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v-3fa8.lansys.mhlw.go.jp\g\文書\部局領域\10800000_医政局\!!!医療勤務環境改善推進室\02 法令・通知・ガイドライン\249999_医師労働時間短縮計画策定ガイドラインの改定\241107_最終版（日医レク後）\送付用\"/>
    </mc:Choice>
  </mc:AlternateContent>
  <xr:revisionPtr revIDLastSave="0" documentId="8_{203125C4-9FBB-48AE-964A-5BCA299A7B71}" xr6:coauthVersionLast="47" xr6:coauthVersionMax="47" xr10:uidLastSave="{00000000-0000-0000-0000-000000000000}"/>
  <workbookProtection workbookAlgorithmName="SHA-512" workbookHashValue="0bfpeSugeUZSDyFygix0zs0gaL/gANpzUxnOybjnPeuZhC2CpDiQAQ3LLGGUhOkHAD5PyOVMb4OFrx4PBrJj+g==" workbookSaltValue="8TJeJSdBnpew1cQvviEppg==" workbookSpinCount="100000" lockStructure="1"/>
  <bookViews>
    <workbookView xWindow="-120" yWindow="-120" windowWidth="29040" windowHeight="15840" tabRatio="800" activeTab="5" xr2:uid="{25317B8A-E252-43AD-B56C-0592C6F7265E}"/>
  </bookViews>
  <sheets>
    <sheet name="別添1作成票等" sheetId="15" r:id="rId1"/>
    <sheet name="別添1" sheetId="17" r:id="rId2"/>
    <sheet name="rist" sheetId="16" state="hidden" r:id="rId3"/>
    <sheet name="別添1の参考" sheetId="18" r:id="rId4"/>
    <sheet name="別添２-1" sheetId="5" r:id="rId5"/>
    <sheet name="別添２-2" sheetId="6" r:id="rId6"/>
    <sheet name="取組一覧" sheetId="19" state="hidden" r:id="rId7"/>
    <sheet name="目標一覧" sheetId="20" state="hidden" r:id="rId8"/>
  </sheets>
  <externalReferences>
    <externalReference r:id="rId9"/>
    <externalReference r:id="rId10"/>
    <externalReference r:id="rId11"/>
    <externalReference r:id="rId12"/>
    <externalReference r:id="rId13"/>
    <externalReference r:id="rId14"/>
    <externalReference r:id="rId15"/>
  </externalReferences>
  <definedNames>
    <definedName name="___N2" localSheetId="6">#REF!</definedName>
    <definedName name="___N2" localSheetId="7">#REF!</definedName>
    <definedName name="___N2">#REF!</definedName>
    <definedName name="___N3" localSheetId="6">#REF!</definedName>
    <definedName name="___N3" localSheetId="7">#REF!</definedName>
    <definedName name="___N3">#REF!</definedName>
    <definedName name="___N4" localSheetId="7">#REF!</definedName>
    <definedName name="___N4">#REF!</definedName>
    <definedName name="___N5">#REF!</definedName>
    <definedName name="__N1">#REF!</definedName>
    <definedName name="__N2">#REF!</definedName>
    <definedName name="__N3">#REF!</definedName>
    <definedName name="__N4">#REF!</definedName>
    <definedName name="__N5">#REF!</definedName>
    <definedName name="__xlnm.Print_Area_1">#REF!</definedName>
    <definedName name="_1N1_">#REF!</definedName>
    <definedName name="_1単独型_管理型">#REF!</definedName>
    <definedName name="_2N2_">#REF!</definedName>
    <definedName name="_3N3_">#REF!</definedName>
    <definedName name="_4N4_">#REF!</definedName>
    <definedName name="_5N5_">#REF!</definedName>
    <definedName name="_Fill" hidden="1">#REF!</definedName>
    <definedName name="_xlnm._FilterDatabase" localSheetId="6" hidden="1">取組一覧!$A$8:$KV$458</definedName>
    <definedName name="_xlnm._FilterDatabase" localSheetId="7" hidden="1">目標一覧!$A$6:$KZ$457</definedName>
    <definedName name="_Key1" localSheetId="6" hidden="1">#REF!</definedName>
    <definedName name="_Key1" localSheetId="7" hidden="1">#REF!</definedName>
    <definedName name="_Key1" hidden="1">#REF!</definedName>
    <definedName name="_N1" localSheetId="6">#REF!</definedName>
    <definedName name="_N1" localSheetId="7">#REF!</definedName>
    <definedName name="_N1">#REF!</definedName>
    <definedName name="_N2" localSheetId="6">#REF!</definedName>
    <definedName name="_N2" localSheetId="7">#REF!</definedName>
    <definedName name="_N2">#REF!</definedName>
    <definedName name="_N3">#REF!</definedName>
    <definedName name="_N4">#REF!</definedName>
    <definedName name="_N5">#REF!</definedName>
    <definedName name="_Order1" hidden="1">1</definedName>
    <definedName name="_Sort" hidden="1">#REF!</definedName>
    <definedName name="amb">[1]稼働率在院日数!$F$3:$G$178</definedName>
    <definedName name="B" localSheetId="6">#REF!</definedName>
    <definedName name="B" localSheetId="7">#REF!</definedName>
    <definedName name="B">#REF!</definedName>
    <definedName name="bed">[1]医療施設調査病床数!$A$1:$E$1553</definedName>
    <definedName name="ｂｇｖｇｖｖ" localSheetId="6">#REF!</definedName>
    <definedName name="ｂｇｖｇｖｖ" localSheetId="7">#REF!</definedName>
    <definedName name="ｂｇｖｇｖｖ">#REF!</definedName>
    <definedName name="ｂｈｊふいｈ" localSheetId="6">#REF!</definedName>
    <definedName name="ｂｈｊふいｈ" localSheetId="7">#REF!</definedName>
    <definedName name="ｂｈｊふいｈ">#REF!</definedName>
    <definedName name="dr">[1]医師数!$A$5:$B$187</definedName>
    <definedName name="ｆｆｆ" localSheetId="6">#REF!</definedName>
    <definedName name="ｆｆｆ" localSheetId="7">#REF!</definedName>
    <definedName name="ｆｆｆ">#REF!</definedName>
    <definedName name="ｇ" localSheetId="6">#REF!</definedName>
    <definedName name="ｇ" localSheetId="7">#REF!</definedName>
    <definedName name="ｇ">#REF!</definedName>
    <definedName name="ｇｇｇｇ" localSheetId="6">#REF!</definedName>
    <definedName name="ｇｇｇｇ" localSheetId="7">#REF!</definedName>
    <definedName name="ｇｇｇｇ">#REF!</definedName>
    <definedName name="ha">#REF!</definedName>
    <definedName name="HCU病床数">#REF!</definedName>
    <definedName name="hika">[1]非稼働病棟!$A$1:$E$39</definedName>
    <definedName name="hj">[2]Sheet1!$A$3:$J$30</definedName>
    <definedName name="HTML_CodePage" hidden="1">932</definedName>
    <definedName name="HTML_Control" hidden="1">{"'一覧10.29'!$A$1:$C$7"}</definedName>
    <definedName name="HTML_Description" hidden="1">""</definedName>
    <definedName name="HTML_Email" hidden="1">""</definedName>
    <definedName name="HTML_Header" hidden="1">"一覧10.29"</definedName>
    <definedName name="HTML_LastUpdate" hidden="1">"99/11/01"</definedName>
    <definedName name="HTML_LineAfter" hidden="1">FALSE</definedName>
    <definedName name="HTML_LineBefore" hidden="1">FALSE</definedName>
    <definedName name="HTML_Name" hidden="1">"森田尚匡"</definedName>
    <definedName name="HTML_OBDlg2" hidden="1">TRUE</definedName>
    <definedName name="HTML_OBDlg3" hidden="1">TRUE</definedName>
    <definedName name="HTML_OBDlg4" hidden="1">TRUE</definedName>
    <definedName name="HTML_OS" hidden="1">0</definedName>
    <definedName name="HTML_PathFile" hidden="1">"A:\a_item\sitei.htm"</definedName>
    <definedName name="HTML_PathTemplate" hidden="1">"A:\a_item\sien2.htm"</definedName>
    <definedName name="HTML_Title" hidden="1">"指定状況"</definedName>
    <definedName name="ICU" localSheetId="6">#REF!</definedName>
    <definedName name="ICU" localSheetId="7">#REF!</definedName>
    <definedName name="ICU">#REF!</definedName>
    <definedName name="ICU等病床数" localSheetId="6">#REF!</definedName>
    <definedName name="ICU等病床数" localSheetId="7">#REF!</definedName>
    <definedName name="ICU等病床数">#REF!</definedName>
    <definedName name="ICU病床数" localSheetId="6">#REF!</definedName>
    <definedName name="ICU病床数" localSheetId="7">#REF!</definedName>
    <definedName name="ICU病床数">#REF!</definedName>
    <definedName name="idt">[1]idリスト!$A$2:$U$180</definedName>
    <definedName name="Inf01A" localSheetId="6">#REF!</definedName>
    <definedName name="Inf01A" localSheetId="7">#REF!</definedName>
    <definedName name="Inf01A">#REF!</definedName>
    <definedName name="Inf02A" localSheetId="6">#REF!</definedName>
    <definedName name="Inf02A" localSheetId="7">#REF!</definedName>
    <definedName name="Inf02A">#REF!</definedName>
    <definedName name="Inf02B" localSheetId="6">#REF!</definedName>
    <definedName name="Inf02B" localSheetId="7">#REF!</definedName>
    <definedName name="Inf02B">#REF!</definedName>
    <definedName name="Inf02C">#REF!</definedName>
    <definedName name="Inf02D">#REF!</definedName>
    <definedName name="Inf02Y">#REF!</definedName>
    <definedName name="Inf02Z">#REF!</definedName>
    <definedName name="Inf03a">#REF!</definedName>
    <definedName name="Inf03b">#REF!</definedName>
    <definedName name="Inf03C">#REF!</definedName>
    <definedName name="Inf03D">#REF!</definedName>
    <definedName name="Inf03E">#REF!</definedName>
    <definedName name="Inf03F">#REF!</definedName>
    <definedName name="Inf03G">#REF!</definedName>
    <definedName name="Inf03Z">#REF!</definedName>
    <definedName name="ｊｊ">#REF!</definedName>
    <definedName name="ｊｊｊ">#REF!</definedName>
    <definedName name="ｊｊｊｊ">#REF!</definedName>
    <definedName name="ｊｊｊｊｊ">#REF!</definedName>
    <definedName name="ｊｊｊｋ">#REF!</definedName>
    <definedName name="ｊｊｋ">#REF!</definedName>
    <definedName name="ｊｊｋｍｊ">#REF!</definedName>
    <definedName name="JOBName">"テキスト 11"</definedName>
    <definedName name="JOIN01_01_病院_報告様式1_病棟票_JOIN_03_報告様式2_病棟票_１">#REF!</definedName>
    <definedName name="kdtzn">[1]稼働率在院日数!$A$1:$C$179</definedName>
    <definedName name="ｋｋ" localSheetId="6">#REF!</definedName>
    <definedName name="ｋｋ" localSheetId="7">#REF!</definedName>
    <definedName name="ｋｋ">#REF!</definedName>
    <definedName name="ｋｋｋｋ" localSheetId="6">#REF!</definedName>
    <definedName name="ｋｋｋｋ" localSheetId="7">#REF!</definedName>
    <definedName name="ｋｋｋｋ">#REF!</definedName>
    <definedName name="ｋｋｋｋｋ" localSheetId="6">#REF!</definedName>
    <definedName name="ｋｋｋｋｋ" localSheetId="7">#REF!</definedName>
    <definedName name="ｋｋｋｋｋ">#REF!</definedName>
    <definedName name="kopi">#REF!</definedName>
    <definedName name="ｌ">#REF!</definedName>
    <definedName name="list">[3]Sheet1!$A$2:$A$3</definedName>
    <definedName name="ｌｋ" localSheetId="6">#REF!</definedName>
    <definedName name="ｌｋ" localSheetId="7">#REF!</definedName>
    <definedName name="ｌｋ">#REF!</definedName>
    <definedName name="ｌｌｌｌ" localSheetId="6">#REF!</definedName>
    <definedName name="ｌｌｌｌ" localSheetId="7">#REF!</definedName>
    <definedName name="ｌｌｌｌ">#REF!</definedName>
    <definedName name="ｍｋｋｋ" localSheetId="6">#REF!</definedName>
    <definedName name="ｍｋｋｋ" localSheetId="7">#REF!</definedName>
    <definedName name="ｍｋｋｋ">#REF!</definedName>
    <definedName name="ＰＧ変更データチェック">#REF!</definedName>
    <definedName name="prefecture">#REF!</definedName>
    <definedName name="prefecture2">[4]基本情報!$BE$1:$BE$47</definedName>
    <definedName name="_xlnm.Print_Area" localSheetId="1">別添1!$A$1:$AU$39</definedName>
    <definedName name="_xlnm.Print_Area" localSheetId="3">別添1の参考!$A$1:$F$30</definedName>
    <definedName name="_xlnm.Print_Area" localSheetId="0">別添1作成票等!$A$1:$G$43</definedName>
    <definedName name="_xlnm.Print_Area" localSheetId="4">'別添２-1'!$B$1:$H$209</definedName>
    <definedName name="_xlnm.Print_Area" localSheetId="5">'別添２-2'!$B$1:$G$63</definedName>
    <definedName name="_xlnm.Print_Titles" localSheetId="1">別添1!$4:$5</definedName>
    <definedName name="_xlnm.Print_Titles" localSheetId="3">別添1の参考!$1:$6</definedName>
    <definedName name="_xlnm.Print_Titles" localSheetId="4">'別添２-1'!$6:$6</definedName>
    <definedName name="PROGID">"テキスト 5"</definedName>
    <definedName name="Ｑ">#REF!</definedName>
    <definedName name="Q100_minimum">#REF!</definedName>
    <definedName name="ｓｄｆｇｈｊ">#REF!</definedName>
    <definedName name="ｓｒ">#REF!</definedName>
    <definedName name="tblDOUTAIwk_T">#REF!</definedName>
    <definedName name="あ">#REF!</definedName>
    <definedName name="ああ">"テキスト 32"</definedName>
    <definedName name="あああ">#REF!</definedName>
    <definedName name="あた">#REF!</definedName>
    <definedName name="あたた">#REF!</definedName>
    <definedName name="あたたああ">#REF!</definedName>
    <definedName name="いいい">#REF!</definedName>
    <definedName name="お">[5]新規申請!$A$1:$D$344</definedName>
    <definedName name="クエリ1" localSheetId="6">#REF!</definedName>
    <definedName name="クエリ1" localSheetId="7">#REF!</definedName>
    <definedName name="クエリ1">#REF!</definedName>
    <definedName name="さ" localSheetId="6">#REF!</definedName>
    <definedName name="さ" localSheetId="7">#REF!</definedName>
    <definedName name="さ">#REF!</definedName>
    <definedName name="シート１" localSheetId="6">#REF!</definedName>
    <definedName name="シート１" localSheetId="7">#REF!</definedName>
    <definedName name="シート１">#REF!</definedName>
    <definedName name="セット名称">#REF!</definedName>
    <definedName name="ﾃｰﾌﾞﾙ1">"直線 221,直線 222,直線 223,テキスト 220"</definedName>
    <definedName name="ﾃｰﾌﾞﾙ2">"図形グループ 218"</definedName>
    <definedName name="ふぇ">#REF!</definedName>
    <definedName name="ふぇふぇ">#REF!</definedName>
    <definedName name="ふぇふぇふぇふぇ">#REF!</definedName>
    <definedName name="ん">#REF!</definedName>
    <definedName name="んｊｊｊｊ">#REF!</definedName>
    <definedName name="んｊんｍ">#REF!</definedName>
    <definedName name="愛知">#REF!</definedName>
    <definedName name="愛媛">#REF!</definedName>
    <definedName name="一般分">#REF!</definedName>
    <definedName name="茨城">#REF!</definedName>
    <definedName name="応募者合計">#REF!</definedName>
    <definedName name="岡山">#REF!</definedName>
    <definedName name="沖縄">#REF!</definedName>
    <definedName name="岩手">#REF!</definedName>
    <definedName name="基礎データ">#REF!</definedName>
    <definedName name="岐阜">#REF!</definedName>
    <definedName name="宮崎">#REF!</definedName>
    <definedName name="宮城">#REF!</definedName>
    <definedName name="旧">#REF!</definedName>
    <definedName name="京都">#REF!</definedName>
    <definedName name="協力型">#REF!</definedName>
    <definedName name="熊本">#REF!</definedName>
    <definedName name="群馬">#REF!</definedName>
    <definedName name="研修プログラム">#REF!</definedName>
    <definedName name="広島">#REF!</definedName>
    <definedName name="香川">#REF!</definedName>
    <definedName name="高知">#REF!</definedName>
    <definedName name="国立大学">#REF!</definedName>
    <definedName name="佐賀">#REF!</definedName>
    <definedName name="埼玉">#REF!</definedName>
    <definedName name="三重">#REF!</definedName>
    <definedName name="山形">#REF!</definedName>
    <definedName name="山口">#REF!</definedName>
    <definedName name="山梨">#REF!</definedName>
    <definedName name="市町村">[6]table!$A$2:$B$105</definedName>
    <definedName name="事業名">[6]table!$D$1:$H$7</definedName>
    <definedName name="滋賀" localSheetId="6">#REF!</definedName>
    <definedName name="滋賀" localSheetId="7">#REF!</definedName>
    <definedName name="滋賀">#REF!</definedName>
    <definedName name="自治体" localSheetId="6">#REF!</definedName>
    <definedName name="自治体" localSheetId="7">#REF!</definedName>
    <definedName name="自治体">#REF!</definedName>
    <definedName name="鹿児島" localSheetId="6">#REF!</definedName>
    <definedName name="鹿児島" localSheetId="7">#REF!</definedName>
    <definedName name="鹿児島">#REF!</definedName>
    <definedName name="秋田">#REF!</definedName>
    <definedName name="初期化起点">#REF!</definedName>
    <definedName name="新セット">#REF!</definedName>
    <definedName name="新潟">#REF!</definedName>
    <definedName name="神奈川">#REF!</definedName>
    <definedName name="青森">#REF!</definedName>
    <definedName name="静岡">#REF!</definedName>
    <definedName name="石川">#REF!</definedName>
    <definedName name="石川県">#REF!</definedName>
    <definedName name="千葉">#REF!</definedName>
    <definedName name="全項目集計_対応表２と紐づけ">#REF!</definedName>
    <definedName name="大阪">#REF!</definedName>
    <definedName name="大分">#REF!</definedName>
    <definedName name="地方自治体">#REF!</definedName>
    <definedName name="長崎">#REF!</definedName>
    <definedName name="長野">#REF!</definedName>
    <definedName name="鳥取">#REF!</definedName>
    <definedName name="直線３">#REF!</definedName>
    <definedName name="島根">#REF!</definedName>
    <definedName name="東京">#REF!</definedName>
    <definedName name="徳島">#REF!</definedName>
    <definedName name="徳島県">#REF!</definedName>
    <definedName name="特定機能病院">#REF!</definedName>
    <definedName name="栃木">#REF!</definedName>
    <definedName name="奈良">#REF!</definedName>
    <definedName name="病院施設番号一覧">#REF!</definedName>
    <definedName name="病院数合計">#REF!</definedName>
    <definedName name="富山">#REF!</definedName>
    <definedName name="福井">#REF!</definedName>
    <definedName name="福岡">#REF!</definedName>
    <definedName name="福島">#REF!</definedName>
    <definedName name="兵庫">#REF!</definedName>
    <definedName name="北海道">#REF!</definedName>
    <definedName name="名称">#REF!</definedName>
    <definedName name="様式第２０号">[7]集計表!#REF!</definedName>
    <definedName name="様式第２０号_１">[7]集計表!#REF!</definedName>
    <definedName name="和歌山" localSheetId="6">#REF!</definedName>
    <definedName name="和歌山" localSheetId="7">#REF!</definedName>
    <definedName name="和歌山">#REF!</definedName>
    <definedName name="國光最新" localSheetId="6">#REF!</definedName>
    <definedName name="國光最新" localSheetId="7">#REF!</definedName>
    <definedName name="國光最新">#REF!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 i="15" l="1"/>
  <c r="M2013" i="15"/>
  <c r="K2013" i="15"/>
  <c r="M2012" i="15"/>
  <c r="K2012" i="15"/>
  <c r="M2011" i="15"/>
  <c r="K2011" i="15"/>
  <c r="M2010" i="15"/>
  <c r="K2010" i="15"/>
  <c r="M2009" i="15"/>
  <c r="K2009" i="15"/>
  <c r="M2008" i="15"/>
  <c r="K2008" i="15"/>
  <c r="M2007" i="15"/>
  <c r="K2007" i="15"/>
  <c r="M2006" i="15"/>
  <c r="K2006" i="15"/>
  <c r="M2005" i="15"/>
  <c r="K2005" i="15"/>
  <c r="M2004" i="15"/>
  <c r="K2004" i="15"/>
  <c r="M2003" i="15"/>
  <c r="K2003" i="15"/>
  <c r="M2002" i="15"/>
  <c r="K2002" i="15"/>
  <c r="M2001" i="15"/>
  <c r="K2001" i="15"/>
  <c r="M2000" i="15"/>
  <c r="K2000" i="15"/>
  <c r="M1999" i="15"/>
  <c r="K1999" i="15"/>
  <c r="M1998" i="15"/>
  <c r="K1998" i="15"/>
  <c r="M1997" i="15"/>
  <c r="K1997" i="15"/>
  <c r="M1996" i="15"/>
  <c r="K1996" i="15"/>
  <c r="M1995" i="15"/>
  <c r="K1995" i="15"/>
  <c r="M1994" i="15"/>
  <c r="K1994" i="15"/>
  <c r="M1993" i="15"/>
  <c r="K1993" i="15"/>
  <c r="M1992" i="15"/>
  <c r="K1992" i="15"/>
  <c r="M1991" i="15"/>
  <c r="K1991" i="15"/>
  <c r="M1990" i="15"/>
  <c r="K1990" i="15"/>
  <c r="M1989" i="15"/>
  <c r="K1989" i="15"/>
  <c r="M1988" i="15"/>
  <c r="K1988" i="15"/>
  <c r="M1987" i="15"/>
  <c r="K1987" i="15"/>
  <c r="M1986" i="15"/>
  <c r="K1986" i="15"/>
  <c r="M1985" i="15"/>
  <c r="K1985" i="15"/>
  <c r="M1984" i="15"/>
  <c r="K1984" i="15"/>
  <c r="M1983" i="15"/>
  <c r="K1983" i="15"/>
  <c r="M1982" i="15"/>
  <c r="K1982" i="15"/>
  <c r="M1981" i="15"/>
  <c r="K1981" i="15"/>
  <c r="M1980" i="15"/>
  <c r="K1980" i="15"/>
  <c r="M1979" i="15"/>
  <c r="K1979" i="15"/>
  <c r="M1978" i="15"/>
  <c r="K1978" i="15"/>
  <c r="M1977" i="15"/>
  <c r="K1977" i="15"/>
  <c r="M1976" i="15"/>
  <c r="K1976" i="15"/>
  <c r="M1975" i="15"/>
  <c r="K1975" i="15"/>
  <c r="M1974" i="15"/>
  <c r="K1974" i="15"/>
  <c r="M1973" i="15"/>
  <c r="K1973" i="15"/>
  <c r="M1972" i="15"/>
  <c r="K1972" i="15"/>
  <c r="M1971" i="15"/>
  <c r="K1971" i="15"/>
  <c r="M1970" i="15"/>
  <c r="K1970" i="15"/>
  <c r="M1969" i="15"/>
  <c r="K1969" i="15"/>
  <c r="M1968" i="15"/>
  <c r="K1968" i="15"/>
  <c r="M1967" i="15"/>
  <c r="K1967" i="15"/>
  <c r="M1966" i="15"/>
  <c r="K1966" i="15"/>
  <c r="M1965" i="15"/>
  <c r="K1965" i="15"/>
  <c r="M1964" i="15"/>
  <c r="K1964" i="15"/>
  <c r="M1963" i="15"/>
  <c r="K1963" i="15"/>
  <c r="M1962" i="15"/>
  <c r="K1962" i="15"/>
  <c r="M1961" i="15"/>
  <c r="K1961" i="15"/>
  <c r="M1960" i="15"/>
  <c r="K1960" i="15"/>
  <c r="M1959" i="15"/>
  <c r="K1959" i="15"/>
  <c r="M1958" i="15"/>
  <c r="K1958" i="15"/>
  <c r="M1957" i="15"/>
  <c r="K1957" i="15"/>
  <c r="M1956" i="15"/>
  <c r="K1956" i="15"/>
  <c r="M1955" i="15"/>
  <c r="K1955" i="15"/>
  <c r="M1954" i="15"/>
  <c r="K1954" i="15"/>
  <c r="M1953" i="15"/>
  <c r="K1953" i="15"/>
  <c r="M1952" i="15"/>
  <c r="K1952" i="15"/>
  <c r="M1951" i="15"/>
  <c r="K1951" i="15"/>
  <c r="M1950" i="15"/>
  <c r="K1950" i="15"/>
  <c r="M1949" i="15"/>
  <c r="K1949" i="15"/>
  <c r="M1948" i="15"/>
  <c r="K1948" i="15"/>
  <c r="M1947" i="15"/>
  <c r="K1947" i="15"/>
  <c r="M1946" i="15"/>
  <c r="K1946" i="15"/>
  <c r="M1945" i="15"/>
  <c r="K1945" i="15"/>
  <c r="M1944" i="15"/>
  <c r="K1944" i="15"/>
  <c r="M1943" i="15"/>
  <c r="K1943" i="15"/>
  <c r="M1942" i="15"/>
  <c r="K1942" i="15"/>
  <c r="M1941" i="15"/>
  <c r="K1941" i="15"/>
  <c r="M1940" i="15"/>
  <c r="K1940" i="15"/>
  <c r="M1939" i="15"/>
  <c r="K1939" i="15"/>
  <c r="M1938" i="15"/>
  <c r="K1938" i="15"/>
  <c r="M1937" i="15"/>
  <c r="K1937" i="15"/>
  <c r="M1936" i="15"/>
  <c r="K1936" i="15"/>
  <c r="M1935" i="15"/>
  <c r="K1935" i="15"/>
  <c r="M1934" i="15"/>
  <c r="K1934" i="15"/>
  <c r="M1933" i="15"/>
  <c r="K1933" i="15"/>
  <c r="M1932" i="15"/>
  <c r="K1932" i="15"/>
  <c r="M1931" i="15"/>
  <c r="K1931" i="15"/>
  <c r="M1930" i="15"/>
  <c r="K1930" i="15"/>
  <c r="M1929" i="15"/>
  <c r="K1929" i="15"/>
  <c r="M1928" i="15"/>
  <c r="K1928" i="15"/>
  <c r="M1927" i="15"/>
  <c r="K1927" i="15"/>
  <c r="M1926" i="15"/>
  <c r="K1926" i="15"/>
  <c r="M1925" i="15"/>
  <c r="K1925" i="15"/>
  <c r="M1924" i="15"/>
  <c r="K1924" i="15"/>
  <c r="M1923" i="15"/>
  <c r="K1923" i="15"/>
  <c r="M1922" i="15"/>
  <c r="K1922" i="15"/>
  <c r="M1921" i="15"/>
  <c r="K1921" i="15"/>
  <c r="M1920" i="15"/>
  <c r="K1920" i="15"/>
  <c r="M1919" i="15"/>
  <c r="K1919" i="15"/>
  <c r="M1918" i="15"/>
  <c r="K1918" i="15"/>
  <c r="M1917" i="15"/>
  <c r="K1917" i="15"/>
  <c r="M1916" i="15"/>
  <c r="K1916" i="15"/>
  <c r="M1915" i="15"/>
  <c r="K1915" i="15"/>
  <c r="M1914" i="15"/>
  <c r="K1914" i="15"/>
  <c r="M1913" i="15"/>
  <c r="K1913" i="15"/>
  <c r="M1912" i="15"/>
  <c r="K1912" i="15"/>
  <c r="M1911" i="15"/>
  <c r="K1911" i="15"/>
  <c r="M1910" i="15"/>
  <c r="K1910" i="15"/>
  <c r="M1909" i="15"/>
  <c r="K1909" i="15"/>
  <c r="M1908" i="15"/>
  <c r="K1908" i="15"/>
  <c r="M1907" i="15"/>
  <c r="K1907" i="15"/>
  <c r="M1906" i="15"/>
  <c r="K1906" i="15"/>
  <c r="M1905" i="15"/>
  <c r="K1905" i="15"/>
  <c r="M1904" i="15"/>
  <c r="K1904" i="15"/>
  <c r="M1903" i="15"/>
  <c r="K1903" i="15"/>
  <c r="M1902" i="15"/>
  <c r="K1902" i="15"/>
  <c r="M1901" i="15"/>
  <c r="K1901" i="15"/>
  <c r="M1900" i="15"/>
  <c r="K1900" i="15"/>
  <c r="M1899" i="15"/>
  <c r="K1899" i="15"/>
  <c r="M1898" i="15"/>
  <c r="K1898" i="15"/>
  <c r="M1897" i="15"/>
  <c r="K1897" i="15"/>
  <c r="M1896" i="15"/>
  <c r="K1896" i="15"/>
  <c r="M1895" i="15"/>
  <c r="K1895" i="15"/>
  <c r="M1894" i="15"/>
  <c r="K1894" i="15"/>
  <c r="M1893" i="15"/>
  <c r="K1893" i="15"/>
  <c r="M1892" i="15"/>
  <c r="K1892" i="15"/>
  <c r="M1891" i="15"/>
  <c r="K1891" i="15"/>
  <c r="M1890" i="15"/>
  <c r="K1890" i="15"/>
  <c r="M1889" i="15"/>
  <c r="K1889" i="15"/>
  <c r="M1888" i="15"/>
  <c r="K1888" i="15"/>
  <c r="M1887" i="15"/>
  <c r="K1887" i="15"/>
  <c r="M1886" i="15"/>
  <c r="K1886" i="15"/>
  <c r="M1885" i="15"/>
  <c r="K1885" i="15"/>
  <c r="M1884" i="15"/>
  <c r="K1884" i="15"/>
  <c r="M1883" i="15"/>
  <c r="K1883" i="15"/>
  <c r="M1882" i="15"/>
  <c r="K1882" i="15"/>
  <c r="M1881" i="15"/>
  <c r="K1881" i="15"/>
  <c r="M1880" i="15"/>
  <c r="K1880" i="15"/>
  <c r="M1879" i="15"/>
  <c r="K1879" i="15"/>
  <c r="M1878" i="15"/>
  <c r="K1878" i="15"/>
  <c r="M1877" i="15"/>
  <c r="K1877" i="15"/>
  <c r="M1876" i="15"/>
  <c r="K1876" i="15"/>
  <c r="M1875" i="15"/>
  <c r="K1875" i="15"/>
  <c r="M1874" i="15"/>
  <c r="K1874" i="15"/>
  <c r="M1873" i="15"/>
  <c r="K1873" i="15"/>
  <c r="M1872" i="15"/>
  <c r="K1872" i="15"/>
  <c r="M1871" i="15"/>
  <c r="K1871" i="15"/>
  <c r="M1870" i="15"/>
  <c r="K1870" i="15"/>
  <c r="M1869" i="15"/>
  <c r="K1869" i="15"/>
  <c r="M1868" i="15"/>
  <c r="K1868" i="15"/>
  <c r="M1867" i="15"/>
  <c r="K1867" i="15"/>
  <c r="M1866" i="15"/>
  <c r="K1866" i="15"/>
  <c r="M1865" i="15"/>
  <c r="K1865" i="15"/>
  <c r="M1864" i="15"/>
  <c r="K1864" i="15"/>
  <c r="M1863" i="15"/>
  <c r="K1863" i="15"/>
  <c r="M1862" i="15"/>
  <c r="K1862" i="15"/>
  <c r="M1861" i="15"/>
  <c r="K1861" i="15"/>
  <c r="M1860" i="15"/>
  <c r="K1860" i="15"/>
  <c r="M1859" i="15"/>
  <c r="K1859" i="15"/>
  <c r="M1858" i="15"/>
  <c r="K1858" i="15"/>
  <c r="M1857" i="15"/>
  <c r="K1857" i="15"/>
  <c r="M1856" i="15"/>
  <c r="K1856" i="15"/>
  <c r="M1855" i="15"/>
  <c r="K1855" i="15"/>
  <c r="M1854" i="15"/>
  <c r="K1854" i="15"/>
  <c r="M1853" i="15"/>
  <c r="K1853" i="15"/>
  <c r="M1852" i="15"/>
  <c r="K1852" i="15"/>
  <c r="M1851" i="15"/>
  <c r="K1851" i="15"/>
  <c r="M1850" i="15"/>
  <c r="K1850" i="15"/>
  <c r="M1849" i="15"/>
  <c r="K1849" i="15"/>
  <c r="M1848" i="15"/>
  <c r="K1848" i="15"/>
  <c r="M1847" i="15"/>
  <c r="K1847" i="15"/>
  <c r="M1846" i="15"/>
  <c r="K1846" i="15"/>
  <c r="M1845" i="15"/>
  <c r="K1845" i="15"/>
  <c r="M1844" i="15"/>
  <c r="K1844" i="15"/>
  <c r="M1843" i="15"/>
  <c r="K1843" i="15"/>
  <c r="M1842" i="15"/>
  <c r="K1842" i="15"/>
  <c r="M1841" i="15"/>
  <c r="K1841" i="15"/>
  <c r="M1840" i="15"/>
  <c r="K1840" i="15"/>
  <c r="M1839" i="15"/>
  <c r="K1839" i="15"/>
  <c r="M1838" i="15"/>
  <c r="K1838" i="15"/>
  <c r="M1837" i="15"/>
  <c r="K1837" i="15"/>
  <c r="M1836" i="15"/>
  <c r="K1836" i="15"/>
  <c r="M1835" i="15"/>
  <c r="K1835" i="15"/>
  <c r="M1834" i="15"/>
  <c r="K1834" i="15"/>
  <c r="M1833" i="15"/>
  <c r="K1833" i="15"/>
  <c r="M1832" i="15"/>
  <c r="K1832" i="15"/>
  <c r="M1831" i="15"/>
  <c r="K1831" i="15"/>
  <c r="M1830" i="15"/>
  <c r="K1830" i="15"/>
  <c r="M1829" i="15"/>
  <c r="K1829" i="15"/>
  <c r="M1828" i="15"/>
  <c r="K1828" i="15"/>
  <c r="M1827" i="15"/>
  <c r="K1827" i="15"/>
  <c r="M1826" i="15"/>
  <c r="K1826" i="15"/>
  <c r="M1825" i="15"/>
  <c r="K1825" i="15"/>
  <c r="M1824" i="15"/>
  <c r="K1824" i="15"/>
  <c r="M1823" i="15"/>
  <c r="K1823" i="15"/>
  <c r="M1822" i="15"/>
  <c r="K1822" i="15"/>
  <c r="M1821" i="15"/>
  <c r="K1821" i="15"/>
  <c r="M1820" i="15"/>
  <c r="K1820" i="15"/>
  <c r="M1819" i="15"/>
  <c r="K1819" i="15"/>
  <c r="M1818" i="15"/>
  <c r="K1818" i="15"/>
  <c r="M1817" i="15"/>
  <c r="K1817" i="15"/>
  <c r="M1816" i="15"/>
  <c r="K1816" i="15"/>
  <c r="M1815" i="15"/>
  <c r="K1815" i="15"/>
  <c r="M1814" i="15"/>
  <c r="K1814" i="15"/>
  <c r="M1813" i="15"/>
  <c r="K1813" i="15"/>
  <c r="M1812" i="15"/>
  <c r="K1812" i="15"/>
  <c r="M1811" i="15"/>
  <c r="K1811" i="15"/>
  <c r="M1810" i="15"/>
  <c r="K1810" i="15"/>
  <c r="M1809" i="15"/>
  <c r="K1809" i="15"/>
  <c r="M1808" i="15"/>
  <c r="K1808" i="15"/>
  <c r="M1807" i="15"/>
  <c r="K1807" i="15"/>
  <c r="M1806" i="15"/>
  <c r="K1806" i="15"/>
  <c r="M1805" i="15"/>
  <c r="K1805" i="15"/>
  <c r="M1804" i="15"/>
  <c r="K1804" i="15"/>
  <c r="M1803" i="15"/>
  <c r="K1803" i="15"/>
  <c r="M1802" i="15"/>
  <c r="K1802" i="15"/>
  <c r="M1801" i="15"/>
  <c r="K1801" i="15"/>
  <c r="M1800" i="15"/>
  <c r="K1800" i="15"/>
  <c r="M1799" i="15"/>
  <c r="K1799" i="15"/>
  <c r="M1798" i="15"/>
  <c r="K1798" i="15"/>
  <c r="M1797" i="15"/>
  <c r="K1797" i="15"/>
  <c r="M1796" i="15"/>
  <c r="K1796" i="15"/>
  <c r="M1795" i="15"/>
  <c r="K1795" i="15"/>
  <c r="M1794" i="15"/>
  <c r="K1794" i="15"/>
  <c r="M1793" i="15"/>
  <c r="K1793" i="15"/>
  <c r="M1792" i="15"/>
  <c r="K1792" i="15"/>
  <c r="M1791" i="15"/>
  <c r="K1791" i="15"/>
  <c r="M1790" i="15"/>
  <c r="K1790" i="15"/>
  <c r="M1789" i="15"/>
  <c r="K1789" i="15"/>
  <c r="M1788" i="15"/>
  <c r="K1788" i="15"/>
  <c r="M1787" i="15"/>
  <c r="K1787" i="15"/>
  <c r="M1786" i="15"/>
  <c r="K1786" i="15"/>
  <c r="M1785" i="15"/>
  <c r="K1785" i="15"/>
  <c r="M1784" i="15"/>
  <c r="K1784" i="15"/>
  <c r="M1783" i="15"/>
  <c r="K1783" i="15"/>
  <c r="M1782" i="15"/>
  <c r="K1782" i="15"/>
  <c r="M1781" i="15"/>
  <c r="K1781" i="15"/>
  <c r="M1780" i="15"/>
  <c r="K1780" i="15"/>
  <c r="M1779" i="15"/>
  <c r="K1779" i="15"/>
  <c r="M1778" i="15"/>
  <c r="K1778" i="15"/>
  <c r="M1777" i="15"/>
  <c r="K1777" i="15"/>
  <c r="M1776" i="15"/>
  <c r="K1776" i="15"/>
  <c r="M1775" i="15"/>
  <c r="K1775" i="15"/>
  <c r="M1774" i="15"/>
  <c r="K1774" i="15"/>
  <c r="M1773" i="15"/>
  <c r="K1773" i="15"/>
  <c r="M1772" i="15"/>
  <c r="K1772" i="15"/>
  <c r="M1771" i="15"/>
  <c r="K1771" i="15"/>
  <c r="M1770" i="15"/>
  <c r="K1770" i="15"/>
  <c r="M1769" i="15"/>
  <c r="K1769" i="15"/>
  <c r="M1768" i="15"/>
  <c r="K1768" i="15"/>
  <c r="M1767" i="15"/>
  <c r="K1767" i="15"/>
  <c r="M1766" i="15"/>
  <c r="K1766" i="15"/>
  <c r="M1765" i="15"/>
  <c r="K1765" i="15"/>
  <c r="M1764" i="15"/>
  <c r="K1764" i="15"/>
  <c r="M1763" i="15"/>
  <c r="K1763" i="15"/>
  <c r="M1762" i="15"/>
  <c r="K1762" i="15"/>
  <c r="M1761" i="15"/>
  <c r="K1761" i="15"/>
  <c r="M1760" i="15"/>
  <c r="K1760" i="15"/>
  <c r="M1759" i="15"/>
  <c r="K1759" i="15"/>
  <c r="M1758" i="15"/>
  <c r="K1758" i="15"/>
  <c r="M1757" i="15"/>
  <c r="K1757" i="15"/>
  <c r="M1756" i="15"/>
  <c r="K1756" i="15"/>
  <c r="M1755" i="15"/>
  <c r="K1755" i="15"/>
  <c r="M1754" i="15"/>
  <c r="K1754" i="15"/>
  <c r="M1753" i="15"/>
  <c r="K1753" i="15"/>
  <c r="M1752" i="15"/>
  <c r="K1752" i="15"/>
  <c r="M1751" i="15"/>
  <c r="K1751" i="15"/>
  <c r="M1750" i="15"/>
  <c r="K1750" i="15"/>
  <c r="M1749" i="15"/>
  <c r="K1749" i="15"/>
  <c r="M1748" i="15"/>
  <c r="K1748" i="15"/>
  <c r="M1747" i="15"/>
  <c r="K1747" i="15"/>
  <c r="M1746" i="15"/>
  <c r="K1746" i="15"/>
  <c r="M1745" i="15"/>
  <c r="K1745" i="15"/>
  <c r="M1744" i="15"/>
  <c r="K1744" i="15"/>
  <c r="M1743" i="15"/>
  <c r="K1743" i="15"/>
  <c r="M1742" i="15"/>
  <c r="K1742" i="15"/>
  <c r="M1741" i="15"/>
  <c r="K1741" i="15"/>
  <c r="M1740" i="15"/>
  <c r="K1740" i="15"/>
  <c r="M1739" i="15"/>
  <c r="K1739" i="15"/>
  <c r="M1738" i="15"/>
  <c r="K1738" i="15"/>
  <c r="M1737" i="15"/>
  <c r="K1737" i="15"/>
  <c r="M1736" i="15"/>
  <c r="K1736" i="15"/>
  <c r="M1735" i="15"/>
  <c r="K1735" i="15"/>
  <c r="M1734" i="15"/>
  <c r="K1734" i="15"/>
  <c r="M1733" i="15"/>
  <c r="K1733" i="15"/>
  <c r="M1732" i="15"/>
  <c r="K1732" i="15"/>
  <c r="M1731" i="15"/>
  <c r="K1731" i="15"/>
  <c r="M1730" i="15"/>
  <c r="K1730" i="15"/>
  <c r="M1729" i="15"/>
  <c r="K1729" i="15"/>
  <c r="M1728" i="15"/>
  <c r="K1728" i="15"/>
  <c r="M1727" i="15"/>
  <c r="K1727" i="15"/>
  <c r="M1726" i="15"/>
  <c r="K1726" i="15"/>
  <c r="M1725" i="15"/>
  <c r="K1725" i="15"/>
  <c r="M1724" i="15"/>
  <c r="K1724" i="15"/>
  <c r="M1723" i="15"/>
  <c r="K1723" i="15"/>
  <c r="M1722" i="15"/>
  <c r="K1722" i="15"/>
  <c r="M1721" i="15"/>
  <c r="K1721" i="15"/>
  <c r="M1720" i="15"/>
  <c r="K1720" i="15"/>
  <c r="M1719" i="15"/>
  <c r="K1719" i="15"/>
  <c r="M1718" i="15"/>
  <c r="K1718" i="15"/>
  <c r="M1717" i="15"/>
  <c r="K1717" i="15"/>
  <c r="M1716" i="15"/>
  <c r="K1716" i="15"/>
  <c r="M1715" i="15"/>
  <c r="K1715" i="15"/>
  <c r="M1714" i="15"/>
  <c r="K1714" i="15"/>
  <c r="M1713" i="15"/>
  <c r="K1713" i="15"/>
  <c r="M1712" i="15"/>
  <c r="K1712" i="15"/>
  <c r="M1711" i="15"/>
  <c r="K1711" i="15"/>
  <c r="M1710" i="15"/>
  <c r="K1710" i="15"/>
  <c r="M1709" i="15"/>
  <c r="K1709" i="15"/>
  <c r="M1708" i="15"/>
  <c r="K1708" i="15"/>
  <c r="M1707" i="15"/>
  <c r="K1707" i="15"/>
  <c r="M1706" i="15"/>
  <c r="K1706" i="15"/>
  <c r="M1705" i="15"/>
  <c r="K1705" i="15"/>
  <c r="M1704" i="15"/>
  <c r="K1704" i="15"/>
  <c r="M1703" i="15"/>
  <c r="K1703" i="15"/>
  <c r="M1702" i="15"/>
  <c r="K1702" i="15"/>
  <c r="M1701" i="15"/>
  <c r="K1701" i="15"/>
  <c r="M1700" i="15"/>
  <c r="K1700" i="15"/>
  <c r="M1699" i="15"/>
  <c r="K1699" i="15"/>
  <c r="M1698" i="15"/>
  <c r="K1698" i="15"/>
  <c r="M1697" i="15"/>
  <c r="K1697" i="15"/>
  <c r="M1696" i="15"/>
  <c r="K1696" i="15"/>
  <c r="M1695" i="15"/>
  <c r="K1695" i="15"/>
  <c r="M1694" i="15"/>
  <c r="K1694" i="15"/>
  <c r="M1693" i="15"/>
  <c r="K1693" i="15"/>
  <c r="M1692" i="15"/>
  <c r="K1692" i="15"/>
  <c r="M1691" i="15"/>
  <c r="K1691" i="15"/>
  <c r="M1690" i="15"/>
  <c r="K1690" i="15"/>
  <c r="M1689" i="15"/>
  <c r="K1689" i="15"/>
  <c r="M1688" i="15"/>
  <c r="K1688" i="15"/>
  <c r="M1687" i="15"/>
  <c r="K1687" i="15"/>
  <c r="M1686" i="15"/>
  <c r="K1686" i="15"/>
  <c r="M1685" i="15"/>
  <c r="K1685" i="15"/>
  <c r="M1684" i="15"/>
  <c r="K1684" i="15"/>
  <c r="M1683" i="15"/>
  <c r="K1683" i="15"/>
  <c r="M1682" i="15"/>
  <c r="K1682" i="15"/>
  <c r="M1681" i="15"/>
  <c r="K1681" i="15"/>
  <c r="M1680" i="15"/>
  <c r="K1680" i="15"/>
  <c r="M1679" i="15"/>
  <c r="K1679" i="15"/>
  <c r="M1678" i="15"/>
  <c r="K1678" i="15"/>
  <c r="M1677" i="15"/>
  <c r="K1677" i="15"/>
  <c r="M1676" i="15"/>
  <c r="K1676" i="15"/>
  <c r="M1675" i="15"/>
  <c r="K1675" i="15"/>
  <c r="M1674" i="15"/>
  <c r="K1674" i="15"/>
  <c r="M1673" i="15"/>
  <c r="K1673" i="15"/>
  <c r="M1672" i="15"/>
  <c r="K1672" i="15"/>
  <c r="M1671" i="15"/>
  <c r="K1671" i="15"/>
  <c r="M1670" i="15"/>
  <c r="K1670" i="15"/>
  <c r="M1669" i="15"/>
  <c r="K1669" i="15"/>
  <c r="M1668" i="15"/>
  <c r="K1668" i="15"/>
  <c r="M1667" i="15"/>
  <c r="K1667" i="15"/>
  <c r="M1666" i="15"/>
  <c r="K1666" i="15"/>
  <c r="M1665" i="15"/>
  <c r="K1665" i="15"/>
  <c r="M1664" i="15"/>
  <c r="K1664" i="15"/>
  <c r="M1663" i="15"/>
  <c r="K1663" i="15"/>
  <c r="M1662" i="15"/>
  <c r="K1662" i="15"/>
  <c r="M1661" i="15"/>
  <c r="K1661" i="15"/>
  <c r="M1660" i="15"/>
  <c r="K1660" i="15"/>
  <c r="M1659" i="15"/>
  <c r="K1659" i="15"/>
  <c r="M1658" i="15"/>
  <c r="K1658" i="15"/>
  <c r="M1657" i="15"/>
  <c r="K1657" i="15"/>
  <c r="M1656" i="15"/>
  <c r="K1656" i="15"/>
  <c r="M1655" i="15"/>
  <c r="K1655" i="15"/>
  <c r="M1654" i="15"/>
  <c r="K1654" i="15"/>
  <c r="M1653" i="15"/>
  <c r="K1653" i="15"/>
  <c r="M1652" i="15"/>
  <c r="K1652" i="15"/>
  <c r="M1651" i="15"/>
  <c r="K1651" i="15"/>
  <c r="M1650" i="15"/>
  <c r="K1650" i="15"/>
  <c r="M1649" i="15"/>
  <c r="K1649" i="15"/>
  <c r="M1648" i="15"/>
  <c r="K1648" i="15"/>
  <c r="M1647" i="15"/>
  <c r="K1647" i="15"/>
  <c r="M1646" i="15"/>
  <c r="K1646" i="15"/>
  <c r="M1645" i="15"/>
  <c r="K1645" i="15"/>
  <c r="M1644" i="15"/>
  <c r="K1644" i="15"/>
  <c r="M1643" i="15"/>
  <c r="K1643" i="15"/>
  <c r="M1642" i="15"/>
  <c r="K1642" i="15"/>
  <c r="M1641" i="15"/>
  <c r="K1641" i="15"/>
  <c r="M1640" i="15"/>
  <c r="K1640" i="15"/>
  <c r="M1639" i="15"/>
  <c r="K1639" i="15"/>
  <c r="M1638" i="15"/>
  <c r="K1638" i="15"/>
  <c r="M1637" i="15"/>
  <c r="K1637" i="15"/>
  <c r="M1636" i="15"/>
  <c r="K1636" i="15"/>
  <c r="M1635" i="15"/>
  <c r="K1635" i="15"/>
  <c r="M1634" i="15"/>
  <c r="K1634" i="15"/>
  <c r="M1633" i="15"/>
  <c r="K1633" i="15"/>
  <c r="M1632" i="15"/>
  <c r="K1632" i="15"/>
  <c r="M1631" i="15"/>
  <c r="K1631" i="15"/>
  <c r="M1630" i="15"/>
  <c r="K1630" i="15"/>
  <c r="M1629" i="15"/>
  <c r="K1629" i="15"/>
  <c r="M1628" i="15"/>
  <c r="K1628" i="15"/>
  <c r="M1627" i="15"/>
  <c r="K1627" i="15"/>
  <c r="M1626" i="15"/>
  <c r="K1626" i="15"/>
  <c r="M1625" i="15"/>
  <c r="K1625" i="15"/>
  <c r="M1624" i="15"/>
  <c r="K1624" i="15"/>
  <c r="M1623" i="15"/>
  <c r="K1623" i="15"/>
  <c r="M1622" i="15"/>
  <c r="K1622" i="15"/>
  <c r="M1621" i="15"/>
  <c r="K1621" i="15"/>
  <c r="M1620" i="15"/>
  <c r="K1620" i="15"/>
  <c r="M1619" i="15"/>
  <c r="K1619" i="15"/>
  <c r="M1618" i="15"/>
  <c r="K1618" i="15"/>
  <c r="M1617" i="15"/>
  <c r="K1617" i="15"/>
  <c r="M1616" i="15"/>
  <c r="K1616" i="15"/>
  <c r="M1615" i="15"/>
  <c r="K1615" i="15"/>
  <c r="M1614" i="15"/>
  <c r="K1614" i="15"/>
  <c r="M1613" i="15"/>
  <c r="K1613" i="15"/>
  <c r="M1612" i="15"/>
  <c r="K1612" i="15"/>
  <c r="M1611" i="15"/>
  <c r="K1611" i="15"/>
  <c r="M1610" i="15"/>
  <c r="K1610" i="15"/>
  <c r="M1609" i="15"/>
  <c r="K1609" i="15"/>
  <c r="M1608" i="15"/>
  <c r="K1608" i="15"/>
  <c r="M1607" i="15"/>
  <c r="K1607" i="15"/>
  <c r="M1606" i="15"/>
  <c r="K1606" i="15"/>
  <c r="M1605" i="15"/>
  <c r="K1605" i="15"/>
  <c r="M1604" i="15"/>
  <c r="K1604" i="15"/>
  <c r="M1603" i="15"/>
  <c r="K1603" i="15"/>
  <c r="M1602" i="15"/>
  <c r="K1602" i="15"/>
  <c r="M1601" i="15"/>
  <c r="K1601" i="15"/>
  <c r="M1600" i="15"/>
  <c r="K1600" i="15"/>
  <c r="M1599" i="15"/>
  <c r="K1599" i="15"/>
  <c r="M1598" i="15"/>
  <c r="K1598" i="15"/>
  <c r="M1597" i="15"/>
  <c r="K1597" i="15"/>
  <c r="M1596" i="15"/>
  <c r="K1596" i="15"/>
  <c r="M1595" i="15"/>
  <c r="K1595" i="15"/>
  <c r="M1594" i="15"/>
  <c r="K1594" i="15"/>
  <c r="M1593" i="15"/>
  <c r="K1593" i="15"/>
  <c r="M1592" i="15"/>
  <c r="K1592" i="15"/>
  <c r="M1591" i="15"/>
  <c r="K1591" i="15"/>
  <c r="M1590" i="15"/>
  <c r="K1590" i="15"/>
  <c r="M1589" i="15"/>
  <c r="K1589" i="15"/>
  <c r="M1588" i="15"/>
  <c r="K1588" i="15"/>
  <c r="M1587" i="15"/>
  <c r="K1587" i="15"/>
  <c r="M1586" i="15"/>
  <c r="K1586" i="15"/>
  <c r="M1585" i="15"/>
  <c r="K1585" i="15"/>
  <c r="M1584" i="15"/>
  <c r="K1584" i="15"/>
  <c r="M1583" i="15"/>
  <c r="K1583" i="15"/>
  <c r="M1582" i="15"/>
  <c r="K1582" i="15"/>
  <c r="M1581" i="15"/>
  <c r="K1581" i="15"/>
  <c r="M1580" i="15"/>
  <c r="K1580" i="15"/>
  <c r="M1579" i="15"/>
  <c r="K1579" i="15"/>
  <c r="M1578" i="15"/>
  <c r="K1578" i="15"/>
  <c r="M1577" i="15"/>
  <c r="K1577" i="15"/>
  <c r="M1576" i="15"/>
  <c r="K1576" i="15"/>
  <c r="M1575" i="15"/>
  <c r="K1575" i="15"/>
  <c r="M1574" i="15"/>
  <c r="K1574" i="15"/>
  <c r="M1573" i="15"/>
  <c r="K1573" i="15"/>
  <c r="M1572" i="15"/>
  <c r="K1572" i="15"/>
  <c r="M1571" i="15"/>
  <c r="K1571" i="15"/>
  <c r="M1570" i="15"/>
  <c r="K1570" i="15"/>
  <c r="M1569" i="15"/>
  <c r="K1569" i="15"/>
  <c r="M1568" i="15"/>
  <c r="K1568" i="15"/>
  <c r="M1567" i="15"/>
  <c r="K1567" i="15"/>
  <c r="M1566" i="15"/>
  <c r="K1566" i="15"/>
  <c r="M1565" i="15"/>
  <c r="K1565" i="15"/>
  <c r="M1564" i="15"/>
  <c r="K1564" i="15"/>
  <c r="M1563" i="15"/>
  <c r="K1563" i="15"/>
  <c r="M1562" i="15"/>
  <c r="K1562" i="15"/>
  <c r="M1561" i="15"/>
  <c r="K1561" i="15"/>
  <c r="M1560" i="15"/>
  <c r="K1560" i="15"/>
  <c r="M1559" i="15"/>
  <c r="K1559" i="15"/>
  <c r="M1558" i="15"/>
  <c r="K1558" i="15"/>
  <c r="M1557" i="15"/>
  <c r="K1557" i="15"/>
  <c r="M1556" i="15"/>
  <c r="K1556" i="15"/>
  <c r="M1555" i="15"/>
  <c r="K1555" i="15"/>
  <c r="M1554" i="15"/>
  <c r="K1554" i="15"/>
  <c r="M1553" i="15"/>
  <c r="K1553" i="15"/>
  <c r="M1552" i="15"/>
  <c r="K1552" i="15"/>
  <c r="M1551" i="15"/>
  <c r="K1551" i="15"/>
  <c r="M1550" i="15"/>
  <c r="K1550" i="15"/>
  <c r="M1549" i="15"/>
  <c r="K1549" i="15"/>
  <c r="M1548" i="15"/>
  <c r="K1548" i="15"/>
  <c r="M1547" i="15"/>
  <c r="K1547" i="15"/>
  <c r="M1546" i="15"/>
  <c r="K1546" i="15"/>
  <c r="M1545" i="15"/>
  <c r="K1545" i="15"/>
  <c r="M1544" i="15"/>
  <c r="K1544" i="15"/>
  <c r="M1543" i="15"/>
  <c r="K1543" i="15"/>
  <c r="M1542" i="15"/>
  <c r="K1542" i="15"/>
  <c r="M1541" i="15"/>
  <c r="K1541" i="15"/>
  <c r="M1540" i="15"/>
  <c r="K1540" i="15"/>
  <c r="M1539" i="15"/>
  <c r="K1539" i="15"/>
  <c r="M1538" i="15"/>
  <c r="K1538" i="15"/>
  <c r="M1537" i="15"/>
  <c r="K1537" i="15"/>
  <c r="M1536" i="15"/>
  <c r="K1536" i="15"/>
  <c r="M1535" i="15"/>
  <c r="K1535" i="15"/>
  <c r="M1534" i="15"/>
  <c r="K1534" i="15"/>
  <c r="M1533" i="15"/>
  <c r="K1533" i="15"/>
  <c r="M1532" i="15"/>
  <c r="K1532" i="15"/>
  <c r="M1531" i="15"/>
  <c r="K1531" i="15"/>
  <c r="M1530" i="15"/>
  <c r="K1530" i="15"/>
  <c r="M1529" i="15"/>
  <c r="K1529" i="15"/>
  <c r="M1528" i="15"/>
  <c r="K1528" i="15"/>
  <c r="M1527" i="15"/>
  <c r="K1527" i="15"/>
  <c r="M1526" i="15"/>
  <c r="K1526" i="15"/>
  <c r="M1525" i="15"/>
  <c r="K1525" i="15"/>
  <c r="M1524" i="15"/>
  <c r="K1524" i="15"/>
  <c r="M1523" i="15"/>
  <c r="K1523" i="15"/>
  <c r="M1522" i="15"/>
  <c r="K1522" i="15"/>
  <c r="M1521" i="15"/>
  <c r="K1521" i="15"/>
  <c r="M1520" i="15"/>
  <c r="K1520" i="15"/>
  <c r="M1519" i="15"/>
  <c r="K1519" i="15"/>
  <c r="M1518" i="15"/>
  <c r="K1518" i="15"/>
  <c r="M1517" i="15"/>
  <c r="K1517" i="15"/>
  <c r="M1516" i="15"/>
  <c r="K1516" i="15"/>
  <c r="M1515" i="15"/>
  <c r="K1515" i="15"/>
  <c r="M1514" i="15"/>
  <c r="K1514" i="15"/>
  <c r="M1513" i="15"/>
  <c r="K1513" i="15"/>
  <c r="M1512" i="15"/>
  <c r="K1512" i="15"/>
  <c r="M1511" i="15"/>
  <c r="K1511" i="15"/>
  <c r="M1510" i="15"/>
  <c r="K1510" i="15"/>
  <c r="M1509" i="15"/>
  <c r="K1509" i="15"/>
  <c r="M1508" i="15"/>
  <c r="K1508" i="15"/>
  <c r="M1507" i="15"/>
  <c r="K1507" i="15"/>
  <c r="M1506" i="15"/>
  <c r="K1506" i="15"/>
  <c r="M1505" i="15"/>
  <c r="K1505" i="15"/>
  <c r="M1504" i="15"/>
  <c r="K1504" i="15"/>
  <c r="M1503" i="15"/>
  <c r="K1503" i="15"/>
  <c r="M1502" i="15"/>
  <c r="K1502" i="15"/>
  <c r="M1501" i="15"/>
  <c r="K1501" i="15"/>
  <c r="M1500" i="15"/>
  <c r="K1500" i="15"/>
  <c r="M1499" i="15"/>
  <c r="K1499" i="15"/>
  <c r="M1498" i="15"/>
  <c r="K1498" i="15"/>
  <c r="M1497" i="15"/>
  <c r="K1497" i="15"/>
  <c r="M1496" i="15"/>
  <c r="K1496" i="15"/>
  <c r="M1495" i="15"/>
  <c r="K1495" i="15"/>
  <c r="M1494" i="15"/>
  <c r="K1494" i="15"/>
  <c r="M1493" i="15"/>
  <c r="K1493" i="15"/>
  <c r="M1492" i="15"/>
  <c r="K1492" i="15"/>
  <c r="M1491" i="15"/>
  <c r="K1491" i="15"/>
  <c r="M1490" i="15"/>
  <c r="K1490" i="15"/>
  <c r="M1489" i="15"/>
  <c r="K1489" i="15"/>
  <c r="M1488" i="15"/>
  <c r="K1488" i="15"/>
  <c r="M1487" i="15"/>
  <c r="K1487" i="15"/>
  <c r="M1486" i="15"/>
  <c r="K1486" i="15"/>
  <c r="M1485" i="15"/>
  <c r="K1485" i="15"/>
  <c r="M1484" i="15"/>
  <c r="K1484" i="15"/>
  <c r="M1483" i="15"/>
  <c r="K1483" i="15"/>
  <c r="M1482" i="15"/>
  <c r="K1482" i="15"/>
  <c r="M1481" i="15"/>
  <c r="K1481" i="15"/>
  <c r="M1480" i="15"/>
  <c r="K1480" i="15"/>
  <c r="M1479" i="15"/>
  <c r="K1479" i="15"/>
  <c r="M1478" i="15"/>
  <c r="K1478" i="15"/>
  <c r="M1477" i="15"/>
  <c r="K1477" i="15"/>
  <c r="M1476" i="15"/>
  <c r="K1476" i="15"/>
  <c r="M1475" i="15"/>
  <c r="K1475" i="15"/>
  <c r="M1474" i="15"/>
  <c r="K1474" i="15"/>
  <c r="M1473" i="15"/>
  <c r="K1473" i="15"/>
  <c r="M1472" i="15"/>
  <c r="K1472" i="15"/>
  <c r="M1471" i="15"/>
  <c r="K1471" i="15"/>
  <c r="M1470" i="15"/>
  <c r="K1470" i="15"/>
  <c r="M1469" i="15"/>
  <c r="K1469" i="15"/>
  <c r="M1468" i="15"/>
  <c r="K1468" i="15"/>
  <c r="M1467" i="15"/>
  <c r="K1467" i="15"/>
  <c r="M1466" i="15"/>
  <c r="K1466" i="15"/>
  <c r="M1465" i="15"/>
  <c r="K1465" i="15"/>
  <c r="M1464" i="15"/>
  <c r="K1464" i="15"/>
  <c r="M1463" i="15"/>
  <c r="K1463" i="15"/>
  <c r="M1462" i="15"/>
  <c r="K1462" i="15"/>
  <c r="M1461" i="15"/>
  <c r="K1461" i="15"/>
  <c r="M1460" i="15"/>
  <c r="K1460" i="15"/>
  <c r="M1459" i="15"/>
  <c r="K1459" i="15"/>
  <c r="M1458" i="15"/>
  <c r="K1458" i="15"/>
  <c r="M1457" i="15"/>
  <c r="K1457" i="15"/>
  <c r="M1456" i="15"/>
  <c r="K1456" i="15"/>
  <c r="M1455" i="15"/>
  <c r="K1455" i="15"/>
  <c r="M1454" i="15"/>
  <c r="K1454" i="15"/>
  <c r="M1453" i="15"/>
  <c r="K1453" i="15"/>
  <c r="M1452" i="15"/>
  <c r="K1452" i="15"/>
  <c r="M1451" i="15"/>
  <c r="K1451" i="15"/>
  <c r="M1450" i="15"/>
  <c r="K1450" i="15"/>
  <c r="M1449" i="15"/>
  <c r="K1449" i="15"/>
  <c r="M1448" i="15"/>
  <c r="K1448" i="15"/>
  <c r="M1447" i="15"/>
  <c r="K1447" i="15"/>
  <c r="M1446" i="15"/>
  <c r="K1446" i="15"/>
  <c r="M1445" i="15"/>
  <c r="K1445" i="15"/>
  <c r="M1444" i="15"/>
  <c r="K1444" i="15"/>
  <c r="M1443" i="15"/>
  <c r="K1443" i="15"/>
  <c r="M1442" i="15"/>
  <c r="K1442" i="15"/>
  <c r="M1441" i="15"/>
  <c r="K1441" i="15"/>
  <c r="M1440" i="15"/>
  <c r="K1440" i="15"/>
  <c r="M1439" i="15"/>
  <c r="K1439" i="15"/>
  <c r="M1438" i="15"/>
  <c r="K1438" i="15"/>
  <c r="M1437" i="15"/>
  <c r="K1437" i="15"/>
  <c r="M1436" i="15"/>
  <c r="K1436" i="15"/>
  <c r="M1435" i="15"/>
  <c r="K1435" i="15"/>
  <c r="M1434" i="15"/>
  <c r="K1434" i="15"/>
  <c r="M1433" i="15"/>
  <c r="K1433" i="15"/>
  <c r="M1432" i="15"/>
  <c r="K1432" i="15"/>
  <c r="M1431" i="15"/>
  <c r="K1431" i="15"/>
  <c r="M1430" i="15"/>
  <c r="K1430" i="15"/>
  <c r="M1429" i="15"/>
  <c r="K1429" i="15"/>
  <c r="M1428" i="15"/>
  <c r="K1428" i="15"/>
  <c r="M1427" i="15"/>
  <c r="K1427" i="15"/>
  <c r="M1426" i="15"/>
  <c r="K1426" i="15"/>
  <c r="M1425" i="15"/>
  <c r="K1425" i="15"/>
  <c r="M1424" i="15"/>
  <c r="K1424" i="15"/>
  <c r="M1423" i="15"/>
  <c r="K1423" i="15"/>
  <c r="M1422" i="15"/>
  <c r="K1422" i="15"/>
  <c r="M1421" i="15"/>
  <c r="K1421" i="15"/>
  <c r="M1420" i="15"/>
  <c r="K1420" i="15"/>
  <c r="M1419" i="15"/>
  <c r="K1419" i="15"/>
  <c r="M1418" i="15"/>
  <c r="K1418" i="15"/>
  <c r="M1417" i="15"/>
  <c r="K1417" i="15"/>
  <c r="M1416" i="15"/>
  <c r="K1416" i="15"/>
  <c r="M1415" i="15"/>
  <c r="K1415" i="15"/>
  <c r="M1414" i="15"/>
  <c r="K1414" i="15"/>
  <c r="M1413" i="15"/>
  <c r="K1413" i="15"/>
  <c r="M1412" i="15"/>
  <c r="K1412" i="15"/>
  <c r="M1411" i="15"/>
  <c r="K1411" i="15"/>
  <c r="M1410" i="15"/>
  <c r="K1410" i="15"/>
  <c r="M1409" i="15"/>
  <c r="K1409" i="15"/>
  <c r="M1408" i="15"/>
  <c r="K1408" i="15"/>
  <c r="M1407" i="15"/>
  <c r="K1407" i="15"/>
  <c r="M1406" i="15"/>
  <c r="K1406" i="15"/>
  <c r="M1405" i="15"/>
  <c r="K1405" i="15"/>
  <c r="M1404" i="15"/>
  <c r="K1404" i="15"/>
  <c r="M1403" i="15"/>
  <c r="K1403" i="15"/>
  <c r="M1402" i="15"/>
  <c r="K1402" i="15"/>
  <c r="M1401" i="15"/>
  <c r="K1401" i="15"/>
  <c r="M1400" i="15"/>
  <c r="K1400" i="15"/>
  <c r="M1399" i="15"/>
  <c r="K1399" i="15"/>
  <c r="M1398" i="15"/>
  <c r="K1398" i="15"/>
  <c r="M1397" i="15"/>
  <c r="K1397" i="15"/>
  <c r="M1396" i="15"/>
  <c r="K1396" i="15"/>
  <c r="M1395" i="15"/>
  <c r="K1395" i="15"/>
  <c r="M1394" i="15"/>
  <c r="K1394" i="15"/>
  <c r="M1393" i="15"/>
  <c r="K1393" i="15"/>
  <c r="M1392" i="15"/>
  <c r="K1392" i="15"/>
  <c r="M1391" i="15"/>
  <c r="K1391" i="15"/>
  <c r="M1390" i="15"/>
  <c r="K1390" i="15"/>
  <c r="M1389" i="15"/>
  <c r="K1389" i="15"/>
  <c r="M1388" i="15"/>
  <c r="K1388" i="15"/>
  <c r="M1387" i="15"/>
  <c r="K1387" i="15"/>
  <c r="M1386" i="15"/>
  <c r="K1386" i="15"/>
  <c r="M1385" i="15"/>
  <c r="K1385" i="15"/>
  <c r="M1384" i="15"/>
  <c r="K1384" i="15"/>
  <c r="M1383" i="15"/>
  <c r="K1383" i="15"/>
  <c r="M1382" i="15"/>
  <c r="K1382" i="15"/>
  <c r="M1381" i="15"/>
  <c r="K1381" i="15"/>
  <c r="M1380" i="15"/>
  <c r="K1380" i="15"/>
  <c r="M1379" i="15"/>
  <c r="K1379" i="15"/>
  <c r="M1378" i="15"/>
  <c r="K1378" i="15"/>
  <c r="M1377" i="15"/>
  <c r="K1377" i="15"/>
  <c r="M1376" i="15"/>
  <c r="K1376" i="15"/>
  <c r="M1375" i="15"/>
  <c r="K1375" i="15"/>
  <c r="M1374" i="15"/>
  <c r="K1374" i="15"/>
  <c r="M1373" i="15"/>
  <c r="K1373" i="15"/>
  <c r="M1372" i="15"/>
  <c r="K1372" i="15"/>
  <c r="M1371" i="15"/>
  <c r="K1371" i="15"/>
  <c r="M1370" i="15"/>
  <c r="K1370" i="15"/>
  <c r="M1369" i="15"/>
  <c r="K1369" i="15"/>
  <c r="M1368" i="15"/>
  <c r="K1368" i="15"/>
  <c r="M1367" i="15"/>
  <c r="K1367" i="15"/>
  <c r="M1366" i="15"/>
  <c r="K1366" i="15"/>
  <c r="M1365" i="15"/>
  <c r="K1365" i="15"/>
  <c r="M1364" i="15"/>
  <c r="K1364" i="15"/>
  <c r="M1363" i="15"/>
  <c r="K1363" i="15"/>
  <c r="M1362" i="15"/>
  <c r="K1362" i="15"/>
  <c r="M1361" i="15"/>
  <c r="K1361" i="15"/>
  <c r="M1360" i="15"/>
  <c r="K1360" i="15"/>
  <c r="M1359" i="15"/>
  <c r="K1359" i="15"/>
  <c r="M1358" i="15"/>
  <c r="K1358" i="15"/>
  <c r="M1357" i="15"/>
  <c r="K1357" i="15"/>
  <c r="M1356" i="15"/>
  <c r="K1356" i="15"/>
  <c r="M1355" i="15"/>
  <c r="K1355" i="15"/>
  <c r="M1354" i="15"/>
  <c r="K1354" i="15"/>
  <c r="M1353" i="15"/>
  <c r="K1353" i="15"/>
  <c r="M1352" i="15"/>
  <c r="K1352" i="15"/>
  <c r="M1351" i="15"/>
  <c r="K1351" i="15"/>
  <c r="M1350" i="15"/>
  <c r="K1350" i="15"/>
  <c r="M1349" i="15"/>
  <c r="K1349" i="15"/>
  <c r="M1348" i="15"/>
  <c r="K1348" i="15"/>
  <c r="M1347" i="15"/>
  <c r="K1347" i="15"/>
  <c r="M1346" i="15"/>
  <c r="K1346" i="15"/>
  <c r="M1345" i="15"/>
  <c r="K1345" i="15"/>
  <c r="M1344" i="15"/>
  <c r="K1344" i="15"/>
  <c r="M1343" i="15"/>
  <c r="K1343" i="15"/>
  <c r="M1342" i="15"/>
  <c r="K1342" i="15"/>
  <c r="M1341" i="15"/>
  <c r="K1341" i="15"/>
  <c r="M1340" i="15"/>
  <c r="K1340" i="15"/>
  <c r="M1339" i="15"/>
  <c r="K1339" i="15"/>
  <c r="M1338" i="15"/>
  <c r="K1338" i="15"/>
  <c r="M1337" i="15"/>
  <c r="K1337" i="15"/>
  <c r="M1336" i="15"/>
  <c r="K1336" i="15"/>
  <c r="M1335" i="15"/>
  <c r="K1335" i="15"/>
  <c r="M1334" i="15"/>
  <c r="K1334" i="15"/>
  <c r="M1333" i="15"/>
  <c r="K1333" i="15"/>
  <c r="M1332" i="15"/>
  <c r="K1332" i="15"/>
  <c r="M1331" i="15"/>
  <c r="K1331" i="15"/>
  <c r="M1330" i="15"/>
  <c r="K1330" i="15"/>
  <c r="M1329" i="15"/>
  <c r="K1329" i="15"/>
  <c r="M1328" i="15"/>
  <c r="K1328" i="15"/>
  <c r="M1327" i="15"/>
  <c r="K1327" i="15"/>
  <c r="M1326" i="15"/>
  <c r="K1326" i="15"/>
  <c r="M1325" i="15"/>
  <c r="K1325" i="15"/>
  <c r="M1324" i="15"/>
  <c r="K1324" i="15"/>
  <c r="M1323" i="15"/>
  <c r="K1323" i="15"/>
  <c r="M1322" i="15"/>
  <c r="K1322" i="15"/>
  <c r="M1321" i="15"/>
  <c r="K1321" i="15"/>
  <c r="M1320" i="15"/>
  <c r="K1320" i="15"/>
  <c r="M1319" i="15"/>
  <c r="K1319" i="15"/>
  <c r="M1318" i="15"/>
  <c r="K1318" i="15"/>
  <c r="M1317" i="15"/>
  <c r="K1317" i="15"/>
  <c r="M1316" i="15"/>
  <c r="K1316" i="15"/>
  <c r="M1315" i="15"/>
  <c r="K1315" i="15"/>
  <c r="M1314" i="15"/>
  <c r="K1314" i="15"/>
  <c r="M1313" i="15"/>
  <c r="K1313" i="15"/>
  <c r="M1312" i="15"/>
  <c r="K1312" i="15"/>
  <c r="M1311" i="15"/>
  <c r="K1311" i="15"/>
  <c r="M1310" i="15"/>
  <c r="K1310" i="15"/>
  <c r="M1309" i="15"/>
  <c r="K1309" i="15"/>
  <c r="M1308" i="15"/>
  <c r="K1308" i="15"/>
  <c r="M1307" i="15"/>
  <c r="K1307" i="15"/>
  <c r="M1306" i="15"/>
  <c r="K1306" i="15"/>
  <c r="M1305" i="15"/>
  <c r="K1305" i="15"/>
  <c r="M1304" i="15"/>
  <c r="K1304" i="15"/>
  <c r="M1303" i="15"/>
  <c r="K1303" i="15"/>
  <c r="M1302" i="15"/>
  <c r="K1302" i="15"/>
  <c r="M1301" i="15"/>
  <c r="K1301" i="15"/>
  <c r="M1300" i="15"/>
  <c r="K1300" i="15"/>
  <c r="M1299" i="15"/>
  <c r="K1299" i="15"/>
  <c r="M1298" i="15"/>
  <c r="K1298" i="15"/>
  <c r="M1297" i="15"/>
  <c r="K1297" i="15"/>
  <c r="M1296" i="15"/>
  <c r="K1296" i="15"/>
  <c r="M1295" i="15"/>
  <c r="K1295" i="15"/>
  <c r="M1294" i="15"/>
  <c r="K1294" i="15"/>
  <c r="M1293" i="15"/>
  <c r="K1293" i="15"/>
  <c r="M1292" i="15"/>
  <c r="K1292" i="15"/>
  <c r="M1291" i="15"/>
  <c r="K1291" i="15"/>
  <c r="M1290" i="15"/>
  <c r="K1290" i="15"/>
  <c r="M1289" i="15"/>
  <c r="K1289" i="15"/>
  <c r="M1288" i="15"/>
  <c r="K1288" i="15"/>
  <c r="M1287" i="15"/>
  <c r="K1287" i="15"/>
  <c r="M1286" i="15"/>
  <c r="K1286" i="15"/>
  <c r="M1285" i="15"/>
  <c r="K1285" i="15"/>
  <c r="M1284" i="15"/>
  <c r="K1284" i="15"/>
  <c r="M1283" i="15"/>
  <c r="K1283" i="15"/>
  <c r="M1282" i="15"/>
  <c r="K1282" i="15"/>
  <c r="M1281" i="15"/>
  <c r="K1281" i="15"/>
  <c r="M1280" i="15"/>
  <c r="K1280" i="15"/>
  <c r="M1279" i="15"/>
  <c r="K1279" i="15"/>
  <c r="M1278" i="15"/>
  <c r="K1278" i="15"/>
  <c r="M1277" i="15"/>
  <c r="K1277" i="15"/>
  <c r="M1276" i="15"/>
  <c r="K1276" i="15"/>
  <c r="M1275" i="15"/>
  <c r="K1275" i="15"/>
  <c r="M1274" i="15"/>
  <c r="K1274" i="15"/>
  <c r="M1273" i="15"/>
  <c r="K1273" i="15"/>
  <c r="M1272" i="15"/>
  <c r="K1272" i="15"/>
  <c r="M1271" i="15"/>
  <c r="K1271" i="15"/>
  <c r="M1270" i="15"/>
  <c r="K1270" i="15"/>
  <c r="M1269" i="15"/>
  <c r="K1269" i="15"/>
  <c r="M1268" i="15"/>
  <c r="K1268" i="15"/>
  <c r="M1267" i="15"/>
  <c r="K1267" i="15"/>
  <c r="M1266" i="15"/>
  <c r="K1266" i="15"/>
  <c r="M1265" i="15"/>
  <c r="K1265" i="15"/>
  <c r="M1264" i="15"/>
  <c r="K1264" i="15"/>
  <c r="M1263" i="15"/>
  <c r="K1263" i="15"/>
  <c r="M1262" i="15"/>
  <c r="K1262" i="15"/>
  <c r="M1261" i="15"/>
  <c r="K1261" i="15"/>
  <c r="M1260" i="15"/>
  <c r="K1260" i="15"/>
  <c r="M1259" i="15"/>
  <c r="K1259" i="15"/>
  <c r="M1258" i="15"/>
  <c r="K1258" i="15"/>
  <c r="M1257" i="15"/>
  <c r="K1257" i="15"/>
  <c r="M1256" i="15"/>
  <c r="K1256" i="15"/>
  <c r="M1255" i="15"/>
  <c r="K1255" i="15"/>
  <c r="M1254" i="15"/>
  <c r="K1254" i="15"/>
  <c r="M1253" i="15"/>
  <c r="K1253" i="15"/>
  <c r="M1252" i="15"/>
  <c r="K1252" i="15"/>
  <c r="M1251" i="15"/>
  <c r="K1251" i="15"/>
  <c r="M1250" i="15"/>
  <c r="K1250" i="15"/>
  <c r="M1249" i="15"/>
  <c r="K1249" i="15"/>
  <c r="M1248" i="15"/>
  <c r="K1248" i="15"/>
  <c r="M1247" i="15"/>
  <c r="K1247" i="15"/>
  <c r="M1246" i="15"/>
  <c r="K1246" i="15"/>
  <c r="M1245" i="15"/>
  <c r="K1245" i="15"/>
  <c r="M1244" i="15"/>
  <c r="K1244" i="15"/>
  <c r="M1243" i="15"/>
  <c r="K1243" i="15"/>
  <c r="M1242" i="15"/>
  <c r="K1242" i="15"/>
  <c r="M1241" i="15"/>
  <c r="K1241" i="15"/>
  <c r="M1240" i="15"/>
  <c r="K1240" i="15"/>
  <c r="M1239" i="15"/>
  <c r="K1239" i="15"/>
  <c r="M1238" i="15"/>
  <c r="K1238" i="15"/>
  <c r="M1237" i="15"/>
  <c r="K1237" i="15"/>
  <c r="M1236" i="15"/>
  <c r="K1236" i="15"/>
  <c r="M1235" i="15"/>
  <c r="K1235" i="15"/>
  <c r="M1234" i="15"/>
  <c r="K1234" i="15"/>
  <c r="M1233" i="15"/>
  <c r="K1233" i="15"/>
  <c r="M1232" i="15"/>
  <c r="K1232" i="15"/>
  <c r="M1231" i="15"/>
  <c r="K1231" i="15"/>
  <c r="M1230" i="15"/>
  <c r="K1230" i="15"/>
  <c r="M1229" i="15"/>
  <c r="K1229" i="15"/>
  <c r="M1228" i="15"/>
  <c r="K1228" i="15"/>
  <c r="M1227" i="15"/>
  <c r="K1227" i="15"/>
  <c r="M1226" i="15"/>
  <c r="K1226" i="15"/>
  <c r="M1225" i="15"/>
  <c r="K1225" i="15"/>
  <c r="M1224" i="15"/>
  <c r="K1224" i="15"/>
  <c r="M1223" i="15"/>
  <c r="K1223" i="15"/>
  <c r="M1222" i="15"/>
  <c r="K1222" i="15"/>
  <c r="M1221" i="15"/>
  <c r="K1221" i="15"/>
  <c r="M1220" i="15"/>
  <c r="K1220" i="15"/>
  <c r="M1219" i="15"/>
  <c r="K1219" i="15"/>
  <c r="M1218" i="15"/>
  <c r="K1218" i="15"/>
  <c r="M1217" i="15"/>
  <c r="K1217" i="15"/>
  <c r="M1216" i="15"/>
  <c r="K1216" i="15"/>
  <c r="M1215" i="15"/>
  <c r="K1215" i="15"/>
  <c r="M1214" i="15"/>
  <c r="K1214" i="15"/>
  <c r="M1213" i="15"/>
  <c r="K1213" i="15"/>
  <c r="M1212" i="15"/>
  <c r="K1212" i="15"/>
  <c r="M1211" i="15"/>
  <c r="K1211" i="15"/>
  <c r="M1210" i="15"/>
  <c r="K1210" i="15"/>
  <c r="M1209" i="15"/>
  <c r="K1209" i="15"/>
  <c r="M1208" i="15"/>
  <c r="K1208" i="15"/>
  <c r="M1207" i="15"/>
  <c r="K1207" i="15"/>
  <c r="M1206" i="15"/>
  <c r="K1206" i="15"/>
  <c r="M1205" i="15"/>
  <c r="K1205" i="15"/>
  <c r="M1204" i="15"/>
  <c r="K1204" i="15"/>
  <c r="M1203" i="15"/>
  <c r="K1203" i="15"/>
  <c r="M1202" i="15"/>
  <c r="K1202" i="15"/>
  <c r="M1201" i="15"/>
  <c r="K1201" i="15"/>
  <c r="M1200" i="15"/>
  <c r="K1200" i="15"/>
  <c r="M1199" i="15"/>
  <c r="K1199" i="15"/>
  <c r="M1198" i="15"/>
  <c r="K1198" i="15"/>
  <c r="M1197" i="15"/>
  <c r="K1197" i="15"/>
  <c r="M1196" i="15"/>
  <c r="K1196" i="15"/>
  <c r="M1195" i="15"/>
  <c r="K1195" i="15"/>
  <c r="M1194" i="15"/>
  <c r="K1194" i="15"/>
  <c r="M1193" i="15"/>
  <c r="K1193" i="15"/>
  <c r="M1192" i="15"/>
  <c r="K1192" i="15"/>
  <c r="M1191" i="15"/>
  <c r="K1191" i="15"/>
  <c r="M1190" i="15"/>
  <c r="K1190" i="15"/>
  <c r="M1189" i="15"/>
  <c r="K1189" i="15"/>
  <c r="M1188" i="15"/>
  <c r="K1188" i="15"/>
  <c r="M1187" i="15"/>
  <c r="K1187" i="15"/>
  <c r="M1186" i="15"/>
  <c r="K1186" i="15"/>
  <c r="M1185" i="15"/>
  <c r="K1185" i="15"/>
  <c r="M1184" i="15"/>
  <c r="K1184" i="15"/>
  <c r="M1183" i="15"/>
  <c r="K1183" i="15"/>
  <c r="M1182" i="15"/>
  <c r="K1182" i="15"/>
  <c r="M1181" i="15"/>
  <c r="K1181" i="15"/>
  <c r="M1180" i="15"/>
  <c r="K1180" i="15"/>
  <c r="M1179" i="15"/>
  <c r="K1179" i="15"/>
  <c r="M1178" i="15"/>
  <c r="K1178" i="15"/>
  <c r="M1177" i="15"/>
  <c r="K1177" i="15"/>
  <c r="M1176" i="15"/>
  <c r="K1176" i="15"/>
  <c r="M1175" i="15"/>
  <c r="K1175" i="15"/>
  <c r="M1174" i="15"/>
  <c r="K1174" i="15"/>
  <c r="M1173" i="15"/>
  <c r="K1173" i="15"/>
  <c r="M1172" i="15"/>
  <c r="K1172" i="15"/>
  <c r="M1171" i="15"/>
  <c r="K1171" i="15"/>
  <c r="M1170" i="15"/>
  <c r="K1170" i="15"/>
  <c r="M1169" i="15"/>
  <c r="K1169" i="15"/>
  <c r="M1168" i="15"/>
  <c r="K1168" i="15"/>
  <c r="M1167" i="15"/>
  <c r="K1167" i="15"/>
  <c r="M1166" i="15"/>
  <c r="K1166" i="15"/>
  <c r="M1165" i="15"/>
  <c r="K1165" i="15"/>
  <c r="M1164" i="15"/>
  <c r="K1164" i="15"/>
  <c r="M1163" i="15"/>
  <c r="K1163" i="15"/>
  <c r="M1162" i="15"/>
  <c r="K1162" i="15"/>
  <c r="M1161" i="15"/>
  <c r="K1161" i="15"/>
  <c r="M1160" i="15"/>
  <c r="K1160" i="15"/>
  <c r="M1159" i="15"/>
  <c r="K1159" i="15"/>
  <c r="M1158" i="15"/>
  <c r="K1158" i="15"/>
  <c r="M1157" i="15"/>
  <c r="K1157" i="15"/>
  <c r="M1156" i="15"/>
  <c r="K1156" i="15"/>
  <c r="M1155" i="15"/>
  <c r="K1155" i="15"/>
  <c r="M1154" i="15"/>
  <c r="K1154" i="15"/>
  <c r="M1153" i="15"/>
  <c r="K1153" i="15"/>
  <c r="M1152" i="15"/>
  <c r="K1152" i="15"/>
  <c r="M1151" i="15"/>
  <c r="K1151" i="15"/>
  <c r="M1150" i="15"/>
  <c r="K1150" i="15"/>
  <c r="M1149" i="15"/>
  <c r="K1149" i="15"/>
  <c r="M1148" i="15"/>
  <c r="K1148" i="15"/>
  <c r="M1147" i="15"/>
  <c r="K1147" i="15"/>
  <c r="M1146" i="15"/>
  <c r="K1146" i="15"/>
  <c r="M1145" i="15"/>
  <c r="K1145" i="15"/>
  <c r="M1144" i="15"/>
  <c r="K1144" i="15"/>
  <c r="M1143" i="15"/>
  <c r="K1143" i="15"/>
  <c r="M1142" i="15"/>
  <c r="K1142" i="15"/>
  <c r="M1141" i="15"/>
  <c r="K1141" i="15"/>
  <c r="M1140" i="15"/>
  <c r="K1140" i="15"/>
  <c r="M1139" i="15"/>
  <c r="K1139" i="15"/>
  <c r="M1138" i="15"/>
  <c r="K1138" i="15"/>
  <c r="M1137" i="15"/>
  <c r="K1137" i="15"/>
  <c r="M1136" i="15"/>
  <c r="K1136" i="15"/>
  <c r="M1135" i="15"/>
  <c r="K1135" i="15"/>
  <c r="M1134" i="15"/>
  <c r="K1134" i="15"/>
  <c r="M1133" i="15"/>
  <c r="K1133" i="15"/>
  <c r="M1132" i="15"/>
  <c r="K1132" i="15"/>
  <c r="M1131" i="15"/>
  <c r="K1131" i="15"/>
  <c r="M1130" i="15"/>
  <c r="K1130" i="15"/>
  <c r="M1129" i="15"/>
  <c r="K1129" i="15"/>
  <c r="M1128" i="15"/>
  <c r="K1128" i="15"/>
  <c r="M1127" i="15"/>
  <c r="K1127" i="15"/>
  <c r="M1126" i="15"/>
  <c r="K1126" i="15"/>
  <c r="M1125" i="15"/>
  <c r="K1125" i="15"/>
  <c r="M1124" i="15"/>
  <c r="K1124" i="15"/>
  <c r="M1123" i="15"/>
  <c r="K1123" i="15"/>
  <c r="M1122" i="15"/>
  <c r="K1122" i="15"/>
  <c r="M1121" i="15"/>
  <c r="K1121" i="15"/>
  <c r="M1120" i="15"/>
  <c r="K1120" i="15"/>
  <c r="M1119" i="15"/>
  <c r="K1119" i="15"/>
  <c r="M1118" i="15"/>
  <c r="K1118" i="15"/>
  <c r="M1117" i="15"/>
  <c r="K1117" i="15"/>
  <c r="M1116" i="15"/>
  <c r="K1116" i="15"/>
  <c r="M1115" i="15"/>
  <c r="K1115" i="15"/>
  <c r="M1114" i="15"/>
  <c r="K1114" i="15"/>
  <c r="M1113" i="15"/>
  <c r="K1113" i="15"/>
  <c r="M1112" i="15"/>
  <c r="K1112" i="15"/>
  <c r="M1111" i="15"/>
  <c r="K1111" i="15"/>
  <c r="M1110" i="15"/>
  <c r="K1110" i="15"/>
  <c r="M1109" i="15"/>
  <c r="K1109" i="15"/>
  <c r="M1108" i="15"/>
  <c r="K1108" i="15"/>
  <c r="M1107" i="15"/>
  <c r="K1107" i="15"/>
  <c r="M1106" i="15"/>
  <c r="K1106" i="15"/>
  <c r="M1105" i="15"/>
  <c r="K1105" i="15"/>
  <c r="M1104" i="15"/>
  <c r="K1104" i="15"/>
  <c r="M1103" i="15"/>
  <c r="K1103" i="15"/>
  <c r="M1102" i="15"/>
  <c r="K1102" i="15"/>
  <c r="M1101" i="15"/>
  <c r="K1101" i="15"/>
  <c r="M1100" i="15"/>
  <c r="K1100" i="15"/>
  <c r="M1099" i="15"/>
  <c r="K1099" i="15"/>
  <c r="M1098" i="15"/>
  <c r="K1098" i="15"/>
  <c r="M1097" i="15"/>
  <c r="K1097" i="15"/>
  <c r="M1096" i="15"/>
  <c r="K1096" i="15"/>
  <c r="M1095" i="15"/>
  <c r="K1095" i="15"/>
  <c r="M1094" i="15"/>
  <c r="K1094" i="15"/>
  <c r="M1093" i="15"/>
  <c r="K1093" i="15"/>
  <c r="M1092" i="15"/>
  <c r="K1092" i="15"/>
  <c r="M1091" i="15"/>
  <c r="K1091" i="15"/>
  <c r="M1090" i="15"/>
  <c r="K1090" i="15"/>
  <c r="M1089" i="15"/>
  <c r="K1089" i="15"/>
  <c r="M1088" i="15"/>
  <c r="K1088" i="15"/>
  <c r="M1087" i="15"/>
  <c r="K1087" i="15"/>
  <c r="M1086" i="15"/>
  <c r="K1086" i="15"/>
  <c r="M1085" i="15"/>
  <c r="K1085" i="15"/>
  <c r="M1084" i="15"/>
  <c r="K1084" i="15"/>
  <c r="M1083" i="15"/>
  <c r="K1083" i="15"/>
  <c r="M1082" i="15"/>
  <c r="K1082" i="15"/>
  <c r="M1081" i="15"/>
  <c r="K1081" i="15"/>
  <c r="M1080" i="15"/>
  <c r="K1080" i="15"/>
  <c r="M1079" i="15"/>
  <c r="K1079" i="15"/>
  <c r="M1078" i="15"/>
  <c r="K1078" i="15"/>
  <c r="M1077" i="15"/>
  <c r="K1077" i="15"/>
  <c r="M1076" i="15"/>
  <c r="K1076" i="15"/>
  <c r="M1075" i="15"/>
  <c r="K1075" i="15"/>
  <c r="M1074" i="15"/>
  <c r="K1074" i="15"/>
  <c r="M1073" i="15"/>
  <c r="K1073" i="15"/>
  <c r="M1072" i="15"/>
  <c r="K1072" i="15"/>
  <c r="M1071" i="15"/>
  <c r="K1071" i="15"/>
  <c r="M1070" i="15"/>
  <c r="K1070" i="15"/>
  <c r="M1069" i="15"/>
  <c r="K1069" i="15"/>
  <c r="M1068" i="15"/>
  <c r="K1068" i="15"/>
  <c r="M1067" i="15"/>
  <c r="K1067" i="15"/>
  <c r="M1066" i="15"/>
  <c r="K1066" i="15"/>
  <c r="M1065" i="15"/>
  <c r="K1065" i="15"/>
  <c r="M1064" i="15"/>
  <c r="K1064" i="15"/>
  <c r="M1063" i="15"/>
  <c r="K1063" i="15"/>
  <c r="M1062" i="15"/>
  <c r="K1062" i="15"/>
  <c r="M1061" i="15"/>
  <c r="K1061" i="15"/>
  <c r="M1060" i="15"/>
  <c r="K1060" i="15"/>
  <c r="M1059" i="15"/>
  <c r="K1059" i="15"/>
  <c r="M1058" i="15"/>
  <c r="K1058" i="15"/>
  <c r="M1057" i="15"/>
  <c r="K1057" i="15"/>
  <c r="M1056" i="15"/>
  <c r="K1056" i="15"/>
  <c r="M1055" i="15"/>
  <c r="K1055" i="15"/>
  <c r="M1054" i="15"/>
  <c r="K1054" i="15"/>
  <c r="M1053" i="15"/>
  <c r="K1053" i="15"/>
  <c r="M1052" i="15"/>
  <c r="K1052" i="15"/>
  <c r="M1051" i="15"/>
  <c r="K1051" i="15"/>
  <c r="M1050" i="15"/>
  <c r="K1050" i="15"/>
  <c r="M1049" i="15"/>
  <c r="K1049" i="15"/>
  <c r="M1048" i="15"/>
  <c r="K1048" i="15"/>
  <c r="M1047" i="15"/>
  <c r="K1047" i="15"/>
  <c r="M1046" i="15"/>
  <c r="K1046" i="15"/>
  <c r="M1045" i="15"/>
  <c r="K1045" i="15"/>
  <c r="M1044" i="15"/>
  <c r="K1044" i="15"/>
  <c r="M1043" i="15"/>
  <c r="K1043" i="15"/>
  <c r="M1042" i="15"/>
  <c r="K1042" i="15"/>
  <c r="M1041" i="15"/>
  <c r="K1041" i="15"/>
  <c r="M1040" i="15"/>
  <c r="K1040" i="15"/>
  <c r="M1039" i="15"/>
  <c r="K1039" i="15"/>
  <c r="M1038" i="15"/>
  <c r="K1038" i="15"/>
  <c r="M1037" i="15"/>
  <c r="K1037" i="15"/>
  <c r="M1036" i="15"/>
  <c r="K1036" i="15"/>
  <c r="M1035" i="15"/>
  <c r="K1035" i="15"/>
  <c r="M1034" i="15"/>
  <c r="K1034" i="15"/>
  <c r="M1033" i="15"/>
  <c r="K1033" i="15"/>
  <c r="M1032" i="15"/>
  <c r="K1032" i="15"/>
  <c r="M1031" i="15"/>
  <c r="K1031" i="15"/>
  <c r="M1030" i="15"/>
  <c r="K1030" i="15"/>
  <c r="M1029" i="15"/>
  <c r="K1029" i="15"/>
  <c r="M1028" i="15"/>
  <c r="K1028" i="15"/>
  <c r="M1027" i="15"/>
  <c r="K1027" i="15"/>
  <c r="M1026" i="15"/>
  <c r="K1026" i="15"/>
  <c r="M1025" i="15"/>
  <c r="K1025" i="15"/>
  <c r="M1024" i="15"/>
  <c r="K1024" i="15"/>
  <c r="M1023" i="15"/>
  <c r="K1023" i="15"/>
  <c r="M1022" i="15"/>
  <c r="K1022" i="15"/>
  <c r="M1021" i="15"/>
  <c r="K1021" i="15"/>
  <c r="M1020" i="15"/>
  <c r="K1020" i="15"/>
  <c r="M1019" i="15"/>
  <c r="K1019" i="15"/>
  <c r="M1018" i="15"/>
  <c r="K1018" i="15"/>
  <c r="M1017" i="15"/>
  <c r="K1017" i="15"/>
  <c r="M1016" i="15"/>
  <c r="K1016" i="15"/>
  <c r="M1015" i="15"/>
  <c r="K1015" i="15"/>
  <c r="M1014" i="15"/>
  <c r="K1014" i="15"/>
  <c r="M1013" i="15"/>
  <c r="K1013" i="15"/>
  <c r="M1012" i="15"/>
  <c r="K1012" i="15"/>
  <c r="M1011" i="15"/>
  <c r="K1011" i="15"/>
  <c r="M1010" i="15"/>
  <c r="K1010" i="15"/>
  <c r="M1009" i="15"/>
  <c r="K1009" i="15"/>
  <c r="M1008" i="15"/>
  <c r="K1008" i="15"/>
  <c r="M1007" i="15"/>
  <c r="K1007" i="15"/>
  <c r="M1006" i="15"/>
  <c r="K1006" i="15"/>
  <c r="M1005" i="15"/>
  <c r="K1005" i="15"/>
  <c r="M1004" i="15"/>
  <c r="K1004" i="15"/>
  <c r="M1003" i="15"/>
  <c r="K1003" i="15"/>
  <c r="M1002" i="15"/>
  <c r="K1002" i="15"/>
  <c r="M1001" i="15"/>
  <c r="K1001" i="15"/>
  <c r="M1000" i="15"/>
  <c r="K1000" i="15"/>
  <c r="M999" i="15"/>
  <c r="K999" i="15"/>
  <c r="M998" i="15"/>
  <c r="K998" i="15"/>
  <c r="M997" i="15"/>
  <c r="K997" i="15"/>
  <c r="M996" i="15"/>
  <c r="K996" i="15"/>
  <c r="M995" i="15"/>
  <c r="K995" i="15"/>
  <c r="M994" i="15"/>
  <c r="K994" i="15"/>
  <c r="M993" i="15"/>
  <c r="K993" i="15"/>
  <c r="M992" i="15"/>
  <c r="K992" i="15"/>
  <c r="M991" i="15"/>
  <c r="K991" i="15"/>
  <c r="M990" i="15"/>
  <c r="K990" i="15"/>
  <c r="M989" i="15"/>
  <c r="K989" i="15"/>
  <c r="M988" i="15"/>
  <c r="K988" i="15"/>
  <c r="M987" i="15"/>
  <c r="K987" i="15"/>
  <c r="M986" i="15"/>
  <c r="K986" i="15"/>
  <c r="M985" i="15"/>
  <c r="K985" i="15"/>
  <c r="M984" i="15"/>
  <c r="K984" i="15"/>
  <c r="M983" i="15"/>
  <c r="K983" i="15"/>
  <c r="M982" i="15"/>
  <c r="K982" i="15"/>
  <c r="M981" i="15"/>
  <c r="K981" i="15"/>
  <c r="M980" i="15"/>
  <c r="K980" i="15"/>
  <c r="M979" i="15"/>
  <c r="K979" i="15"/>
  <c r="M978" i="15"/>
  <c r="K978" i="15"/>
  <c r="M977" i="15"/>
  <c r="K977" i="15"/>
  <c r="M976" i="15"/>
  <c r="K976" i="15"/>
  <c r="M975" i="15"/>
  <c r="K975" i="15"/>
  <c r="M974" i="15"/>
  <c r="K974" i="15"/>
  <c r="M973" i="15"/>
  <c r="K973" i="15"/>
  <c r="M972" i="15"/>
  <c r="K972" i="15"/>
  <c r="M971" i="15"/>
  <c r="K971" i="15"/>
  <c r="M970" i="15"/>
  <c r="K970" i="15"/>
  <c r="M969" i="15"/>
  <c r="K969" i="15"/>
  <c r="M968" i="15"/>
  <c r="K968" i="15"/>
  <c r="M967" i="15"/>
  <c r="K967" i="15"/>
  <c r="M966" i="15"/>
  <c r="K966" i="15"/>
  <c r="M965" i="15"/>
  <c r="K965" i="15"/>
  <c r="M964" i="15"/>
  <c r="K964" i="15"/>
  <c r="M963" i="15"/>
  <c r="K963" i="15"/>
  <c r="M962" i="15"/>
  <c r="K962" i="15"/>
  <c r="M961" i="15"/>
  <c r="K961" i="15"/>
  <c r="M960" i="15"/>
  <c r="K960" i="15"/>
  <c r="M959" i="15"/>
  <c r="K959" i="15"/>
  <c r="M958" i="15"/>
  <c r="K958" i="15"/>
  <c r="M957" i="15"/>
  <c r="K957" i="15"/>
  <c r="M956" i="15"/>
  <c r="K956" i="15"/>
  <c r="M955" i="15"/>
  <c r="K955" i="15"/>
  <c r="M954" i="15"/>
  <c r="K954" i="15"/>
  <c r="M953" i="15"/>
  <c r="K953" i="15"/>
  <c r="M952" i="15"/>
  <c r="K952" i="15"/>
  <c r="M951" i="15"/>
  <c r="K951" i="15"/>
  <c r="M950" i="15"/>
  <c r="K950" i="15"/>
  <c r="M949" i="15"/>
  <c r="K949" i="15"/>
  <c r="M948" i="15"/>
  <c r="K948" i="15"/>
  <c r="M947" i="15"/>
  <c r="K947" i="15"/>
  <c r="M946" i="15"/>
  <c r="K946" i="15"/>
  <c r="M945" i="15"/>
  <c r="K945" i="15"/>
  <c r="M944" i="15"/>
  <c r="K944" i="15"/>
  <c r="M943" i="15"/>
  <c r="K943" i="15"/>
  <c r="M942" i="15"/>
  <c r="K942" i="15"/>
  <c r="M941" i="15"/>
  <c r="K941" i="15"/>
  <c r="M940" i="15"/>
  <c r="K940" i="15"/>
  <c r="M939" i="15"/>
  <c r="K939" i="15"/>
  <c r="M938" i="15"/>
  <c r="K938" i="15"/>
  <c r="M937" i="15"/>
  <c r="K937" i="15"/>
  <c r="M936" i="15"/>
  <c r="K936" i="15"/>
  <c r="M935" i="15"/>
  <c r="K935" i="15"/>
  <c r="M934" i="15"/>
  <c r="K934" i="15"/>
  <c r="M933" i="15"/>
  <c r="K933" i="15"/>
  <c r="M932" i="15"/>
  <c r="K932" i="15"/>
  <c r="M931" i="15"/>
  <c r="K931" i="15"/>
  <c r="M930" i="15"/>
  <c r="K930" i="15"/>
  <c r="M929" i="15"/>
  <c r="K929" i="15"/>
  <c r="M928" i="15"/>
  <c r="K928" i="15"/>
  <c r="M927" i="15"/>
  <c r="K927" i="15"/>
  <c r="M926" i="15"/>
  <c r="K926" i="15"/>
  <c r="M925" i="15"/>
  <c r="K925" i="15"/>
  <c r="M924" i="15"/>
  <c r="K924" i="15"/>
  <c r="M923" i="15"/>
  <c r="K923" i="15"/>
  <c r="M922" i="15"/>
  <c r="K922" i="15"/>
  <c r="M921" i="15"/>
  <c r="K921" i="15"/>
  <c r="M920" i="15"/>
  <c r="K920" i="15"/>
  <c r="M919" i="15"/>
  <c r="K919" i="15"/>
  <c r="M918" i="15"/>
  <c r="K918" i="15"/>
  <c r="M917" i="15"/>
  <c r="K917" i="15"/>
  <c r="M916" i="15"/>
  <c r="K916" i="15"/>
  <c r="M915" i="15"/>
  <c r="K915" i="15"/>
  <c r="M914" i="15"/>
  <c r="K914" i="15"/>
  <c r="M913" i="15"/>
  <c r="K913" i="15"/>
  <c r="M912" i="15"/>
  <c r="K912" i="15"/>
  <c r="M911" i="15"/>
  <c r="K911" i="15"/>
  <c r="M910" i="15"/>
  <c r="K910" i="15"/>
  <c r="M909" i="15"/>
  <c r="K909" i="15"/>
  <c r="M908" i="15"/>
  <c r="K908" i="15"/>
  <c r="M907" i="15"/>
  <c r="K907" i="15"/>
  <c r="M906" i="15"/>
  <c r="K906" i="15"/>
  <c r="M905" i="15"/>
  <c r="K905" i="15"/>
  <c r="M904" i="15"/>
  <c r="K904" i="15"/>
  <c r="M903" i="15"/>
  <c r="K903" i="15"/>
  <c r="M902" i="15"/>
  <c r="K902" i="15"/>
  <c r="M901" i="15"/>
  <c r="K901" i="15"/>
  <c r="M900" i="15"/>
  <c r="K900" i="15"/>
  <c r="M899" i="15"/>
  <c r="K899" i="15"/>
  <c r="M898" i="15"/>
  <c r="K898" i="15"/>
  <c r="M897" i="15"/>
  <c r="K897" i="15"/>
  <c r="M896" i="15"/>
  <c r="K896" i="15"/>
  <c r="M895" i="15"/>
  <c r="K895" i="15"/>
  <c r="M894" i="15"/>
  <c r="K894" i="15"/>
  <c r="M893" i="15"/>
  <c r="K893" i="15"/>
  <c r="M892" i="15"/>
  <c r="K892" i="15"/>
  <c r="M891" i="15"/>
  <c r="K891" i="15"/>
  <c r="M890" i="15"/>
  <c r="K890" i="15"/>
  <c r="M889" i="15"/>
  <c r="K889" i="15"/>
  <c r="M888" i="15"/>
  <c r="K888" i="15"/>
  <c r="M887" i="15"/>
  <c r="K887" i="15"/>
  <c r="M886" i="15"/>
  <c r="K886" i="15"/>
  <c r="M885" i="15"/>
  <c r="K885" i="15"/>
  <c r="M884" i="15"/>
  <c r="K884" i="15"/>
  <c r="M883" i="15"/>
  <c r="K883" i="15"/>
  <c r="M882" i="15"/>
  <c r="K882" i="15"/>
  <c r="M881" i="15"/>
  <c r="K881" i="15"/>
  <c r="M880" i="15"/>
  <c r="K880" i="15"/>
  <c r="M879" i="15"/>
  <c r="K879" i="15"/>
  <c r="M878" i="15"/>
  <c r="K878" i="15"/>
  <c r="M877" i="15"/>
  <c r="K877" i="15"/>
  <c r="M876" i="15"/>
  <c r="K876" i="15"/>
  <c r="M875" i="15"/>
  <c r="K875" i="15"/>
  <c r="M874" i="15"/>
  <c r="K874" i="15"/>
  <c r="M873" i="15"/>
  <c r="K873" i="15"/>
  <c r="M872" i="15"/>
  <c r="K872" i="15"/>
  <c r="M871" i="15"/>
  <c r="K871" i="15"/>
  <c r="M870" i="15"/>
  <c r="K870" i="15"/>
  <c r="M869" i="15"/>
  <c r="K869" i="15"/>
  <c r="M868" i="15"/>
  <c r="K868" i="15"/>
  <c r="M867" i="15"/>
  <c r="K867" i="15"/>
  <c r="M866" i="15"/>
  <c r="K866" i="15"/>
  <c r="M865" i="15"/>
  <c r="K865" i="15"/>
  <c r="M864" i="15"/>
  <c r="K864" i="15"/>
  <c r="M863" i="15"/>
  <c r="K863" i="15"/>
  <c r="M862" i="15"/>
  <c r="K862" i="15"/>
  <c r="M861" i="15"/>
  <c r="K861" i="15"/>
  <c r="M860" i="15"/>
  <c r="K860" i="15"/>
  <c r="M859" i="15"/>
  <c r="K859" i="15"/>
  <c r="M858" i="15"/>
  <c r="K858" i="15"/>
  <c r="M857" i="15"/>
  <c r="K857" i="15"/>
  <c r="M856" i="15"/>
  <c r="K856" i="15"/>
  <c r="M855" i="15"/>
  <c r="K855" i="15"/>
  <c r="M854" i="15"/>
  <c r="K854" i="15"/>
  <c r="M853" i="15"/>
  <c r="K853" i="15"/>
  <c r="M852" i="15"/>
  <c r="K852" i="15"/>
  <c r="M851" i="15"/>
  <c r="K851" i="15"/>
  <c r="M850" i="15"/>
  <c r="K850" i="15"/>
  <c r="M849" i="15"/>
  <c r="K849" i="15"/>
  <c r="M848" i="15"/>
  <c r="K848" i="15"/>
  <c r="M847" i="15"/>
  <c r="K847" i="15"/>
  <c r="M846" i="15"/>
  <c r="K846" i="15"/>
  <c r="M845" i="15"/>
  <c r="K845" i="15"/>
  <c r="M844" i="15"/>
  <c r="K844" i="15"/>
  <c r="M843" i="15"/>
  <c r="K843" i="15"/>
  <c r="M842" i="15"/>
  <c r="K842" i="15"/>
  <c r="M841" i="15"/>
  <c r="K841" i="15"/>
  <c r="M840" i="15"/>
  <c r="K840" i="15"/>
  <c r="M839" i="15"/>
  <c r="K839" i="15"/>
  <c r="M838" i="15"/>
  <c r="K838" i="15"/>
  <c r="M837" i="15"/>
  <c r="K837" i="15"/>
  <c r="M836" i="15"/>
  <c r="K836" i="15"/>
  <c r="M835" i="15"/>
  <c r="K835" i="15"/>
  <c r="M834" i="15"/>
  <c r="K834" i="15"/>
  <c r="M833" i="15"/>
  <c r="K833" i="15"/>
  <c r="M832" i="15"/>
  <c r="K832" i="15"/>
  <c r="M831" i="15"/>
  <c r="K831" i="15"/>
  <c r="M830" i="15"/>
  <c r="K830" i="15"/>
  <c r="M829" i="15"/>
  <c r="K829" i="15"/>
  <c r="M828" i="15"/>
  <c r="K828" i="15"/>
  <c r="M827" i="15"/>
  <c r="K827" i="15"/>
  <c r="M826" i="15"/>
  <c r="K826" i="15"/>
  <c r="M825" i="15"/>
  <c r="K825" i="15"/>
  <c r="M824" i="15"/>
  <c r="K824" i="15"/>
  <c r="M823" i="15"/>
  <c r="K823" i="15"/>
  <c r="M822" i="15"/>
  <c r="K822" i="15"/>
  <c r="M821" i="15"/>
  <c r="K821" i="15"/>
  <c r="M820" i="15"/>
  <c r="K820" i="15"/>
  <c r="M819" i="15"/>
  <c r="K819" i="15"/>
  <c r="M818" i="15"/>
  <c r="K818" i="15"/>
  <c r="M817" i="15"/>
  <c r="K817" i="15"/>
  <c r="M816" i="15"/>
  <c r="K816" i="15"/>
  <c r="M815" i="15"/>
  <c r="K815" i="15"/>
  <c r="M814" i="15"/>
  <c r="K814" i="15"/>
  <c r="M813" i="15"/>
  <c r="K813" i="15"/>
  <c r="M812" i="15"/>
  <c r="K812" i="15"/>
  <c r="M811" i="15"/>
  <c r="K811" i="15"/>
  <c r="M810" i="15"/>
  <c r="K810" i="15"/>
  <c r="M809" i="15"/>
  <c r="K809" i="15"/>
  <c r="M808" i="15"/>
  <c r="K808" i="15"/>
  <c r="M807" i="15"/>
  <c r="K807" i="15"/>
  <c r="M806" i="15"/>
  <c r="K806" i="15"/>
  <c r="M805" i="15"/>
  <c r="K805" i="15"/>
  <c r="M804" i="15"/>
  <c r="K804" i="15"/>
  <c r="M803" i="15"/>
  <c r="K803" i="15"/>
  <c r="M802" i="15"/>
  <c r="K802" i="15"/>
  <c r="M801" i="15"/>
  <c r="K801" i="15"/>
  <c r="M800" i="15"/>
  <c r="K800" i="15"/>
  <c r="M799" i="15"/>
  <c r="K799" i="15"/>
  <c r="M798" i="15"/>
  <c r="K798" i="15"/>
  <c r="M797" i="15"/>
  <c r="K797" i="15"/>
  <c r="M796" i="15"/>
  <c r="K796" i="15"/>
  <c r="M795" i="15"/>
  <c r="K795" i="15"/>
  <c r="M794" i="15"/>
  <c r="K794" i="15"/>
  <c r="M793" i="15"/>
  <c r="K793" i="15"/>
  <c r="M792" i="15"/>
  <c r="K792" i="15"/>
  <c r="M791" i="15"/>
  <c r="K791" i="15"/>
  <c r="M790" i="15"/>
  <c r="K790" i="15"/>
  <c r="M789" i="15"/>
  <c r="K789" i="15"/>
  <c r="M788" i="15"/>
  <c r="K788" i="15"/>
  <c r="M787" i="15"/>
  <c r="K787" i="15"/>
  <c r="M786" i="15"/>
  <c r="K786" i="15"/>
  <c r="M785" i="15"/>
  <c r="K785" i="15"/>
  <c r="M784" i="15"/>
  <c r="K784" i="15"/>
  <c r="M783" i="15"/>
  <c r="K783" i="15"/>
  <c r="M782" i="15"/>
  <c r="K782" i="15"/>
  <c r="M781" i="15"/>
  <c r="K781" i="15"/>
  <c r="M780" i="15"/>
  <c r="K780" i="15"/>
  <c r="M779" i="15"/>
  <c r="K779" i="15"/>
  <c r="M778" i="15"/>
  <c r="K778" i="15"/>
  <c r="M777" i="15"/>
  <c r="K777" i="15"/>
  <c r="M776" i="15"/>
  <c r="K776" i="15"/>
  <c r="M775" i="15"/>
  <c r="K775" i="15"/>
  <c r="M774" i="15"/>
  <c r="K774" i="15"/>
  <c r="M773" i="15"/>
  <c r="K773" i="15"/>
  <c r="M772" i="15"/>
  <c r="K772" i="15"/>
  <c r="M771" i="15"/>
  <c r="K771" i="15"/>
  <c r="M770" i="15"/>
  <c r="K770" i="15"/>
  <c r="M769" i="15"/>
  <c r="K769" i="15"/>
  <c r="M768" i="15"/>
  <c r="K768" i="15"/>
  <c r="M767" i="15"/>
  <c r="K767" i="15"/>
  <c r="M766" i="15"/>
  <c r="K766" i="15"/>
  <c r="M765" i="15"/>
  <c r="K765" i="15"/>
  <c r="M764" i="15"/>
  <c r="K764" i="15"/>
  <c r="M763" i="15"/>
  <c r="K763" i="15"/>
  <c r="M762" i="15"/>
  <c r="K762" i="15"/>
  <c r="M761" i="15"/>
  <c r="K761" i="15"/>
  <c r="M760" i="15"/>
  <c r="K760" i="15"/>
  <c r="M759" i="15"/>
  <c r="K759" i="15"/>
  <c r="M758" i="15"/>
  <c r="K758" i="15"/>
  <c r="M757" i="15"/>
  <c r="K757" i="15"/>
  <c r="M756" i="15"/>
  <c r="K756" i="15"/>
  <c r="M755" i="15"/>
  <c r="K755" i="15"/>
  <c r="M754" i="15"/>
  <c r="K754" i="15"/>
  <c r="M753" i="15"/>
  <c r="K753" i="15"/>
  <c r="M752" i="15"/>
  <c r="K752" i="15"/>
  <c r="M751" i="15"/>
  <c r="K751" i="15"/>
  <c r="M750" i="15"/>
  <c r="K750" i="15"/>
  <c r="M749" i="15"/>
  <c r="K749" i="15"/>
  <c r="M748" i="15"/>
  <c r="K748" i="15"/>
  <c r="M747" i="15"/>
  <c r="K747" i="15"/>
  <c r="M746" i="15"/>
  <c r="K746" i="15"/>
  <c r="M745" i="15"/>
  <c r="K745" i="15"/>
  <c r="M744" i="15"/>
  <c r="K744" i="15"/>
  <c r="M743" i="15"/>
  <c r="K743" i="15"/>
  <c r="M742" i="15"/>
  <c r="K742" i="15"/>
  <c r="M741" i="15"/>
  <c r="K741" i="15"/>
  <c r="M740" i="15"/>
  <c r="K740" i="15"/>
  <c r="M739" i="15"/>
  <c r="K739" i="15"/>
  <c r="M738" i="15"/>
  <c r="K738" i="15"/>
  <c r="M737" i="15"/>
  <c r="K737" i="15"/>
  <c r="M736" i="15"/>
  <c r="K736" i="15"/>
  <c r="M735" i="15"/>
  <c r="K735" i="15"/>
  <c r="M734" i="15"/>
  <c r="K734" i="15"/>
  <c r="M733" i="15"/>
  <c r="K733" i="15"/>
  <c r="M732" i="15"/>
  <c r="K732" i="15"/>
  <c r="M731" i="15"/>
  <c r="K731" i="15"/>
  <c r="M730" i="15"/>
  <c r="K730" i="15"/>
  <c r="M729" i="15"/>
  <c r="K729" i="15"/>
  <c r="M728" i="15"/>
  <c r="K728" i="15"/>
  <c r="M727" i="15"/>
  <c r="K727" i="15"/>
  <c r="M726" i="15"/>
  <c r="K726" i="15"/>
  <c r="M725" i="15"/>
  <c r="K725" i="15"/>
  <c r="M724" i="15"/>
  <c r="K724" i="15"/>
  <c r="M723" i="15"/>
  <c r="K723" i="15"/>
  <c r="M722" i="15"/>
  <c r="K722" i="15"/>
  <c r="M721" i="15"/>
  <c r="K721" i="15"/>
  <c r="M720" i="15"/>
  <c r="K720" i="15"/>
  <c r="M719" i="15"/>
  <c r="K719" i="15"/>
  <c r="M718" i="15"/>
  <c r="K718" i="15"/>
  <c r="M717" i="15"/>
  <c r="K717" i="15"/>
  <c r="M716" i="15"/>
  <c r="K716" i="15"/>
  <c r="M715" i="15"/>
  <c r="K715" i="15"/>
  <c r="M714" i="15"/>
  <c r="K714" i="15"/>
  <c r="M713" i="15"/>
  <c r="K713" i="15"/>
  <c r="M712" i="15"/>
  <c r="K712" i="15"/>
  <c r="M711" i="15"/>
  <c r="K711" i="15"/>
  <c r="M710" i="15"/>
  <c r="K710" i="15"/>
  <c r="M709" i="15"/>
  <c r="K709" i="15"/>
  <c r="M708" i="15"/>
  <c r="K708" i="15"/>
  <c r="M707" i="15"/>
  <c r="K707" i="15"/>
  <c r="M706" i="15"/>
  <c r="K706" i="15"/>
  <c r="M705" i="15"/>
  <c r="K705" i="15"/>
  <c r="M704" i="15"/>
  <c r="K704" i="15"/>
  <c r="M703" i="15"/>
  <c r="K703" i="15"/>
  <c r="M702" i="15"/>
  <c r="K702" i="15"/>
  <c r="M701" i="15"/>
  <c r="K701" i="15"/>
  <c r="M700" i="15"/>
  <c r="K700" i="15"/>
  <c r="M699" i="15"/>
  <c r="K699" i="15"/>
  <c r="M698" i="15"/>
  <c r="K698" i="15"/>
  <c r="M697" i="15"/>
  <c r="K697" i="15"/>
  <c r="M696" i="15"/>
  <c r="K696" i="15"/>
  <c r="M695" i="15"/>
  <c r="K695" i="15"/>
  <c r="M694" i="15"/>
  <c r="K694" i="15"/>
  <c r="M693" i="15"/>
  <c r="K693" i="15"/>
  <c r="M692" i="15"/>
  <c r="K692" i="15"/>
  <c r="M691" i="15"/>
  <c r="K691" i="15"/>
  <c r="M690" i="15"/>
  <c r="K690" i="15"/>
  <c r="M689" i="15"/>
  <c r="K689" i="15"/>
  <c r="M688" i="15"/>
  <c r="K688" i="15"/>
  <c r="M687" i="15"/>
  <c r="K687" i="15"/>
  <c r="M686" i="15"/>
  <c r="K686" i="15"/>
  <c r="M685" i="15"/>
  <c r="K685" i="15"/>
  <c r="M684" i="15"/>
  <c r="K684" i="15"/>
  <c r="M683" i="15"/>
  <c r="K683" i="15"/>
  <c r="M682" i="15"/>
  <c r="K682" i="15"/>
  <c r="M681" i="15"/>
  <c r="K681" i="15"/>
  <c r="M680" i="15"/>
  <c r="K680" i="15"/>
  <c r="M679" i="15"/>
  <c r="K679" i="15"/>
  <c r="M678" i="15"/>
  <c r="K678" i="15"/>
  <c r="M677" i="15"/>
  <c r="K677" i="15"/>
  <c r="M676" i="15"/>
  <c r="K676" i="15"/>
  <c r="M675" i="15"/>
  <c r="K675" i="15"/>
  <c r="M674" i="15"/>
  <c r="K674" i="15"/>
  <c r="M673" i="15"/>
  <c r="K673" i="15"/>
  <c r="M672" i="15"/>
  <c r="K672" i="15"/>
  <c r="M671" i="15"/>
  <c r="K671" i="15"/>
  <c r="M670" i="15"/>
  <c r="K670" i="15"/>
  <c r="M669" i="15"/>
  <c r="K669" i="15"/>
  <c r="M668" i="15"/>
  <c r="K668" i="15"/>
  <c r="M667" i="15"/>
  <c r="K667" i="15"/>
  <c r="M666" i="15"/>
  <c r="K666" i="15"/>
  <c r="M665" i="15"/>
  <c r="K665" i="15"/>
  <c r="M664" i="15"/>
  <c r="K664" i="15"/>
  <c r="M663" i="15"/>
  <c r="K663" i="15"/>
  <c r="M662" i="15"/>
  <c r="K662" i="15"/>
  <c r="M661" i="15"/>
  <c r="K661" i="15"/>
  <c r="M660" i="15"/>
  <c r="K660" i="15"/>
  <c r="M659" i="15"/>
  <c r="K659" i="15"/>
  <c r="M658" i="15"/>
  <c r="K658" i="15"/>
  <c r="M657" i="15"/>
  <c r="K657" i="15"/>
  <c r="M656" i="15"/>
  <c r="K656" i="15"/>
  <c r="M655" i="15"/>
  <c r="K655" i="15"/>
  <c r="M654" i="15"/>
  <c r="K654" i="15"/>
  <c r="M653" i="15"/>
  <c r="K653" i="15"/>
  <c r="M652" i="15"/>
  <c r="K652" i="15"/>
  <c r="M651" i="15"/>
  <c r="K651" i="15"/>
  <c r="M650" i="15"/>
  <c r="K650" i="15"/>
  <c r="M649" i="15"/>
  <c r="K649" i="15"/>
  <c r="M648" i="15"/>
  <c r="K648" i="15"/>
  <c r="M647" i="15"/>
  <c r="K647" i="15"/>
  <c r="M646" i="15"/>
  <c r="K646" i="15"/>
  <c r="M645" i="15"/>
  <c r="K645" i="15"/>
  <c r="M644" i="15"/>
  <c r="K644" i="15"/>
  <c r="M643" i="15"/>
  <c r="K643" i="15"/>
  <c r="M642" i="15"/>
  <c r="K642" i="15"/>
  <c r="M641" i="15"/>
  <c r="K641" i="15"/>
  <c r="M640" i="15"/>
  <c r="K640" i="15"/>
  <c r="M639" i="15"/>
  <c r="K639" i="15"/>
  <c r="M638" i="15"/>
  <c r="K638" i="15"/>
  <c r="M637" i="15"/>
  <c r="K637" i="15"/>
  <c r="M636" i="15"/>
  <c r="K636" i="15"/>
  <c r="M635" i="15"/>
  <c r="K635" i="15"/>
  <c r="M634" i="15"/>
  <c r="K634" i="15"/>
  <c r="M633" i="15"/>
  <c r="K633" i="15"/>
  <c r="M632" i="15"/>
  <c r="K632" i="15"/>
  <c r="M631" i="15"/>
  <c r="K631" i="15"/>
  <c r="M630" i="15"/>
  <c r="K630" i="15"/>
  <c r="M629" i="15"/>
  <c r="K629" i="15"/>
  <c r="M628" i="15"/>
  <c r="K628" i="15"/>
  <c r="M627" i="15"/>
  <c r="K627" i="15"/>
  <c r="M626" i="15"/>
  <c r="K626" i="15"/>
  <c r="M625" i="15"/>
  <c r="K625" i="15"/>
  <c r="M624" i="15"/>
  <c r="K624" i="15"/>
  <c r="M623" i="15"/>
  <c r="K623" i="15"/>
  <c r="M622" i="15"/>
  <c r="K622" i="15"/>
  <c r="M621" i="15"/>
  <c r="K621" i="15"/>
  <c r="M620" i="15"/>
  <c r="K620" i="15"/>
  <c r="M619" i="15"/>
  <c r="K619" i="15"/>
  <c r="M618" i="15"/>
  <c r="K618" i="15"/>
  <c r="M617" i="15"/>
  <c r="K617" i="15"/>
  <c r="M616" i="15"/>
  <c r="K616" i="15"/>
  <c r="M615" i="15"/>
  <c r="K615" i="15"/>
  <c r="M614" i="15"/>
  <c r="K614" i="15"/>
  <c r="M613" i="15"/>
  <c r="K613" i="15"/>
  <c r="M612" i="15"/>
  <c r="K612" i="15"/>
  <c r="M611" i="15"/>
  <c r="K611" i="15"/>
  <c r="M610" i="15"/>
  <c r="K610" i="15"/>
  <c r="M609" i="15"/>
  <c r="K609" i="15"/>
  <c r="M608" i="15"/>
  <c r="K608" i="15"/>
  <c r="M607" i="15"/>
  <c r="K607" i="15"/>
  <c r="M606" i="15"/>
  <c r="K606" i="15"/>
  <c r="M605" i="15"/>
  <c r="K605" i="15"/>
  <c r="M604" i="15"/>
  <c r="K604" i="15"/>
  <c r="M603" i="15"/>
  <c r="K603" i="15"/>
  <c r="M602" i="15"/>
  <c r="K602" i="15"/>
  <c r="M601" i="15"/>
  <c r="K601" i="15"/>
  <c r="M600" i="15"/>
  <c r="K600" i="15"/>
  <c r="M599" i="15"/>
  <c r="K599" i="15"/>
  <c r="M598" i="15"/>
  <c r="K598" i="15"/>
  <c r="M597" i="15"/>
  <c r="K597" i="15"/>
  <c r="M596" i="15"/>
  <c r="K596" i="15"/>
  <c r="M595" i="15"/>
  <c r="K595" i="15"/>
  <c r="M594" i="15"/>
  <c r="K594" i="15"/>
  <c r="M593" i="15"/>
  <c r="K593" i="15"/>
  <c r="M592" i="15"/>
  <c r="K592" i="15"/>
  <c r="M591" i="15"/>
  <c r="K591" i="15"/>
  <c r="M590" i="15"/>
  <c r="K590" i="15"/>
  <c r="M589" i="15"/>
  <c r="K589" i="15"/>
  <c r="M588" i="15"/>
  <c r="K588" i="15"/>
  <c r="M587" i="15"/>
  <c r="K587" i="15"/>
  <c r="M586" i="15"/>
  <c r="K586" i="15"/>
  <c r="M585" i="15"/>
  <c r="K585" i="15"/>
  <c r="M584" i="15"/>
  <c r="K584" i="15"/>
  <c r="M583" i="15"/>
  <c r="K583" i="15"/>
  <c r="M582" i="15"/>
  <c r="K582" i="15"/>
  <c r="M581" i="15"/>
  <c r="K581" i="15"/>
  <c r="M580" i="15"/>
  <c r="K580" i="15"/>
  <c r="M579" i="15"/>
  <c r="K579" i="15"/>
  <c r="M578" i="15"/>
  <c r="K578" i="15"/>
  <c r="M577" i="15"/>
  <c r="K577" i="15"/>
  <c r="M576" i="15"/>
  <c r="K576" i="15"/>
  <c r="M575" i="15"/>
  <c r="K575" i="15"/>
  <c r="M574" i="15"/>
  <c r="K574" i="15"/>
  <c r="M573" i="15"/>
  <c r="K573" i="15"/>
  <c r="M572" i="15"/>
  <c r="K572" i="15"/>
  <c r="M571" i="15"/>
  <c r="K571" i="15"/>
  <c r="M570" i="15"/>
  <c r="K570" i="15"/>
  <c r="M569" i="15"/>
  <c r="K569" i="15"/>
  <c r="M568" i="15"/>
  <c r="K568" i="15"/>
  <c r="M567" i="15"/>
  <c r="K567" i="15"/>
  <c r="M566" i="15"/>
  <c r="K566" i="15"/>
  <c r="M565" i="15"/>
  <c r="K565" i="15"/>
  <c r="M564" i="15"/>
  <c r="K564" i="15"/>
  <c r="M563" i="15"/>
  <c r="K563" i="15"/>
  <c r="M562" i="15"/>
  <c r="K562" i="15"/>
  <c r="M561" i="15"/>
  <c r="K561" i="15"/>
  <c r="M560" i="15"/>
  <c r="K560" i="15"/>
  <c r="M559" i="15"/>
  <c r="K559" i="15"/>
  <c r="M558" i="15"/>
  <c r="K558" i="15"/>
  <c r="M557" i="15"/>
  <c r="K557" i="15"/>
  <c r="M556" i="15"/>
  <c r="K556" i="15"/>
  <c r="M555" i="15"/>
  <c r="K555" i="15"/>
  <c r="M554" i="15"/>
  <c r="K554" i="15"/>
  <c r="M553" i="15"/>
  <c r="K553" i="15"/>
  <c r="M552" i="15"/>
  <c r="K552" i="15"/>
  <c r="M551" i="15"/>
  <c r="K551" i="15"/>
  <c r="M550" i="15"/>
  <c r="K550" i="15"/>
  <c r="M549" i="15"/>
  <c r="K549" i="15"/>
  <c r="M548" i="15"/>
  <c r="K548" i="15"/>
  <c r="M547" i="15"/>
  <c r="K547" i="15"/>
  <c r="M546" i="15"/>
  <c r="K546" i="15"/>
  <c r="M545" i="15"/>
  <c r="K545" i="15"/>
  <c r="M544" i="15"/>
  <c r="K544" i="15"/>
  <c r="M543" i="15"/>
  <c r="K543" i="15"/>
  <c r="M542" i="15"/>
  <c r="K542" i="15"/>
  <c r="M541" i="15"/>
  <c r="K541" i="15"/>
  <c r="M540" i="15"/>
  <c r="K540" i="15"/>
  <c r="M539" i="15"/>
  <c r="K539" i="15"/>
  <c r="M538" i="15"/>
  <c r="K538" i="15"/>
  <c r="M537" i="15"/>
  <c r="K537" i="15"/>
  <c r="M536" i="15"/>
  <c r="K536" i="15"/>
  <c r="M535" i="15"/>
  <c r="K535" i="15"/>
  <c r="M534" i="15"/>
  <c r="K534" i="15"/>
  <c r="M533" i="15"/>
  <c r="K533" i="15"/>
  <c r="M532" i="15"/>
  <c r="K532" i="15"/>
  <c r="M531" i="15"/>
  <c r="K531" i="15"/>
  <c r="M530" i="15"/>
  <c r="K530" i="15"/>
  <c r="M529" i="15"/>
  <c r="K529" i="15"/>
  <c r="M528" i="15"/>
  <c r="K528" i="15"/>
  <c r="M527" i="15"/>
  <c r="K527" i="15"/>
  <c r="M526" i="15"/>
  <c r="K526" i="15"/>
  <c r="M525" i="15"/>
  <c r="K525" i="15"/>
  <c r="M524" i="15"/>
  <c r="K524" i="15"/>
  <c r="M523" i="15"/>
  <c r="K523" i="15"/>
  <c r="M522" i="15"/>
  <c r="K522" i="15"/>
  <c r="M521" i="15"/>
  <c r="K521" i="15"/>
  <c r="M520" i="15"/>
  <c r="K520" i="15"/>
  <c r="M519" i="15"/>
  <c r="K519" i="15"/>
  <c r="M518" i="15"/>
  <c r="K518" i="15"/>
  <c r="M517" i="15"/>
  <c r="K517" i="15"/>
  <c r="M516" i="15"/>
  <c r="K516" i="15"/>
  <c r="M515" i="15"/>
  <c r="K515" i="15"/>
  <c r="M514" i="15"/>
  <c r="K514" i="15"/>
  <c r="M513" i="15"/>
  <c r="K513" i="15"/>
  <c r="M512" i="15"/>
  <c r="K512" i="15"/>
  <c r="M511" i="15"/>
  <c r="K511" i="15"/>
  <c r="M510" i="15"/>
  <c r="K510" i="15"/>
  <c r="M509" i="15"/>
  <c r="K509" i="15"/>
  <c r="M508" i="15"/>
  <c r="K508" i="15"/>
  <c r="M507" i="15"/>
  <c r="K507" i="15"/>
  <c r="M506" i="15"/>
  <c r="K506" i="15"/>
  <c r="M505" i="15"/>
  <c r="K505" i="15"/>
  <c r="M504" i="15"/>
  <c r="K504" i="15"/>
  <c r="M503" i="15"/>
  <c r="K503" i="15"/>
  <c r="M502" i="15"/>
  <c r="K502" i="15"/>
  <c r="M501" i="15"/>
  <c r="K501" i="15"/>
  <c r="M500" i="15"/>
  <c r="K500" i="15"/>
  <c r="M499" i="15"/>
  <c r="K499" i="15"/>
  <c r="M498" i="15"/>
  <c r="K498" i="15"/>
  <c r="M497" i="15"/>
  <c r="K497" i="15"/>
  <c r="M496" i="15"/>
  <c r="K496" i="15"/>
  <c r="M495" i="15"/>
  <c r="K495" i="15"/>
  <c r="M494" i="15"/>
  <c r="K494" i="15"/>
  <c r="M493" i="15"/>
  <c r="K493" i="15"/>
  <c r="M492" i="15"/>
  <c r="K492" i="15"/>
  <c r="M491" i="15"/>
  <c r="K491" i="15"/>
  <c r="M490" i="15"/>
  <c r="K490" i="15"/>
  <c r="M489" i="15"/>
  <c r="K489" i="15"/>
  <c r="M488" i="15"/>
  <c r="K488" i="15"/>
  <c r="M487" i="15"/>
  <c r="K487" i="15"/>
  <c r="M486" i="15"/>
  <c r="K486" i="15"/>
  <c r="M485" i="15"/>
  <c r="K485" i="15"/>
  <c r="M484" i="15"/>
  <c r="K484" i="15"/>
  <c r="M483" i="15"/>
  <c r="K483" i="15"/>
  <c r="M482" i="15"/>
  <c r="K482" i="15"/>
  <c r="M481" i="15"/>
  <c r="K481" i="15"/>
  <c r="M480" i="15"/>
  <c r="K480" i="15"/>
  <c r="M479" i="15"/>
  <c r="K479" i="15"/>
  <c r="M478" i="15"/>
  <c r="K478" i="15"/>
  <c r="M477" i="15"/>
  <c r="K477" i="15"/>
  <c r="M476" i="15"/>
  <c r="K476" i="15"/>
  <c r="M475" i="15"/>
  <c r="K475" i="15"/>
  <c r="M474" i="15"/>
  <c r="K474" i="15"/>
  <c r="M473" i="15"/>
  <c r="K473" i="15"/>
  <c r="M472" i="15"/>
  <c r="K472" i="15"/>
  <c r="M471" i="15"/>
  <c r="K471" i="15"/>
  <c r="M470" i="15"/>
  <c r="K470" i="15"/>
  <c r="M469" i="15"/>
  <c r="K469" i="15"/>
  <c r="M468" i="15"/>
  <c r="K468" i="15"/>
  <c r="M467" i="15"/>
  <c r="K467" i="15"/>
  <c r="M466" i="15"/>
  <c r="K466" i="15"/>
  <c r="M465" i="15"/>
  <c r="K465" i="15"/>
  <c r="M464" i="15"/>
  <c r="K464" i="15"/>
  <c r="M463" i="15"/>
  <c r="K463" i="15"/>
  <c r="M462" i="15"/>
  <c r="K462" i="15"/>
  <c r="M461" i="15"/>
  <c r="K461" i="15"/>
  <c r="M460" i="15"/>
  <c r="K460" i="15"/>
  <c r="M459" i="15"/>
  <c r="K459" i="15"/>
  <c r="M458" i="15"/>
  <c r="K458" i="15"/>
  <c r="M457" i="15"/>
  <c r="K457" i="15"/>
  <c r="M456" i="15"/>
  <c r="K456" i="15"/>
  <c r="M455" i="15"/>
  <c r="K455" i="15"/>
  <c r="M454" i="15"/>
  <c r="K454" i="15"/>
  <c r="M453" i="15"/>
  <c r="K453" i="15"/>
  <c r="M452" i="15"/>
  <c r="K452" i="15"/>
  <c r="M451" i="15"/>
  <c r="K451" i="15"/>
  <c r="M450" i="15"/>
  <c r="K450" i="15"/>
  <c r="M449" i="15"/>
  <c r="K449" i="15"/>
  <c r="M448" i="15"/>
  <c r="K448" i="15"/>
  <c r="M447" i="15"/>
  <c r="K447" i="15"/>
  <c r="M446" i="15"/>
  <c r="K446" i="15"/>
  <c r="M445" i="15"/>
  <c r="K445" i="15"/>
  <c r="M444" i="15"/>
  <c r="K444" i="15"/>
  <c r="M443" i="15"/>
  <c r="K443" i="15"/>
  <c r="M442" i="15"/>
  <c r="K442" i="15"/>
  <c r="M441" i="15"/>
  <c r="K441" i="15"/>
  <c r="M440" i="15"/>
  <c r="K440" i="15"/>
  <c r="M439" i="15"/>
  <c r="K439" i="15"/>
  <c r="M438" i="15"/>
  <c r="K438" i="15"/>
  <c r="M437" i="15"/>
  <c r="K437" i="15"/>
  <c r="M436" i="15"/>
  <c r="K436" i="15"/>
  <c r="M435" i="15"/>
  <c r="K435" i="15"/>
  <c r="M434" i="15"/>
  <c r="K434" i="15"/>
  <c r="M433" i="15"/>
  <c r="K433" i="15"/>
  <c r="M432" i="15"/>
  <c r="K432" i="15"/>
  <c r="M431" i="15"/>
  <c r="K431" i="15"/>
  <c r="M430" i="15"/>
  <c r="K430" i="15"/>
  <c r="M429" i="15"/>
  <c r="K429" i="15"/>
  <c r="M428" i="15"/>
  <c r="K428" i="15"/>
  <c r="M427" i="15"/>
  <c r="K427" i="15"/>
  <c r="M426" i="15"/>
  <c r="K426" i="15"/>
  <c r="M425" i="15"/>
  <c r="K425" i="15"/>
  <c r="M424" i="15"/>
  <c r="K424" i="15"/>
  <c r="M423" i="15"/>
  <c r="K423" i="15"/>
  <c r="M422" i="15"/>
  <c r="K422" i="15"/>
  <c r="M421" i="15"/>
  <c r="K421" i="15"/>
  <c r="M420" i="15"/>
  <c r="K420" i="15"/>
  <c r="M419" i="15"/>
  <c r="K419" i="15"/>
  <c r="M418" i="15"/>
  <c r="K418" i="15"/>
  <c r="M417" i="15"/>
  <c r="K417" i="15"/>
  <c r="M416" i="15"/>
  <c r="K416" i="15"/>
  <c r="M415" i="15"/>
  <c r="K415" i="15"/>
  <c r="M414" i="15"/>
  <c r="K414" i="15"/>
  <c r="M413" i="15"/>
  <c r="K413" i="15"/>
  <c r="M412" i="15"/>
  <c r="K412" i="15"/>
  <c r="M411" i="15"/>
  <c r="K411" i="15"/>
  <c r="M410" i="15"/>
  <c r="K410" i="15"/>
  <c r="M409" i="15"/>
  <c r="K409" i="15"/>
  <c r="M408" i="15"/>
  <c r="K408" i="15"/>
  <c r="M407" i="15"/>
  <c r="K407" i="15"/>
  <c r="M406" i="15"/>
  <c r="K406" i="15"/>
  <c r="M405" i="15"/>
  <c r="K405" i="15"/>
  <c r="M404" i="15"/>
  <c r="K404" i="15"/>
  <c r="M403" i="15"/>
  <c r="K403" i="15"/>
  <c r="M402" i="15"/>
  <c r="K402" i="15"/>
  <c r="M401" i="15"/>
  <c r="K401" i="15"/>
  <c r="M400" i="15"/>
  <c r="K400" i="15"/>
  <c r="M399" i="15"/>
  <c r="K399" i="15"/>
  <c r="M398" i="15"/>
  <c r="K398" i="15"/>
  <c r="M397" i="15"/>
  <c r="K397" i="15"/>
  <c r="M396" i="15"/>
  <c r="K396" i="15"/>
  <c r="M395" i="15"/>
  <c r="K395" i="15"/>
  <c r="M394" i="15"/>
  <c r="K394" i="15"/>
  <c r="M393" i="15"/>
  <c r="K393" i="15"/>
  <c r="M392" i="15"/>
  <c r="K392" i="15"/>
  <c r="M391" i="15"/>
  <c r="K391" i="15"/>
  <c r="M390" i="15"/>
  <c r="K390" i="15"/>
  <c r="M389" i="15"/>
  <c r="K389" i="15"/>
  <c r="M388" i="15"/>
  <c r="K388" i="15"/>
  <c r="M387" i="15"/>
  <c r="K387" i="15"/>
  <c r="M386" i="15"/>
  <c r="K386" i="15"/>
  <c r="M385" i="15"/>
  <c r="K385" i="15"/>
  <c r="M384" i="15"/>
  <c r="K384" i="15"/>
  <c r="M383" i="15"/>
  <c r="K383" i="15"/>
  <c r="M382" i="15"/>
  <c r="K382" i="15"/>
  <c r="M381" i="15"/>
  <c r="K381" i="15"/>
  <c r="M380" i="15"/>
  <c r="K380" i="15"/>
  <c r="M379" i="15"/>
  <c r="K379" i="15"/>
  <c r="M378" i="15"/>
  <c r="K378" i="15"/>
  <c r="M377" i="15"/>
  <c r="K377" i="15"/>
  <c r="M376" i="15"/>
  <c r="K376" i="15"/>
  <c r="M375" i="15"/>
  <c r="K375" i="15"/>
  <c r="M374" i="15"/>
  <c r="K374" i="15"/>
  <c r="M373" i="15"/>
  <c r="K373" i="15"/>
  <c r="M372" i="15"/>
  <c r="K372" i="15"/>
  <c r="M371" i="15"/>
  <c r="K371" i="15"/>
  <c r="M370" i="15"/>
  <c r="K370" i="15"/>
  <c r="M369" i="15"/>
  <c r="K369" i="15"/>
  <c r="M368" i="15"/>
  <c r="K368" i="15"/>
  <c r="M367" i="15"/>
  <c r="K367" i="15"/>
  <c r="M366" i="15"/>
  <c r="K366" i="15"/>
  <c r="M365" i="15"/>
  <c r="K365" i="15"/>
  <c r="M364" i="15"/>
  <c r="K364" i="15"/>
  <c r="M363" i="15"/>
  <c r="K363" i="15"/>
  <c r="M362" i="15"/>
  <c r="K362" i="15"/>
  <c r="M361" i="15"/>
  <c r="K361" i="15"/>
  <c r="M360" i="15"/>
  <c r="K360" i="15"/>
  <c r="M359" i="15"/>
  <c r="K359" i="15"/>
  <c r="M358" i="15"/>
  <c r="K358" i="15"/>
  <c r="M357" i="15"/>
  <c r="K357" i="15"/>
  <c r="M356" i="15"/>
  <c r="K356" i="15"/>
  <c r="M355" i="15"/>
  <c r="K355" i="15"/>
  <c r="M354" i="15"/>
  <c r="K354" i="15"/>
  <c r="M353" i="15"/>
  <c r="K353" i="15"/>
  <c r="M352" i="15"/>
  <c r="K352" i="15"/>
  <c r="M351" i="15"/>
  <c r="K351" i="15"/>
  <c r="M350" i="15"/>
  <c r="K350" i="15"/>
  <c r="M349" i="15"/>
  <c r="K349" i="15"/>
  <c r="M348" i="15"/>
  <c r="K348" i="15"/>
  <c r="M347" i="15"/>
  <c r="K347" i="15"/>
  <c r="M346" i="15"/>
  <c r="K346" i="15"/>
  <c r="M345" i="15"/>
  <c r="K345" i="15"/>
  <c r="M344" i="15"/>
  <c r="K344" i="15"/>
  <c r="M343" i="15"/>
  <c r="K343" i="15"/>
  <c r="M342" i="15"/>
  <c r="K342" i="15"/>
  <c r="M341" i="15"/>
  <c r="K341" i="15"/>
  <c r="M340" i="15"/>
  <c r="K340" i="15"/>
  <c r="M339" i="15"/>
  <c r="K339" i="15"/>
  <c r="M338" i="15"/>
  <c r="K338" i="15"/>
  <c r="M337" i="15"/>
  <c r="K337" i="15"/>
  <c r="M336" i="15"/>
  <c r="K336" i="15"/>
  <c r="M335" i="15"/>
  <c r="K335" i="15"/>
  <c r="M334" i="15"/>
  <c r="K334" i="15"/>
  <c r="M333" i="15"/>
  <c r="K333" i="15"/>
  <c r="M332" i="15"/>
  <c r="K332" i="15"/>
  <c r="M331" i="15"/>
  <c r="K331" i="15"/>
  <c r="M330" i="15"/>
  <c r="K330" i="15"/>
  <c r="M329" i="15"/>
  <c r="K329" i="15"/>
  <c r="M328" i="15"/>
  <c r="K328" i="15"/>
  <c r="M327" i="15"/>
  <c r="K327" i="15"/>
  <c r="M326" i="15"/>
  <c r="K326" i="15"/>
  <c r="M325" i="15"/>
  <c r="K325" i="15"/>
  <c r="M324" i="15"/>
  <c r="K324" i="15"/>
  <c r="M323" i="15"/>
  <c r="K323" i="15"/>
  <c r="M322" i="15"/>
  <c r="K322" i="15"/>
  <c r="M321" i="15"/>
  <c r="K321" i="15"/>
  <c r="M320" i="15"/>
  <c r="K320" i="15"/>
  <c r="M319" i="15"/>
  <c r="K319" i="15"/>
  <c r="M318" i="15"/>
  <c r="K318" i="15"/>
  <c r="M317" i="15"/>
  <c r="K317" i="15"/>
  <c r="M316" i="15"/>
  <c r="K316" i="15"/>
  <c r="M315" i="15"/>
  <c r="K315" i="15"/>
  <c r="M314" i="15"/>
  <c r="K314" i="15"/>
  <c r="M313" i="15"/>
  <c r="K313" i="15"/>
  <c r="M312" i="15"/>
  <c r="K312" i="15"/>
  <c r="M311" i="15"/>
  <c r="K311" i="15"/>
  <c r="M310" i="15"/>
  <c r="K310" i="15"/>
  <c r="M309" i="15"/>
  <c r="K309" i="15"/>
  <c r="M308" i="15"/>
  <c r="K308" i="15"/>
  <c r="M307" i="15"/>
  <c r="K307" i="15"/>
  <c r="M306" i="15"/>
  <c r="K306" i="15"/>
  <c r="M305" i="15"/>
  <c r="K305" i="15"/>
  <c r="M304" i="15"/>
  <c r="K304" i="15"/>
  <c r="M303" i="15"/>
  <c r="K303" i="15"/>
  <c r="M302" i="15"/>
  <c r="K302" i="15"/>
  <c r="M301" i="15"/>
  <c r="K301" i="15"/>
  <c r="M300" i="15"/>
  <c r="K300" i="15"/>
  <c r="M299" i="15"/>
  <c r="K299" i="15"/>
  <c r="M298" i="15"/>
  <c r="K298" i="15"/>
  <c r="M297" i="15"/>
  <c r="K297" i="15"/>
  <c r="M296" i="15"/>
  <c r="K296" i="15"/>
  <c r="M295" i="15"/>
  <c r="K295" i="15"/>
  <c r="M294" i="15"/>
  <c r="K294" i="15"/>
  <c r="M293" i="15"/>
  <c r="K293" i="15"/>
  <c r="M292" i="15"/>
  <c r="K292" i="15"/>
  <c r="M291" i="15"/>
  <c r="K291" i="15"/>
  <c r="M290" i="15"/>
  <c r="K290" i="15"/>
  <c r="M289" i="15"/>
  <c r="K289" i="15"/>
  <c r="M288" i="15"/>
  <c r="K288" i="15"/>
  <c r="M287" i="15"/>
  <c r="K287" i="15"/>
  <c r="M286" i="15"/>
  <c r="K286" i="15"/>
  <c r="M285" i="15"/>
  <c r="K285" i="15"/>
  <c r="M284" i="15"/>
  <c r="K284" i="15"/>
  <c r="M283" i="15"/>
  <c r="K283" i="15"/>
  <c r="M282" i="15"/>
  <c r="K282" i="15"/>
  <c r="M281" i="15"/>
  <c r="K281" i="15"/>
  <c r="M280" i="15"/>
  <c r="K280" i="15"/>
  <c r="M279" i="15"/>
  <c r="K279" i="15"/>
  <c r="M278" i="15"/>
  <c r="K278" i="15"/>
  <c r="M277" i="15"/>
  <c r="K277" i="15"/>
  <c r="M276" i="15"/>
  <c r="K276" i="15"/>
  <c r="M275" i="15"/>
  <c r="K275" i="15"/>
  <c r="M274" i="15"/>
  <c r="K274" i="15"/>
  <c r="M273" i="15"/>
  <c r="K273" i="15"/>
  <c r="M272" i="15"/>
  <c r="K272" i="15"/>
  <c r="M271" i="15"/>
  <c r="K271" i="15"/>
  <c r="M270" i="15"/>
  <c r="K270" i="15"/>
  <c r="M269" i="15"/>
  <c r="K269" i="15"/>
  <c r="M268" i="15"/>
  <c r="K268" i="15"/>
  <c r="M267" i="15"/>
  <c r="K267" i="15"/>
  <c r="M266" i="15"/>
  <c r="K266" i="15"/>
  <c r="M265" i="15"/>
  <c r="K265" i="15"/>
  <c r="M264" i="15"/>
  <c r="K264" i="15"/>
  <c r="M263" i="15"/>
  <c r="K263" i="15"/>
  <c r="M262" i="15"/>
  <c r="K262" i="15"/>
  <c r="M261" i="15"/>
  <c r="K261" i="15"/>
  <c r="M260" i="15"/>
  <c r="K260" i="15"/>
  <c r="M259" i="15"/>
  <c r="K259" i="15"/>
  <c r="M258" i="15"/>
  <c r="K258" i="15"/>
  <c r="M257" i="15"/>
  <c r="K257" i="15"/>
  <c r="M256" i="15"/>
  <c r="K256" i="15"/>
  <c r="M255" i="15"/>
  <c r="K255" i="15"/>
  <c r="M254" i="15"/>
  <c r="K254" i="15"/>
  <c r="M253" i="15"/>
  <c r="K253" i="15"/>
  <c r="M252" i="15"/>
  <c r="K252" i="15"/>
  <c r="M251" i="15"/>
  <c r="K251" i="15"/>
  <c r="M250" i="15"/>
  <c r="K250" i="15"/>
  <c r="M249" i="15"/>
  <c r="K249" i="15"/>
  <c r="M248" i="15"/>
  <c r="K248" i="15"/>
  <c r="M247" i="15"/>
  <c r="K247" i="15"/>
  <c r="M246" i="15"/>
  <c r="K246" i="15"/>
  <c r="M245" i="15"/>
  <c r="K245" i="15"/>
  <c r="M244" i="15"/>
  <c r="K244" i="15"/>
  <c r="M243" i="15"/>
  <c r="K243" i="15"/>
  <c r="M242" i="15"/>
  <c r="K242" i="15"/>
  <c r="M241" i="15"/>
  <c r="K241" i="15"/>
  <c r="M240" i="15"/>
  <c r="K240" i="15"/>
  <c r="M239" i="15"/>
  <c r="K239" i="15"/>
  <c r="M238" i="15"/>
  <c r="K238" i="15"/>
  <c r="M237" i="15"/>
  <c r="K237" i="15"/>
  <c r="M236" i="15"/>
  <c r="K236" i="15"/>
  <c r="M235" i="15"/>
  <c r="K235" i="15"/>
  <c r="M234" i="15"/>
  <c r="K234" i="15"/>
  <c r="M233" i="15"/>
  <c r="K233" i="15"/>
  <c r="M232" i="15"/>
  <c r="K232" i="15"/>
  <c r="M231" i="15"/>
  <c r="K231" i="15"/>
  <c r="M230" i="15"/>
  <c r="K230" i="15"/>
  <c r="M229" i="15"/>
  <c r="K229" i="15"/>
  <c r="M228" i="15"/>
  <c r="K228" i="15"/>
  <c r="M227" i="15"/>
  <c r="K227" i="15"/>
  <c r="M226" i="15"/>
  <c r="K226" i="15"/>
  <c r="M225" i="15"/>
  <c r="K225" i="15"/>
  <c r="M224" i="15"/>
  <c r="K224" i="15"/>
  <c r="M223" i="15"/>
  <c r="K223" i="15"/>
  <c r="M222" i="15"/>
  <c r="K222" i="15"/>
  <c r="M221" i="15"/>
  <c r="K221" i="15"/>
  <c r="M220" i="15"/>
  <c r="K220" i="15"/>
  <c r="M219" i="15"/>
  <c r="K219" i="15"/>
  <c r="M218" i="15"/>
  <c r="K218" i="15"/>
  <c r="M217" i="15"/>
  <c r="K217" i="15"/>
  <c r="M216" i="15"/>
  <c r="K216" i="15"/>
  <c r="M215" i="15"/>
  <c r="K215" i="15"/>
  <c r="M214" i="15"/>
  <c r="K214" i="15"/>
  <c r="M213" i="15"/>
  <c r="K213" i="15"/>
  <c r="M212" i="15"/>
  <c r="K212" i="15"/>
  <c r="M211" i="15"/>
  <c r="K211" i="15"/>
  <c r="M210" i="15"/>
  <c r="K210" i="15"/>
  <c r="M209" i="15"/>
  <c r="K209" i="15"/>
  <c r="M208" i="15"/>
  <c r="K208" i="15"/>
  <c r="M207" i="15"/>
  <c r="K207" i="15"/>
  <c r="M206" i="15"/>
  <c r="K206" i="15"/>
  <c r="M205" i="15"/>
  <c r="K205" i="15"/>
  <c r="M204" i="15"/>
  <c r="K204" i="15"/>
  <c r="M203" i="15"/>
  <c r="K203" i="15"/>
  <c r="M202" i="15"/>
  <c r="K202" i="15"/>
  <c r="M201" i="15"/>
  <c r="K201" i="15"/>
  <c r="M200" i="15"/>
  <c r="K200" i="15"/>
  <c r="M199" i="15"/>
  <c r="K199" i="15"/>
  <c r="M198" i="15"/>
  <c r="K198" i="15"/>
  <c r="M197" i="15"/>
  <c r="K197" i="15"/>
  <c r="M196" i="15"/>
  <c r="K196" i="15"/>
  <c r="M195" i="15"/>
  <c r="K195" i="15"/>
  <c r="M194" i="15"/>
  <c r="K194" i="15"/>
  <c r="M193" i="15"/>
  <c r="K193" i="15"/>
  <c r="M192" i="15"/>
  <c r="K192" i="15"/>
  <c r="M191" i="15"/>
  <c r="K191" i="15"/>
  <c r="M190" i="15"/>
  <c r="K190" i="15"/>
  <c r="M189" i="15"/>
  <c r="K189" i="15"/>
  <c r="M188" i="15"/>
  <c r="K188" i="15"/>
  <c r="M187" i="15"/>
  <c r="K187" i="15"/>
  <c r="M186" i="15"/>
  <c r="K186" i="15"/>
  <c r="M185" i="15"/>
  <c r="K185" i="15"/>
  <c r="M184" i="15"/>
  <c r="K184" i="15"/>
  <c r="M183" i="15"/>
  <c r="K183" i="15"/>
  <c r="M182" i="15"/>
  <c r="K182" i="15"/>
  <c r="M181" i="15"/>
  <c r="K181" i="15"/>
  <c r="M180" i="15"/>
  <c r="K180" i="15"/>
  <c r="M179" i="15"/>
  <c r="K179" i="15"/>
  <c r="M178" i="15"/>
  <c r="K178" i="15"/>
  <c r="M177" i="15"/>
  <c r="K177" i="15"/>
  <c r="M176" i="15"/>
  <c r="K176" i="15"/>
  <c r="M175" i="15"/>
  <c r="K175" i="15"/>
  <c r="M174" i="15"/>
  <c r="K174" i="15"/>
  <c r="M173" i="15"/>
  <c r="K173" i="15"/>
  <c r="M172" i="15"/>
  <c r="K172" i="15"/>
  <c r="M171" i="15"/>
  <c r="K171" i="15"/>
  <c r="M170" i="15"/>
  <c r="K170" i="15"/>
  <c r="M169" i="15"/>
  <c r="K169" i="15"/>
  <c r="M168" i="15"/>
  <c r="K168" i="15"/>
  <c r="M167" i="15"/>
  <c r="K167" i="15"/>
  <c r="M166" i="15"/>
  <c r="K166" i="15"/>
  <c r="M165" i="15"/>
  <c r="K165" i="15"/>
  <c r="M164" i="15"/>
  <c r="K164" i="15"/>
  <c r="M163" i="15"/>
  <c r="K163" i="15"/>
  <c r="M162" i="15"/>
  <c r="K162" i="15"/>
  <c r="M161" i="15"/>
  <c r="K161" i="15"/>
  <c r="M160" i="15"/>
  <c r="K160" i="15"/>
  <c r="M159" i="15"/>
  <c r="K159" i="15"/>
  <c r="M158" i="15"/>
  <c r="K158" i="15"/>
  <c r="M157" i="15"/>
  <c r="K157" i="15"/>
  <c r="M156" i="15"/>
  <c r="K156" i="15"/>
  <c r="M155" i="15"/>
  <c r="K155" i="15"/>
  <c r="M154" i="15"/>
  <c r="K154" i="15"/>
  <c r="M153" i="15"/>
  <c r="K153" i="15"/>
  <c r="M152" i="15"/>
  <c r="K152" i="15"/>
  <c r="M151" i="15"/>
  <c r="K151" i="15"/>
  <c r="M150" i="15"/>
  <c r="K150" i="15"/>
  <c r="M149" i="15"/>
  <c r="K149" i="15"/>
  <c r="M148" i="15"/>
  <c r="K148" i="15"/>
  <c r="M147" i="15"/>
  <c r="K147" i="15"/>
  <c r="M146" i="15"/>
  <c r="K146" i="15"/>
  <c r="M145" i="15"/>
  <c r="K145" i="15"/>
  <c r="M144" i="15"/>
  <c r="K144" i="15"/>
  <c r="M143" i="15"/>
  <c r="K143" i="15"/>
  <c r="M142" i="15"/>
  <c r="K142" i="15"/>
  <c r="M141" i="15"/>
  <c r="K141" i="15"/>
  <c r="M140" i="15"/>
  <c r="K140" i="15"/>
  <c r="M139" i="15"/>
  <c r="K139" i="15"/>
  <c r="M138" i="15"/>
  <c r="K138" i="15"/>
  <c r="M137" i="15"/>
  <c r="K137" i="15"/>
  <c r="M136" i="15"/>
  <c r="K136" i="15"/>
  <c r="M135" i="15"/>
  <c r="K135" i="15"/>
  <c r="M134" i="15"/>
  <c r="K134" i="15"/>
  <c r="M133" i="15"/>
  <c r="K133" i="15"/>
  <c r="M132" i="15"/>
  <c r="K132" i="15"/>
  <c r="M131" i="15"/>
  <c r="K131" i="15"/>
  <c r="M130" i="15"/>
  <c r="K130" i="15"/>
  <c r="M129" i="15"/>
  <c r="K129" i="15"/>
  <c r="M128" i="15"/>
  <c r="K128" i="15"/>
  <c r="M127" i="15"/>
  <c r="K127" i="15"/>
  <c r="M126" i="15"/>
  <c r="K126" i="15"/>
  <c r="M125" i="15"/>
  <c r="K125" i="15"/>
  <c r="M124" i="15"/>
  <c r="K124" i="15"/>
  <c r="M123" i="15"/>
  <c r="K123" i="15"/>
  <c r="M122" i="15"/>
  <c r="K122" i="15"/>
  <c r="M121" i="15"/>
  <c r="K121" i="15"/>
  <c r="M120" i="15"/>
  <c r="K120" i="15"/>
  <c r="M119" i="15"/>
  <c r="K119" i="15"/>
  <c r="M118" i="15"/>
  <c r="K118" i="15"/>
  <c r="M117" i="15"/>
  <c r="K117" i="15"/>
  <c r="M116" i="15"/>
  <c r="K116" i="15"/>
  <c r="M115" i="15"/>
  <c r="K115" i="15"/>
  <c r="M114" i="15"/>
  <c r="K114" i="15"/>
  <c r="M113" i="15"/>
  <c r="K113" i="15"/>
  <c r="M112" i="15"/>
  <c r="K112" i="15"/>
  <c r="M111" i="15"/>
  <c r="K111" i="15"/>
  <c r="M110" i="15"/>
  <c r="K110" i="15"/>
  <c r="M109" i="15"/>
  <c r="K109" i="15"/>
  <c r="M108" i="15"/>
  <c r="K108" i="15"/>
  <c r="M107" i="15"/>
  <c r="K107" i="15"/>
  <c r="M106" i="15"/>
  <c r="K106" i="15"/>
  <c r="M105" i="15"/>
  <c r="K105" i="15"/>
  <c r="M104" i="15"/>
  <c r="K104" i="15"/>
  <c r="M103" i="15"/>
  <c r="K103" i="15"/>
  <c r="M102" i="15"/>
  <c r="K102" i="15"/>
  <c r="M101" i="15"/>
  <c r="K101" i="15"/>
  <c r="M100" i="15"/>
  <c r="K100" i="15"/>
  <c r="M99" i="15"/>
  <c r="K99" i="15"/>
  <c r="M98" i="15"/>
  <c r="K98" i="15"/>
  <c r="M97" i="15"/>
  <c r="K97" i="15"/>
  <c r="M96" i="15"/>
  <c r="K96" i="15"/>
  <c r="M95" i="15"/>
  <c r="K95" i="15"/>
  <c r="M94" i="15"/>
  <c r="K94" i="15"/>
  <c r="M93" i="15"/>
  <c r="K93" i="15"/>
  <c r="M92" i="15"/>
  <c r="K92" i="15"/>
  <c r="M91" i="15"/>
  <c r="K91" i="15"/>
  <c r="M90" i="15"/>
  <c r="K90" i="15"/>
  <c r="M89" i="15"/>
  <c r="K89" i="15"/>
  <c r="M88" i="15"/>
  <c r="K88" i="15"/>
  <c r="M87" i="15"/>
  <c r="K87" i="15"/>
  <c r="M86" i="15"/>
  <c r="K86" i="15"/>
  <c r="M85" i="15"/>
  <c r="K85" i="15"/>
  <c r="M84" i="15"/>
  <c r="K84" i="15"/>
  <c r="M83" i="15"/>
  <c r="K83" i="15"/>
  <c r="M82" i="15"/>
  <c r="K82" i="15"/>
  <c r="M81" i="15"/>
  <c r="K81" i="15"/>
  <c r="M80" i="15"/>
  <c r="K80" i="15"/>
  <c r="M79" i="15"/>
  <c r="K79" i="15"/>
  <c r="M78" i="15"/>
  <c r="K78" i="15"/>
  <c r="M77" i="15"/>
  <c r="K77" i="15"/>
  <c r="M76" i="15"/>
  <c r="K76" i="15"/>
  <c r="M75" i="15"/>
  <c r="K75" i="15"/>
  <c r="M74" i="15"/>
  <c r="K74" i="15"/>
  <c r="M73" i="15"/>
  <c r="K73" i="15"/>
  <c r="M72" i="15"/>
  <c r="K72" i="15"/>
  <c r="M71" i="15"/>
  <c r="K71" i="15"/>
  <c r="M70" i="15"/>
  <c r="K70" i="15"/>
  <c r="M69" i="15"/>
  <c r="K69" i="15"/>
  <c r="M68" i="15"/>
  <c r="K68" i="15"/>
  <c r="M67" i="15"/>
  <c r="K67" i="15"/>
  <c r="M66" i="15"/>
  <c r="K66" i="15"/>
  <c r="M65" i="15"/>
  <c r="K65" i="15"/>
  <c r="M64" i="15"/>
  <c r="K64" i="15"/>
  <c r="M63" i="15"/>
  <c r="K63" i="15"/>
  <c r="M62" i="15"/>
  <c r="K62" i="15"/>
  <c r="M61" i="15"/>
  <c r="K61" i="15"/>
  <c r="M60" i="15"/>
  <c r="K60" i="15"/>
  <c r="M59" i="15"/>
  <c r="K59" i="15"/>
  <c r="M58" i="15"/>
  <c r="K58" i="15"/>
  <c r="M57" i="15"/>
  <c r="K57" i="15"/>
  <c r="M56" i="15"/>
  <c r="K56" i="15"/>
  <c r="M55" i="15"/>
  <c r="K55" i="15"/>
  <c r="M54" i="15"/>
  <c r="K54" i="15"/>
  <c r="M53" i="15"/>
  <c r="K53" i="15"/>
  <c r="M52" i="15"/>
  <c r="K52" i="15"/>
  <c r="M51" i="15"/>
  <c r="K51" i="15"/>
  <c r="M50" i="15"/>
  <c r="K50" i="15"/>
  <c r="M49" i="15"/>
  <c r="K49" i="15"/>
  <c r="M48" i="15"/>
  <c r="K48" i="15"/>
  <c r="M47" i="15"/>
  <c r="K47" i="15"/>
  <c r="M46" i="15"/>
  <c r="K46" i="15"/>
  <c r="M45" i="15"/>
  <c r="K45" i="15"/>
  <c r="M44" i="15"/>
  <c r="K44" i="15"/>
  <c r="M43" i="15"/>
  <c r="K43" i="15"/>
  <c r="M42" i="15"/>
  <c r="K42" i="15"/>
  <c r="M41" i="15"/>
  <c r="K41" i="15"/>
  <c r="M40" i="15"/>
  <c r="K40" i="15"/>
  <c r="M39" i="15"/>
  <c r="K39" i="15"/>
  <c r="M38" i="15"/>
  <c r="K38" i="15"/>
  <c r="M37" i="15"/>
  <c r="K37" i="15"/>
  <c r="M36" i="15"/>
  <c r="K36" i="15"/>
  <c r="M35" i="15"/>
  <c r="K35" i="15"/>
  <c r="M34" i="15"/>
  <c r="K34" i="15"/>
  <c r="M33" i="15"/>
  <c r="K33" i="15"/>
  <c r="M32" i="15"/>
  <c r="K32" i="15"/>
  <c r="M31" i="15"/>
  <c r="K31" i="15"/>
  <c r="M30" i="15"/>
  <c r="K30" i="15"/>
  <c r="M29" i="15"/>
  <c r="K29" i="15"/>
  <c r="M28" i="15"/>
  <c r="K28" i="15"/>
  <c r="M27" i="15"/>
  <c r="K27" i="15"/>
  <c r="M26" i="15"/>
  <c r="K26" i="15"/>
  <c r="M25" i="15"/>
  <c r="K25" i="15"/>
  <c r="M24" i="15"/>
  <c r="K24" i="15"/>
  <c r="M23" i="15"/>
  <c r="K23" i="15"/>
  <c r="M22" i="15"/>
  <c r="K22" i="15"/>
  <c r="M21" i="15"/>
  <c r="K21" i="15"/>
  <c r="M20" i="15"/>
  <c r="K20" i="15"/>
  <c r="M19" i="15"/>
  <c r="K19" i="15"/>
  <c r="M18" i="15"/>
  <c r="K18" i="15"/>
  <c r="M17" i="15"/>
  <c r="K17" i="15"/>
  <c r="M16" i="15"/>
  <c r="K16" i="15"/>
  <c r="M15" i="15"/>
  <c r="K15" i="15"/>
  <c r="M14" i="15"/>
  <c r="F14" i="15"/>
  <c r="KV452" i="20"/>
  <c r="KU452" i="20"/>
  <c r="KW452" i="20" s="1"/>
  <c r="KT452" i="20"/>
  <c r="KV451" i="20"/>
  <c r="KU451" i="20"/>
  <c r="KT451" i="20"/>
  <c r="KW450" i="20"/>
  <c r="KV450" i="20"/>
  <c r="KU450" i="20"/>
  <c r="KT450" i="20"/>
  <c r="KV449" i="20"/>
  <c r="KU449" i="20"/>
  <c r="KT449" i="20"/>
  <c r="KW449" i="20" s="1"/>
  <c r="KV448" i="20"/>
  <c r="KU448" i="20"/>
  <c r="KW448" i="20" s="1"/>
  <c r="KT448" i="20"/>
  <c r="KV447" i="20"/>
  <c r="KU447" i="20"/>
  <c r="KT447" i="20"/>
  <c r="KV446" i="20"/>
  <c r="KU446" i="20"/>
  <c r="KW446" i="20" s="1"/>
  <c r="KT446" i="20"/>
  <c r="KV445" i="20"/>
  <c r="KU445" i="20"/>
  <c r="KT445" i="20"/>
  <c r="KV444" i="20"/>
  <c r="KU444" i="20"/>
  <c r="KW444" i="20" s="1"/>
  <c r="KT444" i="20"/>
  <c r="KV443" i="20"/>
  <c r="KU443" i="20"/>
  <c r="KT443" i="20"/>
  <c r="KW443" i="20" s="1"/>
  <c r="KV442" i="20"/>
  <c r="KU442" i="20"/>
  <c r="KW442" i="20" s="1"/>
  <c r="KT442" i="20"/>
  <c r="KV441" i="20"/>
  <c r="KU441" i="20"/>
  <c r="KT441" i="20"/>
  <c r="KW440" i="20"/>
  <c r="KV440" i="20"/>
  <c r="KU440" i="20"/>
  <c r="KT440" i="20"/>
  <c r="KV439" i="20"/>
  <c r="KU439" i="20"/>
  <c r="KT439" i="20"/>
  <c r="KW439" i="20" s="1"/>
  <c r="KV438" i="20"/>
  <c r="KW438" i="20" s="1"/>
  <c r="KU438" i="20"/>
  <c r="KT438" i="20"/>
  <c r="KV437" i="20"/>
  <c r="KU437" i="20"/>
  <c r="KT437" i="20"/>
  <c r="KW437" i="20" s="1"/>
  <c r="KV436" i="20"/>
  <c r="KU436" i="20"/>
  <c r="KW436" i="20" s="1"/>
  <c r="KT436" i="20"/>
  <c r="KV435" i="20"/>
  <c r="KU435" i="20"/>
  <c r="KT435" i="20"/>
  <c r="KW435" i="20" s="1"/>
  <c r="KW434" i="20"/>
  <c r="KV434" i="20"/>
  <c r="KU434" i="20"/>
  <c r="KT434" i="20"/>
  <c r="KV433" i="20"/>
  <c r="KU433" i="20"/>
  <c r="KT433" i="20"/>
  <c r="KW433" i="20" s="1"/>
  <c r="KV432" i="20"/>
  <c r="KU432" i="20"/>
  <c r="KT432" i="20"/>
  <c r="KV431" i="20"/>
  <c r="KU431" i="20"/>
  <c r="KT431" i="20"/>
  <c r="KV430" i="20"/>
  <c r="KU430" i="20"/>
  <c r="KT430" i="20"/>
  <c r="KW430" i="20" s="1"/>
  <c r="KV429" i="20"/>
  <c r="KU429" i="20"/>
  <c r="KT429" i="20"/>
  <c r="KV428" i="20"/>
  <c r="KU428" i="20"/>
  <c r="KT428" i="20"/>
  <c r="KW428" i="20" s="1"/>
  <c r="KV427" i="20"/>
  <c r="KU427" i="20"/>
  <c r="KT427" i="20"/>
  <c r="KW427" i="20" s="1"/>
  <c r="KV426" i="20"/>
  <c r="KU426" i="20"/>
  <c r="KT426" i="20"/>
  <c r="KW426" i="20" s="1"/>
  <c r="KV425" i="20"/>
  <c r="KU425" i="20"/>
  <c r="KT425" i="20"/>
  <c r="KW424" i="20"/>
  <c r="KV424" i="20"/>
  <c r="KU424" i="20"/>
  <c r="KT424" i="20"/>
  <c r="KV423" i="20"/>
  <c r="KU423" i="20"/>
  <c r="KT423" i="20"/>
  <c r="KV422" i="20"/>
  <c r="KW422" i="20" s="1"/>
  <c r="KU422" i="20"/>
  <c r="KT422" i="20"/>
  <c r="KV421" i="20"/>
  <c r="KU421" i="20"/>
  <c r="KT421" i="20"/>
  <c r="KW421" i="20" s="1"/>
  <c r="KV420" i="20"/>
  <c r="KU420" i="20"/>
  <c r="KW420" i="20" s="1"/>
  <c r="KT420" i="20"/>
  <c r="KV419" i="20"/>
  <c r="KU419" i="20"/>
  <c r="KT419" i="20"/>
  <c r="KW419" i="20" s="1"/>
  <c r="KW418" i="20"/>
  <c r="KV418" i="20"/>
  <c r="KU418" i="20"/>
  <c r="KT418" i="20"/>
  <c r="KV417" i="20"/>
  <c r="KU417" i="20"/>
  <c r="KT417" i="20"/>
  <c r="KW417" i="20" s="1"/>
  <c r="KV416" i="20"/>
  <c r="KU416" i="20"/>
  <c r="KT416" i="20"/>
  <c r="KV415" i="20"/>
  <c r="KU415" i="20"/>
  <c r="KT415" i="20"/>
  <c r="KV414" i="20"/>
  <c r="KU414" i="20"/>
  <c r="KT414" i="20"/>
  <c r="KV413" i="20"/>
  <c r="KU413" i="20"/>
  <c r="KT413" i="20"/>
  <c r="KV412" i="20"/>
  <c r="KU412" i="20"/>
  <c r="KT412" i="20"/>
  <c r="KW412" i="20" s="1"/>
  <c r="KV411" i="20"/>
  <c r="KU411" i="20"/>
  <c r="KT411" i="20"/>
  <c r="KW411" i="20" s="1"/>
  <c r="KV410" i="20"/>
  <c r="KU410" i="20"/>
  <c r="KT410" i="20"/>
  <c r="KW410" i="20" s="1"/>
  <c r="KV409" i="20"/>
  <c r="KU409" i="20"/>
  <c r="KT409" i="20"/>
  <c r="KW408" i="20"/>
  <c r="KV408" i="20"/>
  <c r="KU408" i="20"/>
  <c r="KT408" i="20"/>
  <c r="KV407" i="20"/>
  <c r="KU407" i="20"/>
  <c r="KT407" i="20"/>
  <c r="KV406" i="20"/>
  <c r="KW406" i="20" s="1"/>
  <c r="KU406" i="20"/>
  <c r="KT406" i="20"/>
  <c r="KV405" i="20"/>
  <c r="KU405" i="20"/>
  <c r="KT405" i="20"/>
  <c r="KW405" i="20" s="1"/>
  <c r="KV404" i="20"/>
  <c r="KU404" i="20"/>
  <c r="KW404" i="20" s="1"/>
  <c r="KT404" i="20"/>
  <c r="KV403" i="20"/>
  <c r="KU403" i="20"/>
  <c r="KT403" i="20"/>
  <c r="KW403" i="20" s="1"/>
  <c r="KW402" i="20"/>
  <c r="KV402" i="20"/>
  <c r="KU402" i="20"/>
  <c r="KT402" i="20"/>
  <c r="KV401" i="20"/>
  <c r="KU401" i="20"/>
  <c r="KT401" i="20"/>
  <c r="KW401" i="20" s="1"/>
  <c r="KV400" i="20"/>
  <c r="KU400" i="20"/>
  <c r="KT400" i="20"/>
  <c r="KW400" i="20" s="1"/>
  <c r="KV399" i="20"/>
  <c r="KU399" i="20"/>
  <c r="KT399" i="20"/>
  <c r="KV398" i="20"/>
  <c r="KU398" i="20"/>
  <c r="KT398" i="20"/>
  <c r="KV397" i="20"/>
  <c r="KU397" i="20"/>
  <c r="KT397" i="20"/>
  <c r="KV396" i="20"/>
  <c r="KU396" i="20"/>
  <c r="KT396" i="20"/>
  <c r="KW396" i="20" s="1"/>
  <c r="KV395" i="20"/>
  <c r="KU395" i="20"/>
  <c r="KT395" i="20"/>
  <c r="KW395" i="20" s="1"/>
  <c r="KV394" i="20"/>
  <c r="KU394" i="20"/>
  <c r="KT394" i="20"/>
  <c r="KW394" i="20" s="1"/>
  <c r="KV393" i="20"/>
  <c r="KU393" i="20"/>
  <c r="KT393" i="20"/>
  <c r="KW392" i="20"/>
  <c r="KV392" i="20"/>
  <c r="KU392" i="20"/>
  <c r="KT392" i="20"/>
  <c r="KV391" i="20"/>
  <c r="KU391" i="20"/>
  <c r="KT391" i="20"/>
  <c r="KV390" i="20"/>
  <c r="KW390" i="20" s="1"/>
  <c r="KU390" i="20"/>
  <c r="KT390" i="20"/>
  <c r="KV389" i="20"/>
  <c r="KU389" i="20"/>
  <c r="KT389" i="20"/>
  <c r="KW389" i="20" s="1"/>
  <c r="KV388" i="20"/>
  <c r="KU388" i="20"/>
  <c r="KW388" i="20" s="1"/>
  <c r="KT388" i="20"/>
  <c r="KV387" i="20"/>
  <c r="KU387" i="20"/>
  <c r="KT387" i="20"/>
  <c r="KW387" i="20" s="1"/>
  <c r="KW386" i="20"/>
  <c r="KV386" i="20"/>
  <c r="KU386" i="20"/>
  <c r="KT386" i="20"/>
  <c r="KV385" i="20"/>
  <c r="KU385" i="20"/>
  <c r="KT385" i="20"/>
  <c r="KW385" i="20" s="1"/>
  <c r="KV384" i="20"/>
  <c r="KU384" i="20"/>
  <c r="KT384" i="20"/>
  <c r="KW384" i="20" s="1"/>
  <c r="KV383" i="20"/>
  <c r="KU383" i="20"/>
  <c r="KT383" i="20"/>
  <c r="KV382" i="20"/>
  <c r="KU382" i="20"/>
  <c r="KT382" i="20"/>
  <c r="KW382" i="20" s="1"/>
  <c r="KV381" i="20"/>
  <c r="KU381" i="20"/>
  <c r="KT381" i="20"/>
  <c r="KV380" i="20"/>
  <c r="KU380" i="20"/>
  <c r="KT380" i="20"/>
  <c r="KW380" i="20" s="1"/>
  <c r="KV379" i="20"/>
  <c r="KU379" i="20"/>
  <c r="KT379" i="20"/>
  <c r="KW379" i="20" s="1"/>
  <c r="KV378" i="20"/>
  <c r="KU378" i="20"/>
  <c r="KT378" i="20"/>
  <c r="KW378" i="20" s="1"/>
  <c r="KV377" i="20"/>
  <c r="KU377" i="20"/>
  <c r="KT377" i="20"/>
  <c r="KW376" i="20"/>
  <c r="KV376" i="20"/>
  <c r="KU376" i="20"/>
  <c r="KT376" i="20"/>
  <c r="KV375" i="20"/>
  <c r="KU375" i="20"/>
  <c r="KT375" i="20"/>
  <c r="KV374" i="20"/>
  <c r="KW374" i="20" s="1"/>
  <c r="KU374" i="20"/>
  <c r="KT374" i="20"/>
  <c r="KV373" i="20"/>
  <c r="KU373" i="20"/>
  <c r="KT373" i="20"/>
  <c r="KW373" i="20" s="1"/>
  <c r="KV372" i="20"/>
  <c r="KU372" i="20"/>
  <c r="KW372" i="20" s="1"/>
  <c r="KT372" i="20"/>
  <c r="KV371" i="20"/>
  <c r="KU371" i="20"/>
  <c r="KT371" i="20"/>
  <c r="KW371" i="20" s="1"/>
  <c r="KW370" i="20"/>
  <c r="KV370" i="20"/>
  <c r="KU370" i="20"/>
  <c r="KT370" i="20"/>
  <c r="KV369" i="20"/>
  <c r="KU369" i="20"/>
  <c r="KT369" i="20"/>
  <c r="KW369" i="20" s="1"/>
  <c r="KV368" i="20"/>
  <c r="KU368" i="20"/>
  <c r="KT368" i="20"/>
  <c r="KV367" i="20"/>
  <c r="KU367" i="20"/>
  <c r="KT367" i="20"/>
  <c r="KV366" i="20"/>
  <c r="KU366" i="20"/>
  <c r="KT366" i="20"/>
  <c r="KW366" i="20" s="1"/>
  <c r="KV365" i="20"/>
  <c r="KU365" i="20"/>
  <c r="KT365" i="20"/>
  <c r="KV364" i="20"/>
  <c r="KU364" i="20"/>
  <c r="KT364" i="20"/>
  <c r="KW364" i="20" s="1"/>
  <c r="KV363" i="20"/>
  <c r="KU363" i="20"/>
  <c r="KT363" i="20"/>
  <c r="KW363" i="20" s="1"/>
  <c r="KV362" i="20"/>
  <c r="KU362" i="20"/>
  <c r="KT362" i="20"/>
  <c r="KW362" i="20" s="1"/>
  <c r="KV361" i="20"/>
  <c r="KU361" i="20"/>
  <c r="KT361" i="20"/>
  <c r="KW360" i="20"/>
  <c r="KV360" i="20"/>
  <c r="KU360" i="20"/>
  <c r="KT360" i="20"/>
  <c r="KV359" i="20"/>
  <c r="KU359" i="20"/>
  <c r="KT359" i="20"/>
  <c r="KV358" i="20"/>
  <c r="KW358" i="20" s="1"/>
  <c r="KU358" i="20"/>
  <c r="KT358" i="20"/>
  <c r="KV357" i="20"/>
  <c r="KU357" i="20"/>
  <c r="KT357" i="20"/>
  <c r="KW357" i="20" s="1"/>
  <c r="KV356" i="20"/>
  <c r="KU356" i="20"/>
  <c r="KW356" i="20" s="1"/>
  <c r="KT356" i="20"/>
  <c r="KV355" i="20"/>
  <c r="KU355" i="20"/>
  <c r="KT355" i="20"/>
  <c r="KW355" i="20" s="1"/>
  <c r="KW354" i="20"/>
  <c r="KV354" i="20"/>
  <c r="KU354" i="20"/>
  <c r="KT354" i="20"/>
  <c r="KV353" i="20"/>
  <c r="KU353" i="20"/>
  <c r="KT353" i="20"/>
  <c r="KW353" i="20" s="1"/>
  <c r="KV352" i="20"/>
  <c r="KU352" i="20"/>
  <c r="KT352" i="20"/>
  <c r="KV351" i="20"/>
  <c r="KU351" i="20"/>
  <c r="KT351" i="20"/>
  <c r="KV350" i="20"/>
  <c r="KU350" i="20"/>
  <c r="KT350" i="20"/>
  <c r="KV349" i="20"/>
  <c r="KU349" i="20"/>
  <c r="KT349" i="20"/>
  <c r="KV348" i="20"/>
  <c r="KU348" i="20"/>
  <c r="KT348" i="20"/>
  <c r="KW348" i="20" s="1"/>
  <c r="KV347" i="20"/>
  <c r="KU347" i="20"/>
  <c r="KT347" i="20"/>
  <c r="KW347" i="20" s="1"/>
  <c r="KV346" i="20"/>
  <c r="KU346" i="20"/>
  <c r="KT346" i="20"/>
  <c r="KW346" i="20" s="1"/>
  <c r="KV345" i="20"/>
  <c r="KU345" i="20"/>
  <c r="KT345" i="20"/>
  <c r="KW344" i="20"/>
  <c r="KV344" i="20"/>
  <c r="KU344" i="20"/>
  <c r="KT344" i="20"/>
  <c r="KV343" i="20"/>
  <c r="KU343" i="20"/>
  <c r="KT343" i="20"/>
  <c r="KV342" i="20"/>
  <c r="KW342" i="20" s="1"/>
  <c r="KU342" i="20"/>
  <c r="KT342" i="20"/>
  <c r="KV341" i="20"/>
  <c r="KU341" i="20"/>
  <c r="KT341" i="20"/>
  <c r="KW341" i="20" s="1"/>
  <c r="KV340" i="20"/>
  <c r="KU340" i="20"/>
  <c r="KW340" i="20" s="1"/>
  <c r="KT340" i="20"/>
  <c r="KV339" i="20"/>
  <c r="KU339" i="20"/>
  <c r="KT339" i="20"/>
  <c r="KW339" i="20" s="1"/>
  <c r="KW338" i="20"/>
  <c r="KV338" i="20"/>
  <c r="KU338" i="20"/>
  <c r="KT338" i="20"/>
  <c r="KV337" i="20"/>
  <c r="KU337" i="20"/>
  <c r="KT337" i="20"/>
  <c r="KW337" i="20" s="1"/>
  <c r="KV336" i="20"/>
  <c r="KU336" i="20"/>
  <c r="KT336" i="20"/>
  <c r="KW336" i="20" s="1"/>
  <c r="KV335" i="20"/>
  <c r="KU335" i="20"/>
  <c r="KT335" i="20"/>
  <c r="KV334" i="20"/>
  <c r="KU334" i="20"/>
  <c r="KT334" i="20"/>
  <c r="KV333" i="20"/>
  <c r="KU333" i="20"/>
  <c r="KT333" i="20"/>
  <c r="KV332" i="20"/>
  <c r="KU332" i="20"/>
  <c r="KT332" i="20"/>
  <c r="KW332" i="20" s="1"/>
  <c r="KV331" i="20"/>
  <c r="KU331" i="20"/>
  <c r="KT331" i="20"/>
  <c r="KW331" i="20" s="1"/>
  <c r="KV330" i="20"/>
  <c r="KU330" i="20"/>
  <c r="KT330" i="20"/>
  <c r="KW330" i="20" s="1"/>
  <c r="KV329" i="20"/>
  <c r="KU329" i="20"/>
  <c r="KT329" i="20"/>
  <c r="KW328" i="20"/>
  <c r="KV328" i="20"/>
  <c r="KU328" i="20"/>
  <c r="KT328" i="20"/>
  <c r="KV327" i="20"/>
  <c r="KU327" i="20"/>
  <c r="KT327" i="20"/>
  <c r="KV326" i="20"/>
  <c r="KW326" i="20" s="1"/>
  <c r="KU326" i="20"/>
  <c r="KT326" i="20"/>
  <c r="KV325" i="20"/>
  <c r="KU325" i="20"/>
  <c r="KT325" i="20"/>
  <c r="KW325" i="20" s="1"/>
  <c r="KV324" i="20"/>
  <c r="KU324" i="20"/>
  <c r="KW324" i="20" s="1"/>
  <c r="KT324" i="20"/>
  <c r="KV323" i="20"/>
  <c r="KU323" i="20"/>
  <c r="KT323" i="20"/>
  <c r="KW323" i="20" s="1"/>
  <c r="KW322" i="20"/>
  <c r="KV322" i="20"/>
  <c r="KU322" i="20"/>
  <c r="KT322" i="20"/>
  <c r="KV321" i="20"/>
  <c r="KU321" i="20"/>
  <c r="KT321" i="20"/>
  <c r="KW321" i="20" s="1"/>
  <c r="KV320" i="20"/>
  <c r="KU320" i="20"/>
  <c r="KT320" i="20"/>
  <c r="KW320" i="20" s="1"/>
  <c r="KV319" i="20"/>
  <c r="KU319" i="20"/>
  <c r="KT319" i="20"/>
  <c r="KV318" i="20"/>
  <c r="KU318" i="20"/>
  <c r="KT318" i="20"/>
  <c r="KW318" i="20" s="1"/>
  <c r="KV317" i="20"/>
  <c r="KU317" i="20"/>
  <c r="KT317" i="20"/>
  <c r="KV316" i="20"/>
  <c r="KU316" i="20"/>
  <c r="KT316" i="20"/>
  <c r="KW316" i="20" s="1"/>
  <c r="KV315" i="20"/>
  <c r="KU315" i="20"/>
  <c r="KT315" i="20"/>
  <c r="KV314" i="20"/>
  <c r="KU314" i="20"/>
  <c r="KT314" i="20"/>
  <c r="KW314" i="20" s="1"/>
  <c r="KV313" i="20"/>
  <c r="KU313" i="20"/>
  <c r="KT313" i="20"/>
  <c r="KW312" i="20"/>
  <c r="KV312" i="20"/>
  <c r="KU312" i="20"/>
  <c r="KT312" i="20"/>
  <c r="KV311" i="20"/>
  <c r="KU311" i="20"/>
  <c r="KT311" i="20"/>
  <c r="KV310" i="20"/>
  <c r="KW310" i="20" s="1"/>
  <c r="KU310" i="20"/>
  <c r="KT310" i="20"/>
  <c r="KV309" i="20"/>
  <c r="KU309" i="20"/>
  <c r="KT309" i="20"/>
  <c r="KW309" i="20" s="1"/>
  <c r="KV308" i="20"/>
  <c r="KU308" i="20"/>
  <c r="KW308" i="20" s="1"/>
  <c r="KT308" i="20"/>
  <c r="KV307" i="20"/>
  <c r="KU307" i="20"/>
  <c r="KT307" i="20"/>
  <c r="KW307" i="20" s="1"/>
  <c r="KW306" i="20"/>
  <c r="KV306" i="20"/>
  <c r="KU306" i="20"/>
  <c r="KT306" i="20"/>
  <c r="KV305" i="20"/>
  <c r="KU305" i="20"/>
  <c r="KT305" i="20"/>
  <c r="KW305" i="20" s="1"/>
  <c r="KV304" i="20"/>
  <c r="KU304" i="20"/>
  <c r="KT304" i="20"/>
  <c r="KV303" i="20"/>
  <c r="KU303" i="20"/>
  <c r="KT303" i="20"/>
  <c r="KV302" i="20"/>
  <c r="KU302" i="20"/>
  <c r="KT302" i="20"/>
  <c r="KW302" i="20" s="1"/>
  <c r="KV301" i="20"/>
  <c r="KU301" i="20"/>
  <c r="KT301" i="20"/>
  <c r="KV300" i="20"/>
  <c r="KU300" i="20"/>
  <c r="KT300" i="20"/>
  <c r="KW300" i="20" s="1"/>
  <c r="KV299" i="20"/>
  <c r="KU299" i="20"/>
  <c r="KT299" i="20"/>
  <c r="KW299" i="20" s="1"/>
  <c r="KV298" i="20"/>
  <c r="KU298" i="20"/>
  <c r="KT298" i="20"/>
  <c r="KW298" i="20" s="1"/>
  <c r="KV297" i="20"/>
  <c r="KU297" i="20"/>
  <c r="KT297" i="20"/>
  <c r="KW296" i="20"/>
  <c r="KV296" i="20"/>
  <c r="KU296" i="20"/>
  <c r="KT296" i="20"/>
  <c r="KV295" i="20"/>
  <c r="KU295" i="20"/>
  <c r="KT295" i="20"/>
  <c r="KW295" i="20" s="1"/>
  <c r="KV294" i="20"/>
  <c r="KW294" i="20" s="1"/>
  <c r="KU294" i="20"/>
  <c r="KT294" i="20"/>
  <c r="KV293" i="20"/>
  <c r="KU293" i="20"/>
  <c r="KT293" i="20"/>
  <c r="KW293" i="20" s="1"/>
  <c r="KV292" i="20"/>
  <c r="KU292" i="20"/>
  <c r="KW292" i="20" s="1"/>
  <c r="KT292" i="20"/>
  <c r="KV291" i="20"/>
  <c r="KU291" i="20"/>
  <c r="KT291" i="20"/>
  <c r="KV290" i="20"/>
  <c r="KU290" i="20"/>
  <c r="KT290" i="20"/>
  <c r="KW290" i="20" s="1"/>
  <c r="KV289" i="20"/>
  <c r="KU289" i="20"/>
  <c r="KT289" i="20"/>
  <c r="KW289" i="20" s="1"/>
  <c r="KV288" i="20"/>
  <c r="KU288" i="20"/>
  <c r="KT288" i="20"/>
  <c r="KV287" i="20"/>
  <c r="KU287" i="20"/>
  <c r="KT287" i="20"/>
  <c r="KV286" i="20"/>
  <c r="KU286" i="20"/>
  <c r="KW286" i="20" s="1"/>
  <c r="KT286" i="20"/>
  <c r="KV285" i="20"/>
  <c r="KU285" i="20"/>
  <c r="KT285" i="20"/>
  <c r="KV284" i="20"/>
  <c r="KU284" i="20"/>
  <c r="KT284" i="20"/>
  <c r="KV283" i="20"/>
  <c r="KU283" i="20"/>
  <c r="KT283" i="20"/>
  <c r="KV282" i="20"/>
  <c r="KU282" i="20"/>
  <c r="KT282" i="20"/>
  <c r="KW282" i="20" s="1"/>
  <c r="KV281" i="20"/>
  <c r="KU281" i="20"/>
  <c r="KT281" i="20"/>
  <c r="KW281" i="20" s="1"/>
  <c r="KV280" i="20"/>
  <c r="KU280" i="20"/>
  <c r="KT280" i="20"/>
  <c r="KW280" i="20" s="1"/>
  <c r="KW279" i="20"/>
  <c r="KV279" i="20"/>
  <c r="KU279" i="20"/>
  <c r="KT279" i="20"/>
  <c r="KV278" i="20"/>
  <c r="KU278" i="20"/>
  <c r="KT278" i="20"/>
  <c r="KW278" i="20" s="1"/>
  <c r="KV277" i="20"/>
  <c r="KW277" i="20" s="1"/>
  <c r="KU277" i="20"/>
  <c r="KT277" i="20"/>
  <c r="KV276" i="20"/>
  <c r="KU276" i="20"/>
  <c r="KT276" i="20"/>
  <c r="KV275" i="20"/>
  <c r="KU275" i="20"/>
  <c r="KW275" i="20" s="1"/>
  <c r="KT275" i="20"/>
  <c r="KV274" i="20"/>
  <c r="KU274" i="20"/>
  <c r="KT274" i="20"/>
  <c r="KV273" i="20"/>
  <c r="KU273" i="20"/>
  <c r="KT273" i="20"/>
  <c r="KW273" i="20" s="1"/>
  <c r="KV272" i="20"/>
  <c r="KU272" i="20"/>
  <c r="KT272" i="20"/>
  <c r="KW272" i="20" s="1"/>
  <c r="KV271" i="20"/>
  <c r="KU271" i="20"/>
  <c r="KT271" i="20"/>
  <c r="KW271" i="20" s="1"/>
  <c r="KV270" i="20"/>
  <c r="KU270" i="20"/>
  <c r="KT270" i="20"/>
  <c r="KW270" i="20" s="1"/>
  <c r="KV269" i="20"/>
  <c r="KU269" i="20"/>
  <c r="KT269" i="20"/>
  <c r="KW269" i="20" s="1"/>
  <c r="KV268" i="20"/>
  <c r="KU268" i="20"/>
  <c r="KT268" i="20"/>
  <c r="KV267" i="20"/>
  <c r="KW267" i="20" s="1"/>
  <c r="KU267" i="20"/>
  <c r="KT267" i="20"/>
  <c r="KV266" i="20"/>
  <c r="KU266" i="20"/>
  <c r="KT266" i="20"/>
  <c r="KW266" i="20" s="1"/>
  <c r="KV265" i="20"/>
  <c r="KU265" i="20"/>
  <c r="KT265" i="20"/>
  <c r="KW265" i="20" s="1"/>
  <c r="KV264" i="20"/>
  <c r="KU264" i="20"/>
  <c r="KT264" i="20"/>
  <c r="KW264" i="20" s="1"/>
  <c r="KW263" i="20"/>
  <c r="KV263" i="20"/>
  <c r="KU263" i="20"/>
  <c r="KT263" i="20"/>
  <c r="KV262" i="20"/>
  <c r="KU262" i="20"/>
  <c r="KT262" i="20"/>
  <c r="KW262" i="20" s="1"/>
  <c r="KV261" i="20"/>
  <c r="KW261" i="20" s="1"/>
  <c r="KU261" i="20"/>
  <c r="KT261" i="20"/>
  <c r="KV260" i="20"/>
  <c r="KU260" i="20"/>
  <c r="KT260" i="20"/>
  <c r="KV259" i="20"/>
  <c r="KU259" i="20"/>
  <c r="KW259" i="20" s="1"/>
  <c r="KT259" i="20"/>
  <c r="KV258" i="20"/>
  <c r="KU258" i="20"/>
  <c r="KT258" i="20"/>
  <c r="KV257" i="20"/>
  <c r="KU257" i="20"/>
  <c r="KT257" i="20"/>
  <c r="KW257" i="20" s="1"/>
  <c r="KV256" i="20"/>
  <c r="KU256" i="20"/>
  <c r="KT256" i="20"/>
  <c r="KW256" i="20" s="1"/>
  <c r="KV255" i="20"/>
  <c r="KU255" i="20"/>
  <c r="KT255" i="20"/>
  <c r="KW255" i="20" s="1"/>
  <c r="KV254" i="20"/>
  <c r="KU254" i="20"/>
  <c r="KT254" i="20"/>
  <c r="KW254" i="20" s="1"/>
  <c r="KV253" i="20"/>
  <c r="KU253" i="20"/>
  <c r="KT253" i="20"/>
  <c r="KW253" i="20" s="1"/>
  <c r="KV252" i="20"/>
  <c r="KU252" i="20"/>
  <c r="KT252" i="20"/>
  <c r="KV251" i="20"/>
  <c r="KW251" i="20" s="1"/>
  <c r="KU251" i="20"/>
  <c r="KT251" i="20"/>
  <c r="KV250" i="20"/>
  <c r="KU250" i="20"/>
  <c r="KT250" i="20"/>
  <c r="KW250" i="20" s="1"/>
  <c r="KV249" i="20"/>
  <c r="KU249" i="20"/>
  <c r="KT249" i="20"/>
  <c r="KW249" i="20" s="1"/>
  <c r="KV248" i="20"/>
  <c r="KU248" i="20"/>
  <c r="KT248" i="20"/>
  <c r="KW248" i="20" s="1"/>
  <c r="KW247" i="20"/>
  <c r="KV247" i="20"/>
  <c r="KU247" i="20"/>
  <c r="KT247" i="20"/>
  <c r="KV246" i="20"/>
  <c r="KU246" i="20"/>
  <c r="KT246" i="20"/>
  <c r="KW246" i="20" s="1"/>
  <c r="KV245" i="20"/>
  <c r="KW245" i="20" s="1"/>
  <c r="KU245" i="20"/>
  <c r="KT245" i="20"/>
  <c r="KV244" i="20"/>
  <c r="KU244" i="20"/>
  <c r="KT244" i="20"/>
  <c r="KV243" i="20"/>
  <c r="KU243" i="20"/>
  <c r="KW243" i="20" s="1"/>
  <c r="KT243" i="20"/>
  <c r="KV242" i="20"/>
  <c r="KU242" i="20"/>
  <c r="KT242" i="20"/>
  <c r="KV241" i="20"/>
  <c r="KU241" i="20"/>
  <c r="KT241" i="20"/>
  <c r="KW241" i="20" s="1"/>
  <c r="KV240" i="20"/>
  <c r="KU240" i="20"/>
  <c r="KT240" i="20"/>
  <c r="KW240" i="20" s="1"/>
  <c r="KV239" i="20"/>
  <c r="KU239" i="20"/>
  <c r="KT239" i="20"/>
  <c r="KW239" i="20" s="1"/>
  <c r="KV238" i="20"/>
  <c r="KU238" i="20"/>
  <c r="KT238" i="20"/>
  <c r="KV237" i="20"/>
  <c r="KU237" i="20"/>
  <c r="KT237" i="20"/>
  <c r="KW237" i="20" s="1"/>
  <c r="KV236" i="20"/>
  <c r="KU236" i="20"/>
  <c r="KT236" i="20"/>
  <c r="KV235" i="20"/>
  <c r="KW235" i="20" s="1"/>
  <c r="KU235" i="20"/>
  <c r="KT235" i="20"/>
  <c r="KV234" i="20"/>
  <c r="KU234" i="20"/>
  <c r="KT234" i="20"/>
  <c r="KW234" i="20" s="1"/>
  <c r="KV233" i="20"/>
  <c r="KU233" i="20"/>
  <c r="KT233" i="20"/>
  <c r="KW233" i="20" s="1"/>
  <c r="KV232" i="20"/>
  <c r="KU232" i="20"/>
  <c r="KT232" i="20"/>
  <c r="KW232" i="20" s="1"/>
  <c r="KW231" i="20"/>
  <c r="KV231" i="20"/>
  <c r="KU231" i="20"/>
  <c r="KT231" i="20"/>
  <c r="KV230" i="20"/>
  <c r="KU230" i="20"/>
  <c r="KT230" i="20"/>
  <c r="KW230" i="20" s="1"/>
  <c r="KV229" i="20"/>
  <c r="KW229" i="20" s="1"/>
  <c r="KU229" i="20"/>
  <c r="KT229" i="20"/>
  <c r="KV228" i="20"/>
  <c r="KU228" i="20"/>
  <c r="KT228" i="20"/>
  <c r="KV227" i="20"/>
  <c r="KU227" i="20"/>
  <c r="KW227" i="20" s="1"/>
  <c r="KT227" i="20"/>
  <c r="KV226" i="20"/>
  <c r="KU226" i="20"/>
  <c r="KT226" i="20"/>
  <c r="KV225" i="20"/>
  <c r="KU225" i="20"/>
  <c r="KT225" i="20"/>
  <c r="KW225" i="20" s="1"/>
  <c r="KV224" i="20"/>
  <c r="KU224" i="20"/>
  <c r="KT224" i="20"/>
  <c r="KW224" i="20" s="1"/>
  <c r="KV223" i="20"/>
  <c r="KU223" i="20"/>
  <c r="KT223" i="20"/>
  <c r="KW223" i="20" s="1"/>
  <c r="KV222" i="20"/>
  <c r="KU222" i="20"/>
  <c r="KT222" i="20"/>
  <c r="KV221" i="20"/>
  <c r="KU221" i="20"/>
  <c r="KT221" i="20"/>
  <c r="KW221" i="20" s="1"/>
  <c r="KV220" i="20"/>
  <c r="KU220" i="20"/>
  <c r="KT220" i="20"/>
  <c r="KV219" i="20"/>
  <c r="KW219" i="20" s="1"/>
  <c r="KU219" i="20"/>
  <c r="KT219" i="20"/>
  <c r="KV218" i="20"/>
  <c r="KU218" i="20"/>
  <c r="KT218" i="20"/>
  <c r="KW218" i="20" s="1"/>
  <c r="KV217" i="20"/>
  <c r="KU217" i="20"/>
  <c r="KT217" i="20"/>
  <c r="KW217" i="20" s="1"/>
  <c r="KV216" i="20"/>
  <c r="KU216" i="20"/>
  <c r="KT216" i="20"/>
  <c r="KW216" i="20" s="1"/>
  <c r="KW215" i="20"/>
  <c r="KV215" i="20"/>
  <c r="KU215" i="20"/>
  <c r="KT215" i="20"/>
  <c r="KV214" i="20"/>
  <c r="KU214" i="20"/>
  <c r="KT214" i="20"/>
  <c r="KW214" i="20" s="1"/>
  <c r="KV213" i="20"/>
  <c r="KW213" i="20" s="1"/>
  <c r="KU213" i="20"/>
  <c r="KT213" i="20"/>
  <c r="KV212" i="20"/>
  <c r="KU212" i="20"/>
  <c r="KT212" i="20"/>
  <c r="KV211" i="20"/>
  <c r="KU211" i="20"/>
  <c r="KW211" i="20" s="1"/>
  <c r="KT211" i="20"/>
  <c r="KV210" i="20"/>
  <c r="KU210" i="20"/>
  <c r="KT210" i="20"/>
  <c r="KV209" i="20"/>
  <c r="KU209" i="20"/>
  <c r="KT209" i="20"/>
  <c r="KW209" i="20" s="1"/>
  <c r="KV208" i="20"/>
  <c r="KU208" i="20"/>
  <c r="KT208" i="20"/>
  <c r="KW208" i="20" s="1"/>
  <c r="KV207" i="20"/>
  <c r="KU207" i="20"/>
  <c r="KT207" i="20"/>
  <c r="KW207" i="20" s="1"/>
  <c r="KV206" i="20"/>
  <c r="KU206" i="20"/>
  <c r="KT206" i="20"/>
  <c r="KV205" i="20"/>
  <c r="KU205" i="20"/>
  <c r="KT205" i="20"/>
  <c r="KW205" i="20" s="1"/>
  <c r="KV204" i="20"/>
  <c r="KU204" i="20"/>
  <c r="KT204" i="20"/>
  <c r="KV203" i="20"/>
  <c r="KW203" i="20" s="1"/>
  <c r="KU203" i="20"/>
  <c r="KT203" i="20"/>
  <c r="KV202" i="20"/>
  <c r="KU202" i="20"/>
  <c r="KT202" i="20"/>
  <c r="KW202" i="20" s="1"/>
  <c r="KV201" i="20"/>
  <c r="KU201" i="20"/>
  <c r="KT201" i="20"/>
  <c r="KW201" i="20" s="1"/>
  <c r="KV200" i="20"/>
  <c r="KU200" i="20"/>
  <c r="KT200" i="20"/>
  <c r="KW200" i="20" s="1"/>
  <c r="KW199" i="20"/>
  <c r="KV199" i="20"/>
  <c r="KU199" i="20"/>
  <c r="KT199" i="20"/>
  <c r="KV198" i="20"/>
  <c r="KU198" i="20"/>
  <c r="KT198" i="20"/>
  <c r="KW198" i="20" s="1"/>
  <c r="KV197" i="20"/>
  <c r="KW197" i="20" s="1"/>
  <c r="KU197" i="20"/>
  <c r="KT197" i="20"/>
  <c r="KV196" i="20"/>
  <c r="KU196" i="20"/>
  <c r="KT196" i="20"/>
  <c r="KV195" i="20"/>
  <c r="KU195" i="20"/>
  <c r="KW195" i="20" s="1"/>
  <c r="KT195" i="20"/>
  <c r="KV194" i="20"/>
  <c r="KU194" i="20"/>
  <c r="KT194" i="20"/>
  <c r="KV193" i="20"/>
  <c r="KU193" i="20"/>
  <c r="KT193" i="20"/>
  <c r="KW193" i="20" s="1"/>
  <c r="KV192" i="20"/>
  <c r="KU192" i="20"/>
  <c r="KT192" i="20"/>
  <c r="KW192" i="20" s="1"/>
  <c r="KV191" i="20"/>
  <c r="KU191" i="20"/>
  <c r="KT191" i="20"/>
  <c r="KW191" i="20" s="1"/>
  <c r="KV190" i="20"/>
  <c r="KU190" i="20"/>
  <c r="KT190" i="20"/>
  <c r="KV189" i="20"/>
  <c r="KU189" i="20"/>
  <c r="KT189" i="20"/>
  <c r="KW189" i="20" s="1"/>
  <c r="KV188" i="20"/>
  <c r="KU188" i="20"/>
  <c r="KT188" i="20"/>
  <c r="KV187" i="20"/>
  <c r="KW187" i="20" s="1"/>
  <c r="KU187" i="20"/>
  <c r="KT187" i="20"/>
  <c r="KV186" i="20"/>
  <c r="KU186" i="20"/>
  <c r="KT186" i="20"/>
  <c r="KW186" i="20" s="1"/>
  <c r="KV185" i="20"/>
  <c r="KU185" i="20"/>
  <c r="KT185" i="20"/>
  <c r="KW185" i="20" s="1"/>
  <c r="KV184" i="20"/>
  <c r="KU184" i="20"/>
  <c r="KT184" i="20"/>
  <c r="KW184" i="20" s="1"/>
  <c r="KW183" i="20"/>
  <c r="KV183" i="20"/>
  <c r="KU183" i="20"/>
  <c r="KT183" i="20"/>
  <c r="KV182" i="20"/>
  <c r="KU182" i="20"/>
  <c r="KT182" i="20"/>
  <c r="KW182" i="20" s="1"/>
  <c r="KV181" i="20"/>
  <c r="KW181" i="20" s="1"/>
  <c r="KU181" i="20"/>
  <c r="KT181" i="20"/>
  <c r="KV180" i="20"/>
  <c r="KU180" i="20"/>
  <c r="KT180" i="20"/>
  <c r="KV179" i="20"/>
  <c r="KU179" i="20"/>
  <c r="KW179" i="20" s="1"/>
  <c r="KT179" i="20"/>
  <c r="KV178" i="20"/>
  <c r="KU178" i="20"/>
  <c r="KT178" i="20"/>
  <c r="KV177" i="20"/>
  <c r="KU177" i="20"/>
  <c r="KT177" i="20"/>
  <c r="KW177" i="20" s="1"/>
  <c r="KV176" i="20"/>
  <c r="KU176" i="20"/>
  <c r="KT176" i="20"/>
  <c r="KW176" i="20" s="1"/>
  <c r="KV175" i="20"/>
  <c r="KU175" i="20"/>
  <c r="KT175" i="20"/>
  <c r="KW175" i="20" s="1"/>
  <c r="KV174" i="20"/>
  <c r="KU174" i="20"/>
  <c r="KT174" i="20"/>
  <c r="KV173" i="20"/>
  <c r="KU173" i="20"/>
  <c r="KT173" i="20"/>
  <c r="KW173" i="20" s="1"/>
  <c r="KV172" i="20"/>
  <c r="KU172" i="20"/>
  <c r="KT172" i="20"/>
  <c r="KV171" i="20"/>
  <c r="KW171" i="20" s="1"/>
  <c r="KU171" i="20"/>
  <c r="KT171" i="20"/>
  <c r="KV170" i="20"/>
  <c r="KU170" i="20"/>
  <c r="KT170" i="20"/>
  <c r="KV169" i="20"/>
  <c r="KU169" i="20"/>
  <c r="KT169" i="20"/>
  <c r="KW169" i="20" s="1"/>
  <c r="KV168" i="20"/>
  <c r="KU168" i="20"/>
  <c r="KT168" i="20"/>
  <c r="KW168" i="20" s="1"/>
  <c r="KW167" i="20"/>
  <c r="KV167" i="20"/>
  <c r="KU167" i="20"/>
  <c r="KT167" i="20"/>
  <c r="KV166" i="20"/>
  <c r="KU166" i="20"/>
  <c r="KT166" i="20"/>
  <c r="KW166" i="20" s="1"/>
  <c r="KV165" i="20"/>
  <c r="KW165" i="20" s="1"/>
  <c r="KU165" i="20"/>
  <c r="KT165" i="20"/>
  <c r="KV164" i="20"/>
  <c r="KU164" i="20"/>
  <c r="KT164" i="20"/>
  <c r="KV163" i="20"/>
  <c r="KU163" i="20"/>
  <c r="KT163" i="20"/>
  <c r="KV162" i="20"/>
  <c r="KU162" i="20"/>
  <c r="KT162" i="20"/>
  <c r="KV161" i="20"/>
  <c r="KU161" i="20"/>
  <c r="KT161" i="20"/>
  <c r="KV160" i="20"/>
  <c r="KU160" i="20"/>
  <c r="KT160" i="20"/>
  <c r="KW160" i="20" s="1"/>
  <c r="KV159" i="20"/>
  <c r="KU159" i="20"/>
  <c r="KT159" i="20"/>
  <c r="KW159" i="20" s="1"/>
  <c r="KV158" i="20"/>
  <c r="KU158" i="20"/>
  <c r="KT158" i="20"/>
  <c r="KV157" i="20"/>
  <c r="KU157" i="20"/>
  <c r="KT157" i="20"/>
  <c r="KW157" i="20" s="1"/>
  <c r="KV156" i="20"/>
  <c r="KU156" i="20"/>
  <c r="KT156" i="20"/>
  <c r="KW155" i="20"/>
  <c r="KV155" i="20"/>
  <c r="KU155" i="20"/>
  <c r="KT155" i="20"/>
  <c r="KV154" i="20"/>
  <c r="KU154" i="20"/>
  <c r="KT154" i="20"/>
  <c r="KV153" i="20"/>
  <c r="KU153" i="20"/>
  <c r="KW153" i="20" s="1"/>
  <c r="KT153" i="20"/>
  <c r="KV152" i="20"/>
  <c r="KU152" i="20"/>
  <c r="KT152" i="20"/>
  <c r="KV151" i="20"/>
  <c r="KU151" i="20"/>
  <c r="KW151" i="20" s="1"/>
  <c r="KT151" i="20"/>
  <c r="KV150" i="20"/>
  <c r="KU150" i="20"/>
  <c r="KT150" i="20"/>
  <c r="KW150" i="20" s="1"/>
  <c r="KV149" i="20"/>
  <c r="KU149" i="20"/>
  <c r="KW149" i="20" s="1"/>
  <c r="KT149" i="20"/>
  <c r="KV148" i="20"/>
  <c r="KU148" i="20"/>
  <c r="KT148" i="20"/>
  <c r="KV147" i="20"/>
  <c r="KU147" i="20"/>
  <c r="KW147" i="20" s="1"/>
  <c r="KT147" i="20"/>
  <c r="KV146" i="20"/>
  <c r="KU146" i="20"/>
  <c r="KT146" i="20"/>
  <c r="KV145" i="20"/>
  <c r="KU145" i="20"/>
  <c r="KT145" i="20"/>
  <c r="KV144" i="20"/>
  <c r="KU144" i="20"/>
  <c r="KT144" i="20"/>
  <c r="KV143" i="20"/>
  <c r="KU143" i="20"/>
  <c r="KT143" i="20"/>
  <c r="KV142" i="20"/>
  <c r="KU142" i="20"/>
  <c r="KT142" i="20"/>
  <c r="KW142" i="20" s="1"/>
  <c r="KV141" i="20"/>
  <c r="KU141" i="20"/>
  <c r="KT141" i="20"/>
  <c r="KV140" i="20"/>
  <c r="KU140" i="20"/>
  <c r="KT140" i="20"/>
  <c r="KV139" i="20"/>
  <c r="KU139" i="20"/>
  <c r="KW139" i="20" s="1"/>
  <c r="KT139" i="20"/>
  <c r="KV138" i="20"/>
  <c r="KU138" i="20"/>
  <c r="KT138" i="20"/>
  <c r="KV137" i="20"/>
  <c r="KU137" i="20"/>
  <c r="KT137" i="20"/>
  <c r="KV136" i="20"/>
  <c r="KU136" i="20"/>
  <c r="KT136" i="20"/>
  <c r="KV135" i="20"/>
  <c r="KU135" i="20"/>
  <c r="KT135" i="20"/>
  <c r="KW135" i="20" s="1"/>
  <c r="KV134" i="20"/>
  <c r="KU134" i="20"/>
  <c r="KT134" i="20"/>
  <c r="KW134" i="20" s="1"/>
  <c r="KV133" i="20"/>
  <c r="KU133" i="20"/>
  <c r="KT133" i="20"/>
  <c r="KW133" i="20" s="1"/>
  <c r="KV132" i="20"/>
  <c r="KU132" i="20"/>
  <c r="KT132" i="20"/>
  <c r="KV131" i="20"/>
  <c r="KU131" i="20"/>
  <c r="KT131" i="20"/>
  <c r="KV130" i="20"/>
  <c r="KU130" i="20"/>
  <c r="KT130" i="20"/>
  <c r="KW130" i="20" s="1"/>
  <c r="KV129" i="20"/>
  <c r="KU129" i="20"/>
  <c r="KT129" i="20"/>
  <c r="KV128" i="20"/>
  <c r="KU128" i="20"/>
  <c r="KT128" i="20"/>
  <c r="KV127" i="20"/>
  <c r="KU127" i="20"/>
  <c r="KT127" i="20"/>
  <c r="KW127" i="20" s="1"/>
  <c r="KV126" i="20"/>
  <c r="KU126" i="20"/>
  <c r="KT126" i="20"/>
  <c r="KW126" i="20" s="1"/>
  <c r="KV125" i="20"/>
  <c r="KU125" i="20"/>
  <c r="KT125" i="20"/>
  <c r="KW125" i="20" s="1"/>
  <c r="KV124" i="20"/>
  <c r="KU124" i="20"/>
  <c r="KT124" i="20"/>
  <c r="KV123" i="20"/>
  <c r="KU123" i="20"/>
  <c r="KT123" i="20"/>
  <c r="KV122" i="20"/>
  <c r="KU122" i="20"/>
  <c r="KT122" i="20"/>
  <c r="KW122" i="20" s="1"/>
  <c r="KV121" i="20"/>
  <c r="KU121" i="20"/>
  <c r="KT121" i="20"/>
  <c r="KV120" i="20"/>
  <c r="KU120" i="20"/>
  <c r="KT120" i="20"/>
  <c r="KV119" i="20"/>
  <c r="KU119" i="20"/>
  <c r="KT119" i="20"/>
  <c r="KW119" i="20" s="1"/>
  <c r="KV118" i="20"/>
  <c r="KU118" i="20"/>
  <c r="KT118" i="20"/>
  <c r="KW118" i="20" s="1"/>
  <c r="KV117" i="20"/>
  <c r="KU117" i="20"/>
  <c r="KT117" i="20"/>
  <c r="KW117" i="20" s="1"/>
  <c r="KV116" i="20"/>
  <c r="KU116" i="20"/>
  <c r="KT116" i="20"/>
  <c r="KV115" i="20"/>
  <c r="KU115" i="20"/>
  <c r="KT115" i="20"/>
  <c r="KV114" i="20"/>
  <c r="KU114" i="20"/>
  <c r="KT114" i="20"/>
  <c r="KW114" i="20" s="1"/>
  <c r="KV113" i="20"/>
  <c r="KU113" i="20"/>
  <c r="KT113" i="20"/>
  <c r="KV112" i="20"/>
  <c r="KU112" i="20"/>
  <c r="KT112" i="20"/>
  <c r="KV111" i="20"/>
  <c r="KU111" i="20"/>
  <c r="KT111" i="20"/>
  <c r="KW111" i="20" s="1"/>
  <c r="KV110" i="20"/>
  <c r="KU110" i="20"/>
  <c r="KT110" i="20"/>
  <c r="KW110" i="20" s="1"/>
  <c r="KV109" i="20"/>
  <c r="KU109" i="20"/>
  <c r="KT109" i="20"/>
  <c r="KW109" i="20" s="1"/>
  <c r="KV108" i="20"/>
  <c r="KU108" i="20"/>
  <c r="KT108" i="20"/>
  <c r="KV107" i="20"/>
  <c r="KU107" i="20"/>
  <c r="KT107" i="20"/>
  <c r="KV106" i="20"/>
  <c r="KU106" i="20"/>
  <c r="KT106" i="20"/>
  <c r="KW106" i="20" s="1"/>
  <c r="KV105" i="20"/>
  <c r="KU105" i="20"/>
  <c r="KT105" i="20"/>
  <c r="KV104" i="20"/>
  <c r="KU104" i="20"/>
  <c r="KT104" i="20"/>
  <c r="KV103" i="20"/>
  <c r="KU103" i="20"/>
  <c r="KT103" i="20"/>
  <c r="KW103" i="20" s="1"/>
  <c r="KV102" i="20"/>
  <c r="KU102" i="20"/>
  <c r="KT102" i="20"/>
  <c r="KW102" i="20" s="1"/>
  <c r="KV101" i="20"/>
  <c r="KU101" i="20"/>
  <c r="KT101" i="20"/>
  <c r="KW101" i="20" s="1"/>
  <c r="KV100" i="20"/>
  <c r="KU100" i="20"/>
  <c r="KT100" i="20"/>
  <c r="KV99" i="20"/>
  <c r="KU99" i="20"/>
  <c r="KT99" i="20"/>
  <c r="KV98" i="20"/>
  <c r="KU98" i="20"/>
  <c r="KT98" i="20"/>
  <c r="KW98" i="20" s="1"/>
  <c r="KV97" i="20"/>
  <c r="KU97" i="20"/>
  <c r="KT97" i="20"/>
  <c r="KV96" i="20"/>
  <c r="KU96" i="20"/>
  <c r="KT96" i="20"/>
  <c r="KV95" i="20"/>
  <c r="KU95" i="20"/>
  <c r="KT95" i="20"/>
  <c r="KW95" i="20" s="1"/>
  <c r="KV94" i="20"/>
  <c r="KU94" i="20"/>
  <c r="KT94" i="20"/>
  <c r="KW94" i="20" s="1"/>
  <c r="KV93" i="20"/>
  <c r="KU93" i="20"/>
  <c r="KT93" i="20"/>
  <c r="KW93" i="20" s="1"/>
  <c r="KV92" i="20"/>
  <c r="KU92" i="20"/>
  <c r="KT92" i="20"/>
  <c r="KV91" i="20"/>
  <c r="KU91" i="20"/>
  <c r="KT91" i="20"/>
  <c r="KV90" i="20"/>
  <c r="KU90" i="20"/>
  <c r="KT90" i="20"/>
  <c r="KW90" i="20" s="1"/>
  <c r="KV89" i="20"/>
  <c r="KU89" i="20"/>
  <c r="KT89" i="20"/>
  <c r="KV88" i="20"/>
  <c r="KU88" i="20"/>
  <c r="KT88" i="20"/>
  <c r="KV87" i="20"/>
  <c r="KU87" i="20"/>
  <c r="KT87" i="20"/>
  <c r="KW87" i="20" s="1"/>
  <c r="KV86" i="20"/>
  <c r="KU86" i="20"/>
  <c r="KT86" i="20"/>
  <c r="KW86" i="20" s="1"/>
  <c r="KV85" i="20"/>
  <c r="KU85" i="20"/>
  <c r="KT85" i="20"/>
  <c r="KV84" i="20"/>
  <c r="KU84" i="20"/>
  <c r="KT84" i="20"/>
  <c r="KV83" i="20"/>
  <c r="KU83" i="20"/>
  <c r="KT83" i="20"/>
  <c r="KV82" i="20"/>
  <c r="KU82" i="20"/>
  <c r="KT82" i="20"/>
  <c r="KW82" i="20" s="1"/>
  <c r="KV81" i="20"/>
  <c r="KU81" i="20"/>
  <c r="KT81" i="20"/>
  <c r="KV80" i="20"/>
  <c r="KU80" i="20"/>
  <c r="KT80" i="20"/>
  <c r="KV79" i="20"/>
  <c r="KU79" i="20"/>
  <c r="KT79" i="20"/>
  <c r="KW79" i="20" s="1"/>
  <c r="KV78" i="20"/>
  <c r="KU78" i="20"/>
  <c r="KT78" i="20"/>
  <c r="KW78" i="20" s="1"/>
  <c r="KV77" i="20"/>
  <c r="KU77" i="20"/>
  <c r="KT77" i="20"/>
  <c r="KV76" i="20"/>
  <c r="KU76" i="20"/>
  <c r="KT76" i="20"/>
  <c r="KV75" i="20"/>
  <c r="KU75" i="20"/>
  <c r="KT75" i="20"/>
  <c r="KV74" i="20"/>
  <c r="KU74" i="20"/>
  <c r="KT74" i="20"/>
  <c r="KW74" i="20" s="1"/>
  <c r="KV73" i="20"/>
  <c r="KU73" i="20"/>
  <c r="KT73" i="20"/>
  <c r="KV72" i="20"/>
  <c r="KU72" i="20"/>
  <c r="KT72" i="20"/>
  <c r="KV71" i="20"/>
  <c r="KU71" i="20"/>
  <c r="KT71" i="20"/>
  <c r="KW71" i="20" s="1"/>
  <c r="KV70" i="20"/>
  <c r="KU70" i="20"/>
  <c r="KT70" i="20"/>
  <c r="KW70" i="20" s="1"/>
  <c r="KV69" i="20"/>
  <c r="KU69" i="20"/>
  <c r="KT69" i="20"/>
  <c r="KV68" i="20"/>
  <c r="KU68" i="20"/>
  <c r="KT68" i="20"/>
  <c r="KV67" i="20"/>
  <c r="KU67" i="20"/>
  <c r="KT67" i="20"/>
  <c r="KV66" i="20"/>
  <c r="KU66" i="20"/>
  <c r="KT66" i="20"/>
  <c r="KW66" i="20" s="1"/>
  <c r="KV65" i="20"/>
  <c r="KU65" i="20"/>
  <c r="KT65" i="20"/>
  <c r="KV64" i="20"/>
  <c r="KU64" i="20"/>
  <c r="KT64" i="20"/>
  <c r="KV63" i="20"/>
  <c r="KU63" i="20"/>
  <c r="KT63" i="20"/>
  <c r="KW63" i="20" s="1"/>
  <c r="KV62" i="20"/>
  <c r="KU62" i="20"/>
  <c r="KT62" i="20"/>
  <c r="KW62" i="20" s="1"/>
  <c r="KV61" i="20"/>
  <c r="KU61" i="20"/>
  <c r="KT61" i="20"/>
  <c r="KV60" i="20"/>
  <c r="KU60" i="20"/>
  <c r="KT60" i="20"/>
  <c r="KV59" i="20"/>
  <c r="KU59" i="20"/>
  <c r="KT59" i="20"/>
  <c r="KV58" i="20"/>
  <c r="KU58" i="20"/>
  <c r="KT58" i="20"/>
  <c r="KW58" i="20" s="1"/>
  <c r="KV57" i="20"/>
  <c r="KU57" i="20"/>
  <c r="KT57" i="20"/>
  <c r="KV56" i="20"/>
  <c r="KU56" i="20"/>
  <c r="KT56" i="20"/>
  <c r="KV55" i="20"/>
  <c r="KU55" i="20"/>
  <c r="KT55" i="20"/>
  <c r="KW55" i="20" s="1"/>
  <c r="KV54" i="20"/>
  <c r="KU54" i="20"/>
  <c r="KT54" i="20"/>
  <c r="KW54" i="20" s="1"/>
  <c r="KV53" i="20"/>
  <c r="KU53" i="20"/>
  <c r="KT53" i="20"/>
  <c r="KV52" i="20"/>
  <c r="KU52" i="20"/>
  <c r="KT52" i="20"/>
  <c r="KV51" i="20"/>
  <c r="KU51" i="20"/>
  <c r="KT51" i="20"/>
  <c r="KV50" i="20"/>
  <c r="KU50" i="20"/>
  <c r="KT50" i="20"/>
  <c r="KW50" i="20" s="1"/>
  <c r="KV49" i="20"/>
  <c r="KU49" i="20"/>
  <c r="KT49" i="20"/>
  <c r="KV48" i="20"/>
  <c r="KU48" i="20"/>
  <c r="KT48" i="20"/>
  <c r="KV47" i="20"/>
  <c r="KU47" i="20"/>
  <c r="KT47" i="20"/>
  <c r="KW47" i="20" s="1"/>
  <c r="KV46" i="20"/>
  <c r="KU46" i="20"/>
  <c r="KT46" i="20"/>
  <c r="KW46" i="20" s="1"/>
  <c r="KV45" i="20"/>
  <c r="KU45" i="20"/>
  <c r="KT45" i="20"/>
  <c r="KV44" i="20"/>
  <c r="KU44" i="20"/>
  <c r="KT44" i="20"/>
  <c r="KV43" i="20"/>
  <c r="KU43" i="20"/>
  <c r="KT43" i="20"/>
  <c r="KV42" i="20"/>
  <c r="KU42" i="20"/>
  <c r="KT42" i="20"/>
  <c r="KW42" i="20" s="1"/>
  <c r="KV41" i="20"/>
  <c r="KU41" i="20"/>
  <c r="KT41" i="20"/>
  <c r="KV40" i="20"/>
  <c r="KU40" i="20"/>
  <c r="KT40" i="20"/>
  <c r="KV39" i="20"/>
  <c r="KU39" i="20"/>
  <c r="KT39" i="20"/>
  <c r="KW39" i="20" s="1"/>
  <c r="KV38" i="20"/>
  <c r="KU38" i="20"/>
  <c r="KT38" i="20"/>
  <c r="KW38" i="20" s="1"/>
  <c r="KV37" i="20"/>
  <c r="KU37" i="20"/>
  <c r="KT37" i="20"/>
  <c r="KV36" i="20"/>
  <c r="KU36" i="20"/>
  <c r="KT36" i="20"/>
  <c r="KV35" i="20"/>
  <c r="KU35" i="20"/>
  <c r="KT35" i="20"/>
  <c r="KV34" i="20"/>
  <c r="KU34" i="20"/>
  <c r="KT34" i="20"/>
  <c r="KW34" i="20" s="1"/>
  <c r="KV33" i="20"/>
  <c r="KU33" i="20"/>
  <c r="KT33" i="20"/>
  <c r="KV32" i="20"/>
  <c r="KU32" i="20"/>
  <c r="KT32" i="20"/>
  <c r="KV31" i="20"/>
  <c r="KU31" i="20"/>
  <c r="KT31" i="20"/>
  <c r="KW31" i="20" s="1"/>
  <c r="KV30" i="20"/>
  <c r="KU30" i="20"/>
  <c r="KT30" i="20"/>
  <c r="KW30" i="20" s="1"/>
  <c r="KV29" i="20"/>
  <c r="KU29" i="20"/>
  <c r="KT29" i="20"/>
  <c r="KV28" i="20"/>
  <c r="KU28" i="20"/>
  <c r="KT28" i="20"/>
  <c r="KV27" i="20"/>
  <c r="KU27" i="20"/>
  <c r="KT27" i="20"/>
  <c r="KV26" i="20"/>
  <c r="KU26" i="20"/>
  <c r="KT26" i="20"/>
  <c r="KW26" i="20" s="1"/>
  <c r="KV25" i="20"/>
  <c r="KU25" i="20"/>
  <c r="KT25" i="20"/>
  <c r="KV24" i="20"/>
  <c r="KU24" i="20"/>
  <c r="KT24" i="20"/>
  <c r="KV23" i="20"/>
  <c r="KU23" i="20"/>
  <c r="KT23" i="20"/>
  <c r="KW23" i="20" s="1"/>
  <c r="KV22" i="20"/>
  <c r="KU22" i="20"/>
  <c r="KT22" i="20"/>
  <c r="KW22" i="20" s="1"/>
  <c r="KV21" i="20"/>
  <c r="KU21" i="20"/>
  <c r="KT21" i="20"/>
  <c r="KW21" i="20" s="1"/>
  <c r="KV20" i="20"/>
  <c r="KU20" i="20"/>
  <c r="KT20" i="20"/>
  <c r="KW19" i="20"/>
  <c r="KV19" i="20"/>
  <c r="KU19" i="20"/>
  <c r="KT19" i="20"/>
  <c r="KV18" i="20"/>
  <c r="KU18" i="20"/>
  <c r="KT18" i="20"/>
  <c r="KW18" i="20" s="1"/>
  <c r="KW17" i="20"/>
  <c r="KV17" i="20"/>
  <c r="KU17" i="20"/>
  <c r="KT17" i="20"/>
  <c r="KV16" i="20"/>
  <c r="KU16" i="20"/>
  <c r="KT16" i="20"/>
  <c r="KW16" i="20" s="1"/>
  <c r="KW15" i="20"/>
  <c r="KV15" i="20"/>
  <c r="KU15" i="20"/>
  <c r="KT15" i="20"/>
  <c r="KV14" i="20"/>
  <c r="KU14" i="20"/>
  <c r="KT14" i="20"/>
  <c r="KW14" i="20" s="1"/>
  <c r="KW13" i="20"/>
  <c r="KV13" i="20"/>
  <c r="KU13" i="20"/>
  <c r="KT13" i="20"/>
  <c r="KV12" i="20"/>
  <c r="KU12" i="20"/>
  <c r="KT12" i="20"/>
  <c r="KW12" i="20" s="1"/>
  <c r="KW11" i="20"/>
  <c r="KV11" i="20"/>
  <c r="KU11" i="20"/>
  <c r="KT11" i="20"/>
  <c r="KW10" i="20"/>
  <c r="KV10" i="20"/>
  <c r="KU10" i="20"/>
  <c r="KT10" i="20"/>
  <c r="K61" i="6"/>
  <c r="K60" i="6"/>
  <c r="K59" i="6"/>
  <c r="K58" i="6"/>
  <c r="K57" i="6"/>
  <c r="K56" i="6"/>
  <c r="K55" i="6"/>
  <c r="K54" i="6"/>
  <c r="K53" i="6"/>
  <c r="K52" i="6"/>
  <c r="K51" i="6"/>
  <c r="K50" i="6"/>
  <c r="K49" i="6"/>
  <c r="K48" i="6"/>
  <c r="K47" i="6"/>
  <c r="K46" i="6"/>
  <c r="K45" i="6"/>
  <c r="K44" i="6"/>
  <c r="K43" i="6"/>
  <c r="K42" i="6"/>
  <c r="K41" i="6"/>
  <c r="K40" i="6"/>
  <c r="K39" i="6"/>
  <c r="K38" i="6"/>
  <c r="K37" i="6"/>
  <c r="K36" i="6"/>
  <c r="K35" i="6"/>
  <c r="K34" i="6"/>
  <c r="K33" i="6"/>
  <c r="K26" i="6"/>
  <c r="K25" i="6"/>
  <c r="K24" i="6"/>
  <c r="K23" i="6"/>
  <c r="K22" i="6"/>
  <c r="K21" i="6"/>
  <c r="K20" i="6"/>
  <c r="K19" i="6"/>
  <c r="K18" i="6"/>
  <c r="K17" i="6"/>
  <c r="K16" i="6"/>
  <c r="K15" i="6"/>
  <c r="K14" i="6"/>
  <c r="K13" i="6"/>
  <c r="K12" i="6"/>
  <c r="K11" i="6"/>
  <c r="K10" i="6"/>
  <c r="K9" i="6"/>
  <c r="K8" i="6"/>
  <c r="K7" i="6"/>
  <c r="L155" i="5"/>
  <c r="L154" i="5"/>
  <c r="L153" i="5"/>
  <c r="L152" i="5"/>
  <c r="L151" i="5"/>
  <c r="L150" i="5"/>
  <c r="L149" i="5"/>
  <c r="L148" i="5"/>
  <c r="L147" i="5"/>
  <c r="L146" i="5"/>
  <c r="L145" i="5"/>
  <c r="L144" i="5"/>
  <c r="L143" i="5"/>
  <c r="L73" i="5"/>
  <c r="A73" i="5"/>
  <c r="F2013" i="15"/>
  <c r="B2013" i="15"/>
  <c r="F2012" i="15"/>
  <c r="B2012" i="15"/>
  <c r="F2011" i="15"/>
  <c r="B2011" i="15"/>
  <c r="F2010" i="15"/>
  <c r="B2010" i="15"/>
  <c r="F2009" i="15"/>
  <c r="B2009" i="15"/>
  <c r="F2008" i="15"/>
  <c r="B2008" i="15"/>
  <c r="F2007" i="15"/>
  <c r="B2007" i="15"/>
  <c r="F2006" i="15"/>
  <c r="B2006" i="15"/>
  <c r="F2005" i="15"/>
  <c r="B2005" i="15"/>
  <c r="F2004" i="15"/>
  <c r="B2004" i="15"/>
  <c r="F2003" i="15"/>
  <c r="B2003" i="15"/>
  <c r="F2002" i="15"/>
  <c r="B2002" i="15"/>
  <c r="F2001" i="15"/>
  <c r="B2001" i="15"/>
  <c r="F2000" i="15"/>
  <c r="B2000" i="15"/>
  <c r="F1999" i="15"/>
  <c r="B1999" i="15"/>
  <c r="F1998" i="15"/>
  <c r="B1998" i="15"/>
  <c r="F1997" i="15"/>
  <c r="B1997" i="15"/>
  <c r="F1996" i="15"/>
  <c r="B1996" i="15"/>
  <c r="F1995" i="15"/>
  <c r="B1995" i="15"/>
  <c r="F1994" i="15"/>
  <c r="B1994" i="15"/>
  <c r="F1993" i="15"/>
  <c r="B1993" i="15"/>
  <c r="F1992" i="15"/>
  <c r="B1992" i="15"/>
  <c r="F1991" i="15"/>
  <c r="B1991" i="15"/>
  <c r="F1990" i="15"/>
  <c r="B1990" i="15"/>
  <c r="F1989" i="15"/>
  <c r="B1989" i="15"/>
  <c r="F1988" i="15"/>
  <c r="B1988" i="15"/>
  <c r="F1987" i="15"/>
  <c r="B1987" i="15"/>
  <c r="F1986" i="15"/>
  <c r="B1986" i="15"/>
  <c r="F1985" i="15"/>
  <c r="B1985" i="15"/>
  <c r="F1984" i="15"/>
  <c r="B1984" i="15"/>
  <c r="F1983" i="15"/>
  <c r="B1983" i="15"/>
  <c r="F1982" i="15"/>
  <c r="B1982" i="15"/>
  <c r="F1981" i="15"/>
  <c r="B1981" i="15"/>
  <c r="F1980" i="15"/>
  <c r="B1980" i="15"/>
  <c r="F1979" i="15"/>
  <c r="B1979" i="15"/>
  <c r="F1978" i="15"/>
  <c r="B1978" i="15"/>
  <c r="F1977" i="15"/>
  <c r="B1977" i="15"/>
  <c r="F1976" i="15"/>
  <c r="B1976" i="15"/>
  <c r="F1975" i="15"/>
  <c r="B1975" i="15"/>
  <c r="F1974" i="15"/>
  <c r="B1974" i="15"/>
  <c r="F1973" i="15"/>
  <c r="B1973" i="15"/>
  <c r="F1972" i="15"/>
  <c r="B1972" i="15"/>
  <c r="F1971" i="15"/>
  <c r="B1971" i="15"/>
  <c r="F1970" i="15"/>
  <c r="B1970" i="15"/>
  <c r="F1969" i="15"/>
  <c r="B1969" i="15"/>
  <c r="F1968" i="15"/>
  <c r="B1968" i="15"/>
  <c r="F1967" i="15"/>
  <c r="B1967" i="15"/>
  <c r="F1966" i="15"/>
  <c r="B1966" i="15"/>
  <c r="F1965" i="15"/>
  <c r="B1965" i="15"/>
  <c r="F1964" i="15"/>
  <c r="B1964" i="15"/>
  <c r="F1963" i="15"/>
  <c r="B1963" i="15"/>
  <c r="F1962" i="15"/>
  <c r="B1962" i="15"/>
  <c r="F1961" i="15"/>
  <c r="B1961" i="15"/>
  <c r="F1960" i="15"/>
  <c r="B1960" i="15"/>
  <c r="F1959" i="15"/>
  <c r="B1959" i="15"/>
  <c r="F1958" i="15"/>
  <c r="B1958" i="15"/>
  <c r="F1957" i="15"/>
  <c r="B1957" i="15"/>
  <c r="F1956" i="15"/>
  <c r="B1956" i="15"/>
  <c r="F1955" i="15"/>
  <c r="B1955" i="15"/>
  <c r="F1954" i="15"/>
  <c r="B1954" i="15"/>
  <c r="F1953" i="15"/>
  <c r="B1953" i="15"/>
  <c r="F1952" i="15"/>
  <c r="B1952" i="15"/>
  <c r="F1951" i="15"/>
  <c r="B1951" i="15"/>
  <c r="F1950" i="15"/>
  <c r="B1950" i="15"/>
  <c r="F1949" i="15"/>
  <c r="B1949" i="15"/>
  <c r="F1948" i="15"/>
  <c r="B1948" i="15"/>
  <c r="F1947" i="15"/>
  <c r="B1947" i="15"/>
  <c r="F1946" i="15"/>
  <c r="B1946" i="15"/>
  <c r="F1945" i="15"/>
  <c r="B1945" i="15"/>
  <c r="F1944" i="15"/>
  <c r="B1944" i="15"/>
  <c r="F1943" i="15"/>
  <c r="B1943" i="15"/>
  <c r="F1942" i="15"/>
  <c r="B1942" i="15"/>
  <c r="F1941" i="15"/>
  <c r="B1941" i="15"/>
  <c r="F1940" i="15"/>
  <c r="B1940" i="15"/>
  <c r="F1939" i="15"/>
  <c r="B1939" i="15"/>
  <c r="F1938" i="15"/>
  <c r="B1938" i="15"/>
  <c r="F1937" i="15"/>
  <c r="B1937" i="15"/>
  <c r="F1936" i="15"/>
  <c r="B1936" i="15"/>
  <c r="F1935" i="15"/>
  <c r="B1935" i="15"/>
  <c r="F1934" i="15"/>
  <c r="B1934" i="15"/>
  <c r="F1933" i="15"/>
  <c r="B1933" i="15"/>
  <c r="F1932" i="15"/>
  <c r="B1932" i="15"/>
  <c r="F1931" i="15"/>
  <c r="B1931" i="15"/>
  <c r="F1930" i="15"/>
  <c r="B1930" i="15"/>
  <c r="F1929" i="15"/>
  <c r="B1929" i="15"/>
  <c r="F1928" i="15"/>
  <c r="B1928" i="15"/>
  <c r="F1927" i="15"/>
  <c r="B1927" i="15"/>
  <c r="F1926" i="15"/>
  <c r="B1926" i="15"/>
  <c r="F1925" i="15"/>
  <c r="B1925" i="15"/>
  <c r="F1924" i="15"/>
  <c r="B1924" i="15"/>
  <c r="F1923" i="15"/>
  <c r="B1923" i="15"/>
  <c r="F1922" i="15"/>
  <c r="B1922" i="15"/>
  <c r="F1921" i="15"/>
  <c r="B1921" i="15"/>
  <c r="F1920" i="15"/>
  <c r="B1920" i="15"/>
  <c r="F1919" i="15"/>
  <c r="B1919" i="15"/>
  <c r="F1918" i="15"/>
  <c r="B1918" i="15"/>
  <c r="F1917" i="15"/>
  <c r="B1917" i="15"/>
  <c r="F1916" i="15"/>
  <c r="B1916" i="15"/>
  <c r="F1915" i="15"/>
  <c r="B1915" i="15"/>
  <c r="F1914" i="15"/>
  <c r="B1914" i="15"/>
  <c r="F1913" i="15"/>
  <c r="B1913" i="15"/>
  <c r="F1912" i="15"/>
  <c r="B1912" i="15"/>
  <c r="F1911" i="15"/>
  <c r="B1911" i="15"/>
  <c r="F1910" i="15"/>
  <c r="B1910" i="15"/>
  <c r="F1909" i="15"/>
  <c r="B1909" i="15"/>
  <c r="F1908" i="15"/>
  <c r="B1908" i="15"/>
  <c r="F1907" i="15"/>
  <c r="B1907" i="15"/>
  <c r="F1906" i="15"/>
  <c r="B1906" i="15"/>
  <c r="F1905" i="15"/>
  <c r="B1905" i="15"/>
  <c r="F1904" i="15"/>
  <c r="B1904" i="15"/>
  <c r="F1903" i="15"/>
  <c r="B1903" i="15"/>
  <c r="F1902" i="15"/>
  <c r="B1902" i="15"/>
  <c r="F1901" i="15"/>
  <c r="B1901" i="15"/>
  <c r="F1900" i="15"/>
  <c r="B1900" i="15"/>
  <c r="F1899" i="15"/>
  <c r="B1899" i="15"/>
  <c r="F1898" i="15"/>
  <c r="B1898" i="15"/>
  <c r="F1897" i="15"/>
  <c r="B1897" i="15"/>
  <c r="F1896" i="15"/>
  <c r="B1896" i="15"/>
  <c r="F1895" i="15"/>
  <c r="B1895" i="15"/>
  <c r="F1894" i="15"/>
  <c r="B1894" i="15"/>
  <c r="F1893" i="15"/>
  <c r="B1893" i="15"/>
  <c r="F1892" i="15"/>
  <c r="B1892" i="15"/>
  <c r="F1891" i="15"/>
  <c r="B1891" i="15"/>
  <c r="F1890" i="15"/>
  <c r="B1890" i="15"/>
  <c r="F1889" i="15"/>
  <c r="B1889" i="15"/>
  <c r="F1888" i="15"/>
  <c r="B1888" i="15"/>
  <c r="F1887" i="15"/>
  <c r="B1887" i="15"/>
  <c r="F1886" i="15"/>
  <c r="B1886" i="15"/>
  <c r="F1885" i="15"/>
  <c r="B1885" i="15"/>
  <c r="F1884" i="15"/>
  <c r="B1884" i="15"/>
  <c r="F1883" i="15"/>
  <c r="B1883" i="15"/>
  <c r="F1882" i="15"/>
  <c r="B1882" i="15"/>
  <c r="F1881" i="15"/>
  <c r="B1881" i="15"/>
  <c r="F1880" i="15"/>
  <c r="B1880" i="15"/>
  <c r="F1879" i="15"/>
  <c r="B1879" i="15"/>
  <c r="F1878" i="15"/>
  <c r="B1878" i="15"/>
  <c r="F1877" i="15"/>
  <c r="B1877" i="15"/>
  <c r="F1876" i="15"/>
  <c r="B1876" i="15"/>
  <c r="F1875" i="15"/>
  <c r="B1875" i="15"/>
  <c r="F1874" i="15"/>
  <c r="B1874" i="15"/>
  <c r="F1873" i="15"/>
  <c r="B1873" i="15"/>
  <c r="F1872" i="15"/>
  <c r="B1872" i="15"/>
  <c r="F1871" i="15"/>
  <c r="B1871" i="15"/>
  <c r="F1870" i="15"/>
  <c r="B1870" i="15"/>
  <c r="F1869" i="15"/>
  <c r="B1869" i="15"/>
  <c r="F1868" i="15"/>
  <c r="B1868" i="15"/>
  <c r="F1867" i="15"/>
  <c r="B1867" i="15"/>
  <c r="F1866" i="15"/>
  <c r="B1866" i="15"/>
  <c r="F1865" i="15"/>
  <c r="B1865" i="15"/>
  <c r="F1864" i="15"/>
  <c r="B1864" i="15"/>
  <c r="F1863" i="15"/>
  <c r="B1863" i="15"/>
  <c r="F1862" i="15"/>
  <c r="B1862" i="15"/>
  <c r="F1861" i="15"/>
  <c r="B1861" i="15"/>
  <c r="F1860" i="15"/>
  <c r="B1860" i="15"/>
  <c r="F1859" i="15"/>
  <c r="B1859" i="15"/>
  <c r="F1858" i="15"/>
  <c r="B1858" i="15"/>
  <c r="F1857" i="15"/>
  <c r="B1857" i="15"/>
  <c r="F1856" i="15"/>
  <c r="B1856" i="15"/>
  <c r="F1855" i="15"/>
  <c r="B1855" i="15"/>
  <c r="F1854" i="15"/>
  <c r="B1854" i="15"/>
  <c r="F1853" i="15"/>
  <c r="B1853" i="15"/>
  <c r="F1852" i="15"/>
  <c r="B1852" i="15"/>
  <c r="F1851" i="15"/>
  <c r="B1851" i="15"/>
  <c r="F1850" i="15"/>
  <c r="B1850" i="15"/>
  <c r="F1849" i="15"/>
  <c r="B1849" i="15"/>
  <c r="F1848" i="15"/>
  <c r="B1848" i="15"/>
  <c r="F1847" i="15"/>
  <c r="B1847" i="15"/>
  <c r="F1846" i="15"/>
  <c r="B1846" i="15"/>
  <c r="F1845" i="15"/>
  <c r="B1845" i="15"/>
  <c r="F1844" i="15"/>
  <c r="B1844" i="15"/>
  <c r="F1843" i="15"/>
  <c r="B1843" i="15"/>
  <c r="F1842" i="15"/>
  <c r="B1842" i="15"/>
  <c r="F1841" i="15"/>
  <c r="B1841" i="15"/>
  <c r="F1840" i="15"/>
  <c r="B1840" i="15"/>
  <c r="F1839" i="15"/>
  <c r="B1839" i="15"/>
  <c r="F1838" i="15"/>
  <c r="B1838" i="15"/>
  <c r="F1837" i="15"/>
  <c r="B1837" i="15"/>
  <c r="F1836" i="15"/>
  <c r="B1836" i="15"/>
  <c r="F1835" i="15"/>
  <c r="B1835" i="15"/>
  <c r="F1834" i="15"/>
  <c r="B1834" i="15"/>
  <c r="F1833" i="15"/>
  <c r="B1833" i="15"/>
  <c r="F1832" i="15"/>
  <c r="B1832" i="15"/>
  <c r="F1831" i="15"/>
  <c r="B1831" i="15"/>
  <c r="F1830" i="15"/>
  <c r="B1830" i="15"/>
  <c r="F1829" i="15"/>
  <c r="B1829" i="15"/>
  <c r="F1828" i="15"/>
  <c r="B1828" i="15"/>
  <c r="F1827" i="15"/>
  <c r="B1827" i="15"/>
  <c r="F1826" i="15"/>
  <c r="B1826" i="15"/>
  <c r="F1825" i="15"/>
  <c r="B1825" i="15"/>
  <c r="F1824" i="15"/>
  <c r="B1824" i="15"/>
  <c r="F1823" i="15"/>
  <c r="B1823" i="15"/>
  <c r="F1822" i="15"/>
  <c r="B1822" i="15"/>
  <c r="F1821" i="15"/>
  <c r="B1821" i="15"/>
  <c r="F1820" i="15"/>
  <c r="B1820" i="15"/>
  <c r="F1819" i="15"/>
  <c r="B1819" i="15"/>
  <c r="F1818" i="15"/>
  <c r="B1818" i="15"/>
  <c r="F1817" i="15"/>
  <c r="B1817" i="15"/>
  <c r="F1816" i="15"/>
  <c r="B1816" i="15"/>
  <c r="F1815" i="15"/>
  <c r="B1815" i="15"/>
  <c r="F1814" i="15"/>
  <c r="B1814" i="15"/>
  <c r="F1813" i="15"/>
  <c r="B1813" i="15"/>
  <c r="F1812" i="15"/>
  <c r="B1812" i="15"/>
  <c r="F1811" i="15"/>
  <c r="B1811" i="15"/>
  <c r="F1810" i="15"/>
  <c r="B1810" i="15"/>
  <c r="F1809" i="15"/>
  <c r="B1809" i="15"/>
  <c r="F1808" i="15"/>
  <c r="B1808" i="15"/>
  <c r="F1807" i="15"/>
  <c r="B1807" i="15"/>
  <c r="F1806" i="15"/>
  <c r="B1806" i="15"/>
  <c r="F1805" i="15"/>
  <c r="B1805" i="15"/>
  <c r="F1804" i="15"/>
  <c r="B1804" i="15"/>
  <c r="F1803" i="15"/>
  <c r="B1803" i="15"/>
  <c r="F1802" i="15"/>
  <c r="B1802" i="15"/>
  <c r="F1801" i="15"/>
  <c r="B1801" i="15"/>
  <c r="F1800" i="15"/>
  <c r="B1800" i="15"/>
  <c r="F1799" i="15"/>
  <c r="B1799" i="15"/>
  <c r="F1798" i="15"/>
  <c r="B1798" i="15"/>
  <c r="F1797" i="15"/>
  <c r="B1797" i="15"/>
  <c r="F1796" i="15"/>
  <c r="B1796" i="15"/>
  <c r="F1795" i="15"/>
  <c r="B1795" i="15"/>
  <c r="F1794" i="15"/>
  <c r="B1794" i="15"/>
  <c r="F1793" i="15"/>
  <c r="B1793" i="15"/>
  <c r="F1792" i="15"/>
  <c r="B1792" i="15"/>
  <c r="F1791" i="15"/>
  <c r="B1791" i="15"/>
  <c r="F1790" i="15"/>
  <c r="B1790" i="15"/>
  <c r="F1789" i="15"/>
  <c r="B1789" i="15"/>
  <c r="F1788" i="15"/>
  <c r="B1788" i="15"/>
  <c r="F1787" i="15"/>
  <c r="B1787" i="15"/>
  <c r="F1786" i="15"/>
  <c r="B1786" i="15"/>
  <c r="F1785" i="15"/>
  <c r="B1785" i="15"/>
  <c r="F1784" i="15"/>
  <c r="B1784" i="15"/>
  <c r="F1783" i="15"/>
  <c r="B1783" i="15"/>
  <c r="F1782" i="15"/>
  <c r="B1782" i="15"/>
  <c r="F1781" i="15"/>
  <c r="B1781" i="15"/>
  <c r="F1780" i="15"/>
  <c r="B1780" i="15"/>
  <c r="F1779" i="15"/>
  <c r="B1779" i="15"/>
  <c r="F1778" i="15"/>
  <c r="B1778" i="15"/>
  <c r="F1777" i="15"/>
  <c r="B1777" i="15"/>
  <c r="F1776" i="15"/>
  <c r="B1776" i="15"/>
  <c r="F1775" i="15"/>
  <c r="B1775" i="15"/>
  <c r="F1774" i="15"/>
  <c r="B1774" i="15"/>
  <c r="F1773" i="15"/>
  <c r="B1773" i="15"/>
  <c r="F1772" i="15"/>
  <c r="B1772" i="15"/>
  <c r="F1771" i="15"/>
  <c r="B1771" i="15"/>
  <c r="F1770" i="15"/>
  <c r="B1770" i="15"/>
  <c r="F1769" i="15"/>
  <c r="B1769" i="15"/>
  <c r="F1768" i="15"/>
  <c r="B1768" i="15"/>
  <c r="F1767" i="15"/>
  <c r="B1767" i="15"/>
  <c r="F1766" i="15"/>
  <c r="B1766" i="15"/>
  <c r="F1765" i="15"/>
  <c r="B1765" i="15"/>
  <c r="F1764" i="15"/>
  <c r="B1764" i="15"/>
  <c r="F1763" i="15"/>
  <c r="B1763" i="15"/>
  <c r="F1762" i="15"/>
  <c r="B1762" i="15"/>
  <c r="F1761" i="15"/>
  <c r="B1761" i="15"/>
  <c r="F1760" i="15"/>
  <c r="B1760" i="15"/>
  <c r="F1759" i="15"/>
  <c r="B1759" i="15"/>
  <c r="F1758" i="15"/>
  <c r="B1758" i="15"/>
  <c r="F1757" i="15"/>
  <c r="B1757" i="15"/>
  <c r="F1756" i="15"/>
  <c r="B1756" i="15"/>
  <c r="F1755" i="15"/>
  <c r="B1755" i="15"/>
  <c r="F1754" i="15"/>
  <c r="B1754" i="15"/>
  <c r="F1753" i="15"/>
  <c r="B1753" i="15"/>
  <c r="F1752" i="15"/>
  <c r="B1752" i="15"/>
  <c r="F1751" i="15"/>
  <c r="B1751" i="15"/>
  <c r="F1750" i="15"/>
  <c r="B1750" i="15"/>
  <c r="F1749" i="15"/>
  <c r="B1749" i="15"/>
  <c r="F1748" i="15"/>
  <c r="B1748" i="15"/>
  <c r="F1747" i="15"/>
  <c r="B1747" i="15"/>
  <c r="F1746" i="15"/>
  <c r="B1746" i="15"/>
  <c r="F1745" i="15"/>
  <c r="B1745" i="15"/>
  <c r="F1744" i="15"/>
  <c r="B1744" i="15"/>
  <c r="F1743" i="15"/>
  <c r="B1743" i="15"/>
  <c r="F1742" i="15"/>
  <c r="B1742" i="15"/>
  <c r="F1741" i="15"/>
  <c r="B1741" i="15"/>
  <c r="F1740" i="15"/>
  <c r="B1740" i="15"/>
  <c r="F1739" i="15"/>
  <c r="B1739" i="15"/>
  <c r="F1738" i="15"/>
  <c r="B1738" i="15"/>
  <c r="F1737" i="15"/>
  <c r="B1737" i="15"/>
  <c r="F1736" i="15"/>
  <c r="B1736" i="15"/>
  <c r="F1735" i="15"/>
  <c r="B1735" i="15"/>
  <c r="F1734" i="15"/>
  <c r="B1734" i="15"/>
  <c r="F1733" i="15"/>
  <c r="B1733" i="15"/>
  <c r="F1732" i="15"/>
  <c r="B1732" i="15"/>
  <c r="F1731" i="15"/>
  <c r="B1731" i="15"/>
  <c r="F1730" i="15"/>
  <c r="B1730" i="15"/>
  <c r="F1729" i="15"/>
  <c r="B1729" i="15"/>
  <c r="F1728" i="15"/>
  <c r="B1728" i="15"/>
  <c r="F1727" i="15"/>
  <c r="B1727" i="15"/>
  <c r="F1726" i="15"/>
  <c r="B1726" i="15"/>
  <c r="F1725" i="15"/>
  <c r="B1725" i="15"/>
  <c r="F1724" i="15"/>
  <c r="B1724" i="15"/>
  <c r="F1723" i="15"/>
  <c r="B1723" i="15"/>
  <c r="F1722" i="15"/>
  <c r="B1722" i="15"/>
  <c r="F1721" i="15"/>
  <c r="B1721" i="15"/>
  <c r="F1720" i="15"/>
  <c r="B1720" i="15"/>
  <c r="F1719" i="15"/>
  <c r="B1719" i="15"/>
  <c r="F1718" i="15"/>
  <c r="B1718" i="15"/>
  <c r="F1717" i="15"/>
  <c r="B1717" i="15"/>
  <c r="F1716" i="15"/>
  <c r="B1716" i="15"/>
  <c r="F1715" i="15"/>
  <c r="B1715" i="15"/>
  <c r="F1714" i="15"/>
  <c r="B1714" i="15"/>
  <c r="F1713" i="15"/>
  <c r="B1713" i="15"/>
  <c r="F1712" i="15"/>
  <c r="B1712" i="15"/>
  <c r="F1711" i="15"/>
  <c r="B1711" i="15"/>
  <c r="F1710" i="15"/>
  <c r="B1710" i="15"/>
  <c r="F1709" i="15"/>
  <c r="B1709" i="15"/>
  <c r="F1708" i="15"/>
  <c r="B1708" i="15"/>
  <c r="F1707" i="15"/>
  <c r="B1707" i="15"/>
  <c r="F1706" i="15"/>
  <c r="B1706" i="15"/>
  <c r="F1705" i="15"/>
  <c r="B1705" i="15"/>
  <c r="F1704" i="15"/>
  <c r="B1704" i="15"/>
  <c r="F1703" i="15"/>
  <c r="B1703" i="15"/>
  <c r="F1702" i="15"/>
  <c r="B1702" i="15"/>
  <c r="F1701" i="15"/>
  <c r="B1701" i="15"/>
  <c r="F1700" i="15"/>
  <c r="B1700" i="15"/>
  <c r="F1699" i="15"/>
  <c r="B1699" i="15"/>
  <c r="F1698" i="15"/>
  <c r="B1698" i="15"/>
  <c r="F1697" i="15"/>
  <c r="B1697" i="15"/>
  <c r="F1696" i="15"/>
  <c r="B1696" i="15"/>
  <c r="F1695" i="15"/>
  <c r="B1695" i="15"/>
  <c r="F1694" i="15"/>
  <c r="B1694" i="15"/>
  <c r="F1693" i="15"/>
  <c r="B1693" i="15"/>
  <c r="F1692" i="15"/>
  <c r="B1692" i="15"/>
  <c r="F1691" i="15"/>
  <c r="B1691" i="15"/>
  <c r="F1690" i="15"/>
  <c r="B1690" i="15"/>
  <c r="F1689" i="15"/>
  <c r="B1689" i="15"/>
  <c r="F1688" i="15"/>
  <c r="B1688" i="15"/>
  <c r="F1687" i="15"/>
  <c r="B1687" i="15"/>
  <c r="F1686" i="15"/>
  <c r="B1686" i="15"/>
  <c r="F1685" i="15"/>
  <c r="B1685" i="15"/>
  <c r="F1684" i="15"/>
  <c r="B1684" i="15"/>
  <c r="F1683" i="15"/>
  <c r="B1683" i="15"/>
  <c r="F1682" i="15"/>
  <c r="B1682" i="15"/>
  <c r="F1681" i="15"/>
  <c r="B1681" i="15"/>
  <c r="F1680" i="15"/>
  <c r="B1680" i="15"/>
  <c r="F1679" i="15"/>
  <c r="B1679" i="15"/>
  <c r="F1678" i="15"/>
  <c r="B1678" i="15"/>
  <c r="F1677" i="15"/>
  <c r="B1677" i="15"/>
  <c r="F1676" i="15"/>
  <c r="B1676" i="15"/>
  <c r="F1675" i="15"/>
  <c r="B1675" i="15"/>
  <c r="F1674" i="15"/>
  <c r="B1674" i="15"/>
  <c r="F1673" i="15"/>
  <c r="B1673" i="15"/>
  <c r="F1672" i="15"/>
  <c r="B1672" i="15"/>
  <c r="F1671" i="15"/>
  <c r="B1671" i="15"/>
  <c r="F1670" i="15"/>
  <c r="B1670" i="15"/>
  <c r="F1669" i="15"/>
  <c r="B1669" i="15"/>
  <c r="F1668" i="15"/>
  <c r="B1668" i="15"/>
  <c r="F1667" i="15"/>
  <c r="B1667" i="15"/>
  <c r="F1666" i="15"/>
  <c r="B1666" i="15"/>
  <c r="F1665" i="15"/>
  <c r="B1665" i="15"/>
  <c r="F1664" i="15"/>
  <c r="B1664" i="15"/>
  <c r="F1663" i="15"/>
  <c r="B1663" i="15"/>
  <c r="F1662" i="15"/>
  <c r="B1662" i="15"/>
  <c r="F1661" i="15"/>
  <c r="B1661" i="15"/>
  <c r="F1660" i="15"/>
  <c r="B1660" i="15"/>
  <c r="F1659" i="15"/>
  <c r="B1659" i="15"/>
  <c r="F1658" i="15"/>
  <c r="B1658" i="15"/>
  <c r="F1657" i="15"/>
  <c r="B1657" i="15"/>
  <c r="F1656" i="15"/>
  <c r="B1656" i="15"/>
  <c r="F1655" i="15"/>
  <c r="B1655" i="15"/>
  <c r="F1654" i="15"/>
  <c r="B1654" i="15"/>
  <c r="F1653" i="15"/>
  <c r="B1653" i="15"/>
  <c r="F1652" i="15"/>
  <c r="B1652" i="15"/>
  <c r="F1651" i="15"/>
  <c r="B1651" i="15"/>
  <c r="F1650" i="15"/>
  <c r="B1650" i="15"/>
  <c r="F1649" i="15"/>
  <c r="B1649" i="15"/>
  <c r="F1648" i="15"/>
  <c r="B1648" i="15"/>
  <c r="F1647" i="15"/>
  <c r="B1647" i="15"/>
  <c r="F1646" i="15"/>
  <c r="B1646" i="15"/>
  <c r="F1645" i="15"/>
  <c r="B1645" i="15"/>
  <c r="F1644" i="15"/>
  <c r="B1644" i="15"/>
  <c r="F1643" i="15"/>
  <c r="B1643" i="15"/>
  <c r="F1642" i="15"/>
  <c r="B1642" i="15"/>
  <c r="F1641" i="15"/>
  <c r="B1641" i="15"/>
  <c r="F1640" i="15"/>
  <c r="B1640" i="15"/>
  <c r="F1639" i="15"/>
  <c r="B1639" i="15"/>
  <c r="F1638" i="15"/>
  <c r="B1638" i="15"/>
  <c r="F1637" i="15"/>
  <c r="B1637" i="15"/>
  <c r="F1636" i="15"/>
  <c r="B1636" i="15"/>
  <c r="F1635" i="15"/>
  <c r="B1635" i="15"/>
  <c r="F1634" i="15"/>
  <c r="B1634" i="15"/>
  <c r="F1633" i="15"/>
  <c r="B1633" i="15"/>
  <c r="F1632" i="15"/>
  <c r="B1632" i="15"/>
  <c r="F1631" i="15"/>
  <c r="B1631" i="15"/>
  <c r="F1630" i="15"/>
  <c r="B1630" i="15"/>
  <c r="F1629" i="15"/>
  <c r="B1629" i="15"/>
  <c r="F1628" i="15"/>
  <c r="B1628" i="15"/>
  <c r="F1627" i="15"/>
  <c r="B1627" i="15"/>
  <c r="F1626" i="15"/>
  <c r="B1626" i="15"/>
  <c r="F1625" i="15"/>
  <c r="B1625" i="15"/>
  <c r="F1624" i="15"/>
  <c r="B1624" i="15"/>
  <c r="F1623" i="15"/>
  <c r="B1623" i="15"/>
  <c r="F1622" i="15"/>
  <c r="B1622" i="15"/>
  <c r="F1621" i="15"/>
  <c r="B1621" i="15"/>
  <c r="F1620" i="15"/>
  <c r="B1620" i="15"/>
  <c r="F1619" i="15"/>
  <c r="B1619" i="15"/>
  <c r="F1618" i="15"/>
  <c r="B1618" i="15"/>
  <c r="F1617" i="15"/>
  <c r="B1617" i="15"/>
  <c r="F1616" i="15"/>
  <c r="B1616" i="15"/>
  <c r="F1615" i="15"/>
  <c r="B1615" i="15"/>
  <c r="F1614" i="15"/>
  <c r="B1614" i="15"/>
  <c r="F1613" i="15"/>
  <c r="B1613" i="15"/>
  <c r="F1612" i="15"/>
  <c r="B1612" i="15"/>
  <c r="F1611" i="15"/>
  <c r="B1611" i="15"/>
  <c r="F1610" i="15"/>
  <c r="B1610" i="15"/>
  <c r="F1609" i="15"/>
  <c r="B1609" i="15"/>
  <c r="F1608" i="15"/>
  <c r="B1608" i="15"/>
  <c r="F1607" i="15"/>
  <c r="B1607" i="15"/>
  <c r="F1606" i="15"/>
  <c r="B1606" i="15"/>
  <c r="F1605" i="15"/>
  <c r="B1605" i="15"/>
  <c r="F1604" i="15"/>
  <c r="B1604" i="15"/>
  <c r="F1603" i="15"/>
  <c r="B1603" i="15"/>
  <c r="F1602" i="15"/>
  <c r="B1602" i="15"/>
  <c r="F1601" i="15"/>
  <c r="B1601" i="15"/>
  <c r="F1600" i="15"/>
  <c r="B1600" i="15"/>
  <c r="F1599" i="15"/>
  <c r="B1599" i="15"/>
  <c r="F1598" i="15"/>
  <c r="B1598" i="15"/>
  <c r="F1597" i="15"/>
  <c r="B1597" i="15"/>
  <c r="F1596" i="15"/>
  <c r="B1596" i="15"/>
  <c r="F1595" i="15"/>
  <c r="B1595" i="15"/>
  <c r="F1594" i="15"/>
  <c r="B1594" i="15"/>
  <c r="F1593" i="15"/>
  <c r="B1593" i="15"/>
  <c r="F1592" i="15"/>
  <c r="B1592" i="15"/>
  <c r="F1591" i="15"/>
  <c r="B1591" i="15"/>
  <c r="F1590" i="15"/>
  <c r="B1590" i="15"/>
  <c r="F1589" i="15"/>
  <c r="B1589" i="15"/>
  <c r="F1588" i="15"/>
  <c r="B1588" i="15"/>
  <c r="F1587" i="15"/>
  <c r="B1587" i="15"/>
  <c r="F1586" i="15"/>
  <c r="B1586" i="15"/>
  <c r="F1585" i="15"/>
  <c r="B1585" i="15"/>
  <c r="F1584" i="15"/>
  <c r="B1584" i="15"/>
  <c r="F1583" i="15"/>
  <c r="B1583" i="15"/>
  <c r="F1582" i="15"/>
  <c r="B1582" i="15"/>
  <c r="F1581" i="15"/>
  <c r="B1581" i="15"/>
  <c r="F1580" i="15"/>
  <c r="B1580" i="15"/>
  <c r="F1579" i="15"/>
  <c r="B1579" i="15"/>
  <c r="F1578" i="15"/>
  <c r="B1578" i="15"/>
  <c r="F1577" i="15"/>
  <c r="B1577" i="15"/>
  <c r="F1576" i="15"/>
  <c r="B1576" i="15"/>
  <c r="F1575" i="15"/>
  <c r="B1575" i="15"/>
  <c r="F1574" i="15"/>
  <c r="B1574" i="15"/>
  <c r="F1573" i="15"/>
  <c r="B1573" i="15"/>
  <c r="F1572" i="15"/>
  <c r="B1572" i="15"/>
  <c r="F1571" i="15"/>
  <c r="B1571" i="15"/>
  <c r="F1570" i="15"/>
  <c r="B1570" i="15"/>
  <c r="F1569" i="15"/>
  <c r="B1569" i="15"/>
  <c r="F1568" i="15"/>
  <c r="B1568" i="15"/>
  <c r="F1567" i="15"/>
  <c r="B1567" i="15"/>
  <c r="F1566" i="15"/>
  <c r="B1566" i="15"/>
  <c r="F1565" i="15"/>
  <c r="B1565" i="15"/>
  <c r="F1564" i="15"/>
  <c r="B1564" i="15"/>
  <c r="F1563" i="15"/>
  <c r="B1563" i="15"/>
  <c r="F1562" i="15"/>
  <c r="B1562" i="15"/>
  <c r="F1561" i="15"/>
  <c r="B1561" i="15"/>
  <c r="F1560" i="15"/>
  <c r="B1560" i="15"/>
  <c r="F1559" i="15"/>
  <c r="B1559" i="15"/>
  <c r="F1558" i="15"/>
  <c r="B1558" i="15"/>
  <c r="F1557" i="15"/>
  <c r="B1557" i="15"/>
  <c r="F1556" i="15"/>
  <c r="B1556" i="15"/>
  <c r="F1555" i="15"/>
  <c r="B1555" i="15"/>
  <c r="F1554" i="15"/>
  <c r="B1554" i="15"/>
  <c r="F1553" i="15"/>
  <c r="B1553" i="15"/>
  <c r="F1552" i="15"/>
  <c r="B1552" i="15"/>
  <c r="F1551" i="15"/>
  <c r="B1551" i="15"/>
  <c r="F1550" i="15"/>
  <c r="B1550" i="15"/>
  <c r="F1549" i="15"/>
  <c r="B1549" i="15"/>
  <c r="F1548" i="15"/>
  <c r="B1548" i="15"/>
  <c r="F1547" i="15"/>
  <c r="B1547" i="15"/>
  <c r="F1546" i="15"/>
  <c r="B1546" i="15"/>
  <c r="F1545" i="15"/>
  <c r="B1545" i="15"/>
  <c r="F1544" i="15"/>
  <c r="B1544" i="15"/>
  <c r="F1543" i="15"/>
  <c r="B1543" i="15"/>
  <c r="F1542" i="15"/>
  <c r="B1542" i="15"/>
  <c r="F1541" i="15"/>
  <c r="B1541" i="15"/>
  <c r="F1540" i="15"/>
  <c r="B1540" i="15"/>
  <c r="F1539" i="15"/>
  <c r="B1539" i="15"/>
  <c r="F1538" i="15"/>
  <c r="B1538" i="15"/>
  <c r="F1537" i="15"/>
  <c r="B1537" i="15"/>
  <c r="F1536" i="15"/>
  <c r="B1536" i="15"/>
  <c r="F1535" i="15"/>
  <c r="B1535" i="15"/>
  <c r="F1534" i="15"/>
  <c r="B1534" i="15"/>
  <c r="F1533" i="15"/>
  <c r="B1533" i="15"/>
  <c r="F1532" i="15"/>
  <c r="B1532" i="15"/>
  <c r="F1531" i="15"/>
  <c r="B1531" i="15"/>
  <c r="F1530" i="15"/>
  <c r="B1530" i="15"/>
  <c r="F1529" i="15"/>
  <c r="B1529" i="15"/>
  <c r="F1528" i="15"/>
  <c r="B1528" i="15"/>
  <c r="F1527" i="15"/>
  <c r="B1527" i="15"/>
  <c r="F1526" i="15"/>
  <c r="B1526" i="15"/>
  <c r="F1525" i="15"/>
  <c r="B1525" i="15"/>
  <c r="F1524" i="15"/>
  <c r="B1524" i="15"/>
  <c r="F1523" i="15"/>
  <c r="B1523" i="15"/>
  <c r="F1522" i="15"/>
  <c r="B1522" i="15"/>
  <c r="F1521" i="15"/>
  <c r="B1521" i="15"/>
  <c r="F1520" i="15"/>
  <c r="B1520" i="15"/>
  <c r="F1519" i="15"/>
  <c r="B1519" i="15"/>
  <c r="F1518" i="15"/>
  <c r="B1518" i="15"/>
  <c r="F1517" i="15"/>
  <c r="B1517" i="15"/>
  <c r="F1516" i="15"/>
  <c r="B1516" i="15"/>
  <c r="F1515" i="15"/>
  <c r="B1515" i="15"/>
  <c r="F1514" i="15"/>
  <c r="B1514" i="15"/>
  <c r="J61" i="6"/>
  <c r="J60" i="6"/>
  <c r="J59" i="6"/>
  <c r="J58" i="6"/>
  <c r="J57" i="6"/>
  <c r="J56" i="6"/>
  <c r="J55" i="6"/>
  <c r="J54" i="6"/>
  <c r="J53" i="6"/>
  <c r="J52" i="6"/>
  <c r="J51" i="6"/>
  <c r="J50" i="6"/>
  <c r="J49" i="6"/>
  <c r="J48" i="6"/>
  <c r="J47" i="6"/>
  <c r="J46" i="6"/>
  <c r="J45" i="6"/>
  <c r="J44" i="6"/>
  <c r="J43" i="6"/>
  <c r="J42" i="6"/>
  <c r="J41" i="6"/>
  <c r="J40" i="6"/>
  <c r="J39" i="6"/>
  <c r="J38" i="6"/>
  <c r="J37" i="6"/>
  <c r="J36" i="6"/>
  <c r="J35" i="6"/>
  <c r="J34" i="6"/>
  <c r="J33" i="6"/>
  <c r="J26" i="6"/>
  <c r="J25" i="6"/>
  <c r="J24" i="6"/>
  <c r="J23" i="6"/>
  <c r="J22" i="6"/>
  <c r="J21" i="6"/>
  <c r="J20" i="6"/>
  <c r="J19" i="6"/>
  <c r="J18" i="6"/>
  <c r="J17" i="6"/>
  <c r="J16" i="6"/>
  <c r="J15" i="6"/>
  <c r="J14" i="6"/>
  <c r="J13" i="6"/>
  <c r="J12" i="6"/>
  <c r="J11" i="6"/>
  <c r="J10" i="6"/>
  <c r="J9" i="6"/>
  <c r="J8" i="6"/>
  <c r="J7" i="6"/>
  <c r="K155" i="5"/>
  <c r="K154" i="5"/>
  <c r="K153" i="5"/>
  <c r="K152" i="5"/>
  <c r="K151" i="5"/>
  <c r="K150" i="5"/>
  <c r="K149" i="5"/>
  <c r="K148" i="5"/>
  <c r="K147" i="5"/>
  <c r="K146" i="5"/>
  <c r="K145" i="5"/>
  <c r="K144" i="5"/>
  <c r="K143" i="5"/>
  <c r="J31" i="6"/>
  <c r="KW138" i="20" l="1"/>
  <c r="KW143" i="20"/>
  <c r="KW146" i="20"/>
  <c r="KW154" i="20"/>
  <c r="KW29" i="20"/>
  <c r="KW37" i="20"/>
  <c r="KW45" i="20"/>
  <c r="KW53" i="20"/>
  <c r="KW61" i="20"/>
  <c r="KW69" i="20"/>
  <c r="KW77" i="20"/>
  <c r="KW85" i="20"/>
  <c r="KW24" i="20"/>
  <c r="KW32" i="20"/>
  <c r="KW40" i="20"/>
  <c r="KW48" i="20"/>
  <c r="KW56" i="20"/>
  <c r="KW64" i="20"/>
  <c r="KW72" i="20"/>
  <c r="KW80" i="20"/>
  <c r="KW88" i="20"/>
  <c r="KW96" i="20"/>
  <c r="KW104" i="20"/>
  <c r="KW112" i="20"/>
  <c r="KW120" i="20"/>
  <c r="KW128" i="20"/>
  <c r="KW136" i="20"/>
  <c r="KW141" i="20"/>
  <c r="KW144" i="20"/>
  <c r="KW152" i="20"/>
  <c r="KW27" i="20"/>
  <c r="KW35" i="20"/>
  <c r="KW43" i="20"/>
  <c r="KW51" i="20"/>
  <c r="KW59" i="20"/>
  <c r="KW67" i="20"/>
  <c r="KW75" i="20"/>
  <c r="KW83" i="20"/>
  <c r="KW91" i="20"/>
  <c r="KW99" i="20"/>
  <c r="KW107" i="20"/>
  <c r="KW115" i="20"/>
  <c r="KW123" i="20"/>
  <c r="KW131" i="20"/>
  <c r="KW170" i="20"/>
  <c r="KW20" i="20"/>
  <c r="KW25" i="20"/>
  <c r="KW33" i="20"/>
  <c r="KW41" i="20"/>
  <c r="KW49" i="20"/>
  <c r="KW57" i="20"/>
  <c r="KW65" i="20"/>
  <c r="KW73" i="20"/>
  <c r="KW81" i="20"/>
  <c r="KW89" i="20"/>
  <c r="KW97" i="20"/>
  <c r="KW105" i="20"/>
  <c r="KW113" i="20"/>
  <c r="KW121" i="20"/>
  <c r="KW129" i="20"/>
  <c r="KW137" i="20"/>
  <c r="KW163" i="20"/>
  <c r="KW28" i="20"/>
  <c r="KW36" i="20"/>
  <c r="KW44" i="20"/>
  <c r="KW52" i="20"/>
  <c r="KW60" i="20"/>
  <c r="KW68" i="20"/>
  <c r="KW76" i="20"/>
  <c r="KW84" i="20"/>
  <c r="KW92" i="20"/>
  <c r="KW100" i="20"/>
  <c r="KW108" i="20"/>
  <c r="KW116" i="20"/>
  <c r="KW124" i="20"/>
  <c r="KW132" i="20"/>
  <c r="KW140" i="20"/>
  <c r="KW145" i="20"/>
  <c r="KW148" i="20"/>
  <c r="KW161" i="20"/>
  <c r="KW164" i="20"/>
  <c r="KW180" i="20"/>
  <c r="KW196" i="20"/>
  <c r="KW212" i="20"/>
  <c r="KW228" i="20"/>
  <c r="KW244" i="20"/>
  <c r="KW260" i="20"/>
  <c r="KW276" i="20"/>
  <c r="KW283" i="20"/>
  <c r="KW288" i="20"/>
  <c r="KW162" i="20"/>
  <c r="KW178" i="20"/>
  <c r="KW194" i="20"/>
  <c r="KW210" i="20"/>
  <c r="KW226" i="20"/>
  <c r="KW242" i="20"/>
  <c r="KW258" i="20"/>
  <c r="KW274" i="20"/>
  <c r="KW334" i="20"/>
  <c r="KW352" i="20"/>
  <c r="KW398" i="20"/>
  <c r="KW416" i="20"/>
  <c r="KW158" i="20"/>
  <c r="KW174" i="20"/>
  <c r="KW190" i="20"/>
  <c r="KW206" i="20"/>
  <c r="KW222" i="20"/>
  <c r="KW238" i="20"/>
  <c r="KW284" i="20"/>
  <c r="KW304" i="20"/>
  <c r="KW350" i="20"/>
  <c r="KW368" i="20"/>
  <c r="KW414" i="20"/>
  <c r="KW432" i="20"/>
  <c r="KW156" i="20"/>
  <c r="KW172" i="20"/>
  <c r="KW188" i="20"/>
  <c r="KW204" i="20"/>
  <c r="KW220" i="20"/>
  <c r="KW236" i="20"/>
  <c r="KW252" i="20"/>
  <c r="KW268" i="20"/>
  <c r="KW291" i="20"/>
  <c r="KW451" i="20"/>
  <c r="KW287" i="20"/>
  <c r="KW303" i="20"/>
  <c r="KW319" i="20"/>
  <c r="KW335" i="20"/>
  <c r="KW351" i="20"/>
  <c r="KW367" i="20"/>
  <c r="KW383" i="20"/>
  <c r="KW399" i="20"/>
  <c r="KW415" i="20"/>
  <c r="KW431" i="20"/>
  <c r="KW447" i="20"/>
  <c r="KW285" i="20"/>
  <c r="KW301" i="20"/>
  <c r="KW317" i="20"/>
  <c r="KW333" i="20"/>
  <c r="KW349" i="20"/>
  <c r="KW365" i="20"/>
  <c r="KW381" i="20"/>
  <c r="KW397" i="20"/>
  <c r="KW413" i="20"/>
  <c r="KW429" i="20"/>
  <c r="KW445" i="20"/>
  <c r="KW315" i="20"/>
  <c r="KW297" i="20"/>
  <c r="KW313" i="20"/>
  <c r="KW329" i="20"/>
  <c r="KW345" i="20"/>
  <c r="KW361" i="20"/>
  <c r="KW377" i="20"/>
  <c r="KW393" i="20"/>
  <c r="KW409" i="20"/>
  <c r="KW425" i="20"/>
  <c r="KW441" i="20"/>
  <c r="KW311" i="20"/>
  <c r="KW327" i="20"/>
  <c r="KW343" i="20"/>
  <c r="KW359" i="20"/>
  <c r="KW375" i="20"/>
  <c r="KW391" i="20"/>
  <c r="KW407" i="20"/>
  <c r="KW423" i="20"/>
  <c r="E9" i="17"/>
  <c r="B14" i="15" l="1"/>
  <c r="T34" i="17"/>
  <c r="S34" i="17"/>
  <c r="D33" i="17"/>
  <c r="D31" i="17"/>
  <c r="D32" i="17" s="1"/>
  <c r="D34" i="17" s="1"/>
  <c r="D29" i="17"/>
  <c r="D27" i="17"/>
  <c r="D28" i="17" s="1"/>
  <c r="D30" i="17" s="1"/>
  <c r="D23" i="17"/>
  <c r="D19" i="17"/>
  <c r="D20" i="17" s="1"/>
  <c r="D22" i="17" s="1"/>
  <c r="D17" i="17"/>
  <c r="D15" i="17"/>
  <c r="D16" i="17" s="1"/>
  <c r="D18" i="17" s="1"/>
  <c r="D14" i="17"/>
  <c r="D12" i="17"/>
  <c r="D9" i="17"/>
  <c r="E11" i="17"/>
  <c r="E10" i="17"/>
  <c r="E12" i="17"/>
  <c r="E13" i="17" s="1"/>
  <c r="E14" i="17"/>
  <c r="AT15" i="17"/>
  <c r="E15" i="17"/>
  <c r="E16" i="17" s="1"/>
  <c r="E18" i="17" s="1"/>
  <c r="F15" i="15"/>
  <c r="E17" i="17"/>
  <c r="B15" i="15"/>
  <c r="D25" i="17" s="1"/>
  <c r="D21" i="17" l="1"/>
  <c r="AS23" i="17"/>
  <c r="D24" i="17"/>
  <c r="D26" i="17" s="1"/>
  <c r="D11" i="17"/>
  <c r="D10" i="17"/>
  <c r="D13" i="17"/>
  <c r="A7" i="5"/>
  <c r="L7" i="5" s="1"/>
  <c r="A206" i="5"/>
  <c r="L206" i="5" s="1"/>
  <c r="A205" i="5"/>
  <c r="L205" i="5" s="1"/>
  <c r="A204" i="5"/>
  <c r="L204" i="5" s="1"/>
  <c r="A203" i="5"/>
  <c r="L203" i="5" s="1"/>
  <c r="A202" i="5"/>
  <c r="L202" i="5" s="1"/>
  <c r="A201" i="5"/>
  <c r="L201" i="5" s="1"/>
  <c r="A200" i="5"/>
  <c r="L200" i="5" s="1"/>
  <c r="A199" i="5"/>
  <c r="L199" i="5" s="1"/>
  <c r="A198" i="5"/>
  <c r="L198" i="5" s="1"/>
  <c r="A197" i="5"/>
  <c r="L197" i="5" s="1"/>
  <c r="A196" i="5"/>
  <c r="L196" i="5" s="1"/>
  <c r="A195" i="5"/>
  <c r="L195" i="5" s="1"/>
  <c r="A194" i="5"/>
  <c r="L194" i="5" s="1"/>
  <c r="A193" i="5"/>
  <c r="L193" i="5" s="1"/>
  <c r="A192" i="5"/>
  <c r="L192" i="5" s="1"/>
  <c r="A191" i="5"/>
  <c r="L191" i="5" s="1"/>
  <c r="A190" i="5"/>
  <c r="L190" i="5" s="1"/>
  <c r="A189" i="5"/>
  <c r="L189" i="5" s="1"/>
  <c r="A188" i="5"/>
  <c r="L188" i="5" s="1"/>
  <c r="A187" i="5"/>
  <c r="L187" i="5" s="1"/>
  <c r="A186" i="5"/>
  <c r="L186" i="5" s="1"/>
  <c r="A185" i="5"/>
  <c r="L185" i="5" s="1"/>
  <c r="A184" i="5"/>
  <c r="L184" i="5" s="1"/>
  <c r="A183" i="5"/>
  <c r="L183" i="5" s="1"/>
  <c r="A182" i="5"/>
  <c r="L182" i="5" s="1"/>
  <c r="A181" i="5"/>
  <c r="L181" i="5" s="1"/>
  <c r="A180" i="5"/>
  <c r="L180" i="5" s="1"/>
  <c r="A179" i="5"/>
  <c r="L179" i="5" s="1"/>
  <c r="A178" i="5"/>
  <c r="L178" i="5" s="1"/>
  <c r="A177" i="5"/>
  <c r="L177" i="5" s="1"/>
  <c r="A176" i="5"/>
  <c r="L176" i="5" s="1"/>
  <c r="A175" i="5"/>
  <c r="L175" i="5" s="1"/>
  <c r="A174" i="5"/>
  <c r="L174" i="5" s="1"/>
  <c r="A173" i="5"/>
  <c r="L173" i="5" s="1"/>
  <c r="A172" i="5"/>
  <c r="L172" i="5" s="1"/>
  <c r="A171" i="5"/>
  <c r="L171" i="5" s="1"/>
  <c r="A170" i="5"/>
  <c r="L170" i="5" s="1"/>
  <c r="A169" i="5"/>
  <c r="L169" i="5" s="1"/>
  <c r="A168" i="5"/>
  <c r="L168" i="5" s="1"/>
  <c r="A167" i="5"/>
  <c r="L167" i="5" s="1"/>
  <c r="A166" i="5"/>
  <c r="L166" i="5" s="1"/>
  <c r="A165" i="5"/>
  <c r="L165" i="5" s="1"/>
  <c r="A164" i="5"/>
  <c r="L164" i="5" s="1"/>
  <c r="A163" i="5"/>
  <c r="L163" i="5" s="1"/>
  <c r="A162" i="5"/>
  <c r="L162" i="5" s="1"/>
  <c r="A161" i="5"/>
  <c r="L161" i="5" s="1"/>
  <c r="A160" i="5"/>
  <c r="L160" i="5" s="1"/>
  <c r="A159" i="5"/>
  <c r="L159" i="5" s="1"/>
  <c r="A158" i="5"/>
  <c r="L158" i="5" s="1"/>
  <c r="A157" i="5"/>
  <c r="L157" i="5" s="1"/>
  <c r="A156" i="5"/>
  <c r="L156" i="5" s="1"/>
  <c r="A142" i="5"/>
  <c r="L142" i="5" s="1"/>
  <c r="A141" i="5"/>
  <c r="L141" i="5" s="1"/>
  <c r="A140" i="5"/>
  <c r="L140" i="5" s="1"/>
  <c r="A139" i="5"/>
  <c r="L139" i="5" s="1"/>
  <c r="A138" i="5"/>
  <c r="L138" i="5" s="1"/>
  <c r="A137" i="5"/>
  <c r="L137" i="5" s="1"/>
  <c r="A136" i="5"/>
  <c r="L136" i="5" s="1"/>
  <c r="A135" i="5"/>
  <c r="L135" i="5" s="1"/>
  <c r="A134" i="5"/>
  <c r="L134" i="5" s="1"/>
  <c r="A133" i="5"/>
  <c r="L133" i="5" s="1"/>
  <c r="A132" i="5"/>
  <c r="L132" i="5" s="1"/>
  <c r="A131" i="5"/>
  <c r="L131" i="5" s="1"/>
  <c r="A130" i="5"/>
  <c r="L130" i="5" s="1"/>
  <c r="A129" i="5"/>
  <c r="L129" i="5" s="1"/>
  <c r="A128" i="5"/>
  <c r="L128" i="5" s="1"/>
  <c r="A127" i="5"/>
  <c r="L127" i="5" s="1"/>
  <c r="A126" i="5"/>
  <c r="L126" i="5" s="1"/>
  <c r="A125" i="5"/>
  <c r="L125" i="5" s="1"/>
  <c r="A124" i="5"/>
  <c r="L124" i="5" s="1"/>
  <c r="A123" i="5"/>
  <c r="L123" i="5" s="1"/>
  <c r="A122" i="5"/>
  <c r="L122" i="5" s="1"/>
  <c r="A121" i="5"/>
  <c r="L121" i="5" s="1"/>
  <c r="A120" i="5"/>
  <c r="L120" i="5" s="1"/>
  <c r="A119" i="5"/>
  <c r="L119" i="5" s="1"/>
  <c r="A118" i="5"/>
  <c r="L118" i="5" s="1"/>
  <c r="A117" i="5"/>
  <c r="L117" i="5" s="1"/>
  <c r="A116" i="5"/>
  <c r="L116" i="5" s="1"/>
  <c r="A115" i="5"/>
  <c r="L115" i="5" s="1"/>
  <c r="A114" i="5"/>
  <c r="L114" i="5" s="1"/>
  <c r="A113" i="5"/>
  <c r="L113" i="5" s="1"/>
  <c r="A112" i="5"/>
  <c r="L112" i="5" s="1"/>
  <c r="A111" i="5"/>
  <c r="L111" i="5" s="1"/>
  <c r="A110" i="5"/>
  <c r="L110" i="5" s="1"/>
  <c r="A109" i="5"/>
  <c r="L109" i="5" s="1"/>
  <c r="A108" i="5"/>
  <c r="L108" i="5" s="1"/>
  <c r="A107" i="5"/>
  <c r="L107" i="5" s="1"/>
  <c r="A106" i="5"/>
  <c r="L106" i="5" s="1"/>
  <c r="A105" i="5"/>
  <c r="L105" i="5" s="1"/>
  <c r="A104" i="5"/>
  <c r="L104" i="5" s="1"/>
  <c r="A103" i="5"/>
  <c r="L103" i="5" s="1"/>
  <c r="A102" i="5"/>
  <c r="L102" i="5" s="1"/>
  <c r="A101" i="5"/>
  <c r="L101" i="5" s="1"/>
  <c r="A100" i="5"/>
  <c r="L100" i="5" s="1"/>
  <c r="A99" i="5"/>
  <c r="L99" i="5" s="1"/>
  <c r="A98" i="5"/>
  <c r="L98" i="5" s="1"/>
  <c r="A97" i="5"/>
  <c r="L97" i="5" s="1"/>
  <c r="A96" i="5"/>
  <c r="L96" i="5" s="1"/>
  <c r="A95" i="5"/>
  <c r="L95" i="5" s="1"/>
  <c r="A94" i="5"/>
  <c r="L94" i="5" s="1"/>
  <c r="A93" i="5"/>
  <c r="L93" i="5" s="1"/>
  <c r="A92" i="5"/>
  <c r="L92" i="5" s="1"/>
  <c r="A91" i="5"/>
  <c r="L91" i="5" s="1"/>
  <c r="A90" i="5"/>
  <c r="L90" i="5" s="1"/>
  <c r="A89" i="5"/>
  <c r="L89" i="5" s="1"/>
  <c r="A88" i="5"/>
  <c r="L88" i="5" s="1"/>
  <c r="A87" i="5"/>
  <c r="L87" i="5" s="1"/>
  <c r="A86" i="5"/>
  <c r="L86" i="5" s="1"/>
  <c r="A85" i="5"/>
  <c r="L85" i="5" s="1"/>
  <c r="A84" i="5"/>
  <c r="L84" i="5" s="1"/>
  <c r="A83" i="5"/>
  <c r="L83" i="5" s="1"/>
  <c r="A82" i="5"/>
  <c r="L82" i="5" s="1"/>
  <c r="A81" i="5"/>
  <c r="L81" i="5" s="1"/>
  <c r="A80" i="5"/>
  <c r="L80" i="5" s="1"/>
  <c r="A79" i="5"/>
  <c r="L79" i="5" s="1"/>
  <c r="A78" i="5"/>
  <c r="L78" i="5" s="1"/>
  <c r="A77" i="5"/>
  <c r="L77" i="5" s="1"/>
  <c r="A76" i="5"/>
  <c r="L76" i="5" s="1"/>
  <c r="A75" i="5"/>
  <c r="L75" i="5" s="1"/>
  <c r="A74" i="5"/>
  <c r="L74" i="5" s="1"/>
  <c r="A72" i="5"/>
  <c r="L72" i="5" s="1"/>
  <c r="A71" i="5"/>
  <c r="L71" i="5" s="1"/>
  <c r="A68" i="5"/>
  <c r="L68" i="5" s="1"/>
  <c r="A69" i="5"/>
  <c r="L69" i="5" s="1"/>
  <c r="A70" i="5"/>
  <c r="L70" i="5" s="1"/>
  <c r="A9" i="5"/>
  <c r="L9" i="5" s="1"/>
  <c r="A10" i="5"/>
  <c r="L10" i="5" s="1"/>
  <c r="A11" i="5"/>
  <c r="L11" i="5" s="1"/>
  <c r="A12" i="5"/>
  <c r="L12" i="5" s="1"/>
  <c r="A13" i="5"/>
  <c r="L13" i="5" s="1"/>
  <c r="A14" i="5"/>
  <c r="L14" i="5" s="1"/>
  <c r="A15" i="5"/>
  <c r="L15" i="5" s="1"/>
  <c r="A16" i="5"/>
  <c r="L16" i="5" s="1"/>
  <c r="A17" i="5"/>
  <c r="L17" i="5" s="1"/>
  <c r="A18" i="5"/>
  <c r="L18" i="5" s="1"/>
  <c r="A19" i="5"/>
  <c r="L19" i="5" s="1"/>
  <c r="A20" i="5"/>
  <c r="L20" i="5" s="1"/>
  <c r="A21" i="5"/>
  <c r="L21" i="5" s="1"/>
  <c r="A22" i="5"/>
  <c r="L22" i="5" s="1"/>
  <c r="A23" i="5"/>
  <c r="L23" i="5" s="1"/>
  <c r="A24" i="5"/>
  <c r="L24" i="5" s="1"/>
  <c r="A25" i="5"/>
  <c r="L25" i="5" s="1"/>
  <c r="A26" i="5"/>
  <c r="L26" i="5" s="1"/>
  <c r="A27" i="5"/>
  <c r="L27" i="5" s="1"/>
  <c r="A28" i="5"/>
  <c r="L28" i="5" s="1"/>
  <c r="A29" i="5"/>
  <c r="L29" i="5" s="1"/>
  <c r="A30" i="5"/>
  <c r="L30" i="5" s="1"/>
  <c r="A31" i="5"/>
  <c r="L31" i="5" s="1"/>
  <c r="A32" i="5"/>
  <c r="L32" i="5" s="1"/>
  <c r="A33" i="5"/>
  <c r="L33" i="5" s="1"/>
  <c r="A34" i="5"/>
  <c r="L34" i="5" s="1"/>
  <c r="A35" i="5"/>
  <c r="L35" i="5" s="1"/>
  <c r="A36" i="5"/>
  <c r="L36" i="5" s="1"/>
  <c r="A37" i="5"/>
  <c r="L37" i="5" s="1"/>
  <c r="A38" i="5"/>
  <c r="L38" i="5" s="1"/>
  <c r="A39" i="5"/>
  <c r="L39" i="5" s="1"/>
  <c r="A40" i="5"/>
  <c r="L40" i="5" s="1"/>
  <c r="A41" i="5"/>
  <c r="L41" i="5" s="1"/>
  <c r="A42" i="5"/>
  <c r="L42" i="5" s="1"/>
  <c r="A43" i="5"/>
  <c r="L43" i="5" s="1"/>
  <c r="A44" i="5"/>
  <c r="L44" i="5" s="1"/>
  <c r="A45" i="5"/>
  <c r="L45" i="5" s="1"/>
  <c r="A46" i="5"/>
  <c r="L46" i="5" s="1"/>
  <c r="A47" i="5"/>
  <c r="L47" i="5" s="1"/>
  <c r="A48" i="5"/>
  <c r="L48" i="5" s="1"/>
  <c r="A49" i="5"/>
  <c r="L49" i="5" s="1"/>
  <c r="A50" i="5"/>
  <c r="L50" i="5" s="1"/>
  <c r="A51" i="5"/>
  <c r="L51" i="5" s="1"/>
  <c r="A52" i="5"/>
  <c r="L52" i="5" s="1"/>
  <c r="A53" i="5"/>
  <c r="L53" i="5" s="1"/>
  <c r="A54" i="5"/>
  <c r="L54" i="5" s="1"/>
  <c r="A55" i="5"/>
  <c r="L55" i="5" s="1"/>
  <c r="A56" i="5"/>
  <c r="L56" i="5" s="1"/>
  <c r="A57" i="5"/>
  <c r="L57" i="5" s="1"/>
  <c r="A58" i="5"/>
  <c r="L58" i="5" s="1"/>
  <c r="A59" i="5"/>
  <c r="L59" i="5" s="1"/>
  <c r="A60" i="5"/>
  <c r="L60" i="5" s="1"/>
  <c r="A61" i="5"/>
  <c r="L61" i="5" s="1"/>
  <c r="A62" i="5"/>
  <c r="L62" i="5" s="1"/>
  <c r="A63" i="5"/>
  <c r="L63" i="5" s="1"/>
  <c r="A64" i="5"/>
  <c r="L64" i="5" s="1"/>
  <c r="A65" i="5"/>
  <c r="L65" i="5" s="1"/>
  <c r="A66" i="5"/>
  <c r="L66" i="5" s="1"/>
  <c r="A67" i="5"/>
  <c r="L67" i="5" s="1"/>
  <c r="A8" i="5"/>
  <c r="L8" i="5" s="1"/>
  <c r="AT9" i="17"/>
  <c r="AS9" i="17"/>
  <c r="AS11" i="17" s="1"/>
  <c r="AR9" i="17"/>
  <c r="AQ9" i="17"/>
  <c r="AS10" i="17"/>
  <c r="C43" i="16"/>
  <c r="C44" i="16"/>
  <c r="K67" i="5" l="1"/>
  <c r="K57" i="5"/>
  <c r="K49" i="5"/>
  <c r="K41" i="5"/>
  <c r="K33" i="5"/>
  <c r="K25" i="5"/>
  <c r="K17" i="5"/>
  <c r="K9" i="5"/>
  <c r="K75" i="5"/>
  <c r="K83" i="5"/>
  <c r="K91" i="5"/>
  <c r="K99" i="5"/>
  <c r="K107" i="5"/>
  <c r="K115" i="5"/>
  <c r="K123" i="5"/>
  <c r="K131" i="5"/>
  <c r="K139" i="5"/>
  <c r="K160" i="5"/>
  <c r="K168" i="5"/>
  <c r="K176" i="5"/>
  <c r="K184" i="5"/>
  <c r="K192" i="5"/>
  <c r="K200" i="5"/>
  <c r="K8" i="5"/>
  <c r="K56" i="5"/>
  <c r="K48" i="5"/>
  <c r="K40" i="5"/>
  <c r="K32" i="5"/>
  <c r="K24" i="5"/>
  <c r="K16" i="5"/>
  <c r="K70" i="5"/>
  <c r="K76" i="5"/>
  <c r="K84" i="5"/>
  <c r="K92" i="5"/>
  <c r="K100" i="5"/>
  <c r="K108" i="5"/>
  <c r="K116" i="5"/>
  <c r="K124" i="5"/>
  <c r="K132" i="5"/>
  <c r="K140" i="5"/>
  <c r="K161" i="5"/>
  <c r="K169" i="5"/>
  <c r="K177" i="5"/>
  <c r="K185" i="5"/>
  <c r="K193" i="5"/>
  <c r="K201" i="5"/>
  <c r="K60" i="5"/>
  <c r="K65" i="5"/>
  <c r="K64" i="5"/>
  <c r="K63" i="5"/>
  <c r="K55" i="5"/>
  <c r="K47" i="5"/>
  <c r="K39" i="5"/>
  <c r="K31" i="5"/>
  <c r="K23" i="5"/>
  <c r="K15" i="5"/>
  <c r="K69" i="5"/>
  <c r="K77" i="5"/>
  <c r="K85" i="5"/>
  <c r="K93" i="5"/>
  <c r="K101" i="5"/>
  <c r="K109" i="5"/>
  <c r="K117" i="5"/>
  <c r="K125" i="5"/>
  <c r="K133" i="5"/>
  <c r="K141" i="5"/>
  <c r="K162" i="5"/>
  <c r="K170" i="5"/>
  <c r="K178" i="5"/>
  <c r="K186" i="5"/>
  <c r="K194" i="5"/>
  <c r="K202" i="5"/>
  <c r="K61" i="5"/>
  <c r="K62" i="5"/>
  <c r="K54" i="5"/>
  <c r="K46" i="5"/>
  <c r="K38" i="5"/>
  <c r="K30" i="5"/>
  <c r="K22" i="5"/>
  <c r="K14" i="5"/>
  <c r="K68" i="5"/>
  <c r="K78" i="5"/>
  <c r="K86" i="5"/>
  <c r="K94" i="5"/>
  <c r="K102" i="5"/>
  <c r="K110" i="5"/>
  <c r="K118" i="5"/>
  <c r="K126" i="5"/>
  <c r="K134" i="5"/>
  <c r="K142" i="5"/>
  <c r="K163" i="5"/>
  <c r="K171" i="5"/>
  <c r="K179" i="5"/>
  <c r="K187" i="5"/>
  <c r="K195" i="5"/>
  <c r="K203" i="5"/>
  <c r="K53" i="5"/>
  <c r="K45" i="5"/>
  <c r="K37" i="5"/>
  <c r="K29" i="5"/>
  <c r="K21" i="5"/>
  <c r="K13" i="5"/>
  <c r="K71" i="5"/>
  <c r="K79" i="5"/>
  <c r="K87" i="5"/>
  <c r="K95" i="5"/>
  <c r="K103" i="5"/>
  <c r="K111" i="5"/>
  <c r="K119" i="5"/>
  <c r="K127" i="5"/>
  <c r="K135" i="5"/>
  <c r="K156" i="5"/>
  <c r="K164" i="5"/>
  <c r="K172" i="5"/>
  <c r="K180" i="5"/>
  <c r="K188" i="5"/>
  <c r="K196" i="5"/>
  <c r="K204" i="5"/>
  <c r="K52" i="5"/>
  <c r="K44" i="5"/>
  <c r="K36" i="5"/>
  <c r="K28" i="5"/>
  <c r="K20" i="5"/>
  <c r="K12" i="5"/>
  <c r="K72" i="5"/>
  <c r="K80" i="5"/>
  <c r="K88" i="5"/>
  <c r="K96" i="5"/>
  <c r="K104" i="5"/>
  <c r="K112" i="5"/>
  <c r="K120" i="5"/>
  <c r="K128" i="5"/>
  <c r="K136" i="5"/>
  <c r="K157" i="5"/>
  <c r="K165" i="5"/>
  <c r="K173" i="5"/>
  <c r="K181" i="5"/>
  <c r="K189" i="5"/>
  <c r="K197" i="5"/>
  <c r="K205" i="5"/>
  <c r="K59" i="5"/>
  <c r="K43" i="5"/>
  <c r="K27" i="5"/>
  <c r="K19" i="5"/>
  <c r="K11" i="5"/>
  <c r="K73" i="5"/>
  <c r="K81" i="5"/>
  <c r="K89" i="5"/>
  <c r="K97" i="5"/>
  <c r="K105" i="5"/>
  <c r="K113" i="5"/>
  <c r="K121" i="5"/>
  <c r="K129" i="5"/>
  <c r="K137" i="5"/>
  <c r="K158" i="5"/>
  <c r="K166" i="5"/>
  <c r="K174" i="5"/>
  <c r="K182" i="5"/>
  <c r="K190" i="5"/>
  <c r="K198" i="5"/>
  <c r="K206" i="5"/>
  <c r="K51" i="5"/>
  <c r="K35" i="5"/>
  <c r="K66" i="5"/>
  <c r="K58" i="5"/>
  <c r="K50" i="5"/>
  <c r="K42" i="5"/>
  <c r="K34" i="5"/>
  <c r="K26" i="5"/>
  <c r="K18" i="5"/>
  <c r="K10" i="5"/>
  <c r="K74" i="5"/>
  <c r="K82" i="5"/>
  <c r="K90" i="5"/>
  <c r="K98" i="5"/>
  <c r="K106" i="5"/>
  <c r="K114" i="5"/>
  <c r="K122" i="5"/>
  <c r="K130" i="5"/>
  <c r="K138" i="5"/>
  <c r="K159" i="5"/>
  <c r="K167" i="5"/>
  <c r="K175" i="5"/>
  <c r="K183" i="5"/>
  <c r="K191" i="5"/>
  <c r="K199" i="5"/>
  <c r="K7" i="5"/>
  <c r="AM29" i="17"/>
  <c r="AK29" i="17"/>
  <c r="AJ29" i="17"/>
  <c r="AI29" i="17"/>
  <c r="AH29" i="17"/>
  <c r="AG29" i="17"/>
  <c r="AF29" i="17"/>
  <c r="AE29" i="17"/>
  <c r="AD29" i="17"/>
  <c r="AC29" i="17"/>
  <c r="AB29" i="17"/>
  <c r="AA29" i="17"/>
  <c r="Z29" i="17"/>
  <c r="Y29" i="17"/>
  <c r="X29" i="17"/>
  <c r="W29" i="17"/>
  <c r="V29" i="17"/>
  <c r="U29" i="17"/>
  <c r="T29" i="17"/>
  <c r="S29" i="17"/>
  <c r="R29" i="17"/>
  <c r="Q29" i="17"/>
  <c r="P29" i="17"/>
  <c r="O29" i="17"/>
  <c r="N29" i="17"/>
  <c r="M29" i="17"/>
  <c r="L29" i="17"/>
  <c r="K29" i="17"/>
  <c r="J29" i="17"/>
  <c r="I29" i="17"/>
  <c r="H29" i="17"/>
  <c r="F29" i="17"/>
  <c r="E29" i="17"/>
  <c r="AT27" i="17"/>
  <c r="AT28" i="17" s="1"/>
  <c r="AT30" i="17" s="1"/>
  <c r="AQ27" i="17"/>
  <c r="AQ28" i="17" s="1"/>
  <c r="AQ30" i="17" s="1"/>
  <c r="AP27" i="17"/>
  <c r="AP28" i="17" s="1"/>
  <c r="AP30" i="17" s="1"/>
  <c r="AO27" i="17"/>
  <c r="AO28" i="17" s="1"/>
  <c r="AO30" i="17" s="1"/>
  <c r="AN27" i="17"/>
  <c r="AN28" i="17" s="1"/>
  <c r="AN30" i="17" s="1"/>
  <c r="AM27" i="17"/>
  <c r="AM28" i="17" s="1"/>
  <c r="AM30" i="17" s="1"/>
  <c r="AL27" i="17"/>
  <c r="AL28" i="17" s="1"/>
  <c r="AL30" i="17" s="1"/>
  <c r="AK27" i="17"/>
  <c r="AK28" i="17" s="1"/>
  <c r="AK30" i="17" s="1"/>
  <c r="AJ27" i="17"/>
  <c r="AJ28" i="17" s="1"/>
  <c r="AJ30" i="17" s="1"/>
  <c r="AI27" i="17"/>
  <c r="AI28" i="17" s="1"/>
  <c r="AI30" i="17" s="1"/>
  <c r="AH27" i="17"/>
  <c r="AH28" i="17" s="1"/>
  <c r="AH30" i="17" s="1"/>
  <c r="AG27" i="17"/>
  <c r="AG28" i="17" s="1"/>
  <c r="AG30" i="17" s="1"/>
  <c r="AF27" i="17"/>
  <c r="AF28" i="17" s="1"/>
  <c r="AF30" i="17" s="1"/>
  <c r="AE27" i="17"/>
  <c r="AE28" i="17" s="1"/>
  <c r="AE30" i="17" s="1"/>
  <c r="AD27" i="17"/>
  <c r="AD28" i="17" s="1"/>
  <c r="AD30" i="17" s="1"/>
  <c r="AC27" i="17"/>
  <c r="AC28" i="17" s="1"/>
  <c r="AC30" i="17" s="1"/>
  <c r="AB27" i="17"/>
  <c r="AB28" i="17" s="1"/>
  <c r="AB30" i="17" s="1"/>
  <c r="AA27" i="17"/>
  <c r="AA28" i="17" s="1"/>
  <c r="AA30" i="17" s="1"/>
  <c r="Z27" i="17"/>
  <c r="Z28" i="17" s="1"/>
  <c r="Z30" i="17" s="1"/>
  <c r="Y27" i="17"/>
  <c r="Y28" i="17" s="1"/>
  <c r="Y30" i="17" s="1"/>
  <c r="X27" i="17"/>
  <c r="X28" i="17" s="1"/>
  <c r="X30" i="17" s="1"/>
  <c r="W27" i="17"/>
  <c r="W28" i="17" s="1"/>
  <c r="W30" i="17" s="1"/>
  <c r="V27" i="17"/>
  <c r="V28" i="17" s="1"/>
  <c r="V30" i="17" s="1"/>
  <c r="U27" i="17"/>
  <c r="U28" i="17" s="1"/>
  <c r="U30" i="17" s="1"/>
  <c r="T27" i="17"/>
  <c r="T28" i="17" s="1"/>
  <c r="T30" i="17" s="1"/>
  <c r="S27" i="17"/>
  <c r="S28" i="17" s="1"/>
  <c r="S30" i="17" s="1"/>
  <c r="R27" i="17"/>
  <c r="R28" i="17" s="1"/>
  <c r="R30" i="17" s="1"/>
  <c r="Q27" i="17"/>
  <c r="Q28" i="17" s="1"/>
  <c r="Q30" i="17" s="1"/>
  <c r="P27" i="17"/>
  <c r="P28" i="17" s="1"/>
  <c r="P30" i="17" s="1"/>
  <c r="O27" i="17"/>
  <c r="O28" i="17" s="1"/>
  <c r="O30" i="17" s="1"/>
  <c r="N27" i="17"/>
  <c r="N28" i="17" s="1"/>
  <c r="N30" i="17" s="1"/>
  <c r="M27" i="17"/>
  <c r="M28" i="17" s="1"/>
  <c r="M30" i="17" s="1"/>
  <c r="L27" i="17"/>
  <c r="L28" i="17" s="1"/>
  <c r="L30" i="17" s="1"/>
  <c r="K27" i="17"/>
  <c r="K28" i="17" s="1"/>
  <c r="K30" i="17" s="1"/>
  <c r="J27" i="17"/>
  <c r="J28" i="17" s="1"/>
  <c r="J30" i="17" s="1"/>
  <c r="I27" i="17"/>
  <c r="I28" i="17" s="1"/>
  <c r="I30" i="17" s="1"/>
  <c r="H27" i="17"/>
  <c r="H28" i="17" s="1"/>
  <c r="H30" i="17" s="1"/>
  <c r="G27" i="17"/>
  <c r="F27" i="17"/>
  <c r="F28" i="17" s="1"/>
  <c r="F30" i="17" s="1"/>
  <c r="E27" i="17"/>
  <c r="AT17" i="17"/>
  <c r="AQ17" i="17"/>
  <c r="AP17" i="17"/>
  <c r="AO17" i="17"/>
  <c r="AN17" i="17"/>
  <c r="AM17" i="17"/>
  <c r="AL17" i="17"/>
  <c r="AK17" i="17"/>
  <c r="AJ17" i="17"/>
  <c r="AI17" i="17"/>
  <c r="AH17" i="17"/>
  <c r="AG17" i="17"/>
  <c r="AF17" i="17"/>
  <c r="AE17" i="17"/>
  <c r="AD17" i="17"/>
  <c r="AC17" i="17"/>
  <c r="AB17" i="17"/>
  <c r="AA17" i="17"/>
  <c r="Z17" i="17"/>
  <c r="Y17" i="17"/>
  <c r="X17" i="17"/>
  <c r="W17" i="17"/>
  <c r="V17" i="17"/>
  <c r="U17" i="17"/>
  <c r="T17" i="17"/>
  <c r="S17" i="17"/>
  <c r="R17" i="17"/>
  <c r="Q17" i="17"/>
  <c r="P17" i="17"/>
  <c r="O17" i="17"/>
  <c r="N17" i="17"/>
  <c r="M17" i="17"/>
  <c r="L17" i="17"/>
  <c r="K17" i="17"/>
  <c r="J17" i="17"/>
  <c r="I17" i="17"/>
  <c r="H17" i="17"/>
  <c r="G17" i="17"/>
  <c r="AT16" i="17"/>
  <c r="AT18" i="17" s="1"/>
  <c r="AQ15" i="17"/>
  <c r="AQ16" i="17" s="1"/>
  <c r="AQ18" i="17" s="1"/>
  <c r="AP15" i="17"/>
  <c r="AP16" i="17" s="1"/>
  <c r="AP18" i="17" s="1"/>
  <c r="AO15" i="17"/>
  <c r="AO16" i="17" s="1"/>
  <c r="AO18" i="17" s="1"/>
  <c r="AN15" i="17"/>
  <c r="AN16" i="17" s="1"/>
  <c r="AN18" i="17" s="1"/>
  <c r="AM15" i="17"/>
  <c r="AM16" i="17" s="1"/>
  <c r="AM18" i="17" s="1"/>
  <c r="AL15" i="17"/>
  <c r="AL16" i="17" s="1"/>
  <c r="AL18" i="17" s="1"/>
  <c r="AK15" i="17"/>
  <c r="AK16" i="17" s="1"/>
  <c r="AK18" i="17" s="1"/>
  <c r="AJ15" i="17"/>
  <c r="AJ16" i="17" s="1"/>
  <c r="AJ18" i="17" s="1"/>
  <c r="AI15" i="17"/>
  <c r="AI16" i="17" s="1"/>
  <c r="AI18" i="17" s="1"/>
  <c r="AH15" i="17"/>
  <c r="AH16" i="17" s="1"/>
  <c r="AH18" i="17" s="1"/>
  <c r="AG15" i="17"/>
  <c r="AG16" i="17" s="1"/>
  <c r="AG18" i="17" s="1"/>
  <c r="AF15" i="17"/>
  <c r="AF16" i="17" s="1"/>
  <c r="AF18" i="17" s="1"/>
  <c r="AE15" i="17"/>
  <c r="AE16" i="17" s="1"/>
  <c r="AE18" i="17" s="1"/>
  <c r="AD15" i="17"/>
  <c r="AD16" i="17" s="1"/>
  <c r="AD18" i="17" s="1"/>
  <c r="AC15" i="17"/>
  <c r="AC16" i="17" s="1"/>
  <c r="AC18" i="17" s="1"/>
  <c r="AB15" i="17"/>
  <c r="AB16" i="17" s="1"/>
  <c r="AB18" i="17" s="1"/>
  <c r="AA15" i="17"/>
  <c r="AA16" i="17" s="1"/>
  <c r="AA18" i="17" s="1"/>
  <c r="Z15" i="17"/>
  <c r="Z16" i="17" s="1"/>
  <c r="Z18" i="17" s="1"/>
  <c r="Y15" i="17"/>
  <c r="Y16" i="17" s="1"/>
  <c r="Y18" i="17" s="1"/>
  <c r="X15" i="17"/>
  <c r="X16" i="17" s="1"/>
  <c r="X18" i="17" s="1"/>
  <c r="W15" i="17"/>
  <c r="W16" i="17" s="1"/>
  <c r="W18" i="17" s="1"/>
  <c r="V15" i="17"/>
  <c r="V16" i="17" s="1"/>
  <c r="V18" i="17" s="1"/>
  <c r="U15" i="17"/>
  <c r="U16" i="17" s="1"/>
  <c r="U18" i="17" s="1"/>
  <c r="T15" i="17"/>
  <c r="T16" i="17" s="1"/>
  <c r="T18" i="17" s="1"/>
  <c r="S15" i="17"/>
  <c r="S16" i="17" s="1"/>
  <c r="S18" i="17" s="1"/>
  <c r="R15" i="17"/>
  <c r="R16" i="17" s="1"/>
  <c r="R18" i="17" s="1"/>
  <c r="Q15" i="17"/>
  <c r="Q16" i="17" s="1"/>
  <c r="Q18" i="17" s="1"/>
  <c r="P15" i="17"/>
  <c r="P16" i="17" s="1"/>
  <c r="P18" i="17" s="1"/>
  <c r="O15" i="17"/>
  <c r="O16" i="17" s="1"/>
  <c r="O18" i="17" s="1"/>
  <c r="N15" i="17"/>
  <c r="N16" i="17" s="1"/>
  <c r="N18" i="17" s="1"/>
  <c r="M15" i="17"/>
  <c r="M16" i="17" s="1"/>
  <c r="M18" i="17" s="1"/>
  <c r="L15" i="17"/>
  <c r="L16" i="17" s="1"/>
  <c r="L18" i="17" s="1"/>
  <c r="K15" i="17"/>
  <c r="K16" i="17" s="1"/>
  <c r="K18" i="17" s="1"/>
  <c r="J15" i="17"/>
  <c r="J16" i="17" s="1"/>
  <c r="J18" i="17" s="1"/>
  <c r="I15" i="17"/>
  <c r="I16" i="17" s="1"/>
  <c r="I18" i="17" s="1"/>
  <c r="H15" i="17"/>
  <c r="H16" i="17" s="1"/>
  <c r="H18" i="17" s="1"/>
  <c r="G15" i="17"/>
  <c r="G16" i="17" s="1"/>
  <c r="G18" i="17" s="1"/>
  <c r="AT14" i="17"/>
  <c r="AQ14" i="17"/>
  <c r="AP14" i="17"/>
  <c r="AO14" i="17"/>
  <c r="AN14" i="17"/>
  <c r="AM14" i="17"/>
  <c r="AL14" i="17"/>
  <c r="AJ14" i="17"/>
  <c r="AI14" i="17"/>
  <c r="AH14" i="17"/>
  <c r="AG14" i="17"/>
  <c r="AD14" i="17"/>
  <c r="AC14" i="17"/>
  <c r="AB14" i="17"/>
  <c r="AA14" i="17"/>
  <c r="Z14" i="17"/>
  <c r="Y14" i="17"/>
  <c r="X14" i="17"/>
  <c r="W14" i="17"/>
  <c r="V14" i="17"/>
  <c r="U14" i="17"/>
  <c r="T14" i="17"/>
  <c r="S14" i="17"/>
  <c r="R14" i="17"/>
  <c r="Q14" i="17"/>
  <c r="P14" i="17"/>
  <c r="O14" i="17"/>
  <c r="N14" i="17"/>
  <c r="M14" i="17"/>
  <c r="J14" i="17"/>
  <c r="I14" i="17"/>
  <c r="H14" i="17"/>
  <c r="F14" i="17"/>
  <c r="AT12" i="17"/>
  <c r="AT13" i="17" s="1"/>
  <c r="AQ12" i="17"/>
  <c r="AQ13" i="17" s="1"/>
  <c r="AP12" i="17"/>
  <c r="AP13" i="17" s="1"/>
  <c r="AO12" i="17"/>
  <c r="AO13" i="17" s="1"/>
  <c r="AN12" i="17"/>
  <c r="AN13" i="17" s="1"/>
  <c r="AM12" i="17"/>
  <c r="AM13" i="17" s="1"/>
  <c r="AL12" i="17"/>
  <c r="AL13" i="17" s="1"/>
  <c r="AK12" i="17"/>
  <c r="AJ12" i="17"/>
  <c r="AJ13" i="17" s="1"/>
  <c r="AI12" i="17"/>
  <c r="AI13" i="17" s="1"/>
  <c r="AH12" i="17"/>
  <c r="AH13" i="17" s="1"/>
  <c r="AG12" i="17"/>
  <c r="AG13" i="17" s="1"/>
  <c r="AF12" i="17"/>
  <c r="AE12" i="17"/>
  <c r="AD12" i="17"/>
  <c r="AD13" i="17" s="1"/>
  <c r="AC12" i="17"/>
  <c r="AC13" i="17" s="1"/>
  <c r="AB12" i="17"/>
  <c r="AB13" i="17" s="1"/>
  <c r="AA12" i="17"/>
  <c r="AA13" i="17" s="1"/>
  <c r="Z12" i="17"/>
  <c r="Z13" i="17" s="1"/>
  <c r="Y12" i="17"/>
  <c r="Y13" i="17" s="1"/>
  <c r="X12" i="17"/>
  <c r="X13" i="17" s="1"/>
  <c r="W12" i="17"/>
  <c r="W13" i="17" s="1"/>
  <c r="V12" i="17"/>
  <c r="V13" i="17" s="1"/>
  <c r="U12" i="17"/>
  <c r="U13" i="17" s="1"/>
  <c r="T12" i="17"/>
  <c r="T13" i="17" s="1"/>
  <c r="S12" i="17"/>
  <c r="S13" i="17" s="1"/>
  <c r="R12" i="17"/>
  <c r="R13" i="17" s="1"/>
  <c r="Q12" i="17"/>
  <c r="Q13" i="17" s="1"/>
  <c r="P12" i="17"/>
  <c r="P13" i="17" s="1"/>
  <c r="O12" i="17"/>
  <c r="O13" i="17" s="1"/>
  <c r="N12" i="17"/>
  <c r="N13" i="17" s="1"/>
  <c r="M12" i="17"/>
  <c r="M13" i="17" s="1"/>
  <c r="L12" i="17"/>
  <c r="K12" i="17"/>
  <c r="J12" i="17"/>
  <c r="J13" i="17" s="1"/>
  <c r="I12" i="17"/>
  <c r="I13" i="17" s="1"/>
  <c r="H12" i="17"/>
  <c r="H13" i="17" s="1"/>
  <c r="G12" i="17"/>
  <c r="F12" i="17"/>
  <c r="AQ10" i="17"/>
  <c r="AP10" i="17"/>
  <c r="AO10" i="17"/>
  <c r="AN10" i="17"/>
  <c r="AM10" i="17"/>
  <c r="AL10" i="17"/>
  <c r="AJ10" i="17"/>
  <c r="AI10" i="17"/>
  <c r="AH10" i="17"/>
  <c r="AG10" i="17"/>
  <c r="AD10" i="17"/>
  <c r="AC10" i="17"/>
  <c r="AB10" i="17"/>
  <c r="AA10" i="17"/>
  <c r="Z10" i="17"/>
  <c r="Y10" i="17"/>
  <c r="X10" i="17"/>
  <c r="W10" i="17"/>
  <c r="V10" i="17"/>
  <c r="U10" i="17"/>
  <c r="T10" i="17"/>
  <c r="S10" i="17"/>
  <c r="R10" i="17"/>
  <c r="Q10" i="17"/>
  <c r="P10" i="17"/>
  <c r="O10" i="17"/>
  <c r="N10" i="17"/>
  <c r="M10" i="17"/>
  <c r="J10" i="17"/>
  <c r="I10" i="17"/>
  <c r="H10" i="17"/>
  <c r="F10" i="17"/>
  <c r="AQ11" i="17"/>
  <c r="AP9" i="17"/>
  <c r="AP11" i="17" s="1"/>
  <c r="AO9" i="17"/>
  <c r="AO11" i="17" s="1"/>
  <c r="AN9" i="17"/>
  <c r="AN11" i="17" s="1"/>
  <c r="AM9" i="17"/>
  <c r="AM11" i="17" s="1"/>
  <c r="AL9" i="17"/>
  <c r="AL11" i="17" s="1"/>
  <c r="AK9" i="17"/>
  <c r="AJ9" i="17"/>
  <c r="AJ11" i="17" s="1"/>
  <c r="AI9" i="17"/>
  <c r="AI11" i="17" s="1"/>
  <c r="AH9" i="17"/>
  <c r="AH11" i="17" s="1"/>
  <c r="AG9" i="17"/>
  <c r="AG11" i="17" s="1"/>
  <c r="AF9" i="17"/>
  <c r="AE9" i="17"/>
  <c r="AD9" i="17"/>
  <c r="AD11" i="17" s="1"/>
  <c r="AC9" i="17"/>
  <c r="AC11" i="17" s="1"/>
  <c r="AB9" i="17"/>
  <c r="AB11" i="17" s="1"/>
  <c r="AA9" i="17"/>
  <c r="AA11" i="17" s="1"/>
  <c r="Z9" i="17"/>
  <c r="Z11" i="17" s="1"/>
  <c r="Y9" i="17"/>
  <c r="Y11" i="17" s="1"/>
  <c r="X9" i="17"/>
  <c r="X11" i="17" s="1"/>
  <c r="W9" i="17"/>
  <c r="W11" i="17" s="1"/>
  <c r="V9" i="17"/>
  <c r="V11" i="17" s="1"/>
  <c r="U9" i="17"/>
  <c r="U11" i="17" s="1"/>
  <c r="T9" i="17"/>
  <c r="T11" i="17" s="1"/>
  <c r="S9" i="17"/>
  <c r="S11" i="17" s="1"/>
  <c r="R9" i="17"/>
  <c r="R11" i="17" s="1"/>
  <c r="Q9" i="17"/>
  <c r="Q11" i="17" s="1"/>
  <c r="P9" i="17"/>
  <c r="P11" i="17" s="1"/>
  <c r="O9" i="17"/>
  <c r="O11" i="17" s="1"/>
  <c r="N9" i="17"/>
  <c r="N11" i="17" s="1"/>
  <c r="M9" i="17"/>
  <c r="M11" i="17" s="1"/>
  <c r="L9" i="17"/>
  <c r="K9" i="17"/>
  <c r="J9" i="17"/>
  <c r="J11" i="17" s="1"/>
  <c r="I9" i="17"/>
  <c r="I11" i="17" s="1"/>
  <c r="H9" i="17"/>
  <c r="H11" i="17" s="1"/>
  <c r="G9" i="17"/>
  <c r="F9" i="17"/>
  <c r="F1513" i="15"/>
  <c r="F1512" i="15"/>
  <c r="F1511" i="15"/>
  <c r="F1510" i="15"/>
  <c r="F1509" i="15"/>
  <c r="F1508" i="15"/>
  <c r="F1507" i="15"/>
  <c r="F1506" i="15"/>
  <c r="F1505" i="15"/>
  <c r="F1504" i="15"/>
  <c r="F1503" i="15"/>
  <c r="F1502" i="15"/>
  <c r="F1501" i="15"/>
  <c r="F1500" i="15"/>
  <c r="F1499" i="15"/>
  <c r="F1498" i="15"/>
  <c r="F1497" i="15"/>
  <c r="F1496" i="15"/>
  <c r="F1495" i="15"/>
  <c r="F1494" i="15"/>
  <c r="F1493" i="15"/>
  <c r="F1492" i="15"/>
  <c r="F1491" i="15"/>
  <c r="F1490" i="15"/>
  <c r="F1489" i="15"/>
  <c r="F1488" i="15"/>
  <c r="F1487" i="15"/>
  <c r="F1486" i="15"/>
  <c r="F1485" i="15"/>
  <c r="F1484" i="15"/>
  <c r="F1483" i="15"/>
  <c r="F1482" i="15"/>
  <c r="F1481" i="15"/>
  <c r="F1480" i="15"/>
  <c r="F1479" i="15"/>
  <c r="F1478" i="15"/>
  <c r="F1477" i="15"/>
  <c r="F1476" i="15"/>
  <c r="F1475" i="15"/>
  <c r="F1474" i="15"/>
  <c r="F1473" i="15"/>
  <c r="F1472" i="15"/>
  <c r="F1471" i="15"/>
  <c r="F1470" i="15"/>
  <c r="F1469" i="15"/>
  <c r="F1468" i="15"/>
  <c r="F1467" i="15"/>
  <c r="F1466" i="15"/>
  <c r="F1465" i="15"/>
  <c r="F1464" i="15"/>
  <c r="F1463" i="15"/>
  <c r="F1462" i="15"/>
  <c r="F1461" i="15"/>
  <c r="F1460" i="15"/>
  <c r="F1459" i="15"/>
  <c r="F1458" i="15"/>
  <c r="F1457" i="15"/>
  <c r="F1456" i="15"/>
  <c r="F1455" i="15"/>
  <c r="F1454" i="15"/>
  <c r="F1453" i="15"/>
  <c r="F1452" i="15"/>
  <c r="F1451" i="15"/>
  <c r="F1450" i="15"/>
  <c r="F1449" i="15"/>
  <c r="F1448" i="15"/>
  <c r="F1447" i="15"/>
  <c r="F1446" i="15"/>
  <c r="F1445" i="15"/>
  <c r="F1444" i="15"/>
  <c r="F1443" i="15"/>
  <c r="F1442" i="15"/>
  <c r="F1441" i="15"/>
  <c r="F1440" i="15"/>
  <c r="F1439" i="15"/>
  <c r="F1438" i="15"/>
  <c r="F1437" i="15"/>
  <c r="F1436" i="15"/>
  <c r="F1435" i="15"/>
  <c r="F1434" i="15"/>
  <c r="F1433" i="15"/>
  <c r="F1432" i="15"/>
  <c r="F1431" i="15"/>
  <c r="F1430" i="15"/>
  <c r="F1429" i="15"/>
  <c r="F1428" i="15"/>
  <c r="F1427" i="15"/>
  <c r="F1426" i="15"/>
  <c r="F1425" i="15"/>
  <c r="F1424" i="15"/>
  <c r="F1423" i="15"/>
  <c r="F1422" i="15"/>
  <c r="F1421" i="15"/>
  <c r="F1420" i="15"/>
  <c r="F1419" i="15"/>
  <c r="F1418" i="15"/>
  <c r="F1417" i="15"/>
  <c r="F1416" i="15"/>
  <c r="F1415" i="15"/>
  <c r="F1414" i="15"/>
  <c r="F1413" i="15"/>
  <c r="F1412" i="15"/>
  <c r="F1411" i="15"/>
  <c r="F1410" i="15"/>
  <c r="F1409" i="15"/>
  <c r="F1408" i="15"/>
  <c r="F1407" i="15"/>
  <c r="F1406" i="15"/>
  <c r="F1405" i="15"/>
  <c r="F1404" i="15"/>
  <c r="F1403" i="15"/>
  <c r="F1402" i="15"/>
  <c r="F1401" i="15"/>
  <c r="F1400" i="15"/>
  <c r="F1399" i="15"/>
  <c r="F1398" i="15"/>
  <c r="F1397" i="15"/>
  <c r="F1396" i="15"/>
  <c r="F1395" i="15"/>
  <c r="F1394" i="15"/>
  <c r="F1393" i="15"/>
  <c r="F1392" i="15"/>
  <c r="F1391" i="15"/>
  <c r="F1390" i="15"/>
  <c r="F1389" i="15"/>
  <c r="F1388" i="15"/>
  <c r="F1387" i="15"/>
  <c r="F1386" i="15"/>
  <c r="F1385" i="15"/>
  <c r="F1384" i="15"/>
  <c r="F1383" i="15"/>
  <c r="F1382" i="15"/>
  <c r="F1381" i="15"/>
  <c r="F1380" i="15"/>
  <c r="F1379" i="15"/>
  <c r="F1378" i="15"/>
  <c r="F1377" i="15"/>
  <c r="F1376" i="15"/>
  <c r="F1375" i="15"/>
  <c r="F1374" i="15"/>
  <c r="F1373" i="15"/>
  <c r="F1372" i="15"/>
  <c r="F1371" i="15"/>
  <c r="F1370" i="15"/>
  <c r="F1369" i="15"/>
  <c r="F1368" i="15"/>
  <c r="F1367" i="15"/>
  <c r="F1366" i="15"/>
  <c r="F1365" i="15"/>
  <c r="F1364" i="15"/>
  <c r="F1363" i="15"/>
  <c r="F1362" i="15"/>
  <c r="F1361" i="15"/>
  <c r="F1360" i="15"/>
  <c r="F1359" i="15"/>
  <c r="F1358" i="15"/>
  <c r="F1357" i="15"/>
  <c r="F1356" i="15"/>
  <c r="F1355" i="15"/>
  <c r="F1354" i="15"/>
  <c r="F1353" i="15"/>
  <c r="F1352" i="15"/>
  <c r="F1351" i="15"/>
  <c r="F1350" i="15"/>
  <c r="F1349" i="15"/>
  <c r="F1348" i="15"/>
  <c r="F1347" i="15"/>
  <c r="F1346" i="15"/>
  <c r="F1345" i="15"/>
  <c r="F1344" i="15"/>
  <c r="F1343" i="15"/>
  <c r="F1342" i="15"/>
  <c r="F1341" i="15"/>
  <c r="F1340" i="15"/>
  <c r="F1339" i="15"/>
  <c r="F1338" i="15"/>
  <c r="F1337" i="15"/>
  <c r="F1336" i="15"/>
  <c r="F1335" i="15"/>
  <c r="F1334" i="15"/>
  <c r="F1333" i="15"/>
  <c r="F1332" i="15"/>
  <c r="F1331" i="15"/>
  <c r="F1330" i="15"/>
  <c r="F1329" i="15"/>
  <c r="F1328" i="15"/>
  <c r="F1327" i="15"/>
  <c r="F1326" i="15"/>
  <c r="F1325" i="15"/>
  <c r="F1324" i="15"/>
  <c r="F1323" i="15"/>
  <c r="F1322" i="15"/>
  <c r="F1321" i="15"/>
  <c r="F1320" i="15"/>
  <c r="F1319" i="15"/>
  <c r="F1318" i="15"/>
  <c r="F1317" i="15"/>
  <c r="F1316" i="15"/>
  <c r="F1315" i="15"/>
  <c r="F1314" i="15"/>
  <c r="F1313" i="15"/>
  <c r="F1312" i="15"/>
  <c r="F1311" i="15"/>
  <c r="F1310" i="15"/>
  <c r="F1309" i="15"/>
  <c r="F1308" i="15"/>
  <c r="F1307" i="15"/>
  <c r="F1306" i="15"/>
  <c r="F1305" i="15"/>
  <c r="F1304" i="15"/>
  <c r="F1303" i="15"/>
  <c r="F1302" i="15"/>
  <c r="F1301" i="15"/>
  <c r="F1300" i="15"/>
  <c r="F1299" i="15"/>
  <c r="F1298" i="15"/>
  <c r="F1297" i="15"/>
  <c r="F1296" i="15"/>
  <c r="F1295" i="15"/>
  <c r="F1294" i="15"/>
  <c r="F1293" i="15"/>
  <c r="F1292" i="15"/>
  <c r="F1291" i="15"/>
  <c r="F1290" i="15"/>
  <c r="F1289" i="15"/>
  <c r="F1288" i="15"/>
  <c r="F1287" i="15"/>
  <c r="F1286" i="15"/>
  <c r="F1285" i="15"/>
  <c r="F1284" i="15"/>
  <c r="F1283" i="15"/>
  <c r="F1282" i="15"/>
  <c r="F1281" i="15"/>
  <c r="F1280" i="15"/>
  <c r="F1279" i="15"/>
  <c r="F1278" i="15"/>
  <c r="F1277" i="15"/>
  <c r="F1276" i="15"/>
  <c r="F1275" i="15"/>
  <c r="F1274" i="15"/>
  <c r="F1273" i="15"/>
  <c r="F1272" i="15"/>
  <c r="F1271" i="15"/>
  <c r="F1270" i="15"/>
  <c r="F1269" i="15"/>
  <c r="F1268" i="15"/>
  <c r="F1267" i="15"/>
  <c r="F1266" i="15"/>
  <c r="F1265" i="15"/>
  <c r="F1264" i="15"/>
  <c r="F1263" i="15"/>
  <c r="F1262" i="15"/>
  <c r="F1261" i="15"/>
  <c r="F1260" i="15"/>
  <c r="F1259" i="15"/>
  <c r="F1258" i="15"/>
  <c r="F1257" i="15"/>
  <c r="F1256" i="15"/>
  <c r="F1255" i="15"/>
  <c r="F1254" i="15"/>
  <c r="F1253" i="15"/>
  <c r="F1252" i="15"/>
  <c r="F1251" i="15"/>
  <c r="F1250" i="15"/>
  <c r="F1249" i="15"/>
  <c r="F1248" i="15"/>
  <c r="F1247" i="15"/>
  <c r="F1246" i="15"/>
  <c r="F1245" i="15"/>
  <c r="F1244" i="15"/>
  <c r="F1243" i="15"/>
  <c r="F1242" i="15"/>
  <c r="F1241" i="15"/>
  <c r="F1240" i="15"/>
  <c r="F1239" i="15"/>
  <c r="F1238" i="15"/>
  <c r="F1237" i="15"/>
  <c r="F1236" i="15"/>
  <c r="F1235" i="15"/>
  <c r="F1234" i="15"/>
  <c r="F1233" i="15"/>
  <c r="F1232" i="15"/>
  <c r="F1231" i="15"/>
  <c r="F1230" i="15"/>
  <c r="F1229" i="15"/>
  <c r="F1228" i="15"/>
  <c r="F1227" i="15"/>
  <c r="F1226" i="15"/>
  <c r="F1225" i="15"/>
  <c r="F1224" i="15"/>
  <c r="F1223" i="15"/>
  <c r="F1222" i="15"/>
  <c r="F1221" i="15"/>
  <c r="F1220" i="15"/>
  <c r="F1219" i="15"/>
  <c r="F1218" i="15"/>
  <c r="F1217" i="15"/>
  <c r="F1216" i="15"/>
  <c r="F1215" i="15"/>
  <c r="F1214" i="15"/>
  <c r="F1213" i="15"/>
  <c r="F1212" i="15"/>
  <c r="F1211" i="15"/>
  <c r="F1210" i="15"/>
  <c r="F1209" i="15"/>
  <c r="F1208" i="15"/>
  <c r="F1207" i="15"/>
  <c r="F1206" i="15"/>
  <c r="F1205" i="15"/>
  <c r="F1204" i="15"/>
  <c r="F1203" i="15"/>
  <c r="F1202" i="15"/>
  <c r="F1201" i="15"/>
  <c r="F1200" i="15"/>
  <c r="F1199" i="15"/>
  <c r="F1198" i="15"/>
  <c r="F1197" i="15"/>
  <c r="F1196" i="15"/>
  <c r="F1195" i="15"/>
  <c r="F1194" i="15"/>
  <c r="F1193" i="15"/>
  <c r="F1192" i="15"/>
  <c r="F1191" i="15"/>
  <c r="F1190" i="15"/>
  <c r="F1189" i="15"/>
  <c r="F1188" i="15"/>
  <c r="F1187" i="15"/>
  <c r="F1186" i="15"/>
  <c r="F1185" i="15"/>
  <c r="F1184" i="15"/>
  <c r="F1183" i="15"/>
  <c r="F1182" i="15"/>
  <c r="F1181" i="15"/>
  <c r="F1180" i="15"/>
  <c r="F1179" i="15"/>
  <c r="F1178" i="15"/>
  <c r="F1177" i="15"/>
  <c r="F1176" i="15"/>
  <c r="F1175" i="15"/>
  <c r="F1174" i="15"/>
  <c r="F1173" i="15"/>
  <c r="F1172" i="15"/>
  <c r="F1171" i="15"/>
  <c r="F1170" i="15"/>
  <c r="F1169" i="15"/>
  <c r="F1168" i="15"/>
  <c r="F1167" i="15"/>
  <c r="F1166" i="15"/>
  <c r="F1165" i="15"/>
  <c r="F1164" i="15"/>
  <c r="F1163" i="15"/>
  <c r="F1162" i="15"/>
  <c r="F1161" i="15"/>
  <c r="F1160" i="15"/>
  <c r="F1159" i="15"/>
  <c r="F1158" i="15"/>
  <c r="F1157" i="15"/>
  <c r="F1156" i="15"/>
  <c r="F1155" i="15"/>
  <c r="F1154" i="15"/>
  <c r="F1153" i="15"/>
  <c r="F1152" i="15"/>
  <c r="F1151" i="15"/>
  <c r="F1150" i="15"/>
  <c r="F1149" i="15"/>
  <c r="F1148" i="15"/>
  <c r="F1147" i="15"/>
  <c r="F1146" i="15"/>
  <c r="F1145" i="15"/>
  <c r="F1144" i="15"/>
  <c r="F1143" i="15"/>
  <c r="F1142" i="15"/>
  <c r="F1141" i="15"/>
  <c r="F1140" i="15"/>
  <c r="F1139" i="15"/>
  <c r="F1138" i="15"/>
  <c r="F1137" i="15"/>
  <c r="F1136" i="15"/>
  <c r="F1135" i="15"/>
  <c r="F1134" i="15"/>
  <c r="F1133" i="15"/>
  <c r="F1132" i="15"/>
  <c r="F1131" i="15"/>
  <c r="F1130" i="15"/>
  <c r="F1129" i="15"/>
  <c r="F1128" i="15"/>
  <c r="F1127" i="15"/>
  <c r="F1126" i="15"/>
  <c r="F1125" i="15"/>
  <c r="F1124" i="15"/>
  <c r="F1123" i="15"/>
  <c r="F1122" i="15"/>
  <c r="F1121" i="15"/>
  <c r="F1120" i="15"/>
  <c r="F1119" i="15"/>
  <c r="F1118" i="15"/>
  <c r="F1117" i="15"/>
  <c r="F1116" i="15"/>
  <c r="F1115" i="15"/>
  <c r="F1114" i="15"/>
  <c r="F1113" i="15"/>
  <c r="F1112" i="15"/>
  <c r="F1111" i="15"/>
  <c r="F1110" i="15"/>
  <c r="F1109" i="15"/>
  <c r="F1108" i="15"/>
  <c r="F1107" i="15"/>
  <c r="F1106" i="15"/>
  <c r="F1105" i="15"/>
  <c r="F1104" i="15"/>
  <c r="F1103" i="15"/>
  <c r="F1102" i="15"/>
  <c r="F1101" i="15"/>
  <c r="F1100" i="15"/>
  <c r="F1099" i="15"/>
  <c r="F1098" i="15"/>
  <c r="F1097" i="15"/>
  <c r="F1096" i="15"/>
  <c r="F1095" i="15"/>
  <c r="F1094" i="15"/>
  <c r="F1093" i="15"/>
  <c r="F1092" i="15"/>
  <c r="F1091" i="15"/>
  <c r="F1090" i="15"/>
  <c r="F1089" i="15"/>
  <c r="F1088" i="15"/>
  <c r="F1087" i="15"/>
  <c r="F1086" i="15"/>
  <c r="F1085" i="15"/>
  <c r="F1084" i="15"/>
  <c r="F1083" i="15"/>
  <c r="F1082" i="15"/>
  <c r="F1081" i="15"/>
  <c r="F1080" i="15"/>
  <c r="F1079" i="15"/>
  <c r="F1078" i="15"/>
  <c r="F1077" i="15"/>
  <c r="F1076" i="15"/>
  <c r="F1075" i="15"/>
  <c r="F1074" i="15"/>
  <c r="F1073" i="15"/>
  <c r="F1072" i="15"/>
  <c r="F1071" i="15"/>
  <c r="F1070" i="15"/>
  <c r="F1069" i="15"/>
  <c r="F1068" i="15"/>
  <c r="F1067" i="15"/>
  <c r="F1066" i="15"/>
  <c r="F1065" i="15"/>
  <c r="F1064" i="15"/>
  <c r="F1063" i="15"/>
  <c r="F1062" i="15"/>
  <c r="F1061" i="15"/>
  <c r="F1060" i="15"/>
  <c r="F1059" i="15"/>
  <c r="F1058" i="15"/>
  <c r="F1057" i="15"/>
  <c r="F1056" i="15"/>
  <c r="F1055" i="15"/>
  <c r="F1054" i="15"/>
  <c r="F1053" i="15"/>
  <c r="F1052" i="15"/>
  <c r="F1051" i="15"/>
  <c r="F1050" i="15"/>
  <c r="F1049" i="15"/>
  <c r="F1048" i="15"/>
  <c r="F1047" i="15"/>
  <c r="F1046" i="15"/>
  <c r="F1045" i="15"/>
  <c r="F1044" i="15"/>
  <c r="F1043" i="15"/>
  <c r="F1042" i="15"/>
  <c r="F1041" i="15"/>
  <c r="F1040" i="15"/>
  <c r="F1039" i="15"/>
  <c r="F1038" i="15"/>
  <c r="F1037" i="15"/>
  <c r="F1036" i="15"/>
  <c r="F1035" i="15"/>
  <c r="F1034" i="15"/>
  <c r="F1033" i="15"/>
  <c r="F1032" i="15"/>
  <c r="F1031" i="15"/>
  <c r="F1030" i="15"/>
  <c r="F1029" i="15"/>
  <c r="F1028" i="15"/>
  <c r="F1027" i="15"/>
  <c r="F1026" i="15"/>
  <c r="F1025" i="15"/>
  <c r="F1024" i="15"/>
  <c r="F1023" i="15"/>
  <c r="F1022" i="15"/>
  <c r="F1021" i="15"/>
  <c r="F1020" i="15"/>
  <c r="F1019" i="15"/>
  <c r="F1018" i="15"/>
  <c r="F1017" i="15"/>
  <c r="F1016" i="15"/>
  <c r="F1015" i="15"/>
  <c r="F1014" i="15"/>
  <c r="F1013" i="15"/>
  <c r="F1012" i="15"/>
  <c r="F1011" i="15"/>
  <c r="F1010" i="15"/>
  <c r="F1009" i="15"/>
  <c r="F1008" i="15"/>
  <c r="F1007" i="15"/>
  <c r="F1006" i="15"/>
  <c r="F1005" i="15"/>
  <c r="F1004" i="15"/>
  <c r="F1003" i="15"/>
  <c r="F1002" i="15"/>
  <c r="F1001" i="15"/>
  <c r="F1000" i="15"/>
  <c r="F999" i="15"/>
  <c r="F998" i="15"/>
  <c r="F997" i="15"/>
  <c r="F996" i="15"/>
  <c r="F995" i="15"/>
  <c r="F994" i="15"/>
  <c r="F993" i="15"/>
  <c r="F992" i="15"/>
  <c r="F991" i="15"/>
  <c r="F990" i="15"/>
  <c r="F989" i="15"/>
  <c r="F988" i="15"/>
  <c r="F987" i="15"/>
  <c r="F986" i="15"/>
  <c r="F985" i="15"/>
  <c r="F984" i="15"/>
  <c r="F983" i="15"/>
  <c r="F982" i="15"/>
  <c r="F981" i="15"/>
  <c r="F980" i="15"/>
  <c r="F979" i="15"/>
  <c r="F978" i="15"/>
  <c r="F977" i="15"/>
  <c r="F976" i="15"/>
  <c r="F975" i="15"/>
  <c r="F974" i="15"/>
  <c r="F973" i="15"/>
  <c r="F972" i="15"/>
  <c r="F971" i="15"/>
  <c r="F970" i="15"/>
  <c r="F969" i="15"/>
  <c r="F968" i="15"/>
  <c r="F967" i="15"/>
  <c r="F966" i="15"/>
  <c r="F965" i="15"/>
  <c r="F964" i="15"/>
  <c r="F963" i="15"/>
  <c r="F962" i="15"/>
  <c r="F961" i="15"/>
  <c r="F960" i="15"/>
  <c r="F959" i="15"/>
  <c r="F958" i="15"/>
  <c r="F957" i="15"/>
  <c r="F956" i="15"/>
  <c r="F955" i="15"/>
  <c r="F954" i="15"/>
  <c r="F953" i="15"/>
  <c r="F952" i="15"/>
  <c r="F951" i="15"/>
  <c r="F950" i="15"/>
  <c r="F949" i="15"/>
  <c r="F948" i="15"/>
  <c r="F947" i="15"/>
  <c r="F946" i="15"/>
  <c r="F945" i="15"/>
  <c r="F944" i="15"/>
  <c r="F943" i="15"/>
  <c r="F942" i="15"/>
  <c r="F941" i="15"/>
  <c r="F940" i="15"/>
  <c r="F939" i="15"/>
  <c r="F938" i="15"/>
  <c r="F937" i="15"/>
  <c r="F936" i="15"/>
  <c r="F935" i="15"/>
  <c r="F934" i="15"/>
  <c r="F933" i="15"/>
  <c r="F932" i="15"/>
  <c r="F931" i="15"/>
  <c r="F930" i="15"/>
  <c r="F929" i="15"/>
  <c r="F928" i="15"/>
  <c r="F927" i="15"/>
  <c r="F926" i="15"/>
  <c r="F925" i="15"/>
  <c r="F924" i="15"/>
  <c r="F923" i="15"/>
  <c r="F922" i="15"/>
  <c r="F921" i="15"/>
  <c r="F920" i="15"/>
  <c r="F919" i="15"/>
  <c r="F918" i="15"/>
  <c r="F917" i="15"/>
  <c r="F916" i="15"/>
  <c r="F915" i="15"/>
  <c r="F914" i="15"/>
  <c r="F913" i="15"/>
  <c r="F912" i="15"/>
  <c r="F911" i="15"/>
  <c r="F910" i="15"/>
  <c r="F909" i="15"/>
  <c r="F908" i="15"/>
  <c r="F907" i="15"/>
  <c r="F906" i="15"/>
  <c r="F905" i="15"/>
  <c r="F904" i="15"/>
  <c r="F903" i="15"/>
  <c r="F902" i="15"/>
  <c r="F901" i="15"/>
  <c r="F900" i="15"/>
  <c r="F899" i="15"/>
  <c r="F898" i="15"/>
  <c r="F897" i="15"/>
  <c r="F896" i="15"/>
  <c r="F895" i="15"/>
  <c r="F894" i="15"/>
  <c r="F893" i="15"/>
  <c r="F892" i="15"/>
  <c r="F891" i="15"/>
  <c r="F890" i="15"/>
  <c r="F889" i="15"/>
  <c r="F888" i="15"/>
  <c r="F887" i="15"/>
  <c r="F886" i="15"/>
  <c r="F885" i="15"/>
  <c r="F884" i="15"/>
  <c r="F883" i="15"/>
  <c r="F882" i="15"/>
  <c r="F881" i="15"/>
  <c r="F880" i="15"/>
  <c r="F879" i="15"/>
  <c r="F878" i="15"/>
  <c r="F877" i="15"/>
  <c r="F876" i="15"/>
  <c r="F875" i="15"/>
  <c r="F874" i="15"/>
  <c r="F873" i="15"/>
  <c r="F872" i="15"/>
  <c r="F871" i="15"/>
  <c r="F870" i="15"/>
  <c r="F869" i="15"/>
  <c r="F868" i="15"/>
  <c r="F867" i="15"/>
  <c r="F866" i="15"/>
  <c r="F865" i="15"/>
  <c r="F864" i="15"/>
  <c r="F863" i="15"/>
  <c r="F862" i="15"/>
  <c r="F861" i="15"/>
  <c r="F860" i="15"/>
  <c r="F859" i="15"/>
  <c r="F858" i="15"/>
  <c r="F857" i="15"/>
  <c r="F856" i="15"/>
  <c r="F855" i="15"/>
  <c r="F854" i="15"/>
  <c r="F853" i="15"/>
  <c r="F852" i="15"/>
  <c r="F851" i="15"/>
  <c r="F850" i="15"/>
  <c r="F849" i="15"/>
  <c r="F848" i="15"/>
  <c r="F847" i="15"/>
  <c r="F846" i="15"/>
  <c r="F845" i="15"/>
  <c r="F844" i="15"/>
  <c r="F843" i="15"/>
  <c r="F842" i="15"/>
  <c r="F841" i="15"/>
  <c r="F840" i="15"/>
  <c r="F839" i="15"/>
  <c r="F838" i="15"/>
  <c r="F837" i="15"/>
  <c r="F836" i="15"/>
  <c r="F835" i="15"/>
  <c r="F834" i="15"/>
  <c r="F833" i="15"/>
  <c r="F832" i="15"/>
  <c r="F831" i="15"/>
  <c r="F830" i="15"/>
  <c r="F829" i="15"/>
  <c r="F828" i="15"/>
  <c r="F827" i="15"/>
  <c r="F826" i="15"/>
  <c r="F825" i="15"/>
  <c r="F824" i="15"/>
  <c r="F823" i="15"/>
  <c r="F822" i="15"/>
  <c r="F821" i="15"/>
  <c r="F820" i="15"/>
  <c r="F819" i="15"/>
  <c r="F818" i="15"/>
  <c r="F817" i="15"/>
  <c r="F816" i="15"/>
  <c r="F815" i="15"/>
  <c r="F814" i="15"/>
  <c r="F813" i="15"/>
  <c r="F812" i="15"/>
  <c r="F811" i="15"/>
  <c r="F810" i="15"/>
  <c r="F809" i="15"/>
  <c r="F808" i="15"/>
  <c r="F807" i="15"/>
  <c r="F806" i="15"/>
  <c r="F805" i="15"/>
  <c r="F804" i="15"/>
  <c r="F803" i="15"/>
  <c r="F802" i="15"/>
  <c r="F801" i="15"/>
  <c r="F800" i="15"/>
  <c r="F799" i="15"/>
  <c r="F798" i="15"/>
  <c r="F797" i="15"/>
  <c r="F796" i="15"/>
  <c r="F795" i="15"/>
  <c r="F794" i="15"/>
  <c r="F793" i="15"/>
  <c r="F792" i="15"/>
  <c r="F791" i="15"/>
  <c r="F790" i="15"/>
  <c r="F789" i="15"/>
  <c r="F788" i="15"/>
  <c r="F787" i="15"/>
  <c r="F786" i="15"/>
  <c r="F785" i="15"/>
  <c r="F784" i="15"/>
  <c r="F783" i="15"/>
  <c r="F782" i="15"/>
  <c r="F781" i="15"/>
  <c r="F780" i="15"/>
  <c r="F779" i="15"/>
  <c r="F778" i="15"/>
  <c r="F777" i="15"/>
  <c r="F776" i="15"/>
  <c r="F775" i="15"/>
  <c r="F774" i="15"/>
  <c r="F773" i="15"/>
  <c r="F772" i="15"/>
  <c r="F771" i="15"/>
  <c r="F770" i="15"/>
  <c r="F769" i="15"/>
  <c r="F768" i="15"/>
  <c r="F767" i="15"/>
  <c r="F766" i="15"/>
  <c r="F765" i="15"/>
  <c r="F764" i="15"/>
  <c r="F763" i="15"/>
  <c r="F762" i="15"/>
  <c r="F761" i="15"/>
  <c r="F760" i="15"/>
  <c r="F759" i="15"/>
  <c r="F758" i="15"/>
  <c r="F757" i="15"/>
  <c r="F756" i="15"/>
  <c r="F755" i="15"/>
  <c r="F754" i="15"/>
  <c r="F753" i="15"/>
  <c r="F752" i="15"/>
  <c r="F751" i="15"/>
  <c r="F750" i="15"/>
  <c r="F749" i="15"/>
  <c r="F748" i="15"/>
  <c r="F747" i="15"/>
  <c r="F746" i="15"/>
  <c r="F745" i="15"/>
  <c r="F744" i="15"/>
  <c r="F743" i="15"/>
  <c r="F742" i="15"/>
  <c r="F741" i="15"/>
  <c r="F740" i="15"/>
  <c r="F739" i="15"/>
  <c r="F738" i="15"/>
  <c r="F737" i="15"/>
  <c r="F736" i="15"/>
  <c r="F735" i="15"/>
  <c r="F734" i="15"/>
  <c r="F733" i="15"/>
  <c r="F732" i="15"/>
  <c r="F731" i="15"/>
  <c r="F730" i="15"/>
  <c r="F729" i="15"/>
  <c r="F728" i="15"/>
  <c r="F727" i="15"/>
  <c r="F726" i="15"/>
  <c r="F725" i="15"/>
  <c r="F724" i="15"/>
  <c r="F723" i="15"/>
  <c r="F722" i="15"/>
  <c r="F721" i="15"/>
  <c r="F720" i="15"/>
  <c r="F719" i="15"/>
  <c r="F718" i="15"/>
  <c r="F717" i="15"/>
  <c r="F716" i="15"/>
  <c r="F715" i="15"/>
  <c r="F714" i="15"/>
  <c r="F713" i="15"/>
  <c r="F712" i="15"/>
  <c r="F711" i="15"/>
  <c r="F710" i="15"/>
  <c r="F709" i="15"/>
  <c r="F708" i="15"/>
  <c r="F707" i="15"/>
  <c r="F706" i="15"/>
  <c r="F705" i="15"/>
  <c r="F704" i="15"/>
  <c r="F703" i="15"/>
  <c r="F702" i="15"/>
  <c r="F701" i="15"/>
  <c r="F700" i="15"/>
  <c r="F699" i="15"/>
  <c r="F698" i="15"/>
  <c r="F697" i="15"/>
  <c r="F696" i="15"/>
  <c r="F695" i="15"/>
  <c r="F694" i="15"/>
  <c r="F693" i="15"/>
  <c r="F692" i="15"/>
  <c r="F691" i="15"/>
  <c r="F690" i="15"/>
  <c r="F689" i="15"/>
  <c r="F688" i="15"/>
  <c r="F687" i="15"/>
  <c r="F686" i="15"/>
  <c r="F685" i="15"/>
  <c r="F684" i="15"/>
  <c r="F683" i="15"/>
  <c r="F682" i="15"/>
  <c r="F681" i="15"/>
  <c r="F680" i="15"/>
  <c r="F679" i="15"/>
  <c r="F678" i="15"/>
  <c r="F677" i="15"/>
  <c r="F676" i="15"/>
  <c r="F675" i="15"/>
  <c r="F674" i="15"/>
  <c r="F673" i="15"/>
  <c r="F672" i="15"/>
  <c r="F671" i="15"/>
  <c r="F670" i="15"/>
  <c r="F669" i="15"/>
  <c r="F668" i="15"/>
  <c r="F667" i="15"/>
  <c r="F666" i="15"/>
  <c r="F665" i="15"/>
  <c r="F664" i="15"/>
  <c r="F663" i="15"/>
  <c r="F662" i="15"/>
  <c r="F661" i="15"/>
  <c r="F660" i="15"/>
  <c r="F659" i="15"/>
  <c r="F658" i="15"/>
  <c r="F657" i="15"/>
  <c r="F656" i="15"/>
  <c r="F655" i="15"/>
  <c r="F654" i="15"/>
  <c r="F653" i="15"/>
  <c r="F652" i="15"/>
  <c r="F651" i="15"/>
  <c r="F650" i="15"/>
  <c r="F649" i="15"/>
  <c r="F648" i="15"/>
  <c r="F647" i="15"/>
  <c r="F646" i="15"/>
  <c r="F645" i="15"/>
  <c r="F644" i="15"/>
  <c r="F643" i="15"/>
  <c r="F642" i="15"/>
  <c r="F641" i="15"/>
  <c r="F640" i="15"/>
  <c r="F639" i="15"/>
  <c r="F638" i="15"/>
  <c r="F637" i="15"/>
  <c r="F636" i="15"/>
  <c r="F635" i="15"/>
  <c r="F634" i="15"/>
  <c r="F633" i="15"/>
  <c r="F632" i="15"/>
  <c r="F631" i="15"/>
  <c r="F630" i="15"/>
  <c r="F629" i="15"/>
  <c r="F628" i="15"/>
  <c r="F627" i="15"/>
  <c r="F626" i="15"/>
  <c r="F625" i="15"/>
  <c r="F624" i="15"/>
  <c r="F623" i="15"/>
  <c r="F622" i="15"/>
  <c r="F621" i="15"/>
  <c r="F620" i="15"/>
  <c r="F619" i="15"/>
  <c r="F618" i="15"/>
  <c r="F617" i="15"/>
  <c r="F616" i="15"/>
  <c r="F615" i="15"/>
  <c r="F614" i="15"/>
  <c r="F613" i="15"/>
  <c r="F612" i="15"/>
  <c r="F611" i="15"/>
  <c r="F610" i="15"/>
  <c r="F609" i="15"/>
  <c r="F608" i="15"/>
  <c r="F607" i="15"/>
  <c r="F606" i="15"/>
  <c r="F605" i="15"/>
  <c r="F604" i="15"/>
  <c r="F603" i="15"/>
  <c r="F602" i="15"/>
  <c r="F601" i="15"/>
  <c r="F600" i="15"/>
  <c r="F599" i="15"/>
  <c r="F598" i="15"/>
  <c r="F597" i="15"/>
  <c r="F596" i="15"/>
  <c r="F595" i="15"/>
  <c r="F594" i="15"/>
  <c r="F593" i="15"/>
  <c r="F592" i="15"/>
  <c r="F591" i="15"/>
  <c r="F590" i="15"/>
  <c r="F589" i="15"/>
  <c r="F588" i="15"/>
  <c r="F587" i="15"/>
  <c r="F586" i="15"/>
  <c r="F585" i="15"/>
  <c r="F584" i="15"/>
  <c r="F583" i="15"/>
  <c r="F582" i="15"/>
  <c r="F581" i="15"/>
  <c r="F580" i="15"/>
  <c r="F579" i="15"/>
  <c r="F578" i="15"/>
  <c r="F577" i="15"/>
  <c r="F576" i="15"/>
  <c r="F575" i="15"/>
  <c r="F574" i="15"/>
  <c r="F573" i="15"/>
  <c r="F572" i="15"/>
  <c r="F571" i="15"/>
  <c r="F570" i="15"/>
  <c r="F569" i="15"/>
  <c r="F568" i="15"/>
  <c r="F567" i="15"/>
  <c r="F566" i="15"/>
  <c r="F565" i="15"/>
  <c r="F564" i="15"/>
  <c r="F563" i="15"/>
  <c r="F562" i="15"/>
  <c r="F561" i="15"/>
  <c r="F560" i="15"/>
  <c r="F559" i="15"/>
  <c r="F558" i="15"/>
  <c r="F557" i="15"/>
  <c r="F556" i="15"/>
  <c r="F555" i="15"/>
  <c r="F554" i="15"/>
  <c r="F553" i="15"/>
  <c r="F552" i="15"/>
  <c r="F551" i="15"/>
  <c r="F550" i="15"/>
  <c r="F549" i="15"/>
  <c r="F548" i="15"/>
  <c r="F547" i="15"/>
  <c r="F546" i="15"/>
  <c r="F545" i="15"/>
  <c r="F544" i="15"/>
  <c r="F543" i="15"/>
  <c r="F542" i="15"/>
  <c r="F541" i="15"/>
  <c r="F540" i="15"/>
  <c r="F539" i="15"/>
  <c r="F538" i="15"/>
  <c r="F537" i="15"/>
  <c r="F536" i="15"/>
  <c r="F535" i="15"/>
  <c r="F534" i="15"/>
  <c r="F533" i="15"/>
  <c r="F532" i="15"/>
  <c r="F531" i="15"/>
  <c r="F530" i="15"/>
  <c r="F529" i="15"/>
  <c r="F528" i="15"/>
  <c r="F527" i="15"/>
  <c r="F526" i="15"/>
  <c r="F525" i="15"/>
  <c r="F524" i="15"/>
  <c r="F523" i="15"/>
  <c r="F522" i="15"/>
  <c r="F521" i="15"/>
  <c r="F520" i="15"/>
  <c r="F519" i="15"/>
  <c r="F518" i="15"/>
  <c r="F517" i="15"/>
  <c r="F516" i="15"/>
  <c r="F515" i="15"/>
  <c r="F514" i="15"/>
  <c r="F513" i="15"/>
  <c r="F512" i="15"/>
  <c r="F511" i="15"/>
  <c r="F510" i="15"/>
  <c r="F509" i="15"/>
  <c r="F508" i="15"/>
  <c r="F507" i="15"/>
  <c r="F506" i="15"/>
  <c r="F505" i="15"/>
  <c r="F504" i="15"/>
  <c r="F503" i="15"/>
  <c r="F502" i="15"/>
  <c r="F501" i="15"/>
  <c r="F500" i="15"/>
  <c r="F499" i="15"/>
  <c r="F498" i="15"/>
  <c r="F497" i="15"/>
  <c r="F496" i="15"/>
  <c r="F495" i="15"/>
  <c r="F494" i="15"/>
  <c r="F493" i="15"/>
  <c r="F492" i="15"/>
  <c r="F491" i="15"/>
  <c r="F490" i="15"/>
  <c r="F489" i="15"/>
  <c r="F488" i="15"/>
  <c r="F487" i="15"/>
  <c r="F486" i="15"/>
  <c r="F485" i="15"/>
  <c r="F484" i="15"/>
  <c r="F483" i="15"/>
  <c r="F482" i="15"/>
  <c r="F481" i="15"/>
  <c r="F480" i="15"/>
  <c r="F479" i="15"/>
  <c r="F478" i="15"/>
  <c r="F477" i="15"/>
  <c r="F476" i="15"/>
  <c r="F475" i="15"/>
  <c r="F474" i="15"/>
  <c r="F473" i="15"/>
  <c r="F472" i="15"/>
  <c r="F471" i="15"/>
  <c r="F470" i="15"/>
  <c r="F469" i="15"/>
  <c r="F468" i="15"/>
  <c r="F467" i="15"/>
  <c r="F466" i="15"/>
  <c r="F465" i="15"/>
  <c r="F464" i="15"/>
  <c r="F463" i="15"/>
  <c r="F462" i="15"/>
  <c r="F461" i="15"/>
  <c r="F460" i="15"/>
  <c r="F459" i="15"/>
  <c r="F458" i="15"/>
  <c r="F457" i="15"/>
  <c r="F456" i="15"/>
  <c r="F455" i="15"/>
  <c r="F454" i="15"/>
  <c r="F453" i="15"/>
  <c r="F452" i="15"/>
  <c r="F451" i="15"/>
  <c r="F450" i="15"/>
  <c r="F449" i="15"/>
  <c r="F448" i="15"/>
  <c r="F447" i="15"/>
  <c r="F446" i="15"/>
  <c r="F445" i="15"/>
  <c r="F444" i="15"/>
  <c r="F443" i="15"/>
  <c r="F442" i="15"/>
  <c r="F441" i="15"/>
  <c r="F440" i="15"/>
  <c r="F439" i="15"/>
  <c r="F438" i="15"/>
  <c r="F437" i="15"/>
  <c r="F436" i="15"/>
  <c r="F435" i="15"/>
  <c r="F434" i="15"/>
  <c r="F433" i="15"/>
  <c r="F432" i="15"/>
  <c r="F431" i="15"/>
  <c r="F430" i="15"/>
  <c r="F429" i="15"/>
  <c r="F428" i="15"/>
  <c r="F427" i="15"/>
  <c r="F426" i="15"/>
  <c r="F425" i="15"/>
  <c r="F424" i="15"/>
  <c r="F423" i="15"/>
  <c r="F422" i="15"/>
  <c r="F421" i="15"/>
  <c r="F420" i="15"/>
  <c r="F419" i="15"/>
  <c r="F418" i="15"/>
  <c r="F417" i="15"/>
  <c r="F416" i="15"/>
  <c r="F415" i="15"/>
  <c r="F414" i="15"/>
  <c r="F413" i="15"/>
  <c r="F412" i="15"/>
  <c r="F411" i="15"/>
  <c r="F410" i="15"/>
  <c r="F409" i="15"/>
  <c r="F408" i="15"/>
  <c r="F407" i="15"/>
  <c r="F406" i="15"/>
  <c r="F405" i="15"/>
  <c r="F404" i="15"/>
  <c r="F403" i="15"/>
  <c r="F402" i="15"/>
  <c r="F401" i="15"/>
  <c r="F400" i="15"/>
  <c r="F399" i="15"/>
  <c r="F398" i="15"/>
  <c r="F397" i="15"/>
  <c r="F396" i="15"/>
  <c r="F395" i="15"/>
  <c r="F394" i="15"/>
  <c r="F393" i="15"/>
  <c r="F392" i="15"/>
  <c r="F391" i="15"/>
  <c r="F390" i="15"/>
  <c r="F389" i="15"/>
  <c r="F388" i="15"/>
  <c r="F387" i="15"/>
  <c r="F386" i="15"/>
  <c r="F385" i="15"/>
  <c r="F384" i="15"/>
  <c r="F383" i="15"/>
  <c r="F382" i="15"/>
  <c r="F381" i="15"/>
  <c r="F380" i="15"/>
  <c r="F379" i="15"/>
  <c r="F378" i="15"/>
  <c r="F377" i="15"/>
  <c r="F376" i="15"/>
  <c r="F375" i="15"/>
  <c r="F374" i="15"/>
  <c r="F373" i="15"/>
  <c r="F372" i="15"/>
  <c r="F371" i="15"/>
  <c r="F370" i="15"/>
  <c r="F369" i="15"/>
  <c r="F368" i="15"/>
  <c r="F367" i="15"/>
  <c r="F366" i="15"/>
  <c r="F365" i="15"/>
  <c r="F364" i="15"/>
  <c r="F363" i="15"/>
  <c r="F362" i="15"/>
  <c r="F361" i="15"/>
  <c r="F360" i="15"/>
  <c r="F359" i="15"/>
  <c r="F358" i="15"/>
  <c r="F357" i="15"/>
  <c r="F356" i="15"/>
  <c r="F355" i="15"/>
  <c r="F354" i="15"/>
  <c r="F353" i="15"/>
  <c r="F352" i="15"/>
  <c r="F351" i="15"/>
  <c r="F350" i="15"/>
  <c r="F349" i="15"/>
  <c r="F348" i="15"/>
  <c r="F347" i="15"/>
  <c r="F346" i="15"/>
  <c r="F345" i="15"/>
  <c r="F344" i="15"/>
  <c r="F343" i="15"/>
  <c r="F342" i="15"/>
  <c r="F341" i="15"/>
  <c r="F340" i="15"/>
  <c r="F339" i="15"/>
  <c r="F338" i="15"/>
  <c r="F337" i="15"/>
  <c r="F336" i="15"/>
  <c r="F335" i="15"/>
  <c r="F334" i="15"/>
  <c r="F333" i="15"/>
  <c r="F332" i="15"/>
  <c r="F331" i="15"/>
  <c r="F330" i="15"/>
  <c r="F329" i="15"/>
  <c r="F328" i="15"/>
  <c r="F327" i="15"/>
  <c r="F326" i="15"/>
  <c r="F325" i="15"/>
  <c r="F324" i="15"/>
  <c r="F323" i="15"/>
  <c r="F322" i="15"/>
  <c r="F321" i="15"/>
  <c r="F320" i="15"/>
  <c r="F319" i="15"/>
  <c r="F318" i="15"/>
  <c r="F317" i="15"/>
  <c r="F316" i="15"/>
  <c r="F315" i="15"/>
  <c r="F314" i="15"/>
  <c r="F313" i="15"/>
  <c r="F312" i="15"/>
  <c r="F311" i="15"/>
  <c r="F310" i="15"/>
  <c r="F309" i="15"/>
  <c r="F308" i="15"/>
  <c r="F307" i="15"/>
  <c r="F306" i="15"/>
  <c r="F305" i="15"/>
  <c r="F304" i="15"/>
  <c r="F303" i="15"/>
  <c r="F302" i="15"/>
  <c r="F301" i="15"/>
  <c r="F300" i="15"/>
  <c r="F299" i="15"/>
  <c r="F298" i="15"/>
  <c r="F297" i="15"/>
  <c r="F296" i="15"/>
  <c r="F295" i="15"/>
  <c r="F294" i="15"/>
  <c r="F293" i="15"/>
  <c r="F292" i="15"/>
  <c r="F291" i="15"/>
  <c r="F290" i="15"/>
  <c r="F289" i="15"/>
  <c r="F288" i="15"/>
  <c r="F287" i="15"/>
  <c r="F286" i="15"/>
  <c r="F285" i="15"/>
  <c r="F284" i="15"/>
  <c r="F283" i="15"/>
  <c r="F282" i="15"/>
  <c r="F281" i="15"/>
  <c r="F280" i="15"/>
  <c r="F279" i="15"/>
  <c r="F278" i="15"/>
  <c r="F277" i="15"/>
  <c r="F276" i="15"/>
  <c r="F275" i="15"/>
  <c r="F274" i="15"/>
  <c r="F273" i="15"/>
  <c r="F272" i="15"/>
  <c r="F271" i="15"/>
  <c r="F270" i="15"/>
  <c r="F269" i="15"/>
  <c r="F268" i="15"/>
  <c r="F267" i="15"/>
  <c r="F266" i="15"/>
  <c r="F265" i="15"/>
  <c r="F264" i="15"/>
  <c r="F263" i="15"/>
  <c r="F262" i="15"/>
  <c r="F261" i="15"/>
  <c r="F260" i="15"/>
  <c r="F259" i="15"/>
  <c r="F258" i="15"/>
  <c r="F257" i="15"/>
  <c r="F256" i="15"/>
  <c r="F255" i="15"/>
  <c r="F254" i="15"/>
  <c r="F253" i="15"/>
  <c r="F252" i="15"/>
  <c r="F251" i="15"/>
  <c r="F250" i="15"/>
  <c r="F249" i="15"/>
  <c r="F248" i="15"/>
  <c r="F247" i="15"/>
  <c r="F246" i="15"/>
  <c r="F245" i="15"/>
  <c r="F244" i="15"/>
  <c r="F243" i="15"/>
  <c r="F242" i="15"/>
  <c r="F241" i="15"/>
  <c r="F240" i="15"/>
  <c r="F239" i="15"/>
  <c r="F238" i="15"/>
  <c r="F237" i="15"/>
  <c r="F236" i="15"/>
  <c r="F235" i="15"/>
  <c r="F234" i="15"/>
  <c r="F233" i="15"/>
  <c r="F232" i="15"/>
  <c r="F231" i="15"/>
  <c r="F230" i="15"/>
  <c r="F229" i="15"/>
  <c r="F228" i="15"/>
  <c r="F227" i="15"/>
  <c r="F226" i="15"/>
  <c r="F225" i="15"/>
  <c r="F224" i="15"/>
  <c r="F223" i="15"/>
  <c r="F222" i="15"/>
  <c r="F221" i="15"/>
  <c r="F220" i="15"/>
  <c r="F219" i="15"/>
  <c r="F218" i="15"/>
  <c r="F217" i="15"/>
  <c r="F216" i="15"/>
  <c r="F215" i="15"/>
  <c r="F214" i="15"/>
  <c r="F213" i="15"/>
  <c r="F212" i="15"/>
  <c r="F211" i="15"/>
  <c r="F210" i="15"/>
  <c r="F209" i="15"/>
  <c r="F208" i="15"/>
  <c r="F207" i="15"/>
  <c r="F206" i="15"/>
  <c r="F205" i="15"/>
  <c r="F204" i="15"/>
  <c r="F203" i="15"/>
  <c r="F202" i="15"/>
  <c r="F201" i="15"/>
  <c r="F200" i="15"/>
  <c r="F199" i="15"/>
  <c r="F198" i="15"/>
  <c r="F197" i="15"/>
  <c r="F196" i="15"/>
  <c r="F195" i="15"/>
  <c r="F194" i="15"/>
  <c r="F193" i="15"/>
  <c r="F192" i="15"/>
  <c r="F191" i="15"/>
  <c r="F190" i="15"/>
  <c r="F189" i="15"/>
  <c r="F188" i="15"/>
  <c r="F187" i="15"/>
  <c r="F186" i="15"/>
  <c r="F185" i="15"/>
  <c r="F184" i="15"/>
  <c r="F183" i="15"/>
  <c r="F182" i="15"/>
  <c r="F181" i="15"/>
  <c r="F180" i="15"/>
  <c r="F179" i="15"/>
  <c r="F178" i="15"/>
  <c r="F177" i="15"/>
  <c r="F176" i="15"/>
  <c r="F175" i="15"/>
  <c r="F174" i="15"/>
  <c r="F173" i="15"/>
  <c r="F172" i="15"/>
  <c r="F171" i="15"/>
  <c r="F170" i="15"/>
  <c r="F169" i="15"/>
  <c r="F168" i="15"/>
  <c r="F167" i="15"/>
  <c r="F166" i="15"/>
  <c r="F165" i="15"/>
  <c r="F164" i="15"/>
  <c r="F163" i="15"/>
  <c r="F162" i="15"/>
  <c r="F161" i="15"/>
  <c r="F160" i="15"/>
  <c r="F159" i="15"/>
  <c r="F158" i="15"/>
  <c r="F157" i="15"/>
  <c r="F156" i="15"/>
  <c r="F155" i="15"/>
  <c r="F154" i="15"/>
  <c r="F153" i="15"/>
  <c r="F152" i="15"/>
  <c r="F151" i="15"/>
  <c r="F150" i="15"/>
  <c r="F149" i="15"/>
  <c r="F148" i="15"/>
  <c r="F147" i="15"/>
  <c r="F146" i="15"/>
  <c r="F145" i="15"/>
  <c r="F144" i="15"/>
  <c r="F143" i="15"/>
  <c r="F142" i="15"/>
  <c r="F141" i="15"/>
  <c r="F140" i="15"/>
  <c r="F139" i="15"/>
  <c r="F138" i="15"/>
  <c r="F137" i="15"/>
  <c r="F136" i="15"/>
  <c r="F135" i="15"/>
  <c r="F134" i="15"/>
  <c r="F133" i="15"/>
  <c r="F132" i="15"/>
  <c r="F131" i="15"/>
  <c r="F130" i="15"/>
  <c r="F129" i="15"/>
  <c r="F128" i="15"/>
  <c r="F127" i="15"/>
  <c r="F126" i="15"/>
  <c r="F125" i="15"/>
  <c r="F124" i="15"/>
  <c r="F123" i="15"/>
  <c r="F122" i="15"/>
  <c r="F121" i="15"/>
  <c r="F120" i="15"/>
  <c r="F119" i="15"/>
  <c r="F118" i="15"/>
  <c r="F117" i="15"/>
  <c r="F116" i="15"/>
  <c r="F115" i="15"/>
  <c r="F114" i="15"/>
  <c r="F113" i="15"/>
  <c r="F112" i="15"/>
  <c r="F111" i="15"/>
  <c r="F110" i="15"/>
  <c r="F109" i="15"/>
  <c r="F108" i="15"/>
  <c r="F107" i="15"/>
  <c r="F106" i="15"/>
  <c r="F105" i="15"/>
  <c r="F104" i="15"/>
  <c r="F103" i="15"/>
  <c r="F102" i="15"/>
  <c r="F101" i="15"/>
  <c r="F100" i="15"/>
  <c r="F99" i="15"/>
  <c r="F98" i="15"/>
  <c r="F97" i="15"/>
  <c r="F96" i="15"/>
  <c r="F95" i="15"/>
  <c r="F94" i="15"/>
  <c r="F93" i="15"/>
  <c r="F92" i="15"/>
  <c r="F91" i="15"/>
  <c r="F90" i="15"/>
  <c r="F89" i="15"/>
  <c r="F88" i="15"/>
  <c r="F87" i="15"/>
  <c r="F86" i="15"/>
  <c r="F85" i="15"/>
  <c r="F84" i="15"/>
  <c r="F83" i="15"/>
  <c r="F82" i="15"/>
  <c r="F81" i="15"/>
  <c r="F80" i="15"/>
  <c r="F79" i="15"/>
  <c r="F78" i="15"/>
  <c r="F77" i="15"/>
  <c r="F76" i="15"/>
  <c r="F75" i="15"/>
  <c r="F74" i="15"/>
  <c r="F73" i="15"/>
  <c r="F72" i="15"/>
  <c r="F71" i="15"/>
  <c r="F70" i="15"/>
  <c r="F69" i="15"/>
  <c r="F68" i="15"/>
  <c r="F67" i="15"/>
  <c r="F66" i="15"/>
  <c r="F65" i="15"/>
  <c r="F64" i="15"/>
  <c r="F63" i="15"/>
  <c r="F62" i="15"/>
  <c r="F61" i="15"/>
  <c r="F60" i="15"/>
  <c r="F59" i="15"/>
  <c r="F58" i="15"/>
  <c r="F57" i="15"/>
  <c r="F56" i="15"/>
  <c r="F55" i="15"/>
  <c r="F54" i="15"/>
  <c r="F53" i="15"/>
  <c r="F52" i="15"/>
  <c r="F51" i="15"/>
  <c r="F50" i="15"/>
  <c r="F49" i="15"/>
  <c r="F48" i="15"/>
  <c r="F47" i="15"/>
  <c r="F46" i="15"/>
  <c r="F45" i="15"/>
  <c r="F44" i="15"/>
  <c r="F43" i="15"/>
  <c r="F42" i="15"/>
  <c r="F41" i="15"/>
  <c r="F40" i="15"/>
  <c r="F39" i="15"/>
  <c r="F38" i="15"/>
  <c r="F37" i="15"/>
  <c r="F36" i="15"/>
  <c r="F35" i="15"/>
  <c r="F34" i="15"/>
  <c r="F33" i="15"/>
  <c r="F32" i="15"/>
  <c r="F31" i="15"/>
  <c r="F30" i="15"/>
  <c r="F29" i="15"/>
  <c r="F28" i="15"/>
  <c r="F27" i="15"/>
  <c r="F26" i="15"/>
  <c r="F25" i="15"/>
  <c r="F24" i="15"/>
  <c r="AE14" i="17" s="1"/>
  <c r="F23" i="15"/>
  <c r="F22" i="15"/>
  <c r="F21" i="15"/>
  <c r="F20" i="15"/>
  <c r="F19" i="15"/>
  <c r="L10" i="17" s="1"/>
  <c r="F18" i="15"/>
  <c r="F17" i="15"/>
  <c r="AR10" i="17" s="1"/>
  <c r="F16" i="15"/>
  <c r="AT25" i="17"/>
  <c r="B1513" i="15"/>
  <c r="B1512" i="15"/>
  <c r="B1511" i="15"/>
  <c r="B1510" i="15"/>
  <c r="B1509" i="15"/>
  <c r="B1508" i="15"/>
  <c r="B1507" i="15"/>
  <c r="B1506" i="15"/>
  <c r="B1505" i="15"/>
  <c r="B1504" i="15"/>
  <c r="B1503" i="15"/>
  <c r="B1502" i="15"/>
  <c r="B1501" i="15"/>
  <c r="B1500" i="15"/>
  <c r="B1499" i="15"/>
  <c r="B1498" i="15"/>
  <c r="B1497" i="15"/>
  <c r="B1496" i="15"/>
  <c r="B1495" i="15"/>
  <c r="B1494" i="15"/>
  <c r="B1493" i="15"/>
  <c r="B1492" i="15"/>
  <c r="B1491" i="15"/>
  <c r="B1490" i="15"/>
  <c r="B1489" i="15"/>
  <c r="B1488" i="15"/>
  <c r="B1487" i="15"/>
  <c r="B1486" i="15"/>
  <c r="B1485" i="15"/>
  <c r="B1484" i="15"/>
  <c r="B1483" i="15"/>
  <c r="B1482" i="15"/>
  <c r="B1481" i="15"/>
  <c r="B1480" i="15"/>
  <c r="B1479" i="15"/>
  <c r="B1478" i="15"/>
  <c r="B1477" i="15"/>
  <c r="B1476" i="15"/>
  <c r="B1475" i="15"/>
  <c r="B1474" i="15"/>
  <c r="B1473" i="15"/>
  <c r="B1472" i="15"/>
  <c r="B1471" i="15"/>
  <c r="B1470" i="15"/>
  <c r="B1469" i="15"/>
  <c r="B1468" i="15"/>
  <c r="B1467" i="15"/>
  <c r="B1466" i="15"/>
  <c r="B1465" i="15"/>
  <c r="B1464" i="15"/>
  <c r="B1463" i="15"/>
  <c r="B1462" i="15"/>
  <c r="B1461" i="15"/>
  <c r="B1460" i="15"/>
  <c r="B1459" i="15"/>
  <c r="B1458" i="15"/>
  <c r="B1457" i="15"/>
  <c r="B1456" i="15"/>
  <c r="B1455" i="15"/>
  <c r="B1454" i="15"/>
  <c r="B1453" i="15"/>
  <c r="B1452" i="15"/>
  <c r="B1451" i="15"/>
  <c r="B1450" i="15"/>
  <c r="B1449" i="15"/>
  <c r="B1448" i="15"/>
  <c r="B1447" i="15"/>
  <c r="B1446" i="15"/>
  <c r="B1445" i="15"/>
  <c r="B1444" i="15"/>
  <c r="B1443" i="15"/>
  <c r="B1442" i="15"/>
  <c r="B1441" i="15"/>
  <c r="B1440" i="15"/>
  <c r="B1439" i="15"/>
  <c r="B1438" i="15"/>
  <c r="B1437" i="15"/>
  <c r="B1436" i="15"/>
  <c r="B1435" i="15"/>
  <c r="B1434" i="15"/>
  <c r="B1433" i="15"/>
  <c r="B1432" i="15"/>
  <c r="B1431" i="15"/>
  <c r="B1430" i="15"/>
  <c r="B1429" i="15"/>
  <c r="B1428" i="15"/>
  <c r="B1427" i="15"/>
  <c r="B1426" i="15"/>
  <c r="B1425" i="15"/>
  <c r="B1424" i="15"/>
  <c r="B1423" i="15"/>
  <c r="B1422" i="15"/>
  <c r="B1421" i="15"/>
  <c r="B1420" i="15"/>
  <c r="B1419" i="15"/>
  <c r="B1418" i="15"/>
  <c r="B1417" i="15"/>
  <c r="B1416" i="15"/>
  <c r="B1415" i="15"/>
  <c r="B1414" i="15"/>
  <c r="B1413" i="15"/>
  <c r="B1412" i="15"/>
  <c r="B1411" i="15"/>
  <c r="B1410" i="15"/>
  <c r="B1409" i="15"/>
  <c r="B1408" i="15"/>
  <c r="B1407" i="15"/>
  <c r="B1406" i="15"/>
  <c r="B1405" i="15"/>
  <c r="B1404" i="15"/>
  <c r="B1403" i="15"/>
  <c r="B1402" i="15"/>
  <c r="B1401" i="15"/>
  <c r="B1400" i="15"/>
  <c r="B1399" i="15"/>
  <c r="B1398" i="15"/>
  <c r="B1397" i="15"/>
  <c r="B1396" i="15"/>
  <c r="B1395" i="15"/>
  <c r="B1394" i="15"/>
  <c r="B1393" i="15"/>
  <c r="B1392" i="15"/>
  <c r="B1391" i="15"/>
  <c r="B1390" i="15"/>
  <c r="B1389" i="15"/>
  <c r="B1388" i="15"/>
  <c r="B1387" i="15"/>
  <c r="B1386" i="15"/>
  <c r="B1385" i="15"/>
  <c r="B1384" i="15"/>
  <c r="B1383" i="15"/>
  <c r="B1382" i="15"/>
  <c r="B1381" i="15"/>
  <c r="B1380" i="15"/>
  <c r="B1379" i="15"/>
  <c r="B1378" i="15"/>
  <c r="B1377" i="15"/>
  <c r="B1376" i="15"/>
  <c r="B1375" i="15"/>
  <c r="B1374" i="15"/>
  <c r="B1373" i="15"/>
  <c r="B1372" i="15"/>
  <c r="B1371" i="15"/>
  <c r="B1370" i="15"/>
  <c r="B1369" i="15"/>
  <c r="B1368" i="15"/>
  <c r="B1367" i="15"/>
  <c r="B1366" i="15"/>
  <c r="B1365" i="15"/>
  <c r="B1364" i="15"/>
  <c r="B1363" i="15"/>
  <c r="B1362" i="15"/>
  <c r="B1361" i="15"/>
  <c r="B1360" i="15"/>
  <c r="B1359" i="15"/>
  <c r="B1358" i="15"/>
  <c r="B1357" i="15"/>
  <c r="B1356" i="15"/>
  <c r="B1355" i="15"/>
  <c r="B1354" i="15"/>
  <c r="B1353" i="15"/>
  <c r="B1352" i="15"/>
  <c r="B1351" i="15"/>
  <c r="B1350" i="15"/>
  <c r="B1349" i="15"/>
  <c r="B1348" i="15"/>
  <c r="B1347" i="15"/>
  <c r="B1346" i="15"/>
  <c r="B1345" i="15"/>
  <c r="B1344" i="15"/>
  <c r="B1343" i="15"/>
  <c r="B1342" i="15"/>
  <c r="B1341" i="15"/>
  <c r="B1340" i="15"/>
  <c r="B1339" i="15"/>
  <c r="B1338" i="15"/>
  <c r="B1337" i="15"/>
  <c r="B1336" i="15"/>
  <c r="B1335" i="15"/>
  <c r="B1334" i="15"/>
  <c r="B1333" i="15"/>
  <c r="B1332" i="15"/>
  <c r="B1331" i="15"/>
  <c r="B1330" i="15"/>
  <c r="B1329" i="15"/>
  <c r="B1328" i="15"/>
  <c r="B1327" i="15"/>
  <c r="B1326" i="15"/>
  <c r="B1325" i="15"/>
  <c r="B1324" i="15"/>
  <c r="B1323" i="15"/>
  <c r="B1322" i="15"/>
  <c r="B1321" i="15"/>
  <c r="B1320" i="15"/>
  <c r="B1319" i="15"/>
  <c r="B1318" i="15"/>
  <c r="B1317" i="15"/>
  <c r="B1316" i="15"/>
  <c r="B1315" i="15"/>
  <c r="B1314" i="15"/>
  <c r="B1313" i="15"/>
  <c r="B1312" i="15"/>
  <c r="B1311" i="15"/>
  <c r="B1310" i="15"/>
  <c r="B1309" i="15"/>
  <c r="B1308" i="15"/>
  <c r="B1307" i="15"/>
  <c r="B1306" i="15"/>
  <c r="B1305" i="15"/>
  <c r="B1304" i="15"/>
  <c r="B1303" i="15"/>
  <c r="B1302" i="15"/>
  <c r="B1301" i="15"/>
  <c r="B1300" i="15"/>
  <c r="B1299" i="15"/>
  <c r="B1298" i="15"/>
  <c r="B1297" i="15"/>
  <c r="B1296" i="15"/>
  <c r="B1295" i="15"/>
  <c r="B1294" i="15"/>
  <c r="B1293" i="15"/>
  <c r="B1292" i="15"/>
  <c r="B1291" i="15"/>
  <c r="B1290" i="15"/>
  <c r="B1289" i="15"/>
  <c r="B1288" i="15"/>
  <c r="B1287" i="15"/>
  <c r="B1286" i="15"/>
  <c r="B1285" i="15"/>
  <c r="B1284" i="15"/>
  <c r="B1283" i="15"/>
  <c r="B1282" i="15"/>
  <c r="B1281" i="15"/>
  <c r="B1280" i="15"/>
  <c r="B1279" i="15"/>
  <c r="B1278" i="15"/>
  <c r="B1277" i="15"/>
  <c r="B1276" i="15"/>
  <c r="B1275" i="15"/>
  <c r="B1274" i="15"/>
  <c r="B1273" i="15"/>
  <c r="B1272" i="15"/>
  <c r="B1271" i="15"/>
  <c r="B1270" i="15"/>
  <c r="B1269" i="15"/>
  <c r="B1268" i="15"/>
  <c r="B1267" i="15"/>
  <c r="B1266" i="15"/>
  <c r="B1265" i="15"/>
  <c r="B1264" i="15"/>
  <c r="B1263" i="15"/>
  <c r="B1262" i="15"/>
  <c r="B1261" i="15"/>
  <c r="B1260" i="15"/>
  <c r="B1259" i="15"/>
  <c r="B1258" i="15"/>
  <c r="B1257" i="15"/>
  <c r="B1256" i="15"/>
  <c r="B1255" i="15"/>
  <c r="B1254" i="15"/>
  <c r="B1253" i="15"/>
  <c r="B1252" i="15"/>
  <c r="B1251" i="15"/>
  <c r="B1250" i="15"/>
  <c r="B1249" i="15"/>
  <c r="B1248" i="15"/>
  <c r="B1247" i="15"/>
  <c r="B1246" i="15"/>
  <c r="B1245" i="15"/>
  <c r="B1244" i="15"/>
  <c r="B1243" i="15"/>
  <c r="B1242" i="15"/>
  <c r="B1241" i="15"/>
  <c r="B1240" i="15"/>
  <c r="B1239" i="15"/>
  <c r="B1238" i="15"/>
  <c r="B1237" i="15"/>
  <c r="B1236" i="15"/>
  <c r="B1235" i="15"/>
  <c r="B1234" i="15"/>
  <c r="B1233" i="15"/>
  <c r="B1232" i="15"/>
  <c r="B1231" i="15"/>
  <c r="B1230" i="15"/>
  <c r="B1229" i="15"/>
  <c r="B1228" i="15"/>
  <c r="B1227" i="15"/>
  <c r="B1226" i="15"/>
  <c r="B1225" i="15"/>
  <c r="B1224" i="15"/>
  <c r="B1223" i="15"/>
  <c r="B1222" i="15"/>
  <c r="B1221" i="15"/>
  <c r="B1220" i="15"/>
  <c r="B1219" i="15"/>
  <c r="B1218" i="15"/>
  <c r="B1217" i="15"/>
  <c r="B1216" i="15"/>
  <c r="B1215" i="15"/>
  <c r="B1214" i="15"/>
  <c r="B1213" i="15"/>
  <c r="B1212" i="15"/>
  <c r="B1211" i="15"/>
  <c r="B1210" i="15"/>
  <c r="B1209" i="15"/>
  <c r="B1208" i="15"/>
  <c r="B1207" i="15"/>
  <c r="B1206" i="15"/>
  <c r="B1205" i="15"/>
  <c r="B1204" i="15"/>
  <c r="B1203" i="15"/>
  <c r="B1202" i="15"/>
  <c r="B1201" i="15"/>
  <c r="B1200" i="15"/>
  <c r="B1199" i="15"/>
  <c r="B1198" i="15"/>
  <c r="B1197" i="15"/>
  <c r="B1196" i="15"/>
  <c r="B1195" i="15"/>
  <c r="B1194" i="15"/>
  <c r="B1193" i="15"/>
  <c r="B1192" i="15"/>
  <c r="B1191" i="15"/>
  <c r="B1190" i="15"/>
  <c r="B1189" i="15"/>
  <c r="B1188" i="15"/>
  <c r="B1187" i="15"/>
  <c r="B1186" i="15"/>
  <c r="B1185" i="15"/>
  <c r="B1184" i="15"/>
  <c r="B1183" i="15"/>
  <c r="B1182" i="15"/>
  <c r="B1181" i="15"/>
  <c r="B1180" i="15"/>
  <c r="B1179" i="15"/>
  <c r="B1178" i="15"/>
  <c r="B1177" i="15"/>
  <c r="B1176" i="15"/>
  <c r="B1175" i="15"/>
  <c r="B1174" i="15"/>
  <c r="B1173" i="15"/>
  <c r="B1172" i="15"/>
  <c r="B1171" i="15"/>
  <c r="B1170" i="15"/>
  <c r="B1169" i="15"/>
  <c r="B1168" i="15"/>
  <c r="B1167" i="15"/>
  <c r="B1166" i="15"/>
  <c r="B1165" i="15"/>
  <c r="B1164" i="15"/>
  <c r="B1163" i="15"/>
  <c r="B1162" i="15"/>
  <c r="B1161" i="15"/>
  <c r="B1160" i="15"/>
  <c r="B1159" i="15"/>
  <c r="B1158" i="15"/>
  <c r="B1157" i="15"/>
  <c r="B1156" i="15"/>
  <c r="B1155" i="15"/>
  <c r="B1154" i="15"/>
  <c r="B1153" i="15"/>
  <c r="B1152" i="15"/>
  <c r="B1151" i="15"/>
  <c r="B1150" i="15"/>
  <c r="B1149" i="15"/>
  <c r="B1148" i="15"/>
  <c r="B1147" i="15"/>
  <c r="B1146" i="15"/>
  <c r="B1145" i="15"/>
  <c r="B1144" i="15"/>
  <c r="B1143" i="15"/>
  <c r="B1142" i="15"/>
  <c r="B1141" i="15"/>
  <c r="B1140" i="15"/>
  <c r="B1139" i="15"/>
  <c r="B1138" i="15"/>
  <c r="B1137" i="15"/>
  <c r="B1136" i="15"/>
  <c r="B1135" i="15"/>
  <c r="B1134" i="15"/>
  <c r="B1133" i="15"/>
  <c r="B1132" i="15"/>
  <c r="B1131" i="15"/>
  <c r="B1130" i="15"/>
  <c r="B1129" i="15"/>
  <c r="B1128" i="15"/>
  <c r="B1127" i="15"/>
  <c r="B1126" i="15"/>
  <c r="B1125" i="15"/>
  <c r="B1124" i="15"/>
  <c r="B1123" i="15"/>
  <c r="B1122" i="15"/>
  <c r="B1121" i="15"/>
  <c r="B1120" i="15"/>
  <c r="B1119" i="15"/>
  <c r="B1118" i="15"/>
  <c r="B1117" i="15"/>
  <c r="B1116" i="15"/>
  <c r="B1115" i="15"/>
  <c r="B1114" i="15"/>
  <c r="B1113" i="15"/>
  <c r="B1112" i="15"/>
  <c r="B1111" i="15"/>
  <c r="B1110" i="15"/>
  <c r="B1109" i="15"/>
  <c r="B1108" i="15"/>
  <c r="B1107" i="15"/>
  <c r="B1106" i="15"/>
  <c r="B1105" i="15"/>
  <c r="B1104" i="15"/>
  <c r="B1103" i="15"/>
  <c r="B1102" i="15"/>
  <c r="B1101" i="15"/>
  <c r="B1100" i="15"/>
  <c r="B1099" i="15"/>
  <c r="B1098" i="15"/>
  <c r="B1097" i="15"/>
  <c r="B1096" i="15"/>
  <c r="B1095" i="15"/>
  <c r="B1094" i="15"/>
  <c r="B1093" i="15"/>
  <c r="B1092" i="15"/>
  <c r="B1091" i="15"/>
  <c r="B1090" i="15"/>
  <c r="B1089" i="15"/>
  <c r="B1088" i="15"/>
  <c r="B1087" i="15"/>
  <c r="B1086" i="15"/>
  <c r="B1085" i="15"/>
  <c r="B1084" i="15"/>
  <c r="B1083" i="15"/>
  <c r="B1082" i="15"/>
  <c r="B1081" i="15"/>
  <c r="B1080" i="15"/>
  <c r="B1079" i="15"/>
  <c r="B1078" i="15"/>
  <c r="B1077" i="15"/>
  <c r="B1076" i="15"/>
  <c r="B1075" i="15"/>
  <c r="B1074" i="15"/>
  <c r="B1073" i="15"/>
  <c r="B1072" i="15"/>
  <c r="B1071" i="15"/>
  <c r="B1070" i="15"/>
  <c r="B1069" i="15"/>
  <c r="B1068" i="15"/>
  <c r="B1067" i="15"/>
  <c r="B1066" i="15"/>
  <c r="B1065" i="15"/>
  <c r="B1064" i="15"/>
  <c r="B1063" i="15"/>
  <c r="B1062" i="15"/>
  <c r="B1061" i="15"/>
  <c r="B1060" i="15"/>
  <c r="B1059" i="15"/>
  <c r="B1058" i="15"/>
  <c r="B1057" i="15"/>
  <c r="B1056" i="15"/>
  <c r="B1055" i="15"/>
  <c r="B1054" i="15"/>
  <c r="B1053" i="15"/>
  <c r="B1052" i="15"/>
  <c r="B1051" i="15"/>
  <c r="B1050" i="15"/>
  <c r="B1049" i="15"/>
  <c r="B1048" i="15"/>
  <c r="B1047" i="15"/>
  <c r="B1046" i="15"/>
  <c r="B1045" i="15"/>
  <c r="B1044" i="15"/>
  <c r="B1043" i="15"/>
  <c r="B1042" i="15"/>
  <c r="B1041" i="15"/>
  <c r="B1040" i="15"/>
  <c r="B1039" i="15"/>
  <c r="B1038" i="15"/>
  <c r="B1037" i="15"/>
  <c r="B1036" i="15"/>
  <c r="B1035" i="15"/>
  <c r="B1034" i="15"/>
  <c r="B1033" i="15"/>
  <c r="B1032" i="15"/>
  <c r="B1031" i="15"/>
  <c r="B1030" i="15"/>
  <c r="B1029" i="15"/>
  <c r="B1028" i="15"/>
  <c r="B1027" i="15"/>
  <c r="B1026" i="15"/>
  <c r="B1025" i="15"/>
  <c r="B1024" i="15"/>
  <c r="B1023" i="15"/>
  <c r="B1022" i="15"/>
  <c r="B1021" i="15"/>
  <c r="B1020" i="15"/>
  <c r="B1019" i="15"/>
  <c r="B1018" i="15"/>
  <c r="B1017" i="15"/>
  <c r="B1016" i="15"/>
  <c r="B1015" i="15"/>
  <c r="B1014" i="15"/>
  <c r="B1013" i="15"/>
  <c r="B1012" i="15"/>
  <c r="B1011" i="15"/>
  <c r="B1010" i="15"/>
  <c r="B1009" i="15"/>
  <c r="B1008" i="15"/>
  <c r="B1007" i="15"/>
  <c r="B1006" i="15"/>
  <c r="B1005" i="15"/>
  <c r="B1004" i="15"/>
  <c r="B1003" i="15"/>
  <c r="B1002" i="15"/>
  <c r="B1001" i="15"/>
  <c r="B1000" i="15"/>
  <c r="B999" i="15"/>
  <c r="B998" i="15"/>
  <c r="B997" i="15"/>
  <c r="B996" i="15"/>
  <c r="B995" i="15"/>
  <c r="B994" i="15"/>
  <c r="B993" i="15"/>
  <c r="B992" i="15"/>
  <c r="B991" i="15"/>
  <c r="B990" i="15"/>
  <c r="B989" i="15"/>
  <c r="B988" i="15"/>
  <c r="B987" i="15"/>
  <c r="B986" i="15"/>
  <c r="B985" i="15"/>
  <c r="B984" i="15"/>
  <c r="B983" i="15"/>
  <c r="B982" i="15"/>
  <c r="B981" i="15"/>
  <c r="B980" i="15"/>
  <c r="B979" i="15"/>
  <c r="B978" i="15"/>
  <c r="B977" i="15"/>
  <c r="B976" i="15"/>
  <c r="B975" i="15"/>
  <c r="B974" i="15"/>
  <c r="B973" i="15"/>
  <c r="B972" i="15"/>
  <c r="B971" i="15"/>
  <c r="B970" i="15"/>
  <c r="B969" i="15"/>
  <c r="B968" i="15"/>
  <c r="B967" i="15"/>
  <c r="B966" i="15"/>
  <c r="B965" i="15"/>
  <c r="B964" i="15"/>
  <c r="B963" i="15"/>
  <c r="B962" i="15"/>
  <c r="B961" i="15"/>
  <c r="B960" i="15"/>
  <c r="B959" i="15"/>
  <c r="B958" i="15"/>
  <c r="B957" i="15"/>
  <c r="B956" i="15"/>
  <c r="B955" i="15"/>
  <c r="B954" i="15"/>
  <c r="B953" i="15"/>
  <c r="B952" i="15"/>
  <c r="B951" i="15"/>
  <c r="B950" i="15"/>
  <c r="B949" i="15"/>
  <c r="B948" i="15"/>
  <c r="B947" i="15"/>
  <c r="B946" i="15"/>
  <c r="B945" i="15"/>
  <c r="B944" i="15"/>
  <c r="B943" i="15"/>
  <c r="B942" i="15"/>
  <c r="B941" i="15"/>
  <c r="B940" i="15"/>
  <c r="B939" i="15"/>
  <c r="B938" i="15"/>
  <c r="B937" i="15"/>
  <c r="B936" i="15"/>
  <c r="B935" i="15"/>
  <c r="B934" i="15"/>
  <c r="B933" i="15"/>
  <c r="B932" i="15"/>
  <c r="B931" i="15"/>
  <c r="B930" i="15"/>
  <c r="B929" i="15"/>
  <c r="B928" i="15"/>
  <c r="B927" i="15"/>
  <c r="B926" i="15"/>
  <c r="B925" i="15"/>
  <c r="B924" i="15"/>
  <c r="B923" i="15"/>
  <c r="B922" i="15"/>
  <c r="B921" i="15"/>
  <c r="B920" i="15"/>
  <c r="B919" i="15"/>
  <c r="B918" i="15"/>
  <c r="B917" i="15"/>
  <c r="B916" i="15"/>
  <c r="B915" i="15"/>
  <c r="B914" i="15"/>
  <c r="B913" i="15"/>
  <c r="B912" i="15"/>
  <c r="B911" i="15"/>
  <c r="B910" i="15"/>
  <c r="B909" i="15"/>
  <c r="B908" i="15"/>
  <c r="B907" i="15"/>
  <c r="B906" i="15"/>
  <c r="B905" i="15"/>
  <c r="B904" i="15"/>
  <c r="B903" i="15"/>
  <c r="B902" i="15"/>
  <c r="B901" i="15"/>
  <c r="B900" i="15"/>
  <c r="B899" i="15"/>
  <c r="B898" i="15"/>
  <c r="B897" i="15"/>
  <c r="B896" i="15"/>
  <c r="B895" i="15"/>
  <c r="B894" i="15"/>
  <c r="B893" i="15"/>
  <c r="B892" i="15"/>
  <c r="B891" i="15"/>
  <c r="B890" i="15"/>
  <c r="B889" i="15"/>
  <c r="B888" i="15"/>
  <c r="B887" i="15"/>
  <c r="B886" i="15"/>
  <c r="B885" i="15"/>
  <c r="B884" i="15"/>
  <c r="B883" i="15"/>
  <c r="B882" i="15"/>
  <c r="B881" i="15"/>
  <c r="B880" i="15"/>
  <c r="B879" i="15"/>
  <c r="B878" i="15"/>
  <c r="B877" i="15"/>
  <c r="B876" i="15"/>
  <c r="B875" i="15"/>
  <c r="B874" i="15"/>
  <c r="B873" i="15"/>
  <c r="B872" i="15"/>
  <c r="B871" i="15"/>
  <c r="B870" i="15"/>
  <c r="B869" i="15"/>
  <c r="B868" i="15"/>
  <c r="B867" i="15"/>
  <c r="B866" i="15"/>
  <c r="B865" i="15"/>
  <c r="B864" i="15"/>
  <c r="B863" i="15"/>
  <c r="B862" i="15"/>
  <c r="B861" i="15"/>
  <c r="B860" i="15"/>
  <c r="B859" i="15"/>
  <c r="B858" i="15"/>
  <c r="B857" i="15"/>
  <c r="B856" i="15"/>
  <c r="B855" i="15"/>
  <c r="B854" i="15"/>
  <c r="B853" i="15"/>
  <c r="B852" i="15"/>
  <c r="B851" i="15"/>
  <c r="B850" i="15"/>
  <c r="B849" i="15"/>
  <c r="B848" i="15"/>
  <c r="B847" i="15"/>
  <c r="B846" i="15"/>
  <c r="B845" i="15"/>
  <c r="B844" i="15"/>
  <c r="B843" i="15"/>
  <c r="B842" i="15"/>
  <c r="B841" i="15"/>
  <c r="B840" i="15"/>
  <c r="B839" i="15"/>
  <c r="B838" i="15"/>
  <c r="B837" i="15"/>
  <c r="B836" i="15"/>
  <c r="B835" i="15"/>
  <c r="B834" i="15"/>
  <c r="B833" i="15"/>
  <c r="B832" i="15"/>
  <c r="B831" i="15"/>
  <c r="B830" i="15"/>
  <c r="B829" i="15"/>
  <c r="B828" i="15"/>
  <c r="B827" i="15"/>
  <c r="B826" i="15"/>
  <c r="B825" i="15"/>
  <c r="B824" i="15"/>
  <c r="B823" i="15"/>
  <c r="B822" i="15"/>
  <c r="B821" i="15"/>
  <c r="B820" i="15"/>
  <c r="B819" i="15"/>
  <c r="B818" i="15"/>
  <c r="B817" i="15"/>
  <c r="B816" i="15"/>
  <c r="B815" i="15"/>
  <c r="B814" i="15"/>
  <c r="B813" i="15"/>
  <c r="B812" i="15"/>
  <c r="B811" i="15"/>
  <c r="B810" i="15"/>
  <c r="B809" i="15"/>
  <c r="B808" i="15"/>
  <c r="B807" i="15"/>
  <c r="B806" i="15"/>
  <c r="B805" i="15"/>
  <c r="B804" i="15"/>
  <c r="B803" i="15"/>
  <c r="B802" i="15"/>
  <c r="B801" i="15"/>
  <c r="B800" i="15"/>
  <c r="B799" i="15"/>
  <c r="B798" i="15"/>
  <c r="B797" i="15"/>
  <c r="B796" i="15"/>
  <c r="B795" i="15"/>
  <c r="B794" i="15"/>
  <c r="B793" i="15"/>
  <c r="B792" i="15"/>
  <c r="B791" i="15"/>
  <c r="B790" i="15"/>
  <c r="B789" i="15"/>
  <c r="B788" i="15"/>
  <c r="B787" i="15"/>
  <c r="B786" i="15"/>
  <c r="B785" i="15"/>
  <c r="B784" i="15"/>
  <c r="B783" i="15"/>
  <c r="B782" i="15"/>
  <c r="B781" i="15"/>
  <c r="B780" i="15"/>
  <c r="B779" i="15"/>
  <c r="B778" i="15"/>
  <c r="B777" i="15"/>
  <c r="B776" i="15"/>
  <c r="B775" i="15"/>
  <c r="B774" i="15"/>
  <c r="B773" i="15"/>
  <c r="B772" i="15"/>
  <c r="B771" i="15"/>
  <c r="B770" i="15"/>
  <c r="B769" i="15"/>
  <c r="B768" i="15"/>
  <c r="B767" i="15"/>
  <c r="B766" i="15"/>
  <c r="B765" i="15"/>
  <c r="B764" i="15"/>
  <c r="B763" i="15"/>
  <c r="B762" i="15"/>
  <c r="B761" i="15"/>
  <c r="B760" i="15"/>
  <c r="B759" i="15"/>
  <c r="B758" i="15"/>
  <c r="B757" i="15"/>
  <c r="B756" i="15"/>
  <c r="B755" i="15"/>
  <c r="B754" i="15"/>
  <c r="B753" i="15"/>
  <c r="B752" i="15"/>
  <c r="B751" i="15"/>
  <c r="B750" i="15"/>
  <c r="B749" i="15"/>
  <c r="B748" i="15"/>
  <c r="B747" i="15"/>
  <c r="B746" i="15"/>
  <c r="B745" i="15"/>
  <c r="B744" i="15"/>
  <c r="B743" i="15"/>
  <c r="B742" i="15"/>
  <c r="B741" i="15"/>
  <c r="B740" i="15"/>
  <c r="B739" i="15"/>
  <c r="B738" i="15"/>
  <c r="B737" i="15"/>
  <c r="B736" i="15"/>
  <c r="B735" i="15"/>
  <c r="B734" i="15"/>
  <c r="B733" i="15"/>
  <c r="B732" i="15"/>
  <c r="B731" i="15"/>
  <c r="B730" i="15"/>
  <c r="B729" i="15"/>
  <c r="B728" i="15"/>
  <c r="B727" i="15"/>
  <c r="B726" i="15"/>
  <c r="B725" i="15"/>
  <c r="B724" i="15"/>
  <c r="B723" i="15"/>
  <c r="B722" i="15"/>
  <c r="B721" i="15"/>
  <c r="B720" i="15"/>
  <c r="B719" i="15"/>
  <c r="B718" i="15"/>
  <c r="B717" i="15"/>
  <c r="B716" i="15"/>
  <c r="B715" i="15"/>
  <c r="B714" i="15"/>
  <c r="B713" i="15"/>
  <c r="B712" i="15"/>
  <c r="B711" i="15"/>
  <c r="B710" i="15"/>
  <c r="B709" i="15"/>
  <c r="B708" i="15"/>
  <c r="B707" i="15"/>
  <c r="B706" i="15"/>
  <c r="B705" i="15"/>
  <c r="B704" i="15"/>
  <c r="B703" i="15"/>
  <c r="B702" i="15"/>
  <c r="B701" i="15"/>
  <c r="B700" i="15"/>
  <c r="B699" i="15"/>
  <c r="B698" i="15"/>
  <c r="B697" i="15"/>
  <c r="B696" i="15"/>
  <c r="B695" i="15"/>
  <c r="B694" i="15"/>
  <c r="B693" i="15"/>
  <c r="B692" i="15"/>
  <c r="B691" i="15"/>
  <c r="B690" i="15"/>
  <c r="B689" i="15"/>
  <c r="B688" i="15"/>
  <c r="B687" i="15"/>
  <c r="B686" i="15"/>
  <c r="B685" i="15"/>
  <c r="B684" i="15"/>
  <c r="B683" i="15"/>
  <c r="B682" i="15"/>
  <c r="B681" i="15"/>
  <c r="B680" i="15"/>
  <c r="B679" i="15"/>
  <c r="B678" i="15"/>
  <c r="B677" i="15"/>
  <c r="B676" i="15"/>
  <c r="B675" i="15"/>
  <c r="B674" i="15"/>
  <c r="B673" i="15"/>
  <c r="B672" i="15"/>
  <c r="B671" i="15"/>
  <c r="B670" i="15"/>
  <c r="B669" i="15"/>
  <c r="B668" i="15"/>
  <c r="B667" i="15"/>
  <c r="B666" i="15"/>
  <c r="B665" i="15"/>
  <c r="B664" i="15"/>
  <c r="B663" i="15"/>
  <c r="B662" i="15"/>
  <c r="B661" i="15"/>
  <c r="B660" i="15"/>
  <c r="B659" i="15"/>
  <c r="B658" i="15"/>
  <c r="B657" i="15"/>
  <c r="B656" i="15"/>
  <c r="B655" i="15"/>
  <c r="B654" i="15"/>
  <c r="B653" i="15"/>
  <c r="B652" i="15"/>
  <c r="B651" i="15"/>
  <c r="B650" i="15"/>
  <c r="B649" i="15"/>
  <c r="B648" i="15"/>
  <c r="B647" i="15"/>
  <c r="B646" i="15"/>
  <c r="B645" i="15"/>
  <c r="B644" i="15"/>
  <c r="B643" i="15"/>
  <c r="B642" i="15"/>
  <c r="B641" i="15"/>
  <c r="B640" i="15"/>
  <c r="B639" i="15"/>
  <c r="B638" i="15"/>
  <c r="B637" i="15"/>
  <c r="B636" i="15"/>
  <c r="B635" i="15"/>
  <c r="B634" i="15"/>
  <c r="B633" i="15"/>
  <c r="B632" i="15"/>
  <c r="B631" i="15"/>
  <c r="B630" i="15"/>
  <c r="B629" i="15"/>
  <c r="B628" i="15"/>
  <c r="B627" i="15"/>
  <c r="B626" i="15"/>
  <c r="B625" i="15"/>
  <c r="B624" i="15"/>
  <c r="B623" i="15"/>
  <c r="B622" i="15"/>
  <c r="B621" i="15"/>
  <c r="B620" i="15"/>
  <c r="B619" i="15"/>
  <c r="B618" i="15"/>
  <c r="B617" i="15"/>
  <c r="B616" i="15"/>
  <c r="B615" i="15"/>
  <c r="B614" i="15"/>
  <c r="B613" i="15"/>
  <c r="B612" i="15"/>
  <c r="B611" i="15"/>
  <c r="B610" i="15"/>
  <c r="B609" i="15"/>
  <c r="B608" i="15"/>
  <c r="B607" i="15"/>
  <c r="B606" i="15"/>
  <c r="B605" i="15"/>
  <c r="B604" i="15"/>
  <c r="B603" i="15"/>
  <c r="B602" i="15"/>
  <c r="B601" i="15"/>
  <c r="B600" i="15"/>
  <c r="B599" i="15"/>
  <c r="B598" i="15"/>
  <c r="B597" i="15"/>
  <c r="B596" i="15"/>
  <c r="B595" i="15"/>
  <c r="B594" i="15"/>
  <c r="B593" i="15"/>
  <c r="B592" i="15"/>
  <c r="B591" i="15"/>
  <c r="B590" i="15"/>
  <c r="B589" i="15"/>
  <c r="B588" i="15"/>
  <c r="B587" i="15"/>
  <c r="B586" i="15"/>
  <c r="B585" i="15"/>
  <c r="B584" i="15"/>
  <c r="B583" i="15"/>
  <c r="B582" i="15"/>
  <c r="B581" i="15"/>
  <c r="B580" i="15"/>
  <c r="B579" i="15"/>
  <c r="B578" i="15"/>
  <c r="B577" i="15"/>
  <c r="B576" i="15"/>
  <c r="B575" i="15"/>
  <c r="B574" i="15"/>
  <c r="B573" i="15"/>
  <c r="B572" i="15"/>
  <c r="B571" i="15"/>
  <c r="B570" i="15"/>
  <c r="B569" i="15"/>
  <c r="B568" i="15"/>
  <c r="B567" i="15"/>
  <c r="B566" i="15"/>
  <c r="B565" i="15"/>
  <c r="B564" i="15"/>
  <c r="B563" i="15"/>
  <c r="B562" i="15"/>
  <c r="B561" i="15"/>
  <c r="B560" i="15"/>
  <c r="B559" i="15"/>
  <c r="B558" i="15"/>
  <c r="B557" i="15"/>
  <c r="B556" i="15"/>
  <c r="B555" i="15"/>
  <c r="B554" i="15"/>
  <c r="B553" i="15"/>
  <c r="B552" i="15"/>
  <c r="B551" i="15"/>
  <c r="B550" i="15"/>
  <c r="B549" i="15"/>
  <c r="B548" i="15"/>
  <c r="B547" i="15"/>
  <c r="B546" i="15"/>
  <c r="B545" i="15"/>
  <c r="B544" i="15"/>
  <c r="B543" i="15"/>
  <c r="B542" i="15"/>
  <c r="B541" i="15"/>
  <c r="B540" i="15"/>
  <c r="B539" i="15"/>
  <c r="B538" i="15"/>
  <c r="B537" i="15"/>
  <c r="B536" i="15"/>
  <c r="B535" i="15"/>
  <c r="B534" i="15"/>
  <c r="B533" i="15"/>
  <c r="B532" i="15"/>
  <c r="B531" i="15"/>
  <c r="B530" i="15"/>
  <c r="B529" i="15"/>
  <c r="B528" i="15"/>
  <c r="B527" i="15"/>
  <c r="B526" i="15"/>
  <c r="B525" i="15"/>
  <c r="B524" i="15"/>
  <c r="B523" i="15"/>
  <c r="B522" i="15"/>
  <c r="B521" i="15"/>
  <c r="B520" i="15"/>
  <c r="B519" i="15"/>
  <c r="B518" i="15"/>
  <c r="B517" i="15"/>
  <c r="B516" i="15"/>
  <c r="B515" i="15"/>
  <c r="B514" i="15"/>
  <c r="B513" i="15"/>
  <c r="B512" i="15"/>
  <c r="B511" i="15"/>
  <c r="B510" i="15"/>
  <c r="B509" i="15"/>
  <c r="B508" i="15"/>
  <c r="B507" i="15"/>
  <c r="B506" i="15"/>
  <c r="B505" i="15"/>
  <c r="B504" i="15"/>
  <c r="B503" i="15"/>
  <c r="B502" i="15"/>
  <c r="B501" i="15"/>
  <c r="B500" i="15"/>
  <c r="B499" i="15"/>
  <c r="B498" i="15"/>
  <c r="B497" i="15"/>
  <c r="B496" i="15"/>
  <c r="B495" i="15"/>
  <c r="B494" i="15"/>
  <c r="B493" i="15"/>
  <c r="B492" i="15"/>
  <c r="B491" i="15"/>
  <c r="B490" i="15"/>
  <c r="B489" i="15"/>
  <c r="B488" i="15"/>
  <c r="B487" i="15"/>
  <c r="B486" i="15"/>
  <c r="B485" i="15"/>
  <c r="B484" i="15"/>
  <c r="B483" i="15"/>
  <c r="B482" i="15"/>
  <c r="B481" i="15"/>
  <c r="B480" i="15"/>
  <c r="B479" i="15"/>
  <c r="B478" i="15"/>
  <c r="B477" i="15"/>
  <c r="B476" i="15"/>
  <c r="B475" i="15"/>
  <c r="B474" i="15"/>
  <c r="B473" i="15"/>
  <c r="B472" i="15"/>
  <c r="B471" i="15"/>
  <c r="B470" i="15"/>
  <c r="B469" i="15"/>
  <c r="B468" i="15"/>
  <c r="B467" i="15"/>
  <c r="B466" i="15"/>
  <c r="B465" i="15"/>
  <c r="B464" i="15"/>
  <c r="B463" i="15"/>
  <c r="B462" i="15"/>
  <c r="B461" i="15"/>
  <c r="B460" i="15"/>
  <c r="B459" i="15"/>
  <c r="B458" i="15"/>
  <c r="B457" i="15"/>
  <c r="B456" i="15"/>
  <c r="B455" i="15"/>
  <c r="B454" i="15"/>
  <c r="B453" i="15"/>
  <c r="B452" i="15"/>
  <c r="B451" i="15"/>
  <c r="B450" i="15"/>
  <c r="B449" i="15"/>
  <c r="B448" i="15"/>
  <c r="B447" i="15"/>
  <c r="B446" i="15"/>
  <c r="B445" i="15"/>
  <c r="B444" i="15"/>
  <c r="B443" i="15"/>
  <c r="B442" i="15"/>
  <c r="B441" i="15"/>
  <c r="B440" i="15"/>
  <c r="B439" i="15"/>
  <c r="B438" i="15"/>
  <c r="B437" i="15"/>
  <c r="B436" i="15"/>
  <c r="B435" i="15"/>
  <c r="B434" i="15"/>
  <c r="B433" i="15"/>
  <c r="B432" i="15"/>
  <c r="B431" i="15"/>
  <c r="B430" i="15"/>
  <c r="B429" i="15"/>
  <c r="B428" i="15"/>
  <c r="B427" i="15"/>
  <c r="B426" i="15"/>
  <c r="B425" i="15"/>
  <c r="B424" i="15"/>
  <c r="B423" i="15"/>
  <c r="B422" i="15"/>
  <c r="B421" i="15"/>
  <c r="B420" i="15"/>
  <c r="B419" i="15"/>
  <c r="B418" i="15"/>
  <c r="B417" i="15"/>
  <c r="B416" i="15"/>
  <c r="B415" i="15"/>
  <c r="B414" i="15"/>
  <c r="B413" i="15"/>
  <c r="B412" i="15"/>
  <c r="B411" i="15"/>
  <c r="B410" i="15"/>
  <c r="B409" i="15"/>
  <c r="B408" i="15"/>
  <c r="B407" i="15"/>
  <c r="B406" i="15"/>
  <c r="B405" i="15"/>
  <c r="B404" i="15"/>
  <c r="B403" i="15"/>
  <c r="B402" i="15"/>
  <c r="B401" i="15"/>
  <c r="B400" i="15"/>
  <c r="B399" i="15"/>
  <c r="B398" i="15"/>
  <c r="B397" i="15"/>
  <c r="B396" i="15"/>
  <c r="B395" i="15"/>
  <c r="B394" i="15"/>
  <c r="B393" i="15"/>
  <c r="B392" i="15"/>
  <c r="B391" i="15"/>
  <c r="B390" i="15"/>
  <c r="B389" i="15"/>
  <c r="B388" i="15"/>
  <c r="B387" i="15"/>
  <c r="B386" i="15"/>
  <c r="B385" i="15"/>
  <c r="B384" i="15"/>
  <c r="B383" i="15"/>
  <c r="B382" i="15"/>
  <c r="B381" i="15"/>
  <c r="B380" i="15"/>
  <c r="B379" i="15"/>
  <c r="B378" i="15"/>
  <c r="B377" i="15"/>
  <c r="B376" i="15"/>
  <c r="B375" i="15"/>
  <c r="B374" i="15"/>
  <c r="B373" i="15"/>
  <c r="B372" i="15"/>
  <c r="B371" i="15"/>
  <c r="B370" i="15"/>
  <c r="B369" i="15"/>
  <c r="B368" i="15"/>
  <c r="B367" i="15"/>
  <c r="B366" i="15"/>
  <c r="B365" i="15"/>
  <c r="B364" i="15"/>
  <c r="B363" i="15"/>
  <c r="B362" i="15"/>
  <c r="B361" i="15"/>
  <c r="B360" i="15"/>
  <c r="B359" i="15"/>
  <c r="B358" i="15"/>
  <c r="B357" i="15"/>
  <c r="B356" i="15"/>
  <c r="B355" i="15"/>
  <c r="B354" i="15"/>
  <c r="B353" i="15"/>
  <c r="B352" i="15"/>
  <c r="B351" i="15"/>
  <c r="B350" i="15"/>
  <c r="B349" i="15"/>
  <c r="B348" i="15"/>
  <c r="B347" i="15"/>
  <c r="B346" i="15"/>
  <c r="B345" i="15"/>
  <c r="B344" i="15"/>
  <c r="B343" i="15"/>
  <c r="B342" i="15"/>
  <c r="B341" i="15"/>
  <c r="B340" i="15"/>
  <c r="B339" i="15"/>
  <c r="B338" i="15"/>
  <c r="B337" i="15"/>
  <c r="B336" i="15"/>
  <c r="B335" i="15"/>
  <c r="B334" i="15"/>
  <c r="B333" i="15"/>
  <c r="B332" i="15"/>
  <c r="B331" i="15"/>
  <c r="B330" i="15"/>
  <c r="B329" i="15"/>
  <c r="B328" i="15"/>
  <c r="B327" i="15"/>
  <c r="B326" i="15"/>
  <c r="B325" i="15"/>
  <c r="B324" i="15"/>
  <c r="B323" i="15"/>
  <c r="B322" i="15"/>
  <c r="B321" i="15"/>
  <c r="B320" i="15"/>
  <c r="B319" i="15"/>
  <c r="B318" i="15"/>
  <c r="B317" i="15"/>
  <c r="B316" i="15"/>
  <c r="B315" i="15"/>
  <c r="B314" i="15"/>
  <c r="B313" i="15"/>
  <c r="B312" i="15"/>
  <c r="B311" i="15"/>
  <c r="B310" i="15"/>
  <c r="B309" i="15"/>
  <c r="B308" i="15"/>
  <c r="B307" i="15"/>
  <c r="B306" i="15"/>
  <c r="B305" i="15"/>
  <c r="B304" i="15"/>
  <c r="B303" i="15"/>
  <c r="B302" i="15"/>
  <c r="B301" i="15"/>
  <c r="B300" i="15"/>
  <c r="B299" i="15"/>
  <c r="B298" i="15"/>
  <c r="B297" i="15"/>
  <c r="B296" i="15"/>
  <c r="B295" i="15"/>
  <c r="B294" i="15"/>
  <c r="B293" i="15"/>
  <c r="B292" i="15"/>
  <c r="B291" i="15"/>
  <c r="B290" i="15"/>
  <c r="B289" i="15"/>
  <c r="B288" i="15"/>
  <c r="B287" i="15"/>
  <c r="B286" i="15"/>
  <c r="B285" i="15"/>
  <c r="B284" i="15"/>
  <c r="B283" i="15"/>
  <c r="B282" i="15"/>
  <c r="B281" i="15"/>
  <c r="B280" i="15"/>
  <c r="B279" i="15"/>
  <c r="B278" i="15"/>
  <c r="B277" i="15"/>
  <c r="B276" i="15"/>
  <c r="B275" i="15"/>
  <c r="B274" i="15"/>
  <c r="B273" i="15"/>
  <c r="B272" i="15"/>
  <c r="B271" i="15"/>
  <c r="B270" i="15"/>
  <c r="B269" i="15"/>
  <c r="B268" i="15"/>
  <c r="B267" i="15"/>
  <c r="B266" i="15"/>
  <c r="B265" i="15"/>
  <c r="B264" i="15"/>
  <c r="B263" i="15"/>
  <c r="B262" i="15"/>
  <c r="B261" i="15"/>
  <c r="B260" i="15"/>
  <c r="B259" i="15"/>
  <c r="B258" i="15"/>
  <c r="B257" i="15"/>
  <c r="B256" i="15"/>
  <c r="B255" i="15"/>
  <c r="B254" i="15"/>
  <c r="B253" i="15"/>
  <c r="B252" i="15"/>
  <c r="B251" i="15"/>
  <c r="B250" i="15"/>
  <c r="B249" i="15"/>
  <c r="B248" i="15"/>
  <c r="B247" i="15"/>
  <c r="B246" i="15"/>
  <c r="B245" i="15"/>
  <c r="B244" i="15"/>
  <c r="B243" i="15"/>
  <c r="B242" i="15"/>
  <c r="B241" i="15"/>
  <c r="B240" i="15"/>
  <c r="B239" i="15"/>
  <c r="B238" i="15"/>
  <c r="B237" i="15"/>
  <c r="B236" i="15"/>
  <c r="B235" i="15"/>
  <c r="B234" i="15"/>
  <c r="B233" i="15"/>
  <c r="B232" i="15"/>
  <c r="B231" i="15"/>
  <c r="B230" i="15"/>
  <c r="B229" i="15"/>
  <c r="B228" i="15"/>
  <c r="B227" i="15"/>
  <c r="B226" i="15"/>
  <c r="B225" i="15"/>
  <c r="B224" i="15"/>
  <c r="B223" i="15"/>
  <c r="B222" i="15"/>
  <c r="B221" i="15"/>
  <c r="B220" i="15"/>
  <c r="B219" i="15"/>
  <c r="B218" i="15"/>
  <c r="B217" i="15"/>
  <c r="B216" i="15"/>
  <c r="B215" i="15"/>
  <c r="B214" i="15"/>
  <c r="B213" i="15"/>
  <c r="B212" i="15"/>
  <c r="B211" i="15"/>
  <c r="B210" i="15"/>
  <c r="B209" i="15"/>
  <c r="B208" i="15"/>
  <c r="B207" i="15"/>
  <c r="B206" i="15"/>
  <c r="B205" i="15"/>
  <c r="B204" i="15"/>
  <c r="B203" i="15"/>
  <c r="B202" i="15"/>
  <c r="B201" i="15"/>
  <c r="B200" i="15"/>
  <c r="B199" i="15"/>
  <c r="B198" i="15"/>
  <c r="B197" i="15"/>
  <c r="B196" i="15"/>
  <c r="B195" i="15"/>
  <c r="B194" i="15"/>
  <c r="B193" i="15"/>
  <c r="B192" i="15"/>
  <c r="B191" i="15"/>
  <c r="B190" i="15"/>
  <c r="B189" i="15"/>
  <c r="B188" i="15"/>
  <c r="B187" i="15"/>
  <c r="B186" i="15"/>
  <c r="B185" i="15"/>
  <c r="B184" i="15"/>
  <c r="B183" i="15"/>
  <c r="B182" i="15"/>
  <c r="B181" i="15"/>
  <c r="B180" i="15"/>
  <c r="B179" i="15"/>
  <c r="B178" i="15"/>
  <c r="B177" i="15"/>
  <c r="B176" i="15"/>
  <c r="B175" i="15"/>
  <c r="B174" i="15"/>
  <c r="B173" i="15"/>
  <c r="B172" i="15"/>
  <c r="B171" i="15"/>
  <c r="B170" i="15"/>
  <c r="B169" i="15"/>
  <c r="B168" i="15"/>
  <c r="B167" i="15"/>
  <c r="B166" i="15"/>
  <c r="B165" i="15"/>
  <c r="B164" i="15"/>
  <c r="B163" i="15"/>
  <c r="B162" i="15"/>
  <c r="B161" i="15"/>
  <c r="B160" i="15"/>
  <c r="B159" i="15"/>
  <c r="B158" i="15"/>
  <c r="B157" i="15"/>
  <c r="B156" i="15"/>
  <c r="B155" i="15"/>
  <c r="B154" i="15"/>
  <c r="B153" i="15"/>
  <c r="B152" i="15"/>
  <c r="B151" i="15"/>
  <c r="B150" i="15"/>
  <c r="B149" i="15"/>
  <c r="B148" i="15"/>
  <c r="B147" i="15"/>
  <c r="B146" i="15"/>
  <c r="B145" i="15"/>
  <c r="B144" i="15"/>
  <c r="B143" i="15"/>
  <c r="B142" i="15"/>
  <c r="B141" i="15"/>
  <c r="B140" i="15"/>
  <c r="B139" i="15"/>
  <c r="B138" i="15"/>
  <c r="B137" i="15"/>
  <c r="B136" i="15"/>
  <c r="B135" i="15"/>
  <c r="B134" i="15"/>
  <c r="B133" i="15"/>
  <c r="B132" i="15"/>
  <c r="B131" i="15"/>
  <c r="B130" i="15"/>
  <c r="B129" i="15"/>
  <c r="B128" i="15"/>
  <c r="B127" i="15"/>
  <c r="B126" i="15"/>
  <c r="B125" i="15"/>
  <c r="B124" i="15"/>
  <c r="B123" i="15"/>
  <c r="B122" i="15"/>
  <c r="B121" i="15"/>
  <c r="B120" i="15"/>
  <c r="B119" i="15"/>
  <c r="B118" i="15"/>
  <c r="B117" i="15"/>
  <c r="B116" i="15"/>
  <c r="B115" i="15"/>
  <c r="B114" i="15"/>
  <c r="B113" i="15"/>
  <c r="B112" i="15"/>
  <c r="B111" i="15"/>
  <c r="B110" i="15"/>
  <c r="B109" i="15"/>
  <c r="B108" i="15"/>
  <c r="B107" i="15"/>
  <c r="B106" i="15"/>
  <c r="B105" i="15"/>
  <c r="B104" i="15"/>
  <c r="B103" i="15"/>
  <c r="B102" i="15"/>
  <c r="B101" i="15"/>
  <c r="B100" i="15"/>
  <c r="B99" i="15"/>
  <c r="B98" i="15"/>
  <c r="B97" i="15"/>
  <c r="B96" i="15"/>
  <c r="B95" i="15"/>
  <c r="B94" i="15"/>
  <c r="B93" i="15"/>
  <c r="B92" i="15"/>
  <c r="B91" i="15"/>
  <c r="B90" i="15"/>
  <c r="B89" i="15"/>
  <c r="B88" i="15"/>
  <c r="B87" i="15"/>
  <c r="B86" i="15"/>
  <c r="B85" i="15"/>
  <c r="B84" i="15"/>
  <c r="B83" i="15"/>
  <c r="B82" i="15"/>
  <c r="B81" i="15"/>
  <c r="B80" i="15"/>
  <c r="B79" i="15"/>
  <c r="B78" i="15"/>
  <c r="B77" i="15"/>
  <c r="B76" i="15"/>
  <c r="B75" i="15"/>
  <c r="B74" i="15"/>
  <c r="B73" i="15"/>
  <c r="B72" i="15"/>
  <c r="B71" i="15"/>
  <c r="B70" i="15"/>
  <c r="B69" i="15"/>
  <c r="B68" i="15"/>
  <c r="B67" i="15"/>
  <c r="B66" i="15"/>
  <c r="B65" i="15"/>
  <c r="B64" i="15"/>
  <c r="B63" i="15"/>
  <c r="B62" i="15"/>
  <c r="B61" i="15"/>
  <c r="B60" i="15"/>
  <c r="B59" i="15"/>
  <c r="B58" i="15"/>
  <c r="B57" i="15"/>
  <c r="B56" i="15"/>
  <c r="B55" i="15"/>
  <c r="B54" i="15"/>
  <c r="B53" i="15"/>
  <c r="B52" i="15"/>
  <c r="B51" i="15"/>
  <c r="B50" i="15"/>
  <c r="B49" i="15"/>
  <c r="B48" i="15"/>
  <c r="B47" i="15"/>
  <c r="B46" i="15"/>
  <c r="B45" i="15"/>
  <c r="B44" i="15"/>
  <c r="B43" i="15"/>
  <c r="B42" i="15"/>
  <c r="B41" i="15"/>
  <c r="B40" i="15"/>
  <c r="B39" i="15"/>
  <c r="B38" i="15"/>
  <c r="B37" i="15"/>
  <c r="B36" i="15"/>
  <c r="B35" i="15"/>
  <c r="B34" i="15"/>
  <c r="B33" i="15"/>
  <c r="B32" i="15"/>
  <c r="B31" i="15"/>
  <c r="B30" i="15"/>
  <c r="B29" i="15"/>
  <c r="B28" i="15"/>
  <c r="B27" i="15"/>
  <c r="B26" i="15"/>
  <c r="B25" i="15"/>
  <c r="B24" i="15"/>
  <c r="B23" i="15"/>
  <c r="B22" i="15"/>
  <c r="B21" i="15"/>
  <c r="B20" i="15"/>
  <c r="B19" i="15"/>
  <c r="B18" i="15"/>
  <c r="B17" i="15"/>
  <c r="B16" i="15"/>
  <c r="AT29" i="17"/>
  <c r="C3" i="16"/>
  <c r="C4" i="16"/>
  <c r="C5" i="16"/>
  <c r="C6" i="16"/>
  <c r="C7" i="16"/>
  <c r="C8" i="16"/>
  <c r="C9" i="16"/>
  <c r="C10" i="16"/>
  <c r="C11" i="16"/>
  <c r="C12" i="16"/>
  <c r="C13" i="16"/>
  <c r="C14" i="16"/>
  <c r="C15" i="16"/>
  <c r="C16" i="16"/>
  <c r="C17" i="16"/>
  <c r="C18" i="16"/>
  <c r="C19" i="16"/>
  <c r="C20" i="16"/>
  <c r="C21" i="16"/>
  <c r="C22" i="16"/>
  <c r="C23" i="16"/>
  <c r="C24" i="16"/>
  <c r="C25" i="16"/>
  <c r="C26" i="16"/>
  <c r="C27" i="16"/>
  <c r="C28" i="16"/>
  <c r="C29" i="16"/>
  <c r="C30" i="16"/>
  <c r="C31" i="16"/>
  <c r="C32" i="16"/>
  <c r="C33" i="16"/>
  <c r="C34" i="16"/>
  <c r="C35" i="16"/>
  <c r="C36" i="16"/>
  <c r="C37" i="16"/>
  <c r="C38" i="16"/>
  <c r="C39" i="16"/>
  <c r="C40" i="16"/>
  <c r="C41" i="16"/>
  <c r="C42" i="16"/>
  <c r="C2" i="16"/>
  <c r="AU17" i="17" l="1"/>
  <c r="AT11" i="17"/>
  <c r="AT10" i="17"/>
  <c r="AF14" i="17"/>
  <c r="AF13" i="17"/>
  <c r="L11" i="17"/>
  <c r="AE13" i="17"/>
  <c r="AE11" i="17"/>
  <c r="AE10" i="17"/>
  <c r="G13" i="17"/>
  <c r="G28" i="17"/>
  <c r="G30" i="17" s="1"/>
  <c r="G29" i="17"/>
  <c r="G14" i="17"/>
  <c r="G10" i="17"/>
  <c r="G11" i="17"/>
  <c r="K10" i="17"/>
  <c r="K11" i="17"/>
  <c r="K14" i="17"/>
  <c r="K13" i="17"/>
  <c r="L14" i="17"/>
  <c r="L13" i="17"/>
  <c r="AF10" i="17"/>
  <c r="AF11" i="17"/>
  <c r="AR11" i="17"/>
  <c r="AK14" i="17"/>
  <c r="AK13" i="17"/>
  <c r="AK10" i="17"/>
  <c r="AK11" i="17"/>
  <c r="F11" i="17"/>
  <c r="AU9" i="17"/>
  <c r="AU11" i="17" s="1"/>
  <c r="AU33" i="17"/>
  <c r="AU21" i="17"/>
  <c r="AU25" i="17"/>
  <c r="AU29" i="17"/>
  <c r="AU14" i="17"/>
  <c r="F13" i="17"/>
  <c r="AU10" i="17"/>
  <c r="AL29" i="17"/>
  <c r="AN29" i="17"/>
  <c r="AO29" i="17"/>
  <c r="AP29" i="17"/>
  <c r="AQ29" i="17"/>
  <c r="H31" i="17"/>
  <c r="H32" i="17" s="1"/>
  <c r="H34" i="17" s="1"/>
  <c r="P31" i="17"/>
  <c r="P32" i="17" s="1"/>
  <c r="P34" i="17" s="1"/>
  <c r="Z31" i="17"/>
  <c r="Z32" i="17" s="1"/>
  <c r="Z34" i="17" s="1"/>
  <c r="AH31" i="17"/>
  <c r="AH32" i="17" s="1"/>
  <c r="AH34" i="17" s="1"/>
  <c r="AP31" i="17"/>
  <c r="AP32" i="17" s="1"/>
  <c r="AP34" i="17" s="1"/>
  <c r="I33" i="17"/>
  <c r="Q33" i="17"/>
  <c r="AA33" i="17"/>
  <c r="I31" i="17"/>
  <c r="I32" i="17" s="1"/>
  <c r="I34" i="17" s="1"/>
  <c r="Q31" i="17"/>
  <c r="Q32" i="17" s="1"/>
  <c r="Q34" i="17" s="1"/>
  <c r="AA31" i="17"/>
  <c r="AA32" i="17" s="1"/>
  <c r="AA34" i="17" s="1"/>
  <c r="AI31" i="17"/>
  <c r="AI32" i="17" s="1"/>
  <c r="AI34" i="17" s="1"/>
  <c r="AQ31" i="17"/>
  <c r="AQ32" i="17" s="1"/>
  <c r="AQ34" i="17" s="1"/>
  <c r="J33" i="17"/>
  <c r="R33" i="17"/>
  <c r="AB33" i="17"/>
  <c r="J31" i="17"/>
  <c r="J32" i="17" s="1"/>
  <c r="J34" i="17" s="1"/>
  <c r="R31" i="17"/>
  <c r="R32" i="17" s="1"/>
  <c r="R34" i="17" s="1"/>
  <c r="AB31" i="17"/>
  <c r="AB32" i="17" s="1"/>
  <c r="AB34" i="17" s="1"/>
  <c r="AJ31" i="17"/>
  <c r="AJ32" i="17" s="1"/>
  <c r="AJ34" i="17" s="1"/>
  <c r="AT31" i="17"/>
  <c r="AT32" i="17" s="1"/>
  <c r="AT34" i="17" s="1"/>
  <c r="K33" i="17"/>
  <c r="U33" i="17"/>
  <c r="AC33" i="17"/>
  <c r="K31" i="17"/>
  <c r="K32" i="17" s="1"/>
  <c r="K34" i="17" s="1"/>
  <c r="U31" i="17"/>
  <c r="U32" i="17" s="1"/>
  <c r="U34" i="17" s="1"/>
  <c r="AC31" i="17"/>
  <c r="AC32" i="17" s="1"/>
  <c r="AC34" i="17" s="1"/>
  <c r="AK31" i="17"/>
  <c r="AK32" i="17" s="1"/>
  <c r="AK34" i="17" s="1"/>
  <c r="L33" i="17"/>
  <c r="V33" i="17"/>
  <c r="AD33" i="17"/>
  <c r="L31" i="17"/>
  <c r="L32" i="17" s="1"/>
  <c r="L34" i="17" s="1"/>
  <c r="V31" i="17"/>
  <c r="V32" i="17" s="1"/>
  <c r="V34" i="17" s="1"/>
  <c r="AD31" i="17"/>
  <c r="AD32" i="17" s="1"/>
  <c r="AD34" i="17" s="1"/>
  <c r="AL31" i="17"/>
  <c r="AL32" i="17" s="1"/>
  <c r="AL34" i="17" s="1"/>
  <c r="E33" i="17"/>
  <c r="M33" i="17"/>
  <c r="W33" i="17"/>
  <c r="AE33" i="17"/>
  <c r="E31" i="17"/>
  <c r="M31" i="17"/>
  <c r="M32" i="17" s="1"/>
  <c r="M34" i="17" s="1"/>
  <c r="W31" i="17"/>
  <c r="W32" i="17" s="1"/>
  <c r="W34" i="17" s="1"/>
  <c r="AE31" i="17"/>
  <c r="AE32" i="17" s="1"/>
  <c r="AE34" i="17" s="1"/>
  <c r="AM31" i="17"/>
  <c r="AM32" i="17" s="1"/>
  <c r="AM34" i="17" s="1"/>
  <c r="F33" i="17"/>
  <c r="N33" i="17"/>
  <c r="X33" i="17"/>
  <c r="AH33" i="17"/>
  <c r="AT33" i="17"/>
  <c r="F31" i="17"/>
  <c r="F32" i="17" s="1"/>
  <c r="F34" i="17" s="1"/>
  <c r="N31" i="17"/>
  <c r="N32" i="17" s="1"/>
  <c r="N34" i="17" s="1"/>
  <c r="X31" i="17"/>
  <c r="X32" i="17" s="1"/>
  <c r="X34" i="17" s="1"/>
  <c r="AF31" i="17"/>
  <c r="AF32" i="17" s="1"/>
  <c r="AF34" i="17" s="1"/>
  <c r="AN31" i="17"/>
  <c r="AN32" i="17" s="1"/>
  <c r="AN34" i="17" s="1"/>
  <c r="G33" i="17"/>
  <c r="O33" i="17"/>
  <c r="Y33" i="17"/>
  <c r="AK33" i="17"/>
  <c r="G31" i="17"/>
  <c r="G32" i="17" s="1"/>
  <c r="G34" i="17" s="1"/>
  <c r="O31" i="17"/>
  <c r="O32" i="17" s="1"/>
  <c r="O34" i="17" s="1"/>
  <c r="Y31" i="17"/>
  <c r="Y32" i="17" s="1"/>
  <c r="Y34" i="17" s="1"/>
  <c r="AG31" i="17"/>
  <c r="AG32" i="17" s="1"/>
  <c r="AG34" i="17" s="1"/>
  <c r="AO31" i="17"/>
  <c r="AO32" i="17" s="1"/>
  <c r="AO34" i="17" s="1"/>
  <c r="H33" i="17"/>
  <c r="P33" i="17"/>
  <c r="Z33" i="17"/>
  <c r="AL33" i="17"/>
  <c r="AM33" i="17"/>
  <c r="AF33" i="17"/>
  <c r="AN33" i="17"/>
  <c r="AG33" i="17"/>
  <c r="AO33" i="17"/>
  <c r="AP33" i="17"/>
  <c r="AI33" i="17"/>
  <c r="AQ33" i="17"/>
  <c r="AJ33" i="17"/>
  <c r="H23" i="17"/>
  <c r="H24" i="17" s="1"/>
  <c r="H26" i="17" s="1"/>
  <c r="P23" i="17"/>
  <c r="P24" i="17" s="1"/>
  <c r="P26" i="17" s="1"/>
  <c r="X23" i="17"/>
  <c r="X24" i="17" s="1"/>
  <c r="X26" i="17" s="1"/>
  <c r="AF23" i="17"/>
  <c r="AF24" i="17" s="1"/>
  <c r="AF26" i="17" s="1"/>
  <c r="AN23" i="17"/>
  <c r="AN24" i="17" s="1"/>
  <c r="AN26" i="17" s="1"/>
  <c r="G25" i="17"/>
  <c r="O25" i="17"/>
  <c r="W25" i="17"/>
  <c r="AE25" i="17"/>
  <c r="AM25" i="17"/>
  <c r="I23" i="17"/>
  <c r="I24" i="17" s="1"/>
  <c r="I26" i="17" s="1"/>
  <c r="Q23" i="17"/>
  <c r="Q24" i="17" s="1"/>
  <c r="Q26" i="17" s="1"/>
  <c r="Y23" i="17"/>
  <c r="Y24" i="17" s="1"/>
  <c r="Y26" i="17" s="1"/>
  <c r="AG23" i="17"/>
  <c r="AG24" i="17" s="1"/>
  <c r="AG26" i="17" s="1"/>
  <c r="AO23" i="17"/>
  <c r="AO24" i="17" s="1"/>
  <c r="AO26" i="17" s="1"/>
  <c r="H25" i="17"/>
  <c r="P25" i="17"/>
  <c r="X25" i="17"/>
  <c r="AF25" i="17"/>
  <c r="AN25" i="17"/>
  <c r="J23" i="17"/>
  <c r="J24" i="17" s="1"/>
  <c r="J26" i="17" s="1"/>
  <c r="R23" i="17"/>
  <c r="R24" i="17" s="1"/>
  <c r="R26" i="17" s="1"/>
  <c r="Z23" i="17"/>
  <c r="Z24" i="17" s="1"/>
  <c r="Z26" i="17" s="1"/>
  <c r="AH23" i="17"/>
  <c r="AH24" i="17" s="1"/>
  <c r="AH26" i="17" s="1"/>
  <c r="AP23" i="17"/>
  <c r="AP24" i="17" s="1"/>
  <c r="AP26" i="17" s="1"/>
  <c r="I25" i="17"/>
  <c r="Q25" i="17"/>
  <c r="Y25" i="17"/>
  <c r="AG25" i="17"/>
  <c r="AO25" i="17"/>
  <c r="K23" i="17"/>
  <c r="K24" i="17" s="1"/>
  <c r="K26" i="17" s="1"/>
  <c r="S23" i="17"/>
  <c r="S24" i="17" s="1"/>
  <c r="S26" i="17" s="1"/>
  <c r="AA23" i="17"/>
  <c r="AA24" i="17" s="1"/>
  <c r="AA26" i="17" s="1"/>
  <c r="AI23" i="17"/>
  <c r="AI24" i="17" s="1"/>
  <c r="AI26" i="17" s="1"/>
  <c r="AQ23" i="17"/>
  <c r="AQ24" i="17" s="1"/>
  <c r="AQ26" i="17" s="1"/>
  <c r="J25" i="17"/>
  <c r="R25" i="17"/>
  <c r="Z25" i="17"/>
  <c r="AH25" i="17"/>
  <c r="AP25" i="17"/>
  <c r="L23" i="17"/>
  <c r="L24" i="17" s="1"/>
  <c r="L26" i="17" s="1"/>
  <c r="T23" i="17"/>
  <c r="T24" i="17" s="1"/>
  <c r="T26" i="17" s="1"/>
  <c r="AB23" i="17"/>
  <c r="AB24" i="17" s="1"/>
  <c r="AB26" i="17" s="1"/>
  <c r="AJ23" i="17"/>
  <c r="AJ24" i="17" s="1"/>
  <c r="AJ26" i="17" s="1"/>
  <c r="AT23" i="17"/>
  <c r="AT24" i="17" s="1"/>
  <c r="AT26" i="17" s="1"/>
  <c r="K25" i="17"/>
  <c r="S25" i="17"/>
  <c r="AA25" i="17"/>
  <c r="AI25" i="17"/>
  <c r="AQ25" i="17"/>
  <c r="E23" i="17"/>
  <c r="M23" i="17"/>
  <c r="M24" i="17" s="1"/>
  <c r="M26" i="17" s="1"/>
  <c r="U23" i="17"/>
  <c r="U24" i="17" s="1"/>
  <c r="U26" i="17" s="1"/>
  <c r="AC23" i="17"/>
  <c r="AC24" i="17" s="1"/>
  <c r="AC26" i="17" s="1"/>
  <c r="AK23" i="17"/>
  <c r="AK24" i="17" s="1"/>
  <c r="AK26" i="17" s="1"/>
  <c r="L25" i="17"/>
  <c r="T25" i="17"/>
  <c r="AB25" i="17"/>
  <c r="AJ25" i="17"/>
  <c r="AS15" i="17"/>
  <c r="AS16" i="17" s="1"/>
  <c r="AS18" i="17" s="1"/>
  <c r="AR15" i="17"/>
  <c r="AR16" i="17" s="1"/>
  <c r="AR18" i="17" s="1"/>
  <c r="F23" i="17"/>
  <c r="F24" i="17" s="1"/>
  <c r="F26" i="17" s="1"/>
  <c r="N23" i="17"/>
  <c r="N24" i="17" s="1"/>
  <c r="N26" i="17" s="1"/>
  <c r="V23" i="17"/>
  <c r="V24" i="17" s="1"/>
  <c r="V26" i="17" s="1"/>
  <c r="AD23" i="17"/>
  <c r="AD24" i="17" s="1"/>
  <c r="AD26" i="17" s="1"/>
  <c r="AL23" i="17"/>
  <c r="AL24" i="17" s="1"/>
  <c r="AL26" i="17" s="1"/>
  <c r="E25" i="17"/>
  <c r="M25" i="17"/>
  <c r="U25" i="17"/>
  <c r="AC25" i="17"/>
  <c r="AK25" i="17"/>
  <c r="G23" i="17"/>
  <c r="G24" i="17" s="1"/>
  <c r="G26" i="17" s="1"/>
  <c r="O23" i="17"/>
  <c r="O24" i="17" s="1"/>
  <c r="O26" i="17" s="1"/>
  <c r="W23" i="17"/>
  <c r="W24" i="17" s="1"/>
  <c r="W26" i="17" s="1"/>
  <c r="AE23" i="17"/>
  <c r="AE24" i="17" s="1"/>
  <c r="AE26" i="17" s="1"/>
  <c r="AM23" i="17"/>
  <c r="AM24" i="17" s="1"/>
  <c r="AM26" i="17" s="1"/>
  <c r="F25" i="17"/>
  <c r="N25" i="17"/>
  <c r="V25" i="17"/>
  <c r="AD25" i="17"/>
  <c r="AL25" i="17"/>
  <c r="AS14" i="17"/>
  <c r="AR14" i="17"/>
  <c r="AS12" i="17"/>
  <c r="AS13" i="17" s="1"/>
  <c r="AR12" i="17"/>
  <c r="AR13" i="17" s="1"/>
  <c r="AS31" i="17"/>
  <c r="AS32" i="17" s="1"/>
  <c r="AS34" i="17" s="1"/>
  <c r="AR27" i="17"/>
  <c r="AR28" i="17" s="1"/>
  <c r="AR30" i="17" s="1"/>
  <c r="AS25" i="17"/>
  <c r="AS17" i="17"/>
  <c r="AR25" i="17"/>
  <c r="AR17" i="17"/>
  <c r="AS24" i="17"/>
  <c r="AS26" i="17" s="1"/>
  <c r="AR23" i="17"/>
  <c r="AR24" i="17" s="1"/>
  <c r="AR26" i="17" s="1"/>
  <c r="AR21" i="17"/>
  <c r="AS33" i="17"/>
  <c r="AS21" i="17"/>
  <c r="AR31" i="17"/>
  <c r="AR32" i="17" s="1"/>
  <c r="AR34" i="17" s="1"/>
  <c r="AS19" i="17"/>
  <c r="AS20" i="17" s="1"/>
  <c r="AS22" i="17" s="1"/>
  <c r="AR19" i="17"/>
  <c r="AR20" i="17" s="1"/>
  <c r="AR22" i="17" s="1"/>
  <c r="K19" i="17"/>
  <c r="K20" i="17" s="1"/>
  <c r="K22" i="17" s="1"/>
  <c r="S19" i="17"/>
  <c r="S20" i="17" s="1"/>
  <c r="S22" i="17" s="1"/>
  <c r="AA19" i="17"/>
  <c r="AA20" i="17" s="1"/>
  <c r="AA22" i="17" s="1"/>
  <c r="AI19" i="17"/>
  <c r="AI20" i="17" s="1"/>
  <c r="AI22" i="17" s="1"/>
  <c r="AQ19" i="17"/>
  <c r="AQ20" i="17" s="1"/>
  <c r="AQ22" i="17" s="1"/>
  <c r="J21" i="17"/>
  <c r="R21" i="17"/>
  <c r="Z21" i="17"/>
  <c r="AH21" i="17"/>
  <c r="AP21" i="17"/>
  <c r="L19" i="17"/>
  <c r="L20" i="17" s="1"/>
  <c r="L22" i="17" s="1"/>
  <c r="T19" i="17"/>
  <c r="T20" i="17" s="1"/>
  <c r="T22" i="17" s="1"/>
  <c r="AB19" i="17"/>
  <c r="AB20" i="17" s="1"/>
  <c r="AB22" i="17" s="1"/>
  <c r="AJ19" i="17"/>
  <c r="AJ20" i="17" s="1"/>
  <c r="AJ22" i="17" s="1"/>
  <c r="AT19" i="17"/>
  <c r="AT20" i="17" s="1"/>
  <c r="AT22" i="17" s="1"/>
  <c r="K21" i="17"/>
  <c r="S21" i="17"/>
  <c r="AA21" i="17"/>
  <c r="AI21" i="17"/>
  <c r="AQ21" i="17"/>
  <c r="E19" i="17"/>
  <c r="E20" i="17" s="1"/>
  <c r="E22" i="17" s="1"/>
  <c r="M19" i="17"/>
  <c r="M20" i="17" s="1"/>
  <c r="M22" i="17" s="1"/>
  <c r="U19" i="17"/>
  <c r="U20" i="17" s="1"/>
  <c r="U22" i="17" s="1"/>
  <c r="AC19" i="17"/>
  <c r="AC20" i="17" s="1"/>
  <c r="AC22" i="17" s="1"/>
  <c r="AK19" i="17"/>
  <c r="AK20" i="17" s="1"/>
  <c r="AK22" i="17" s="1"/>
  <c r="L21" i="17"/>
  <c r="T21" i="17"/>
  <c r="AB21" i="17"/>
  <c r="AJ21" i="17"/>
  <c r="AT21" i="17"/>
  <c r="F19" i="17"/>
  <c r="F20" i="17" s="1"/>
  <c r="F22" i="17" s="1"/>
  <c r="N19" i="17"/>
  <c r="N20" i="17" s="1"/>
  <c r="N22" i="17" s="1"/>
  <c r="V19" i="17"/>
  <c r="V20" i="17" s="1"/>
  <c r="V22" i="17" s="1"/>
  <c r="AD19" i="17"/>
  <c r="AD20" i="17" s="1"/>
  <c r="AD22" i="17" s="1"/>
  <c r="AL19" i="17"/>
  <c r="AL20" i="17" s="1"/>
  <c r="AL22" i="17" s="1"/>
  <c r="E21" i="17"/>
  <c r="M21" i="17"/>
  <c r="U21" i="17"/>
  <c r="AC21" i="17"/>
  <c r="AK21" i="17"/>
  <c r="G19" i="17"/>
  <c r="G20" i="17" s="1"/>
  <c r="G22" i="17" s="1"/>
  <c r="O19" i="17"/>
  <c r="O20" i="17" s="1"/>
  <c r="O22" i="17" s="1"/>
  <c r="W19" i="17"/>
  <c r="W20" i="17" s="1"/>
  <c r="W22" i="17" s="1"/>
  <c r="AE19" i="17"/>
  <c r="AE20" i="17" s="1"/>
  <c r="AE22" i="17" s="1"/>
  <c r="AM19" i="17"/>
  <c r="AM20" i="17" s="1"/>
  <c r="AM22" i="17" s="1"/>
  <c r="F21" i="17"/>
  <c r="N21" i="17"/>
  <c r="V21" i="17"/>
  <c r="AD21" i="17"/>
  <c r="AL21" i="17"/>
  <c r="H19" i="17"/>
  <c r="H20" i="17" s="1"/>
  <c r="H22" i="17" s="1"/>
  <c r="P19" i="17"/>
  <c r="P20" i="17" s="1"/>
  <c r="P22" i="17" s="1"/>
  <c r="X19" i="17"/>
  <c r="X20" i="17" s="1"/>
  <c r="X22" i="17" s="1"/>
  <c r="AF19" i="17"/>
  <c r="AF20" i="17" s="1"/>
  <c r="AF22" i="17" s="1"/>
  <c r="AN19" i="17"/>
  <c r="AN20" i="17" s="1"/>
  <c r="AN22" i="17" s="1"/>
  <c r="G21" i="17"/>
  <c r="O21" i="17"/>
  <c r="W21" i="17"/>
  <c r="AE21" i="17"/>
  <c r="AM21" i="17"/>
  <c r="I19" i="17"/>
  <c r="I20" i="17" s="1"/>
  <c r="I22" i="17" s="1"/>
  <c r="Q19" i="17"/>
  <c r="Q20" i="17" s="1"/>
  <c r="Q22" i="17" s="1"/>
  <c r="Y19" i="17"/>
  <c r="Y20" i="17" s="1"/>
  <c r="Y22" i="17" s="1"/>
  <c r="AG19" i="17"/>
  <c r="AG20" i="17" s="1"/>
  <c r="AG22" i="17" s="1"/>
  <c r="AO19" i="17"/>
  <c r="AO20" i="17" s="1"/>
  <c r="AO22" i="17" s="1"/>
  <c r="H21" i="17"/>
  <c r="P21" i="17"/>
  <c r="X21" i="17"/>
  <c r="AF21" i="17"/>
  <c r="AN21" i="17"/>
  <c r="J19" i="17"/>
  <c r="J20" i="17" s="1"/>
  <c r="J22" i="17" s="1"/>
  <c r="R19" i="17"/>
  <c r="R20" i="17" s="1"/>
  <c r="R22" i="17" s="1"/>
  <c r="Z19" i="17"/>
  <c r="Z20" i="17" s="1"/>
  <c r="Z22" i="17" s="1"/>
  <c r="AH19" i="17"/>
  <c r="AH20" i="17" s="1"/>
  <c r="AH22" i="17" s="1"/>
  <c r="AP19" i="17"/>
  <c r="AP20" i="17" s="1"/>
  <c r="AP22" i="17" s="1"/>
  <c r="I21" i="17"/>
  <c r="Q21" i="17"/>
  <c r="Y21" i="17"/>
  <c r="AG21" i="17"/>
  <c r="AO21" i="17"/>
  <c r="F15" i="17"/>
  <c r="F17" i="17"/>
  <c r="AS29" i="17"/>
  <c r="AR29" i="17"/>
  <c r="AS27" i="17"/>
  <c r="AS28" i="17" s="1"/>
  <c r="AS30" i="17" s="1"/>
  <c r="AR33" i="17"/>
  <c r="E28" i="17"/>
  <c r="E30" i="17" s="1"/>
  <c r="E32" i="17" l="1"/>
  <c r="E34" i="17" s="1"/>
  <c r="AU31" i="17"/>
  <c r="AU32" i="17" s="1"/>
  <c r="AU34" i="17" s="1"/>
  <c r="F16" i="17"/>
  <c r="F18" i="17" s="1"/>
  <c r="AU15" i="17"/>
  <c r="AU16" i="17" s="1"/>
  <c r="AU18" i="17" s="1"/>
  <c r="AU19" i="17"/>
  <c r="AU20" i="17" s="1"/>
  <c r="AU22" i="17" s="1"/>
  <c r="E24" i="17"/>
  <c r="E26" i="17" s="1"/>
  <c r="AU23" i="17"/>
  <c r="AU24" i="17" s="1"/>
  <c r="AU26" i="17" s="1"/>
  <c r="AU27" i="17"/>
  <c r="AU28" i="17" s="1"/>
  <c r="AU30" i="17" s="1"/>
  <c r="AU12" i="17"/>
  <c r="AU13"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黒川 典誉(kurokawa-norishige)</author>
  </authors>
  <commentList>
    <comment ref="D3" authorId="0" shapeId="0" xr:uid="{A3C3FD5F-1157-4F17-A7BE-4D52A879BF48}">
      <text>
        <r>
          <rPr>
            <sz val="9"/>
            <color indexed="81"/>
            <rFont val="MS P ゴシック"/>
            <family val="3"/>
            <charset val="128"/>
          </rPr>
          <t>医療機関コードとは、レセプト請求で使用する10桁の番号（「都道府県番号（2桁）」＋「点数区分番号（1桁）（医科：“１”）」＋「医療機関番号（7桁）」）です。医療機関番号（7桁）は地方厚生局ホームページでご確認いただけます。</t>
        </r>
      </text>
    </comment>
    <comment ref="D8" authorId="0" shapeId="0" xr:uid="{140D167F-E264-4A19-9DA6-6881998866D6}">
      <text>
        <r>
          <rPr>
            <sz val="9"/>
            <color indexed="81"/>
            <rFont val="MS P ゴシック"/>
            <family val="3"/>
            <charset val="128"/>
          </rPr>
          <t>※実績の確認を行った期間を記載すること。時間外・休日労働時間は確認期間の終期の月末までの時間を計上すること。</t>
        </r>
      </text>
    </comment>
    <comment ref="D9" authorId="0" shapeId="0" xr:uid="{780D6E3E-3050-4DE7-9004-551CD8BD2D20}">
      <text>
        <r>
          <rPr>
            <sz val="9"/>
            <color indexed="81"/>
            <rFont val="MS P ゴシック"/>
            <family val="3"/>
            <charset val="128"/>
          </rPr>
          <t>※確認期間が令和6年4月～11月の場合は「8」、令和6年4月～令和7年3月の場合は「12」等と記入すること。</t>
        </r>
      </text>
    </comment>
    <comment ref="D13" authorId="0" shapeId="0" xr:uid="{EEF5B81A-EA26-49CE-B26D-D98007C93B62}">
      <text>
        <r>
          <rPr>
            <sz val="9"/>
            <color indexed="81"/>
            <rFont val="MS P ゴシック"/>
            <family val="3"/>
            <charset val="128"/>
          </rPr>
          <t>・実際に行っている診療業務に最も合致する診療科を選択。
・診療科の選択に当たっては「別添１の参考」を参考参照すること。</t>
        </r>
      </text>
    </comment>
    <comment ref="E13" authorId="0" shapeId="0" xr:uid="{7A2647B6-0509-4AFA-8029-C59D7A751F61}">
      <text>
        <r>
          <rPr>
            <sz val="9"/>
            <color indexed="81"/>
            <rFont val="MS P ゴシック"/>
            <family val="3"/>
            <charset val="128"/>
          </rPr>
          <t>・確認期間の終期の月末までの時間外・休日労働時間を記入。
・副業・兼業先の時間外・休日労働時間を含むこと。</t>
        </r>
      </text>
    </comment>
    <comment ref="F13" authorId="0" shapeId="0" xr:uid="{22F4955A-7E92-4121-B2E6-CCE80EFE3483}">
      <text>
        <r>
          <rPr>
            <sz val="9"/>
            <color indexed="81"/>
            <rFont val="MS P ゴシック"/>
            <family val="3"/>
            <charset val="128"/>
          </rPr>
          <t>「確認月数」の欄に入力がない場合はエラーとなります。</t>
        </r>
      </text>
    </comment>
    <comment ref="G13" authorId="0" shapeId="0" xr:uid="{FC48C2F7-77B1-4373-9FDF-6EB9E24467C9}">
      <text>
        <r>
          <rPr>
            <sz val="9"/>
            <color indexed="81"/>
            <rFont val="MS P ゴシック"/>
            <family val="3"/>
            <charset val="128"/>
          </rPr>
          <t>適用水準が「B」「連携B」である医師が専攻医である場合には、○を付してください。</t>
        </r>
      </text>
    </comment>
    <comment ref="G14" authorId="0" shapeId="0" xr:uid="{46B6EBA5-5C71-4634-A562-CD8E1E50443F}">
      <text>
        <r>
          <rPr>
            <sz val="9"/>
            <color indexed="81"/>
            <rFont val="MS P ゴシック"/>
            <family val="3"/>
            <charset val="128"/>
          </rPr>
          <t>適用水準が「B」、「連携B」である医師が専攻医である場合には、本セルに○を付してください。</t>
        </r>
      </text>
    </comment>
    <comment ref="G15" authorId="0" shapeId="0" xr:uid="{FA13967D-B335-49D0-9BA0-FEF0AF6111F7}">
      <text>
        <r>
          <rPr>
            <sz val="9"/>
            <color indexed="81"/>
            <rFont val="MS P ゴシック"/>
            <family val="3"/>
            <charset val="128"/>
          </rPr>
          <t>適用水準が「B」、「連携B」である医師が専攻医である場合には、本セルに○を付してください。</t>
        </r>
      </text>
    </comment>
    <comment ref="G16" authorId="0" shapeId="0" xr:uid="{328DF19C-2E9A-4864-8EEE-BEBE7DF5F7D7}">
      <text>
        <r>
          <rPr>
            <sz val="9"/>
            <color indexed="81"/>
            <rFont val="MS P ゴシック"/>
            <family val="3"/>
            <charset val="128"/>
          </rPr>
          <t>適用水準が「B」、「連携B」である医師が専攻医である場合には、本セルに○を付してください。</t>
        </r>
      </text>
    </comment>
    <comment ref="G17" authorId="0" shapeId="0" xr:uid="{C230446A-A899-4B5D-87BC-B33F36335E56}">
      <text>
        <r>
          <rPr>
            <sz val="9"/>
            <color indexed="81"/>
            <rFont val="MS P ゴシック"/>
            <family val="3"/>
            <charset val="128"/>
          </rPr>
          <t>適用水準が「B」、「連携B」である医師が専攻医である場合には、本セルに○を付してください。</t>
        </r>
      </text>
    </comment>
    <comment ref="G18" authorId="0" shapeId="0" xr:uid="{A8FAC1E7-1DEB-4869-8FD1-1C59EBF5A197}">
      <text>
        <r>
          <rPr>
            <sz val="9"/>
            <color indexed="81"/>
            <rFont val="MS P ゴシック"/>
            <family val="3"/>
            <charset val="128"/>
          </rPr>
          <t>適用水準が「B」、「連携B」である医師が専攻医である場合には、本セルに○を付してください。</t>
        </r>
      </text>
    </comment>
    <comment ref="G19" authorId="0" shapeId="0" xr:uid="{9A886FAF-F832-43F3-95B4-A86EB0A2E023}">
      <text>
        <r>
          <rPr>
            <sz val="9"/>
            <color indexed="81"/>
            <rFont val="MS P ゴシック"/>
            <family val="3"/>
            <charset val="128"/>
          </rPr>
          <t>適用水準が「B」、「連携B」である医師が専攻医である場合には、本セルに○を付してください。</t>
        </r>
      </text>
    </comment>
    <comment ref="G20" authorId="0" shapeId="0" xr:uid="{62A84557-0ADE-468D-B0B6-BA3705A23DF2}">
      <text>
        <r>
          <rPr>
            <sz val="9"/>
            <color indexed="81"/>
            <rFont val="MS P ゴシック"/>
            <family val="3"/>
            <charset val="128"/>
          </rPr>
          <t>適用水準が「B」、「連携B」である医師が専攻医である場合には、本セルに○を付してください。</t>
        </r>
      </text>
    </comment>
    <comment ref="G21" authorId="0" shapeId="0" xr:uid="{66F0CC55-EFC6-41A2-B683-390213F79164}">
      <text>
        <r>
          <rPr>
            <sz val="9"/>
            <color indexed="81"/>
            <rFont val="MS P ゴシック"/>
            <family val="3"/>
            <charset val="128"/>
          </rPr>
          <t>適用水準が「B」、「連携B」である医師が専攻医である場合には、本セルに○を付してください。</t>
        </r>
      </text>
    </comment>
    <comment ref="G22" authorId="0" shapeId="0" xr:uid="{A64B394B-5133-4BEA-AD77-CF78532171CB}">
      <text>
        <r>
          <rPr>
            <sz val="9"/>
            <color indexed="81"/>
            <rFont val="MS P ゴシック"/>
            <family val="3"/>
            <charset val="128"/>
          </rPr>
          <t>適用水準が「B」、「連携B」である医師が専攻医である場合には、本セルに○を付してください。</t>
        </r>
      </text>
    </comment>
    <comment ref="G23" authorId="0" shapeId="0" xr:uid="{10F3D52C-79DC-4DE9-99A8-17EB929FB0B9}">
      <text>
        <r>
          <rPr>
            <sz val="9"/>
            <color indexed="81"/>
            <rFont val="MS P ゴシック"/>
            <family val="3"/>
            <charset val="128"/>
          </rPr>
          <t>適用水準が「B」、「連携B」である医師が専攻医である場合には、本セルに○を付してください。</t>
        </r>
      </text>
    </comment>
    <comment ref="G24" authorId="0" shapeId="0" xr:uid="{551A7407-BDAF-424A-B66F-F1FA903AF4DF}">
      <text>
        <r>
          <rPr>
            <sz val="9"/>
            <color indexed="81"/>
            <rFont val="MS P ゴシック"/>
            <family val="3"/>
            <charset val="128"/>
          </rPr>
          <t>適用水準が「B」、「連携B」である医師が専攻医である場合には、本セルに○を付してください。</t>
        </r>
      </text>
    </comment>
    <comment ref="G25" authorId="0" shapeId="0" xr:uid="{C8069E25-2214-4620-9758-D9867132BAD3}">
      <text>
        <r>
          <rPr>
            <sz val="9"/>
            <color indexed="81"/>
            <rFont val="MS P ゴシック"/>
            <family val="3"/>
            <charset val="128"/>
          </rPr>
          <t>適用水準が「B」、「連携B」である医師が専攻医である場合には、本セルに○を付してください。</t>
        </r>
      </text>
    </comment>
    <comment ref="G26" authorId="0" shapeId="0" xr:uid="{EFF0A0E9-1630-4EE8-B0F0-EC708BC70BB7}">
      <text>
        <r>
          <rPr>
            <sz val="9"/>
            <color indexed="81"/>
            <rFont val="MS P ゴシック"/>
            <family val="3"/>
            <charset val="128"/>
          </rPr>
          <t>適用水準が「B」、「連携B」である医師が専攻医である場合には、本セルに○を付してください。</t>
        </r>
      </text>
    </comment>
    <comment ref="G27" authorId="0" shapeId="0" xr:uid="{1C66EF53-01D9-4DD9-9CA9-ABF83FECD282}">
      <text>
        <r>
          <rPr>
            <sz val="9"/>
            <color indexed="81"/>
            <rFont val="MS P ゴシック"/>
            <family val="3"/>
            <charset val="128"/>
          </rPr>
          <t>適用水準が「B」、「連携B」である医師が専攻医である場合には、本セルに○を付してください。</t>
        </r>
      </text>
    </comment>
    <comment ref="G28" authorId="0" shapeId="0" xr:uid="{DCE3C990-33D0-4F8C-92BC-56362B58C77D}">
      <text>
        <r>
          <rPr>
            <sz val="9"/>
            <color indexed="81"/>
            <rFont val="MS P ゴシック"/>
            <family val="3"/>
            <charset val="128"/>
          </rPr>
          <t>適用水準が「B」、「連携B」である医師が専攻医である場合には、本セルに○を付してください。</t>
        </r>
      </text>
    </comment>
    <comment ref="G29" authorId="0" shapeId="0" xr:uid="{F0DCE3EB-E666-4C06-B2B9-E4B0229DE7E9}">
      <text>
        <r>
          <rPr>
            <sz val="9"/>
            <color indexed="81"/>
            <rFont val="MS P ゴシック"/>
            <family val="3"/>
            <charset val="128"/>
          </rPr>
          <t>適用水準が「B」、「連携B」である医師が専攻医である場合には、本セルに○を付してください。</t>
        </r>
      </text>
    </comment>
    <comment ref="G30" authorId="0" shapeId="0" xr:uid="{B124E3FA-6340-4161-A4D2-0CFB4110E956}">
      <text>
        <r>
          <rPr>
            <sz val="9"/>
            <color indexed="81"/>
            <rFont val="MS P ゴシック"/>
            <family val="3"/>
            <charset val="128"/>
          </rPr>
          <t>適用水準が「B」、「連携B」である医師が専攻医である場合には、本セルに○を付してください。</t>
        </r>
      </text>
    </comment>
    <comment ref="G31" authorId="0" shapeId="0" xr:uid="{5C535108-A415-4BAD-A356-20BE9E84B582}">
      <text>
        <r>
          <rPr>
            <sz val="9"/>
            <color indexed="81"/>
            <rFont val="MS P ゴシック"/>
            <family val="3"/>
            <charset val="128"/>
          </rPr>
          <t>適用水準が「B」、「連携B」である医師が専攻医である場合には、本セルに○を付してください。</t>
        </r>
      </text>
    </comment>
    <comment ref="G32" authorId="0" shapeId="0" xr:uid="{1BD2DE99-32FD-4A21-9F4E-1FFA721B7E94}">
      <text>
        <r>
          <rPr>
            <sz val="9"/>
            <color indexed="81"/>
            <rFont val="MS P ゴシック"/>
            <family val="3"/>
            <charset val="128"/>
          </rPr>
          <t>適用水準が「B」、「連携B」である医師が専攻医である場合には、本セルに○を付してください。</t>
        </r>
      </text>
    </comment>
    <comment ref="G33" authorId="0" shapeId="0" xr:uid="{7E9B43E9-D7F3-4534-A2CA-0206125D2C58}">
      <text>
        <r>
          <rPr>
            <sz val="9"/>
            <color indexed="81"/>
            <rFont val="MS P ゴシック"/>
            <family val="3"/>
            <charset val="128"/>
          </rPr>
          <t>適用水準が「B」、「連携B」である医師が専攻医である場合には、本セルに○を付してください。</t>
        </r>
      </text>
    </comment>
    <comment ref="G34" authorId="0" shapeId="0" xr:uid="{CBF12C66-483A-4FD1-BEDB-890CB0F90F3B}">
      <text>
        <r>
          <rPr>
            <sz val="9"/>
            <color indexed="81"/>
            <rFont val="MS P ゴシック"/>
            <family val="3"/>
            <charset val="128"/>
          </rPr>
          <t>適用水準が「B」、「連携B」である医師が専攻医である場合には、本セルに○を付してください。</t>
        </r>
      </text>
    </comment>
    <comment ref="G35" authorId="0" shapeId="0" xr:uid="{4BBD5DE0-0EB4-4E12-BD2B-591CB5D2F4BD}">
      <text>
        <r>
          <rPr>
            <sz val="9"/>
            <color indexed="81"/>
            <rFont val="MS P ゴシック"/>
            <family val="3"/>
            <charset val="128"/>
          </rPr>
          <t>適用水準が「B」、「連携B」である医師が専攻医である場合には、本セルに○を付してください。</t>
        </r>
      </text>
    </comment>
    <comment ref="G36" authorId="0" shapeId="0" xr:uid="{E615AA91-AEF3-4BFA-95B9-D040DCA366A2}">
      <text>
        <r>
          <rPr>
            <sz val="9"/>
            <color indexed="81"/>
            <rFont val="MS P ゴシック"/>
            <family val="3"/>
            <charset val="128"/>
          </rPr>
          <t>適用水準が「B」、「連携B」である医師が専攻医である場合には、本セルに○を付してください。</t>
        </r>
      </text>
    </comment>
    <comment ref="G37" authorId="0" shapeId="0" xr:uid="{6438F92F-9F9C-4291-ACF8-71A4ED9B4503}">
      <text>
        <r>
          <rPr>
            <sz val="9"/>
            <color indexed="81"/>
            <rFont val="MS P ゴシック"/>
            <family val="3"/>
            <charset val="128"/>
          </rPr>
          <t>適用水準が「B」、「連携B」である医師が専攻医である場合には、本セルに○を付してください。</t>
        </r>
      </text>
    </comment>
    <comment ref="G38" authorId="0" shapeId="0" xr:uid="{2B3C877D-23D2-4660-B796-31975EF8DE52}">
      <text>
        <r>
          <rPr>
            <sz val="9"/>
            <color indexed="81"/>
            <rFont val="MS P ゴシック"/>
            <family val="3"/>
            <charset val="128"/>
          </rPr>
          <t>適用水準が「B」、「連携B」である医師が専攻医である場合には、本セルに○を付してください。</t>
        </r>
      </text>
    </comment>
    <comment ref="G39" authorId="0" shapeId="0" xr:uid="{0E9B2FE3-B362-42F6-B66C-2F0D57FE7424}">
      <text>
        <r>
          <rPr>
            <sz val="9"/>
            <color indexed="81"/>
            <rFont val="MS P ゴシック"/>
            <family val="3"/>
            <charset val="128"/>
          </rPr>
          <t>適用水準が「B」、「連携B」である医師が専攻医である場合には、本セルに○を付してください。</t>
        </r>
      </text>
    </comment>
    <comment ref="G40" authorId="0" shapeId="0" xr:uid="{7AE9EF30-EC24-4216-9E97-E540D5298A93}">
      <text>
        <r>
          <rPr>
            <sz val="9"/>
            <color indexed="81"/>
            <rFont val="MS P ゴシック"/>
            <family val="3"/>
            <charset val="128"/>
          </rPr>
          <t>適用水準が「B」、「連携B」である医師が専攻医である場合には、本セルに○を付してください。</t>
        </r>
      </text>
    </comment>
    <comment ref="G41" authorId="0" shapeId="0" xr:uid="{C1CEC3B1-E5A8-4B13-9D60-9296991C8555}">
      <text>
        <r>
          <rPr>
            <sz val="9"/>
            <color indexed="81"/>
            <rFont val="MS P ゴシック"/>
            <family val="3"/>
            <charset val="128"/>
          </rPr>
          <t>適用水準が「B」、「連携B」である医師が専攻医である場合には、本セルに○を付してください。</t>
        </r>
      </text>
    </comment>
    <comment ref="G42" authorId="0" shapeId="0" xr:uid="{BA820F19-E8BD-42EF-AD08-DB83A1DAD069}">
      <text>
        <r>
          <rPr>
            <sz val="9"/>
            <color indexed="81"/>
            <rFont val="MS P ゴシック"/>
            <family val="3"/>
            <charset val="128"/>
          </rPr>
          <t>適用水準が「B」、「連携B」である医師が専攻医である場合には、本セルに○を付してください。</t>
        </r>
      </text>
    </comment>
    <comment ref="G43" authorId="0" shapeId="0" xr:uid="{A2DCFEF9-C489-4DC3-B733-B247396DD5E4}">
      <text>
        <r>
          <rPr>
            <sz val="9"/>
            <color indexed="81"/>
            <rFont val="MS P ゴシック"/>
            <family val="3"/>
            <charset val="128"/>
          </rPr>
          <t>適用水準が「B」、「連携B」である医師が専攻医である場合には、本セルに○を付してください。</t>
        </r>
      </text>
    </comment>
    <comment ref="G44" authorId="0" shapeId="0" xr:uid="{6B165572-017D-4A3A-92F6-E31F8650EBD2}">
      <text>
        <r>
          <rPr>
            <sz val="9"/>
            <color indexed="81"/>
            <rFont val="MS P ゴシック"/>
            <family val="3"/>
            <charset val="128"/>
          </rPr>
          <t>適用水準が「B」、「連携B」である医師が専攻医である場合には、本セルに○を付してください。</t>
        </r>
      </text>
    </comment>
    <comment ref="G45" authorId="0" shapeId="0" xr:uid="{439C37E4-54E5-4F92-A7A9-53923C961581}">
      <text>
        <r>
          <rPr>
            <sz val="9"/>
            <color indexed="81"/>
            <rFont val="MS P ゴシック"/>
            <family val="3"/>
            <charset val="128"/>
          </rPr>
          <t>適用水準が「B」、「連携B」である医師が専攻医である場合には、本セルに○を付してください。</t>
        </r>
      </text>
    </comment>
    <comment ref="G46" authorId="0" shapeId="0" xr:uid="{2FA33AAA-B1B1-4BD7-A427-05C6BB607827}">
      <text>
        <r>
          <rPr>
            <sz val="9"/>
            <color indexed="81"/>
            <rFont val="MS P ゴシック"/>
            <family val="3"/>
            <charset val="128"/>
          </rPr>
          <t>適用水準が「B」、「連携B」である医師が専攻医である場合には、本セルに○を付してください。</t>
        </r>
      </text>
    </comment>
    <comment ref="G47" authorId="0" shapeId="0" xr:uid="{CC8DE508-F1F7-43B8-B828-806DC2D3B78D}">
      <text>
        <r>
          <rPr>
            <sz val="9"/>
            <color indexed="81"/>
            <rFont val="MS P ゴシック"/>
            <family val="3"/>
            <charset val="128"/>
          </rPr>
          <t>適用水準が「B」、「連携B」である医師が専攻医である場合には、本セルに○を付してください。</t>
        </r>
      </text>
    </comment>
    <comment ref="G48" authorId="0" shapeId="0" xr:uid="{682BC3B1-9060-4001-A418-3E94A18D4EE2}">
      <text>
        <r>
          <rPr>
            <sz val="9"/>
            <color indexed="81"/>
            <rFont val="MS P ゴシック"/>
            <family val="3"/>
            <charset val="128"/>
          </rPr>
          <t>適用水準が「B」、「連携B」である医師が専攻医である場合には、本セルに○を付してください。</t>
        </r>
      </text>
    </comment>
    <comment ref="G49" authorId="0" shapeId="0" xr:uid="{47FB0E72-0EE7-46AD-83D2-DEB85E6BD004}">
      <text>
        <r>
          <rPr>
            <sz val="9"/>
            <color indexed="81"/>
            <rFont val="MS P ゴシック"/>
            <family val="3"/>
            <charset val="128"/>
          </rPr>
          <t>適用水準が「B」、「連携B」である医師が専攻医である場合には、本セルに○を付してください。</t>
        </r>
      </text>
    </comment>
    <comment ref="G50" authorId="0" shapeId="0" xr:uid="{3CCEA088-E6EE-454B-A75C-67B9F42D530E}">
      <text>
        <r>
          <rPr>
            <sz val="9"/>
            <color indexed="81"/>
            <rFont val="MS P ゴシック"/>
            <family val="3"/>
            <charset val="128"/>
          </rPr>
          <t>適用水準が「B」、「連携B」である医師が専攻医である場合には、本セルに○を付してください。</t>
        </r>
      </text>
    </comment>
    <comment ref="G51" authorId="0" shapeId="0" xr:uid="{7CE98E6B-9516-40F9-9C74-A4F0E3FC2D2D}">
      <text>
        <r>
          <rPr>
            <sz val="9"/>
            <color indexed="81"/>
            <rFont val="MS P ゴシック"/>
            <family val="3"/>
            <charset val="128"/>
          </rPr>
          <t>適用水準が「B」、「連携B」である医師が専攻医である場合には、本セルに○を付してください。</t>
        </r>
      </text>
    </comment>
    <comment ref="G52" authorId="0" shapeId="0" xr:uid="{414187C6-684A-4ACB-9452-71EAA197F8E7}">
      <text>
        <r>
          <rPr>
            <sz val="9"/>
            <color indexed="81"/>
            <rFont val="MS P ゴシック"/>
            <family val="3"/>
            <charset val="128"/>
          </rPr>
          <t>適用水準が「B」、「連携B」である医師が専攻医である場合には、本セルに○を付してください。</t>
        </r>
      </text>
    </comment>
    <comment ref="G53" authorId="0" shapeId="0" xr:uid="{45AFDA53-6EDD-483F-82E1-7987A34FA595}">
      <text>
        <r>
          <rPr>
            <sz val="9"/>
            <color indexed="81"/>
            <rFont val="MS P ゴシック"/>
            <family val="3"/>
            <charset val="128"/>
          </rPr>
          <t>適用水準が「B」、「連携B」である医師が専攻医である場合には、本セルに○を付してください。</t>
        </r>
      </text>
    </comment>
    <comment ref="G54" authorId="0" shapeId="0" xr:uid="{1544287E-FEE5-436F-AC5F-FBA23D30C60A}">
      <text>
        <r>
          <rPr>
            <sz val="9"/>
            <color indexed="81"/>
            <rFont val="MS P ゴシック"/>
            <family val="3"/>
            <charset val="128"/>
          </rPr>
          <t>適用水準が「B」、「連携B」である医師が専攻医である場合には、本セルに○を付してください。</t>
        </r>
      </text>
    </comment>
    <comment ref="G55" authorId="0" shapeId="0" xr:uid="{9E0DAE92-EE14-40AA-94A5-361E6A43658F}">
      <text>
        <r>
          <rPr>
            <sz val="9"/>
            <color indexed="81"/>
            <rFont val="MS P ゴシック"/>
            <family val="3"/>
            <charset val="128"/>
          </rPr>
          <t>適用水準が「B」、「連携B」である医師が専攻医である場合には、本セルに○を付してください。</t>
        </r>
      </text>
    </comment>
    <comment ref="G56" authorId="0" shapeId="0" xr:uid="{84441A5E-107D-4987-B742-308635D1F1E7}">
      <text>
        <r>
          <rPr>
            <sz val="9"/>
            <color indexed="81"/>
            <rFont val="MS P ゴシック"/>
            <family val="3"/>
            <charset val="128"/>
          </rPr>
          <t>適用水準が「B」、「連携B」である医師が専攻医である場合には、本セルに○を付してください。</t>
        </r>
      </text>
    </comment>
    <comment ref="G57" authorId="0" shapeId="0" xr:uid="{FF1F49DD-7B09-4AC6-BBD0-D2FD5008843C}">
      <text>
        <r>
          <rPr>
            <sz val="9"/>
            <color indexed="81"/>
            <rFont val="MS P ゴシック"/>
            <family val="3"/>
            <charset val="128"/>
          </rPr>
          <t>適用水準が「B」、「連携B」である医師が専攻医である場合には、本セルに○を付してください。</t>
        </r>
      </text>
    </comment>
    <comment ref="G58" authorId="0" shapeId="0" xr:uid="{03E47A06-BC32-4AA1-A811-C42E8DA5A541}">
      <text>
        <r>
          <rPr>
            <sz val="9"/>
            <color indexed="81"/>
            <rFont val="MS P ゴシック"/>
            <family val="3"/>
            <charset val="128"/>
          </rPr>
          <t>適用水準が「B」、「連携B」である医師が専攻医である場合には、本セルに○を付してください。</t>
        </r>
      </text>
    </comment>
    <comment ref="G59" authorId="0" shapeId="0" xr:uid="{CCE86D47-0402-41D8-811F-19ABCE1CC67E}">
      <text>
        <r>
          <rPr>
            <sz val="9"/>
            <color indexed="81"/>
            <rFont val="MS P ゴシック"/>
            <family val="3"/>
            <charset val="128"/>
          </rPr>
          <t>適用水準が「B」、「連携B」である医師が専攻医である場合には、本セルに○を付してください。</t>
        </r>
      </text>
    </comment>
    <comment ref="G60" authorId="0" shapeId="0" xr:uid="{888910BB-881D-40C6-ABF9-BCE0EF79E8C4}">
      <text>
        <r>
          <rPr>
            <sz val="9"/>
            <color indexed="81"/>
            <rFont val="MS P ゴシック"/>
            <family val="3"/>
            <charset val="128"/>
          </rPr>
          <t>適用水準が「B」、「連携B」である医師が専攻医である場合には、本セルに○を付してください。</t>
        </r>
      </text>
    </comment>
    <comment ref="G61" authorId="0" shapeId="0" xr:uid="{5A8AA3C3-54A4-4656-9247-7DA0CF4CECD9}">
      <text>
        <r>
          <rPr>
            <sz val="9"/>
            <color indexed="81"/>
            <rFont val="MS P ゴシック"/>
            <family val="3"/>
            <charset val="128"/>
          </rPr>
          <t>適用水準が「B」、「連携B」である医師が専攻医である場合には、本セルに○を付してください。</t>
        </r>
      </text>
    </comment>
    <comment ref="G62" authorId="0" shapeId="0" xr:uid="{DE4A0452-6ECE-4DF9-8BF3-29D5940EF05B}">
      <text>
        <r>
          <rPr>
            <sz val="9"/>
            <color indexed="81"/>
            <rFont val="MS P ゴシック"/>
            <family val="3"/>
            <charset val="128"/>
          </rPr>
          <t>適用水準が「B」、「連携B」である医師が専攻医である場合には、本セルに○を付してください。</t>
        </r>
      </text>
    </comment>
    <comment ref="G63" authorId="0" shapeId="0" xr:uid="{D33024D0-58A1-49F9-BE31-75DEB3106E39}">
      <text>
        <r>
          <rPr>
            <sz val="9"/>
            <color indexed="81"/>
            <rFont val="MS P ゴシック"/>
            <family val="3"/>
            <charset val="128"/>
          </rPr>
          <t>適用水準が「B」、「連携B」である医師が専攻医である場合には、本セルに○を付してください。</t>
        </r>
      </text>
    </comment>
    <comment ref="G64" authorId="0" shapeId="0" xr:uid="{94F6EDB5-C001-4A49-9E15-8A42C5658AE3}">
      <text>
        <r>
          <rPr>
            <sz val="9"/>
            <color indexed="81"/>
            <rFont val="MS P ゴシック"/>
            <family val="3"/>
            <charset val="128"/>
          </rPr>
          <t>適用水準が「B」、「連携B」である医師が専攻医である場合には、本セルに○を付してください。</t>
        </r>
      </text>
    </comment>
    <comment ref="G65" authorId="0" shapeId="0" xr:uid="{19E9CC36-F12B-4C46-A40D-A4213661FC52}">
      <text>
        <r>
          <rPr>
            <sz val="9"/>
            <color indexed="81"/>
            <rFont val="MS P ゴシック"/>
            <family val="3"/>
            <charset val="128"/>
          </rPr>
          <t>適用水準が「B」、「連携B」である医師が専攻医である場合には、本セルに○を付してください。</t>
        </r>
      </text>
    </comment>
    <comment ref="G66" authorId="0" shapeId="0" xr:uid="{FCBFB379-E0A8-4AD4-BBEA-56F77B07D5E4}">
      <text>
        <r>
          <rPr>
            <sz val="9"/>
            <color indexed="81"/>
            <rFont val="MS P ゴシック"/>
            <family val="3"/>
            <charset val="128"/>
          </rPr>
          <t>適用水準が「B」、「連携B」である医師が専攻医である場合には、本セルに○を付してください。</t>
        </r>
      </text>
    </comment>
    <comment ref="G67" authorId="0" shapeId="0" xr:uid="{666B7D2A-B87D-4611-997E-96794296E9D6}">
      <text>
        <r>
          <rPr>
            <sz val="9"/>
            <color indexed="81"/>
            <rFont val="MS P ゴシック"/>
            <family val="3"/>
            <charset val="128"/>
          </rPr>
          <t>適用水準が「B」、「連携B」である医師が専攻医である場合には、本セルに○を付してください。</t>
        </r>
      </text>
    </comment>
    <comment ref="G68" authorId="0" shapeId="0" xr:uid="{89657710-5F1F-4B27-8408-07949F2B426D}">
      <text>
        <r>
          <rPr>
            <sz val="9"/>
            <color indexed="81"/>
            <rFont val="MS P ゴシック"/>
            <family val="3"/>
            <charset val="128"/>
          </rPr>
          <t>適用水準が「B」、「連携B」である医師が専攻医である場合には、本セルに○を付してください。</t>
        </r>
      </text>
    </comment>
    <comment ref="G69" authorId="0" shapeId="0" xr:uid="{16FA6023-1904-4714-A467-54CAD7296069}">
      <text>
        <r>
          <rPr>
            <sz val="9"/>
            <color indexed="81"/>
            <rFont val="MS P ゴシック"/>
            <family val="3"/>
            <charset val="128"/>
          </rPr>
          <t>適用水準が「B」、「連携B」である医師が専攻医である場合には、本セルに○を付してください。</t>
        </r>
      </text>
    </comment>
    <comment ref="G70" authorId="0" shapeId="0" xr:uid="{44C8B0B6-9495-46E9-B9A6-98FF3BFD47B9}">
      <text>
        <r>
          <rPr>
            <sz val="9"/>
            <color indexed="81"/>
            <rFont val="MS P ゴシック"/>
            <family val="3"/>
            <charset val="128"/>
          </rPr>
          <t>適用水準が「B」、「連携B」である医師が専攻医である場合には、本セルに○を付してください。</t>
        </r>
      </text>
    </comment>
    <comment ref="G71" authorId="0" shapeId="0" xr:uid="{E04BED93-6BB4-4C52-AEC3-AB9B17F967B5}">
      <text>
        <r>
          <rPr>
            <sz val="9"/>
            <color indexed="81"/>
            <rFont val="MS P ゴシック"/>
            <family val="3"/>
            <charset val="128"/>
          </rPr>
          <t>適用水準が「B」、「連携B」である医師が専攻医である場合には、本セルに○を付してください。</t>
        </r>
      </text>
    </comment>
    <comment ref="G72" authorId="0" shapeId="0" xr:uid="{5098A417-436F-42CA-8F9D-B1AC13A207BA}">
      <text>
        <r>
          <rPr>
            <sz val="9"/>
            <color indexed="81"/>
            <rFont val="MS P ゴシック"/>
            <family val="3"/>
            <charset val="128"/>
          </rPr>
          <t>適用水準が「B」、「連携B」である医師が専攻医である場合には、本セルに○を付してください。</t>
        </r>
      </text>
    </comment>
    <comment ref="G73" authorId="0" shapeId="0" xr:uid="{3C971F2A-A801-4EBF-80AB-01CA40B5887E}">
      <text>
        <r>
          <rPr>
            <sz val="9"/>
            <color indexed="81"/>
            <rFont val="MS P ゴシック"/>
            <family val="3"/>
            <charset val="128"/>
          </rPr>
          <t>適用水準が「B」、「連携B」である医師が専攻医である場合には、本セルに○を付してください。</t>
        </r>
      </text>
    </comment>
    <comment ref="G74" authorId="0" shapeId="0" xr:uid="{BB0BF182-64B8-4E14-AFC4-1C3DC87B30D8}">
      <text>
        <r>
          <rPr>
            <sz val="9"/>
            <color indexed="81"/>
            <rFont val="MS P ゴシック"/>
            <family val="3"/>
            <charset val="128"/>
          </rPr>
          <t>適用水準が「B」、「連携B」である医師が専攻医である場合には、本セルに○を付してください。</t>
        </r>
      </text>
    </comment>
    <comment ref="G75" authorId="0" shapeId="0" xr:uid="{E469100C-CD9C-4364-9C28-2E4DAB32553D}">
      <text>
        <r>
          <rPr>
            <sz val="9"/>
            <color indexed="81"/>
            <rFont val="MS P ゴシック"/>
            <family val="3"/>
            <charset val="128"/>
          </rPr>
          <t>適用水準が「B」、「連携B」である医師が専攻医である場合には、本セルに○を付してください。</t>
        </r>
      </text>
    </comment>
    <comment ref="G76" authorId="0" shapeId="0" xr:uid="{DA60995D-3F18-45AA-905F-76EDE9684FCB}">
      <text>
        <r>
          <rPr>
            <sz val="9"/>
            <color indexed="81"/>
            <rFont val="MS P ゴシック"/>
            <family val="3"/>
            <charset val="128"/>
          </rPr>
          <t>適用水準が「B」、「連携B」である医師が専攻医である場合には、本セルに○を付してください。</t>
        </r>
      </text>
    </comment>
    <comment ref="G77" authorId="0" shapeId="0" xr:uid="{362EAB0C-DB1F-4D89-9622-E16DB691177D}">
      <text>
        <r>
          <rPr>
            <sz val="9"/>
            <color indexed="81"/>
            <rFont val="MS P ゴシック"/>
            <family val="3"/>
            <charset val="128"/>
          </rPr>
          <t>適用水準が「B」、「連携B」である医師が専攻医である場合には、本セルに○を付してください。</t>
        </r>
      </text>
    </comment>
    <comment ref="G78" authorId="0" shapeId="0" xr:uid="{8C5DEC59-AA00-4A6E-BE4A-82620D0EC07E}">
      <text>
        <r>
          <rPr>
            <sz val="9"/>
            <color indexed="81"/>
            <rFont val="MS P ゴシック"/>
            <family val="3"/>
            <charset val="128"/>
          </rPr>
          <t>適用水準が「B」、「連携B」である医師が専攻医である場合には、本セルに○を付してください。</t>
        </r>
      </text>
    </comment>
    <comment ref="G79" authorId="0" shapeId="0" xr:uid="{811F323C-2B86-4459-B9B0-AEA862AA13E0}">
      <text>
        <r>
          <rPr>
            <sz val="9"/>
            <color indexed="81"/>
            <rFont val="MS P ゴシック"/>
            <family val="3"/>
            <charset val="128"/>
          </rPr>
          <t>適用水準が「B」、「連携B」である医師が専攻医である場合には、本セルに○を付してください。</t>
        </r>
      </text>
    </comment>
    <comment ref="G80" authorId="0" shapeId="0" xr:uid="{BA1761A9-35F3-4ED1-A5D5-03C386310B03}">
      <text>
        <r>
          <rPr>
            <sz val="9"/>
            <color indexed="81"/>
            <rFont val="MS P ゴシック"/>
            <family val="3"/>
            <charset val="128"/>
          </rPr>
          <t>適用水準が「B」、「連携B」である医師が専攻医である場合には、本セルに○を付してください。</t>
        </r>
      </text>
    </comment>
    <comment ref="G81" authorId="0" shapeId="0" xr:uid="{DB7FCD13-2D64-4498-953B-9A8FB57209FE}">
      <text>
        <r>
          <rPr>
            <sz val="9"/>
            <color indexed="81"/>
            <rFont val="MS P ゴシック"/>
            <family val="3"/>
            <charset val="128"/>
          </rPr>
          <t>適用水準が「B」、「連携B」である医師が専攻医である場合には、本セルに○を付してください。</t>
        </r>
      </text>
    </comment>
    <comment ref="G82" authorId="0" shapeId="0" xr:uid="{5A643B0B-220E-4E53-AAB1-A59688ADEFD9}">
      <text>
        <r>
          <rPr>
            <sz val="9"/>
            <color indexed="81"/>
            <rFont val="MS P ゴシック"/>
            <family val="3"/>
            <charset val="128"/>
          </rPr>
          <t>適用水準が「B」、「連携B」である医師が専攻医である場合には、本セルに○を付してください。</t>
        </r>
      </text>
    </comment>
    <comment ref="G83" authorId="0" shapeId="0" xr:uid="{6FCE1EA8-78DB-46DA-BA91-DCC4B77A5E20}">
      <text>
        <r>
          <rPr>
            <sz val="9"/>
            <color indexed="81"/>
            <rFont val="MS P ゴシック"/>
            <family val="3"/>
            <charset val="128"/>
          </rPr>
          <t>適用水準が「B」、「連携B」である医師が専攻医である場合には、本セルに○を付してください。</t>
        </r>
      </text>
    </comment>
    <comment ref="G84" authorId="0" shapeId="0" xr:uid="{023CE6D1-44F0-4E4A-B7E4-17982091014E}">
      <text>
        <r>
          <rPr>
            <sz val="9"/>
            <color indexed="81"/>
            <rFont val="MS P ゴシック"/>
            <family val="3"/>
            <charset val="128"/>
          </rPr>
          <t>適用水準が「B」、「連携B」である医師が専攻医である場合には、本セルに○を付してください。</t>
        </r>
      </text>
    </comment>
    <comment ref="G85" authorId="0" shapeId="0" xr:uid="{925338A3-0DB6-4967-867C-579BA8A045ED}">
      <text>
        <r>
          <rPr>
            <sz val="9"/>
            <color indexed="81"/>
            <rFont val="MS P ゴシック"/>
            <family val="3"/>
            <charset val="128"/>
          </rPr>
          <t>適用水準が「B」、「連携B」である医師が専攻医である場合には、本セルに○を付してください。</t>
        </r>
      </text>
    </comment>
    <comment ref="G86" authorId="0" shapeId="0" xr:uid="{3B117359-C392-4473-A3E3-DACCBCD3396E}">
      <text>
        <r>
          <rPr>
            <sz val="9"/>
            <color indexed="81"/>
            <rFont val="MS P ゴシック"/>
            <family val="3"/>
            <charset val="128"/>
          </rPr>
          <t>適用水準が「B」、「連携B」である医師が専攻医である場合には、本セルに○を付してください。</t>
        </r>
      </text>
    </comment>
    <comment ref="G87" authorId="0" shapeId="0" xr:uid="{0F5EC7C0-AC41-469C-B650-D502EA5B67BB}">
      <text>
        <r>
          <rPr>
            <sz val="9"/>
            <color indexed="81"/>
            <rFont val="MS P ゴシック"/>
            <family val="3"/>
            <charset val="128"/>
          </rPr>
          <t>適用水準が「B」、「連携B」である医師が専攻医である場合には、本セルに○を付してください。</t>
        </r>
      </text>
    </comment>
    <comment ref="G88" authorId="0" shapeId="0" xr:uid="{30D2E4DE-54FB-4A93-8D39-6F25DE8556C9}">
      <text>
        <r>
          <rPr>
            <sz val="9"/>
            <color indexed="81"/>
            <rFont val="MS P ゴシック"/>
            <family val="3"/>
            <charset val="128"/>
          </rPr>
          <t>適用水準が「B」、「連携B」である医師が専攻医である場合には、本セルに○を付してください。</t>
        </r>
      </text>
    </comment>
    <comment ref="G89" authorId="0" shapeId="0" xr:uid="{B159F8D5-E3BD-4B95-9E39-95DDEE7F84F9}">
      <text>
        <r>
          <rPr>
            <sz val="9"/>
            <color indexed="81"/>
            <rFont val="MS P ゴシック"/>
            <family val="3"/>
            <charset val="128"/>
          </rPr>
          <t>適用水準が「B」、「連携B」である医師が専攻医である場合には、本セルに○を付してください。</t>
        </r>
      </text>
    </comment>
    <comment ref="G90" authorId="0" shapeId="0" xr:uid="{605F9B5F-F69C-410F-A902-05606EDAA62C}">
      <text>
        <r>
          <rPr>
            <sz val="9"/>
            <color indexed="81"/>
            <rFont val="MS P ゴシック"/>
            <family val="3"/>
            <charset val="128"/>
          </rPr>
          <t>適用水準が「B」、「連携B」である医師が専攻医である場合には、本セルに○を付してください。</t>
        </r>
      </text>
    </comment>
    <comment ref="G91" authorId="0" shapeId="0" xr:uid="{E678780C-6992-4FD2-AC7B-594AF26BA646}">
      <text>
        <r>
          <rPr>
            <sz val="9"/>
            <color indexed="81"/>
            <rFont val="MS P ゴシック"/>
            <family val="3"/>
            <charset val="128"/>
          </rPr>
          <t>適用水準が「B」、「連携B」である医師が専攻医である場合には、本セルに○を付してください。</t>
        </r>
      </text>
    </comment>
    <comment ref="G92" authorId="0" shapeId="0" xr:uid="{9B2B5FEA-0637-4397-AD0D-8C52BD8294CB}">
      <text>
        <r>
          <rPr>
            <sz val="9"/>
            <color indexed="81"/>
            <rFont val="MS P ゴシック"/>
            <family val="3"/>
            <charset val="128"/>
          </rPr>
          <t>適用水準が「B」、「連携B」である医師が専攻医である場合には、本セルに○を付してください。</t>
        </r>
      </text>
    </comment>
    <comment ref="G93" authorId="0" shapeId="0" xr:uid="{42CC3419-179A-4279-9506-49F6CE7E647C}">
      <text>
        <r>
          <rPr>
            <sz val="9"/>
            <color indexed="81"/>
            <rFont val="MS P ゴシック"/>
            <family val="3"/>
            <charset val="128"/>
          </rPr>
          <t>適用水準が「B」、「連携B」である医師が専攻医である場合には、本セルに○を付してください。</t>
        </r>
      </text>
    </comment>
    <comment ref="G94" authorId="0" shapeId="0" xr:uid="{72286C4A-3810-4704-8E19-DA2EC086CC64}">
      <text>
        <r>
          <rPr>
            <sz val="9"/>
            <color indexed="81"/>
            <rFont val="MS P ゴシック"/>
            <family val="3"/>
            <charset val="128"/>
          </rPr>
          <t>適用水準が「B」、「連携B」である医師が専攻医である場合には、本セルに○を付してください。</t>
        </r>
      </text>
    </comment>
    <comment ref="G95" authorId="0" shapeId="0" xr:uid="{FFEDB247-456A-4240-972C-04915616E789}">
      <text>
        <r>
          <rPr>
            <sz val="9"/>
            <color indexed="81"/>
            <rFont val="MS P ゴシック"/>
            <family val="3"/>
            <charset val="128"/>
          </rPr>
          <t>適用水準が「B」、「連携B」である医師が専攻医である場合には、本セルに○を付してください。</t>
        </r>
      </text>
    </comment>
    <comment ref="G96" authorId="0" shapeId="0" xr:uid="{190C6750-E76C-4D4B-B514-0EFD39D80E70}">
      <text>
        <r>
          <rPr>
            <sz val="9"/>
            <color indexed="81"/>
            <rFont val="MS P ゴシック"/>
            <family val="3"/>
            <charset val="128"/>
          </rPr>
          <t>適用水準が「B」、「連携B」である医師が専攻医である場合には、本セルに○を付してください。</t>
        </r>
      </text>
    </comment>
    <comment ref="G97" authorId="0" shapeId="0" xr:uid="{90C3F33D-E287-423D-9D52-D7B974AFF41F}">
      <text>
        <r>
          <rPr>
            <sz val="9"/>
            <color indexed="81"/>
            <rFont val="MS P ゴシック"/>
            <family val="3"/>
            <charset val="128"/>
          </rPr>
          <t>適用水準が「B」、「連携B」である医師が専攻医である場合には、本セルに○を付してください。</t>
        </r>
      </text>
    </comment>
    <comment ref="G98" authorId="0" shapeId="0" xr:uid="{93BA9AC4-E039-4BBF-8255-5AABF625AE84}">
      <text>
        <r>
          <rPr>
            <sz val="9"/>
            <color indexed="81"/>
            <rFont val="MS P ゴシック"/>
            <family val="3"/>
            <charset val="128"/>
          </rPr>
          <t>適用水準が「B」、「連携B」である医師が専攻医である場合には、本セルに○を付してください。</t>
        </r>
      </text>
    </comment>
    <comment ref="G99" authorId="0" shapeId="0" xr:uid="{F3AFC4AE-3416-42B7-A9A8-3A4D6DEA1E91}">
      <text>
        <r>
          <rPr>
            <sz val="9"/>
            <color indexed="81"/>
            <rFont val="MS P ゴシック"/>
            <family val="3"/>
            <charset val="128"/>
          </rPr>
          <t>適用水準が「B」、「連携B」である医師が専攻医である場合には、本セルに○を付してください。</t>
        </r>
      </text>
    </comment>
    <comment ref="G100" authorId="0" shapeId="0" xr:uid="{76273424-0DCD-40E1-AD10-46DC51C4F10C}">
      <text>
        <r>
          <rPr>
            <sz val="9"/>
            <color indexed="81"/>
            <rFont val="MS P ゴシック"/>
            <family val="3"/>
            <charset val="128"/>
          </rPr>
          <t>適用水準が「B」、「連携B」である医師が専攻医である場合には、本セルに○を付してください。</t>
        </r>
      </text>
    </comment>
    <comment ref="G101" authorId="0" shapeId="0" xr:uid="{D1B81ACF-8A30-4D96-AEB1-758847C02F55}">
      <text>
        <r>
          <rPr>
            <sz val="9"/>
            <color indexed="81"/>
            <rFont val="MS P ゴシック"/>
            <family val="3"/>
            <charset val="128"/>
          </rPr>
          <t>適用水準が「B」、「連携B」である医師が専攻医である場合には、本セルに○を付してください。</t>
        </r>
      </text>
    </comment>
    <comment ref="G102" authorId="0" shapeId="0" xr:uid="{107633A9-6437-4F55-AEE0-9FB126D561F7}">
      <text>
        <r>
          <rPr>
            <sz val="9"/>
            <color indexed="81"/>
            <rFont val="MS P ゴシック"/>
            <family val="3"/>
            <charset val="128"/>
          </rPr>
          <t>適用水準が「B」、「連携B」である医師が専攻医である場合には、本セルに○を付してください。</t>
        </r>
      </text>
    </comment>
    <comment ref="G103" authorId="0" shapeId="0" xr:uid="{E47889DF-28B0-4AA9-AB64-16D50CC9E6D3}">
      <text>
        <r>
          <rPr>
            <sz val="9"/>
            <color indexed="81"/>
            <rFont val="MS P ゴシック"/>
            <family val="3"/>
            <charset val="128"/>
          </rPr>
          <t>適用水準が「B」、「連携B」である医師が専攻医である場合には、本セルに○を付してください。</t>
        </r>
      </text>
    </comment>
    <comment ref="G104" authorId="0" shapeId="0" xr:uid="{D1478206-8AD7-438C-AF87-1F4EBB1770F9}">
      <text>
        <r>
          <rPr>
            <sz val="9"/>
            <color indexed="81"/>
            <rFont val="MS P ゴシック"/>
            <family val="3"/>
            <charset val="128"/>
          </rPr>
          <t>適用水準が「B」、「連携B」である医師が専攻医である場合には、本セルに○を付してください。</t>
        </r>
      </text>
    </comment>
    <comment ref="G105" authorId="0" shapeId="0" xr:uid="{116B4029-FFA0-4B7E-94E4-65C1DF4FC25F}">
      <text>
        <r>
          <rPr>
            <sz val="9"/>
            <color indexed="81"/>
            <rFont val="MS P ゴシック"/>
            <family val="3"/>
            <charset val="128"/>
          </rPr>
          <t>適用水準が「B」、「連携B」である医師が専攻医である場合には、本セルに○を付してください。</t>
        </r>
      </text>
    </comment>
    <comment ref="G106" authorId="0" shapeId="0" xr:uid="{036F5C69-5900-4AAA-B893-8F54033C56E3}">
      <text>
        <r>
          <rPr>
            <sz val="9"/>
            <color indexed="81"/>
            <rFont val="MS P ゴシック"/>
            <family val="3"/>
            <charset val="128"/>
          </rPr>
          <t>適用水準が「B」、「連携B」である医師が専攻医である場合には、本セルに○を付してください。</t>
        </r>
      </text>
    </comment>
    <comment ref="G107" authorId="0" shapeId="0" xr:uid="{C33B3B37-18AD-45E6-A4BE-A312D8C84CCA}">
      <text>
        <r>
          <rPr>
            <sz val="9"/>
            <color indexed="81"/>
            <rFont val="MS P ゴシック"/>
            <family val="3"/>
            <charset val="128"/>
          </rPr>
          <t>適用水準が「B」、「連携B」である医師が専攻医である場合には、本セルに○を付してください。</t>
        </r>
      </text>
    </comment>
    <comment ref="G108" authorId="0" shapeId="0" xr:uid="{32BD9B00-29BE-4A4A-840E-BFB5CF88DFB3}">
      <text>
        <r>
          <rPr>
            <sz val="9"/>
            <color indexed="81"/>
            <rFont val="MS P ゴシック"/>
            <family val="3"/>
            <charset val="128"/>
          </rPr>
          <t>適用水準が「B」、「連携B」である医師が専攻医である場合には、本セルに○を付してください。</t>
        </r>
      </text>
    </comment>
    <comment ref="G109" authorId="0" shapeId="0" xr:uid="{3547230E-48FB-4D95-8E9D-C467EBD65750}">
      <text>
        <r>
          <rPr>
            <sz val="9"/>
            <color indexed="81"/>
            <rFont val="MS P ゴシック"/>
            <family val="3"/>
            <charset val="128"/>
          </rPr>
          <t>適用水準が「B」、「連携B」である医師が専攻医である場合には、本セルに○を付してください。</t>
        </r>
      </text>
    </comment>
    <comment ref="G110" authorId="0" shapeId="0" xr:uid="{D7AF9A49-D755-4DFD-AA7B-05411220078A}">
      <text>
        <r>
          <rPr>
            <sz val="9"/>
            <color indexed="81"/>
            <rFont val="MS P ゴシック"/>
            <family val="3"/>
            <charset val="128"/>
          </rPr>
          <t>適用水準が「B」、「連携B」である医師が専攻医である場合には、本セルに○を付してください。</t>
        </r>
      </text>
    </comment>
    <comment ref="G111" authorId="0" shapeId="0" xr:uid="{9E1569E9-6924-45D0-ACD6-ABFED083FF80}">
      <text>
        <r>
          <rPr>
            <sz val="9"/>
            <color indexed="81"/>
            <rFont val="MS P ゴシック"/>
            <family val="3"/>
            <charset val="128"/>
          </rPr>
          <t>適用水準が「B」、「連携B」である医師が専攻医である場合には、本セルに○を付してください。</t>
        </r>
      </text>
    </comment>
    <comment ref="G112" authorId="0" shapeId="0" xr:uid="{CE992812-B445-4D05-A8D6-0411049069F6}">
      <text>
        <r>
          <rPr>
            <sz val="9"/>
            <color indexed="81"/>
            <rFont val="MS P ゴシック"/>
            <family val="3"/>
            <charset val="128"/>
          </rPr>
          <t>適用水準が「B」、「連携B」である医師が専攻医である場合には、本セルに○を付してください。</t>
        </r>
      </text>
    </comment>
    <comment ref="G113" authorId="0" shapeId="0" xr:uid="{E2874563-9C34-46BB-AC2F-ECCF272CFFB7}">
      <text>
        <r>
          <rPr>
            <sz val="9"/>
            <color indexed="81"/>
            <rFont val="MS P ゴシック"/>
            <family val="3"/>
            <charset val="128"/>
          </rPr>
          <t>適用水準が「B」、「連携B」である医師が専攻医である場合には、本セルに○を付してください。</t>
        </r>
      </text>
    </comment>
    <comment ref="G114" authorId="0" shapeId="0" xr:uid="{96EDC7EE-5A48-444B-8230-B9C5FDED2B55}">
      <text>
        <r>
          <rPr>
            <sz val="9"/>
            <color indexed="81"/>
            <rFont val="MS P ゴシック"/>
            <family val="3"/>
            <charset val="128"/>
          </rPr>
          <t>適用水準が「B」、「連携B」である医師が専攻医である場合には、本セルに○を付してください。</t>
        </r>
      </text>
    </comment>
    <comment ref="G115" authorId="0" shapeId="0" xr:uid="{F5062CB0-86D0-4050-8453-4C1D442B3B8F}">
      <text>
        <r>
          <rPr>
            <sz val="9"/>
            <color indexed="81"/>
            <rFont val="MS P ゴシック"/>
            <family val="3"/>
            <charset val="128"/>
          </rPr>
          <t>適用水準が「B」、「連携B」である医師が専攻医である場合には、本セルに○を付してください。</t>
        </r>
      </text>
    </comment>
    <comment ref="G116" authorId="0" shapeId="0" xr:uid="{0AB108DF-5DF8-4A25-AF38-4635B6758AAD}">
      <text>
        <r>
          <rPr>
            <sz val="9"/>
            <color indexed="81"/>
            <rFont val="MS P ゴシック"/>
            <family val="3"/>
            <charset val="128"/>
          </rPr>
          <t>適用水準が「B」、「連携B」である医師が専攻医である場合には、本セルに○を付してください。</t>
        </r>
      </text>
    </comment>
    <comment ref="G117" authorId="0" shapeId="0" xr:uid="{B197F1EE-7CF1-4A1D-B6E1-805239CDA483}">
      <text>
        <r>
          <rPr>
            <sz val="9"/>
            <color indexed="81"/>
            <rFont val="MS P ゴシック"/>
            <family val="3"/>
            <charset val="128"/>
          </rPr>
          <t>適用水準が「B」、「連携B」である医師が専攻医である場合には、本セルに○を付してください。</t>
        </r>
      </text>
    </comment>
    <comment ref="G118" authorId="0" shapeId="0" xr:uid="{61EB2DE1-86CF-49CA-9348-051949ACE2CC}">
      <text>
        <r>
          <rPr>
            <sz val="9"/>
            <color indexed="81"/>
            <rFont val="MS P ゴシック"/>
            <family val="3"/>
            <charset val="128"/>
          </rPr>
          <t>適用水準が「B」、「連携B」である医師が専攻医である場合には、本セルに○を付してください。</t>
        </r>
      </text>
    </comment>
    <comment ref="G119" authorId="0" shapeId="0" xr:uid="{B55D7EC5-EE2A-436C-9FCF-03A5C84ECC3A}">
      <text>
        <r>
          <rPr>
            <sz val="9"/>
            <color indexed="81"/>
            <rFont val="MS P ゴシック"/>
            <family val="3"/>
            <charset val="128"/>
          </rPr>
          <t>適用水準が「B」、「連携B」である医師が専攻医である場合には、本セルに○を付してください。</t>
        </r>
      </text>
    </comment>
    <comment ref="G120" authorId="0" shapeId="0" xr:uid="{F454807E-459F-477C-92A0-887C18340281}">
      <text>
        <r>
          <rPr>
            <sz val="9"/>
            <color indexed="81"/>
            <rFont val="MS P ゴシック"/>
            <family val="3"/>
            <charset val="128"/>
          </rPr>
          <t>適用水準が「B」、「連携B」である医師が専攻医である場合には、本セルに○を付してください。</t>
        </r>
      </text>
    </comment>
    <comment ref="G121" authorId="0" shapeId="0" xr:uid="{52A510DA-6A5E-4941-ACC1-7BE315679AA3}">
      <text>
        <r>
          <rPr>
            <sz val="9"/>
            <color indexed="81"/>
            <rFont val="MS P ゴシック"/>
            <family val="3"/>
            <charset val="128"/>
          </rPr>
          <t>適用水準が「B」、「連携B」である医師が専攻医である場合には、本セルに○を付してください。</t>
        </r>
      </text>
    </comment>
    <comment ref="G122" authorId="0" shapeId="0" xr:uid="{8121D333-BF9B-4D87-BAF3-2DA4F4BEB4E3}">
      <text>
        <r>
          <rPr>
            <sz val="9"/>
            <color indexed="81"/>
            <rFont val="MS P ゴシック"/>
            <family val="3"/>
            <charset val="128"/>
          </rPr>
          <t>適用水準が「B」、「連携B」である医師が専攻医である場合には、本セルに○を付してください。</t>
        </r>
      </text>
    </comment>
    <comment ref="G123" authorId="0" shapeId="0" xr:uid="{7C7F9309-78B1-4B48-A161-FB4E5012CE7A}">
      <text>
        <r>
          <rPr>
            <sz val="9"/>
            <color indexed="81"/>
            <rFont val="MS P ゴシック"/>
            <family val="3"/>
            <charset val="128"/>
          </rPr>
          <t>適用水準が「B」、「連携B」である医師が専攻医である場合には、本セルに○を付してください。</t>
        </r>
      </text>
    </comment>
    <comment ref="G124" authorId="0" shapeId="0" xr:uid="{93A3E72E-D2DB-4409-A2E2-9B2D2D3F5205}">
      <text>
        <r>
          <rPr>
            <sz val="9"/>
            <color indexed="81"/>
            <rFont val="MS P ゴシック"/>
            <family val="3"/>
            <charset val="128"/>
          </rPr>
          <t>適用水準が「B」、「連携B」である医師が専攻医である場合には、本セルに○を付してください。</t>
        </r>
      </text>
    </comment>
    <comment ref="G125" authorId="0" shapeId="0" xr:uid="{3897A482-7629-431D-B686-BDB6815E5D2E}">
      <text>
        <r>
          <rPr>
            <sz val="9"/>
            <color indexed="81"/>
            <rFont val="MS P ゴシック"/>
            <family val="3"/>
            <charset val="128"/>
          </rPr>
          <t>適用水準が「B」、「連携B」である医師が専攻医である場合には、本セルに○を付してください。</t>
        </r>
      </text>
    </comment>
    <comment ref="G126" authorId="0" shapeId="0" xr:uid="{5F7DF2C6-51DF-4D1D-A982-AA15DD4BA1B0}">
      <text>
        <r>
          <rPr>
            <sz val="9"/>
            <color indexed="81"/>
            <rFont val="MS P ゴシック"/>
            <family val="3"/>
            <charset val="128"/>
          </rPr>
          <t>適用水準が「B」、「連携B」である医師が専攻医である場合には、本セルに○を付してください。</t>
        </r>
      </text>
    </comment>
    <comment ref="G127" authorId="0" shapeId="0" xr:uid="{6CF2F1C0-7D67-4802-B1A4-43B0362406DA}">
      <text>
        <r>
          <rPr>
            <sz val="9"/>
            <color indexed="81"/>
            <rFont val="MS P ゴシック"/>
            <family val="3"/>
            <charset val="128"/>
          </rPr>
          <t>適用水準が「B」、「連携B」である医師が専攻医である場合には、本セルに○を付してください。</t>
        </r>
      </text>
    </comment>
    <comment ref="G128" authorId="0" shapeId="0" xr:uid="{BFADA311-B42C-4973-92E3-15D7D30034A2}">
      <text>
        <r>
          <rPr>
            <sz val="9"/>
            <color indexed="81"/>
            <rFont val="MS P ゴシック"/>
            <family val="3"/>
            <charset val="128"/>
          </rPr>
          <t>適用水準が「B」、「連携B」である医師が専攻医である場合には、本セルに○を付してください。</t>
        </r>
      </text>
    </comment>
    <comment ref="G129" authorId="0" shapeId="0" xr:uid="{F0080B92-7B2D-4005-A868-CFCD0E80AF7A}">
      <text>
        <r>
          <rPr>
            <sz val="9"/>
            <color indexed="81"/>
            <rFont val="MS P ゴシック"/>
            <family val="3"/>
            <charset val="128"/>
          </rPr>
          <t>適用水準が「B」、「連携B」である医師が専攻医である場合には、本セルに○を付してください。</t>
        </r>
      </text>
    </comment>
    <comment ref="G130" authorId="0" shapeId="0" xr:uid="{B732977E-F7AA-4601-83C8-8C403DD4A867}">
      <text>
        <r>
          <rPr>
            <sz val="9"/>
            <color indexed="81"/>
            <rFont val="MS P ゴシック"/>
            <family val="3"/>
            <charset val="128"/>
          </rPr>
          <t>適用水準が「B」、「連携B」である医師が専攻医である場合には、本セルに○を付してください。</t>
        </r>
      </text>
    </comment>
    <comment ref="G131" authorId="0" shapeId="0" xr:uid="{BABA77C4-5838-43BB-8ED7-C8CBBDA49768}">
      <text>
        <r>
          <rPr>
            <sz val="9"/>
            <color indexed="81"/>
            <rFont val="MS P ゴシック"/>
            <family val="3"/>
            <charset val="128"/>
          </rPr>
          <t>適用水準が「B」、「連携B」である医師が専攻医である場合には、本セルに○を付してください。</t>
        </r>
      </text>
    </comment>
    <comment ref="G132" authorId="0" shapeId="0" xr:uid="{965345FB-D075-4834-BD79-3758E1ED3E6D}">
      <text>
        <r>
          <rPr>
            <sz val="9"/>
            <color indexed="81"/>
            <rFont val="MS P ゴシック"/>
            <family val="3"/>
            <charset val="128"/>
          </rPr>
          <t>適用水準が「B」、「連携B」である医師が専攻医である場合には、本セルに○を付してください。</t>
        </r>
      </text>
    </comment>
    <comment ref="G133" authorId="0" shapeId="0" xr:uid="{B92DCF93-C9E4-44D4-8001-A76B89FAF429}">
      <text>
        <r>
          <rPr>
            <sz val="9"/>
            <color indexed="81"/>
            <rFont val="MS P ゴシック"/>
            <family val="3"/>
            <charset val="128"/>
          </rPr>
          <t>適用水準が「B」、「連携B」である医師が専攻医である場合には、本セルに○を付してください。</t>
        </r>
      </text>
    </comment>
    <comment ref="G134" authorId="0" shapeId="0" xr:uid="{79F50501-759D-4499-AAA0-D84661E654C1}">
      <text>
        <r>
          <rPr>
            <sz val="9"/>
            <color indexed="81"/>
            <rFont val="MS P ゴシック"/>
            <family val="3"/>
            <charset val="128"/>
          </rPr>
          <t>適用水準が「B」、「連携B」である医師が専攻医である場合には、本セルに○を付してください。</t>
        </r>
      </text>
    </comment>
    <comment ref="G135" authorId="0" shapeId="0" xr:uid="{22F20C7B-F291-4D1B-AB26-30644E35D4E8}">
      <text>
        <r>
          <rPr>
            <sz val="9"/>
            <color indexed="81"/>
            <rFont val="MS P ゴシック"/>
            <family val="3"/>
            <charset val="128"/>
          </rPr>
          <t>適用水準が「B」、「連携B」である医師が専攻医である場合には、本セルに○を付してください。</t>
        </r>
      </text>
    </comment>
    <comment ref="G136" authorId="0" shapeId="0" xr:uid="{76AD9983-5FA3-4099-B795-1BBB3AAEB4E7}">
      <text>
        <r>
          <rPr>
            <sz val="9"/>
            <color indexed="81"/>
            <rFont val="MS P ゴシック"/>
            <family val="3"/>
            <charset val="128"/>
          </rPr>
          <t>適用水準が「B」、「連携B」である医師が専攻医である場合には、本セルに○を付してください。</t>
        </r>
      </text>
    </comment>
    <comment ref="G137" authorId="0" shapeId="0" xr:uid="{A267D8E2-8561-4D46-BFEB-6997FAB6E3AC}">
      <text>
        <r>
          <rPr>
            <sz val="9"/>
            <color indexed="81"/>
            <rFont val="MS P ゴシック"/>
            <family val="3"/>
            <charset val="128"/>
          </rPr>
          <t>適用水準が「B」、「連携B」である医師が専攻医である場合には、本セルに○を付してください。</t>
        </r>
      </text>
    </comment>
    <comment ref="G138" authorId="0" shapeId="0" xr:uid="{2062BE55-29E5-40F6-9502-0B21DE090DCC}">
      <text>
        <r>
          <rPr>
            <sz val="9"/>
            <color indexed="81"/>
            <rFont val="MS P ゴシック"/>
            <family val="3"/>
            <charset val="128"/>
          </rPr>
          <t>適用水準が「B」、「連携B」である医師が専攻医である場合には、本セルに○を付してください。</t>
        </r>
      </text>
    </comment>
    <comment ref="G139" authorId="0" shapeId="0" xr:uid="{1BBD6362-025D-46B9-8584-7E67DA22BA09}">
      <text>
        <r>
          <rPr>
            <sz val="9"/>
            <color indexed="81"/>
            <rFont val="MS P ゴシック"/>
            <family val="3"/>
            <charset val="128"/>
          </rPr>
          <t>適用水準が「B」、「連携B」である医師が専攻医である場合には、本セルに○を付してください。</t>
        </r>
      </text>
    </comment>
    <comment ref="G140" authorId="0" shapeId="0" xr:uid="{F30BD735-8799-40DE-A041-7BA4F9ECAF53}">
      <text>
        <r>
          <rPr>
            <sz val="9"/>
            <color indexed="81"/>
            <rFont val="MS P ゴシック"/>
            <family val="3"/>
            <charset val="128"/>
          </rPr>
          <t>適用水準が「B」、「連携B」である医師が専攻医である場合には、本セルに○を付してください。</t>
        </r>
      </text>
    </comment>
    <comment ref="G141" authorId="0" shapeId="0" xr:uid="{9979A8F2-D65B-4D57-848A-CAEC2FD3E3A9}">
      <text>
        <r>
          <rPr>
            <sz val="9"/>
            <color indexed="81"/>
            <rFont val="MS P ゴシック"/>
            <family val="3"/>
            <charset val="128"/>
          </rPr>
          <t>適用水準が「B」、「連携B」である医師が専攻医である場合には、本セルに○を付してください。</t>
        </r>
      </text>
    </comment>
    <comment ref="G142" authorId="0" shapeId="0" xr:uid="{9C6FF6E8-BF81-41E3-926C-50DCA34C804F}">
      <text>
        <r>
          <rPr>
            <sz val="9"/>
            <color indexed="81"/>
            <rFont val="MS P ゴシック"/>
            <family val="3"/>
            <charset val="128"/>
          </rPr>
          <t>適用水準が「B」、「連携B」である医師が専攻医である場合には、本セルに○を付してください。</t>
        </r>
      </text>
    </comment>
    <comment ref="G143" authorId="0" shapeId="0" xr:uid="{1112ED55-4CEC-4DDA-A149-910BD68843F8}">
      <text>
        <r>
          <rPr>
            <sz val="9"/>
            <color indexed="81"/>
            <rFont val="MS P ゴシック"/>
            <family val="3"/>
            <charset val="128"/>
          </rPr>
          <t>適用水準が「B」、「連携B」である医師が専攻医である場合には、本セルに○を付してください。</t>
        </r>
      </text>
    </comment>
    <comment ref="G144" authorId="0" shapeId="0" xr:uid="{364DA94E-8C65-42CA-9199-B5C4C690C79D}">
      <text>
        <r>
          <rPr>
            <sz val="9"/>
            <color indexed="81"/>
            <rFont val="MS P ゴシック"/>
            <family val="3"/>
            <charset val="128"/>
          </rPr>
          <t>適用水準が「B」、「連携B」である医師が専攻医である場合には、本セルに○を付してください。</t>
        </r>
      </text>
    </comment>
    <comment ref="G145" authorId="0" shapeId="0" xr:uid="{4CDA04B9-4FCB-40E5-BE41-F89A1FA7EB8F}">
      <text>
        <r>
          <rPr>
            <sz val="9"/>
            <color indexed="81"/>
            <rFont val="MS P ゴシック"/>
            <family val="3"/>
            <charset val="128"/>
          </rPr>
          <t>適用水準が「B」、「連携B」である医師が専攻医である場合には、本セルに○を付してください。</t>
        </r>
      </text>
    </comment>
    <comment ref="G146" authorId="0" shapeId="0" xr:uid="{CC3B4F1D-46C3-4B36-8DAA-3BDBE298BEC6}">
      <text>
        <r>
          <rPr>
            <sz val="9"/>
            <color indexed="81"/>
            <rFont val="MS P ゴシック"/>
            <family val="3"/>
            <charset val="128"/>
          </rPr>
          <t>適用水準が「B」、「連携B」である医師が専攻医である場合には、本セルに○を付してください。</t>
        </r>
      </text>
    </comment>
    <comment ref="G147" authorId="0" shapeId="0" xr:uid="{3DA431B0-475E-4D47-B1B3-6288B8EE8B1D}">
      <text>
        <r>
          <rPr>
            <sz val="9"/>
            <color indexed="81"/>
            <rFont val="MS P ゴシック"/>
            <family val="3"/>
            <charset val="128"/>
          </rPr>
          <t>適用水準が「B」、「連携B」である医師が専攻医である場合には、本セルに○を付してください。</t>
        </r>
      </text>
    </comment>
    <comment ref="G148" authorId="0" shapeId="0" xr:uid="{31C833B2-E983-4A7D-A140-479C2ED2D0D4}">
      <text>
        <r>
          <rPr>
            <sz val="9"/>
            <color indexed="81"/>
            <rFont val="MS P ゴシック"/>
            <family val="3"/>
            <charset val="128"/>
          </rPr>
          <t>適用水準が「B」、「連携B」である医師が専攻医である場合には、本セルに○を付してください。</t>
        </r>
      </text>
    </comment>
    <comment ref="G149" authorId="0" shapeId="0" xr:uid="{B0C57CEE-CC15-4466-9B07-677DF24254D6}">
      <text>
        <r>
          <rPr>
            <sz val="9"/>
            <color indexed="81"/>
            <rFont val="MS P ゴシック"/>
            <family val="3"/>
            <charset val="128"/>
          </rPr>
          <t>適用水準が「B」、「連携B」である医師が専攻医である場合には、本セルに○を付してください。</t>
        </r>
      </text>
    </comment>
    <comment ref="G150" authorId="0" shapeId="0" xr:uid="{ABB90AF6-CF60-4CE5-B8AE-43CE90EF3C09}">
      <text>
        <r>
          <rPr>
            <sz val="9"/>
            <color indexed="81"/>
            <rFont val="MS P ゴシック"/>
            <family val="3"/>
            <charset val="128"/>
          </rPr>
          <t>適用水準が「B」、「連携B」である医師が専攻医である場合には、本セルに○を付してください。</t>
        </r>
      </text>
    </comment>
    <comment ref="G151" authorId="0" shapeId="0" xr:uid="{A1CFB7FD-5A10-4111-A26B-DAD599D1D195}">
      <text>
        <r>
          <rPr>
            <sz val="9"/>
            <color indexed="81"/>
            <rFont val="MS P ゴシック"/>
            <family val="3"/>
            <charset val="128"/>
          </rPr>
          <t>適用水準が「B」、「連携B」である医師が専攻医である場合には、本セルに○を付してください。</t>
        </r>
      </text>
    </comment>
    <comment ref="G152" authorId="0" shapeId="0" xr:uid="{2AEFDBB3-12F9-4B65-A9DF-ADB7C0D24434}">
      <text>
        <r>
          <rPr>
            <sz val="9"/>
            <color indexed="81"/>
            <rFont val="MS P ゴシック"/>
            <family val="3"/>
            <charset val="128"/>
          </rPr>
          <t>適用水準が「B」、「連携B」である医師が専攻医である場合には、本セルに○を付してください。</t>
        </r>
      </text>
    </comment>
    <comment ref="G153" authorId="0" shapeId="0" xr:uid="{8AA26D50-F4EA-447E-81C9-3C10BF66DBF7}">
      <text>
        <r>
          <rPr>
            <sz val="9"/>
            <color indexed="81"/>
            <rFont val="MS P ゴシック"/>
            <family val="3"/>
            <charset val="128"/>
          </rPr>
          <t>適用水準が「B」、「連携B」である医師が専攻医である場合には、本セルに○を付してください。</t>
        </r>
      </text>
    </comment>
    <comment ref="G154" authorId="0" shapeId="0" xr:uid="{EB25B79C-2272-4200-82B4-9882EBBA7C10}">
      <text>
        <r>
          <rPr>
            <sz val="9"/>
            <color indexed="81"/>
            <rFont val="MS P ゴシック"/>
            <family val="3"/>
            <charset val="128"/>
          </rPr>
          <t>適用水準が「B」、「連携B」である医師が専攻医である場合には、本セルに○を付してください。</t>
        </r>
      </text>
    </comment>
    <comment ref="G155" authorId="0" shapeId="0" xr:uid="{B8735AAF-7DB8-4F0D-A1A6-99544912953D}">
      <text>
        <r>
          <rPr>
            <sz val="9"/>
            <color indexed="81"/>
            <rFont val="MS P ゴシック"/>
            <family val="3"/>
            <charset val="128"/>
          </rPr>
          <t>適用水準が「B」、「連携B」である医師が専攻医である場合には、本セルに○を付してください。</t>
        </r>
      </text>
    </comment>
    <comment ref="G156" authorId="0" shapeId="0" xr:uid="{43094A1B-5114-43D5-A82C-B8D9A9656BFC}">
      <text>
        <r>
          <rPr>
            <sz val="9"/>
            <color indexed="81"/>
            <rFont val="MS P ゴシック"/>
            <family val="3"/>
            <charset val="128"/>
          </rPr>
          <t>適用水準が「B」、「連携B」である医師が専攻医である場合には、本セルに○を付してください。</t>
        </r>
      </text>
    </comment>
    <comment ref="G157" authorId="0" shapeId="0" xr:uid="{CBB71C5D-D816-42BB-9713-309A49C7DD26}">
      <text>
        <r>
          <rPr>
            <sz val="9"/>
            <color indexed="81"/>
            <rFont val="MS P ゴシック"/>
            <family val="3"/>
            <charset val="128"/>
          </rPr>
          <t>適用水準が「B」、「連携B」である医師が専攻医である場合には、本セルに○を付してください。</t>
        </r>
      </text>
    </comment>
    <comment ref="G158" authorId="0" shapeId="0" xr:uid="{F5E19F35-648F-4A2A-887C-93CDCDD4CB2E}">
      <text>
        <r>
          <rPr>
            <sz val="9"/>
            <color indexed="81"/>
            <rFont val="MS P ゴシック"/>
            <family val="3"/>
            <charset val="128"/>
          </rPr>
          <t>適用水準が「B」、「連携B」である医師が専攻医である場合には、本セルに○を付してください。</t>
        </r>
      </text>
    </comment>
    <comment ref="G159" authorId="0" shapeId="0" xr:uid="{73E75BCC-DF50-4243-BEDE-4844E48E6543}">
      <text>
        <r>
          <rPr>
            <sz val="9"/>
            <color indexed="81"/>
            <rFont val="MS P ゴシック"/>
            <family val="3"/>
            <charset val="128"/>
          </rPr>
          <t>適用水準が「B」、「連携B」である医師が専攻医である場合には、本セルに○を付してください。</t>
        </r>
      </text>
    </comment>
    <comment ref="G160" authorId="0" shapeId="0" xr:uid="{DEE2A836-F95E-4FC7-AE3A-226C4A8E419D}">
      <text>
        <r>
          <rPr>
            <sz val="9"/>
            <color indexed="81"/>
            <rFont val="MS P ゴシック"/>
            <family val="3"/>
            <charset val="128"/>
          </rPr>
          <t>適用水準が「B」、「連携B」である医師が専攻医である場合には、本セルに○を付してください。</t>
        </r>
      </text>
    </comment>
    <comment ref="G161" authorId="0" shapeId="0" xr:uid="{36588CB8-B0A7-42FB-B78B-B6503D311A4E}">
      <text>
        <r>
          <rPr>
            <sz val="9"/>
            <color indexed="81"/>
            <rFont val="MS P ゴシック"/>
            <family val="3"/>
            <charset val="128"/>
          </rPr>
          <t>適用水準が「B」、「連携B」である医師が専攻医である場合には、本セルに○を付してください。</t>
        </r>
      </text>
    </comment>
    <comment ref="G162" authorId="0" shapeId="0" xr:uid="{7EE8F1FA-EAC0-48BF-A585-0D5A184E7BBD}">
      <text>
        <r>
          <rPr>
            <sz val="9"/>
            <color indexed="81"/>
            <rFont val="MS P ゴシック"/>
            <family val="3"/>
            <charset val="128"/>
          </rPr>
          <t>適用水準が「B」、「連携B」である医師が専攻医である場合には、本セルに○を付してください。</t>
        </r>
      </text>
    </comment>
    <comment ref="G163" authorId="0" shapeId="0" xr:uid="{94867D3B-76DD-4878-944C-85149F108E87}">
      <text>
        <r>
          <rPr>
            <sz val="9"/>
            <color indexed="81"/>
            <rFont val="MS P ゴシック"/>
            <family val="3"/>
            <charset val="128"/>
          </rPr>
          <t>適用水準が「B」、「連携B」である医師が専攻医である場合には、本セルに○を付してください。</t>
        </r>
      </text>
    </comment>
    <comment ref="G164" authorId="0" shapeId="0" xr:uid="{8FF32B8F-4672-4AEF-ACC0-A37A6063C096}">
      <text>
        <r>
          <rPr>
            <sz val="9"/>
            <color indexed="81"/>
            <rFont val="MS P ゴシック"/>
            <family val="3"/>
            <charset val="128"/>
          </rPr>
          <t>適用水準が「B」、「連携B」である医師が専攻医である場合には、本セルに○を付してください。</t>
        </r>
      </text>
    </comment>
    <comment ref="G165" authorId="0" shapeId="0" xr:uid="{2A4E809E-7889-4D15-8845-FB42537654C1}">
      <text>
        <r>
          <rPr>
            <sz val="9"/>
            <color indexed="81"/>
            <rFont val="MS P ゴシック"/>
            <family val="3"/>
            <charset val="128"/>
          </rPr>
          <t>適用水準が「B」、「連携B」である医師が専攻医である場合には、本セルに○を付してください。</t>
        </r>
      </text>
    </comment>
    <comment ref="G166" authorId="0" shapeId="0" xr:uid="{2BA0347A-2CC0-4BC1-876E-036F79A72D85}">
      <text>
        <r>
          <rPr>
            <sz val="9"/>
            <color indexed="81"/>
            <rFont val="MS P ゴシック"/>
            <family val="3"/>
            <charset val="128"/>
          </rPr>
          <t>適用水準が「B」、「連携B」である医師が専攻医である場合には、本セルに○を付してください。</t>
        </r>
      </text>
    </comment>
    <comment ref="G167" authorId="0" shapeId="0" xr:uid="{B754367C-AD1B-47B0-83E2-755C3EF665AD}">
      <text>
        <r>
          <rPr>
            <sz val="9"/>
            <color indexed="81"/>
            <rFont val="MS P ゴシック"/>
            <family val="3"/>
            <charset val="128"/>
          </rPr>
          <t>適用水準が「B」、「連携B」である医師が専攻医である場合には、本セルに○を付してください。</t>
        </r>
      </text>
    </comment>
    <comment ref="G168" authorId="0" shapeId="0" xr:uid="{3A286C4D-BBD2-446D-B83B-E21C9B2D66D6}">
      <text>
        <r>
          <rPr>
            <sz val="9"/>
            <color indexed="81"/>
            <rFont val="MS P ゴシック"/>
            <family val="3"/>
            <charset val="128"/>
          </rPr>
          <t>適用水準が「B」、「連携B」である医師が専攻医である場合には、本セルに○を付してください。</t>
        </r>
      </text>
    </comment>
    <comment ref="G169" authorId="0" shapeId="0" xr:uid="{260CC107-A064-4ABD-90D9-3588C23FE091}">
      <text>
        <r>
          <rPr>
            <sz val="9"/>
            <color indexed="81"/>
            <rFont val="MS P ゴシック"/>
            <family val="3"/>
            <charset val="128"/>
          </rPr>
          <t>適用水準が「B」、「連携B」である医師が専攻医である場合には、本セルに○を付してください。</t>
        </r>
      </text>
    </comment>
    <comment ref="G170" authorId="0" shapeId="0" xr:uid="{C28B4259-CFAE-41F0-8A7C-1B2FB3240E62}">
      <text>
        <r>
          <rPr>
            <sz val="9"/>
            <color indexed="81"/>
            <rFont val="MS P ゴシック"/>
            <family val="3"/>
            <charset val="128"/>
          </rPr>
          <t>適用水準が「B」、「連携B」である医師が専攻医である場合には、本セルに○を付してください。</t>
        </r>
      </text>
    </comment>
    <comment ref="G171" authorId="0" shapeId="0" xr:uid="{3719E30F-42C0-4DFC-94EF-C815012ED9CE}">
      <text>
        <r>
          <rPr>
            <sz val="9"/>
            <color indexed="81"/>
            <rFont val="MS P ゴシック"/>
            <family val="3"/>
            <charset val="128"/>
          </rPr>
          <t>適用水準が「B」、「連携B」である医師が専攻医である場合には、本セルに○を付してください。</t>
        </r>
      </text>
    </comment>
    <comment ref="G172" authorId="0" shapeId="0" xr:uid="{E460A4F2-42BB-4A0B-B63F-B644350C8E00}">
      <text>
        <r>
          <rPr>
            <sz val="9"/>
            <color indexed="81"/>
            <rFont val="MS P ゴシック"/>
            <family val="3"/>
            <charset val="128"/>
          </rPr>
          <t>適用水準が「B」、「連携B」である医師が専攻医である場合には、本セルに○を付してください。</t>
        </r>
      </text>
    </comment>
    <comment ref="G173" authorId="0" shapeId="0" xr:uid="{171691E5-1C58-4D01-A2F1-581005D36603}">
      <text>
        <r>
          <rPr>
            <sz val="9"/>
            <color indexed="81"/>
            <rFont val="MS P ゴシック"/>
            <family val="3"/>
            <charset val="128"/>
          </rPr>
          <t>適用水準が「B」、「連携B」である医師が専攻医である場合には、本セルに○を付してください。</t>
        </r>
      </text>
    </comment>
    <comment ref="G174" authorId="0" shapeId="0" xr:uid="{9E10162F-A455-4FB3-8BD3-B99823FA1F0B}">
      <text>
        <r>
          <rPr>
            <sz val="9"/>
            <color indexed="81"/>
            <rFont val="MS P ゴシック"/>
            <family val="3"/>
            <charset val="128"/>
          </rPr>
          <t>適用水準が「B」、「連携B」である医師が専攻医である場合には、本セルに○を付してください。</t>
        </r>
      </text>
    </comment>
    <comment ref="G175" authorId="0" shapeId="0" xr:uid="{C9F4083C-8DEB-4EDB-ACBA-6640DC977404}">
      <text>
        <r>
          <rPr>
            <sz val="9"/>
            <color indexed="81"/>
            <rFont val="MS P ゴシック"/>
            <family val="3"/>
            <charset val="128"/>
          </rPr>
          <t>適用水準が「B」、「連携B」である医師が専攻医である場合には、本セルに○を付してください。</t>
        </r>
      </text>
    </comment>
    <comment ref="G176" authorId="0" shapeId="0" xr:uid="{115EE79B-7046-4B34-A740-B8A77F1C487F}">
      <text>
        <r>
          <rPr>
            <sz val="9"/>
            <color indexed="81"/>
            <rFont val="MS P ゴシック"/>
            <family val="3"/>
            <charset val="128"/>
          </rPr>
          <t>適用水準が「B」、「連携B」である医師が専攻医である場合には、本セルに○を付してください。</t>
        </r>
      </text>
    </comment>
    <comment ref="G177" authorId="0" shapeId="0" xr:uid="{12F1731D-8E75-4539-AAD3-02E3059E9C3A}">
      <text>
        <r>
          <rPr>
            <sz val="9"/>
            <color indexed="81"/>
            <rFont val="MS P ゴシック"/>
            <family val="3"/>
            <charset val="128"/>
          </rPr>
          <t>適用水準が「B」、「連携B」である医師が専攻医である場合には、本セルに○を付してください。</t>
        </r>
      </text>
    </comment>
    <comment ref="G178" authorId="0" shapeId="0" xr:uid="{15044E50-B196-4C41-A881-C8A4960A8F0B}">
      <text>
        <r>
          <rPr>
            <sz val="9"/>
            <color indexed="81"/>
            <rFont val="MS P ゴシック"/>
            <family val="3"/>
            <charset val="128"/>
          </rPr>
          <t>適用水準が「B」、「連携B」である医師が専攻医である場合には、本セルに○を付してください。</t>
        </r>
      </text>
    </comment>
    <comment ref="G179" authorId="0" shapeId="0" xr:uid="{155A967C-9E78-41AA-A90F-04299583A996}">
      <text>
        <r>
          <rPr>
            <sz val="9"/>
            <color indexed="81"/>
            <rFont val="MS P ゴシック"/>
            <family val="3"/>
            <charset val="128"/>
          </rPr>
          <t>適用水準が「B」、「連携B」である医師が専攻医である場合には、本セルに○を付してください。</t>
        </r>
      </text>
    </comment>
    <comment ref="G180" authorId="0" shapeId="0" xr:uid="{69BFB237-8C4F-4A41-A6B2-C814FFCC34F1}">
      <text>
        <r>
          <rPr>
            <sz val="9"/>
            <color indexed="81"/>
            <rFont val="MS P ゴシック"/>
            <family val="3"/>
            <charset val="128"/>
          </rPr>
          <t>適用水準が「B」、「連携B」である医師が専攻医である場合には、本セルに○を付してください。</t>
        </r>
      </text>
    </comment>
    <comment ref="G181" authorId="0" shapeId="0" xr:uid="{2DB50DE2-F766-4E60-9444-036003A25CD8}">
      <text>
        <r>
          <rPr>
            <sz val="9"/>
            <color indexed="81"/>
            <rFont val="MS P ゴシック"/>
            <family val="3"/>
            <charset val="128"/>
          </rPr>
          <t>適用水準が「B」、「連携B」である医師が専攻医である場合には、本セルに○を付してください。</t>
        </r>
      </text>
    </comment>
    <comment ref="G182" authorId="0" shapeId="0" xr:uid="{09FDF646-B734-4E42-B67B-040EA9068F46}">
      <text>
        <r>
          <rPr>
            <sz val="9"/>
            <color indexed="81"/>
            <rFont val="MS P ゴシック"/>
            <family val="3"/>
            <charset val="128"/>
          </rPr>
          <t>適用水準が「B」、「連携B」である医師が専攻医である場合には、本セルに○を付してください。</t>
        </r>
      </text>
    </comment>
    <comment ref="G183" authorId="0" shapeId="0" xr:uid="{8B8900BA-F3D5-44ED-A9F8-DB3C16537E08}">
      <text>
        <r>
          <rPr>
            <sz val="9"/>
            <color indexed="81"/>
            <rFont val="MS P ゴシック"/>
            <family val="3"/>
            <charset val="128"/>
          </rPr>
          <t>適用水準が「B」、「連携B」である医師が専攻医である場合には、本セルに○を付してください。</t>
        </r>
      </text>
    </comment>
    <comment ref="G184" authorId="0" shapeId="0" xr:uid="{C1E3F111-6379-459D-85B4-5DA9F7B17A91}">
      <text>
        <r>
          <rPr>
            <sz val="9"/>
            <color indexed="81"/>
            <rFont val="MS P ゴシック"/>
            <family val="3"/>
            <charset val="128"/>
          </rPr>
          <t>適用水準が「B」、「連携B」である医師が専攻医である場合には、本セルに○を付してください。</t>
        </r>
      </text>
    </comment>
    <comment ref="G185" authorId="0" shapeId="0" xr:uid="{AEDF583C-3C58-4F92-984D-EE3AC9D96B76}">
      <text>
        <r>
          <rPr>
            <sz val="9"/>
            <color indexed="81"/>
            <rFont val="MS P ゴシック"/>
            <family val="3"/>
            <charset val="128"/>
          </rPr>
          <t>適用水準が「B」、「連携B」である医師が専攻医である場合には、本セルに○を付してください。</t>
        </r>
      </text>
    </comment>
    <comment ref="G186" authorId="0" shapeId="0" xr:uid="{69FE4AFC-AE89-4FED-9C73-18B27312EE5A}">
      <text>
        <r>
          <rPr>
            <sz val="9"/>
            <color indexed="81"/>
            <rFont val="MS P ゴシック"/>
            <family val="3"/>
            <charset val="128"/>
          </rPr>
          <t>適用水準が「B」、「連携B」である医師が専攻医である場合には、本セルに○を付してください。</t>
        </r>
      </text>
    </comment>
    <comment ref="G187" authorId="0" shapeId="0" xr:uid="{E50297C3-6568-44E3-80B6-303C7280D8DE}">
      <text>
        <r>
          <rPr>
            <sz val="9"/>
            <color indexed="81"/>
            <rFont val="MS P ゴシック"/>
            <family val="3"/>
            <charset val="128"/>
          </rPr>
          <t>適用水準が「B」、「連携B」である医師が専攻医である場合には、本セルに○を付してください。</t>
        </r>
      </text>
    </comment>
    <comment ref="G188" authorId="0" shapeId="0" xr:uid="{74C33DCC-C8A1-4B83-A62C-99D89E064F58}">
      <text>
        <r>
          <rPr>
            <sz val="9"/>
            <color indexed="81"/>
            <rFont val="MS P ゴシック"/>
            <family val="3"/>
            <charset val="128"/>
          </rPr>
          <t>適用水準が「B」、「連携B」である医師が専攻医である場合には、本セルに○を付してください。</t>
        </r>
      </text>
    </comment>
    <comment ref="G189" authorId="0" shapeId="0" xr:uid="{3862FC08-5D8D-4230-B5CF-8C55075D9FFD}">
      <text>
        <r>
          <rPr>
            <sz val="9"/>
            <color indexed="81"/>
            <rFont val="MS P ゴシック"/>
            <family val="3"/>
            <charset val="128"/>
          </rPr>
          <t>適用水準が「B」、「連携B」である医師が専攻医である場合には、本セルに○を付してください。</t>
        </r>
      </text>
    </comment>
    <comment ref="G190" authorId="0" shapeId="0" xr:uid="{3EAEACC3-7C32-4268-A718-5BAE701848BA}">
      <text>
        <r>
          <rPr>
            <sz val="9"/>
            <color indexed="81"/>
            <rFont val="MS P ゴシック"/>
            <family val="3"/>
            <charset val="128"/>
          </rPr>
          <t>適用水準が「B」、「連携B」である医師が専攻医である場合には、本セルに○を付してください。</t>
        </r>
      </text>
    </comment>
    <comment ref="G191" authorId="0" shapeId="0" xr:uid="{4F2D6996-76A0-436F-83DD-CA75B9572EE0}">
      <text>
        <r>
          <rPr>
            <sz val="9"/>
            <color indexed="81"/>
            <rFont val="MS P ゴシック"/>
            <family val="3"/>
            <charset val="128"/>
          </rPr>
          <t>適用水準が「B」、「連携B」である医師が専攻医である場合には、本セルに○を付してください。</t>
        </r>
      </text>
    </comment>
    <comment ref="G192" authorId="0" shapeId="0" xr:uid="{2EAD145C-51A2-4735-AA72-F6D3978C959A}">
      <text>
        <r>
          <rPr>
            <sz val="9"/>
            <color indexed="81"/>
            <rFont val="MS P ゴシック"/>
            <family val="3"/>
            <charset val="128"/>
          </rPr>
          <t>適用水準が「B」、「連携B」である医師が専攻医である場合には、本セルに○を付してください。</t>
        </r>
      </text>
    </comment>
    <comment ref="G193" authorId="0" shapeId="0" xr:uid="{8CC8FE6A-9E25-400F-93E9-ECA6D81B0F70}">
      <text>
        <r>
          <rPr>
            <sz val="9"/>
            <color indexed="81"/>
            <rFont val="MS P ゴシック"/>
            <family val="3"/>
            <charset val="128"/>
          </rPr>
          <t>適用水準が「B」、「連携B」である医師が専攻医である場合には、本セルに○を付してください。</t>
        </r>
      </text>
    </comment>
    <comment ref="G194" authorId="0" shapeId="0" xr:uid="{5A790370-73C5-4BE4-90D6-47056B9600B7}">
      <text>
        <r>
          <rPr>
            <sz val="9"/>
            <color indexed="81"/>
            <rFont val="MS P ゴシック"/>
            <family val="3"/>
            <charset val="128"/>
          </rPr>
          <t>適用水準が「B」、「連携B」である医師が専攻医である場合には、本セルに○を付してください。</t>
        </r>
      </text>
    </comment>
    <comment ref="G195" authorId="0" shapeId="0" xr:uid="{42B633C8-B7CC-4A43-A620-6029E6A4820B}">
      <text>
        <r>
          <rPr>
            <sz val="9"/>
            <color indexed="81"/>
            <rFont val="MS P ゴシック"/>
            <family val="3"/>
            <charset val="128"/>
          </rPr>
          <t>適用水準が「B」、「連携B」である医師が専攻医である場合には、本セルに○を付してください。</t>
        </r>
      </text>
    </comment>
    <comment ref="G196" authorId="0" shapeId="0" xr:uid="{B4C1F240-A997-4A2A-B83B-CBA8B8EB3D95}">
      <text>
        <r>
          <rPr>
            <sz val="9"/>
            <color indexed="81"/>
            <rFont val="MS P ゴシック"/>
            <family val="3"/>
            <charset val="128"/>
          </rPr>
          <t>適用水準が「B」、「連携B」である医師が専攻医である場合には、本セルに○を付してください。</t>
        </r>
      </text>
    </comment>
    <comment ref="G197" authorId="0" shapeId="0" xr:uid="{3E3D54EC-B20F-4701-9A63-C671FDC1C643}">
      <text>
        <r>
          <rPr>
            <sz val="9"/>
            <color indexed="81"/>
            <rFont val="MS P ゴシック"/>
            <family val="3"/>
            <charset val="128"/>
          </rPr>
          <t>適用水準が「B」、「連携B」である医師が専攻医である場合には、本セルに○を付してください。</t>
        </r>
      </text>
    </comment>
    <comment ref="G198" authorId="0" shapeId="0" xr:uid="{5B201332-7DE8-4C8A-96E9-7DD5BBAA2066}">
      <text>
        <r>
          <rPr>
            <sz val="9"/>
            <color indexed="81"/>
            <rFont val="MS P ゴシック"/>
            <family val="3"/>
            <charset val="128"/>
          </rPr>
          <t>適用水準が「B」、「連携B」である医師が専攻医である場合には、本セルに○を付してください。</t>
        </r>
      </text>
    </comment>
    <comment ref="G199" authorId="0" shapeId="0" xr:uid="{3828267A-D7F7-4C43-82BB-B3E1B172AF4E}">
      <text>
        <r>
          <rPr>
            <sz val="9"/>
            <color indexed="81"/>
            <rFont val="MS P ゴシック"/>
            <family val="3"/>
            <charset val="128"/>
          </rPr>
          <t>適用水準が「B」、「連携B」である医師が専攻医である場合には、本セルに○を付してください。</t>
        </r>
      </text>
    </comment>
    <comment ref="G200" authorId="0" shapeId="0" xr:uid="{4FCE19A4-5C5E-4619-9989-724E7E67D541}">
      <text>
        <r>
          <rPr>
            <sz val="9"/>
            <color indexed="81"/>
            <rFont val="MS P ゴシック"/>
            <family val="3"/>
            <charset val="128"/>
          </rPr>
          <t>適用水準が「B」、「連携B」である医師が専攻医である場合には、本セルに○を付してください。</t>
        </r>
      </text>
    </comment>
    <comment ref="G201" authorId="0" shapeId="0" xr:uid="{3D8F3A24-F100-43F5-B7B3-8A6092A79738}">
      <text>
        <r>
          <rPr>
            <sz val="9"/>
            <color indexed="81"/>
            <rFont val="MS P ゴシック"/>
            <family val="3"/>
            <charset val="128"/>
          </rPr>
          <t>適用水準が「B」、「連携B」である医師が専攻医である場合には、本セルに○を付してください。</t>
        </r>
      </text>
    </comment>
    <comment ref="G202" authorId="0" shapeId="0" xr:uid="{902F28C6-DAE3-4315-8E93-E54BFF7DF889}">
      <text>
        <r>
          <rPr>
            <sz val="9"/>
            <color indexed="81"/>
            <rFont val="MS P ゴシック"/>
            <family val="3"/>
            <charset val="128"/>
          </rPr>
          <t>適用水準が「B」、「連携B」である医師が専攻医である場合には、本セルに○を付してください。</t>
        </r>
      </text>
    </comment>
    <comment ref="G203" authorId="0" shapeId="0" xr:uid="{9AF5442C-E170-49A0-979D-D70BA1C4651C}">
      <text>
        <r>
          <rPr>
            <sz val="9"/>
            <color indexed="81"/>
            <rFont val="MS P ゴシック"/>
            <family val="3"/>
            <charset val="128"/>
          </rPr>
          <t>適用水準が「B」、「連携B」である医師が専攻医である場合には、本セルに○を付してください。</t>
        </r>
      </text>
    </comment>
    <comment ref="G204" authorId="0" shapeId="0" xr:uid="{9B16E9A7-F470-4865-A4D9-2F2A9D101B0F}">
      <text>
        <r>
          <rPr>
            <sz val="9"/>
            <color indexed="81"/>
            <rFont val="MS P ゴシック"/>
            <family val="3"/>
            <charset val="128"/>
          </rPr>
          <t>適用水準が「B」、「連携B」である医師が専攻医である場合には、本セルに○を付してください。</t>
        </r>
      </text>
    </comment>
    <comment ref="G205" authorId="0" shapeId="0" xr:uid="{FB170284-D7C4-4813-93B9-712F98930EDA}">
      <text>
        <r>
          <rPr>
            <sz val="9"/>
            <color indexed="81"/>
            <rFont val="MS P ゴシック"/>
            <family val="3"/>
            <charset val="128"/>
          </rPr>
          <t>適用水準が「B」、「連携B」である医師が専攻医である場合には、本セルに○を付してください。</t>
        </r>
      </text>
    </comment>
    <comment ref="G206" authorId="0" shapeId="0" xr:uid="{D42D6C63-4191-4A3B-8179-F985B7B01A6B}">
      <text>
        <r>
          <rPr>
            <sz val="9"/>
            <color indexed="81"/>
            <rFont val="MS P ゴシック"/>
            <family val="3"/>
            <charset val="128"/>
          </rPr>
          <t>適用水準が「B」、「連携B」である医師が専攻医である場合には、本セルに○を付してください。</t>
        </r>
      </text>
    </comment>
    <comment ref="G207" authorId="0" shapeId="0" xr:uid="{8DBA12D3-8F1F-40CF-AE00-7BD13C5237B9}">
      <text>
        <r>
          <rPr>
            <sz val="9"/>
            <color indexed="81"/>
            <rFont val="MS P ゴシック"/>
            <family val="3"/>
            <charset val="128"/>
          </rPr>
          <t>適用水準が「B」、「連携B」である医師が専攻医である場合には、本セルに○を付してください。</t>
        </r>
      </text>
    </comment>
    <comment ref="G208" authorId="0" shapeId="0" xr:uid="{97F4B911-6E6B-470E-8288-95793B6313DD}">
      <text>
        <r>
          <rPr>
            <sz val="9"/>
            <color indexed="81"/>
            <rFont val="MS P ゴシック"/>
            <family val="3"/>
            <charset val="128"/>
          </rPr>
          <t>適用水準が「B」、「連携B」である医師が専攻医である場合には、本セルに○を付してください。</t>
        </r>
      </text>
    </comment>
    <comment ref="G209" authorId="0" shapeId="0" xr:uid="{0105C13D-76DE-4053-8F6A-426AB15AD658}">
      <text>
        <r>
          <rPr>
            <sz val="9"/>
            <color indexed="81"/>
            <rFont val="MS P ゴシック"/>
            <family val="3"/>
            <charset val="128"/>
          </rPr>
          <t>適用水準が「B」、「連携B」である医師が専攻医である場合には、本セルに○を付してください。</t>
        </r>
      </text>
    </comment>
    <comment ref="G210" authorId="0" shapeId="0" xr:uid="{D4D33F61-9BB9-4DE5-9B22-7F516E9B812B}">
      <text>
        <r>
          <rPr>
            <sz val="9"/>
            <color indexed="81"/>
            <rFont val="MS P ゴシック"/>
            <family val="3"/>
            <charset val="128"/>
          </rPr>
          <t>適用水準が「B」、「連携B」である医師が専攻医である場合には、本セルに○を付してください。</t>
        </r>
      </text>
    </comment>
    <comment ref="G211" authorId="0" shapeId="0" xr:uid="{F514B41D-74B4-4224-9798-4EA487DA23A5}">
      <text>
        <r>
          <rPr>
            <sz val="9"/>
            <color indexed="81"/>
            <rFont val="MS P ゴシック"/>
            <family val="3"/>
            <charset val="128"/>
          </rPr>
          <t>適用水準が「B」、「連携B」である医師が専攻医である場合には、本セルに○を付してください。</t>
        </r>
      </text>
    </comment>
    <comment ref="G212" authorId="0" shapeId="0" xr:uid="{E5A3EEE4-5A13-4D3E-A921-5F1A9CA87658}">
      <text>
        <r>
          <rPr>
            <sz val="9"/>
            <color indexed="81"/>
            <rFont val="MS P ゴシック"/>
            <family val="3"/>
            <charset val="128"/>
          </rPr>
          <t>適用水準が「B」、「連携B」である医師が専攻医である場合には、本セルに○を付してください。</t>
        </r>
      </text>
    </comment>
    <comment ref="G213" authorId="0" shapeId="0" xr:uid="{E99A985A-F162-4B68-ADE1-7A2867F69B97}">
      <text>
        <r>
          <rPr>
            <sz val="9"/>
            <color indexed="81"/>
            <rFont val="MS P ゴシック"/>
            <family val="3"/>
            <charset val="128"/>
          </rPr>
          <t>適用水準が「B」、「連携B」である医師が専攻医である場合には、本セルに○を付してください。</t>
        </r>
      </text>
    </comment>
    <comment ref="G214" authorId="0" shapeId="0" xr:uid="{A0B3EE23-6DA0-480E-A320-FEBDC0227A8B}">
      <text>
        <r>
          <rPr>
            <sz val="9"/>
            <color indexed="81"/>
            <rFont val="MS P ゴシック"/>
            <family val="3"/>
            <charset val="128"/>
          </rPr>
          <t>適用水準が「B」、「連携B」である医師が専攻医である場合には、本セルに○を付してください。</t>
        </r>
      </text>
    </comment>
    <comment ref="G215" authorId="0" shapeId="0" xr:uid="{BD9949E4-B4A5-4714-AADB-5DAFA5DA23A5}">
      <text>
        <r>
          <rPr>
            <sz val="9"/>
            <color indexed="81"/>
            <rFont val="MS P ゴシック"/>
            <family val="3"/>
            <charset val="128"/>
          </rPr>
          <t>適用水準が「B」、「連携B」である医師が専攻医である場合には、本セルに○を付してください。</t>
        </r>
      </text>
    </comment>
    <comment ref="G216" authorId="0" shapeId="0" xr:uid="{6C68B065-16F3-4DD1-96FF-8735079A7ACA}">
      <text>
        <r>
          <rPr>
            <sz val="9"/>
            <color indexed="81"/>
            <rFont val="MS P ゴシック"/>
            <family val="3"/>
            <charset val="128"/>
          </rPr>
          <t>適用水準が「B」、「連携B」である医師が専攻医である場合には、本セルに○を付してください。</t>
        </r>
      </text>
    </comment>
    <comment ref="G217" authorId="0" shapeId="0" xr:uid="{38EB0184-6AE4-4ED9-A6E4-5DF263AB3687}">
      <text>
        <r>
          <rPr>
            <sz val="9"/>
            <color indexed="81"/>
            <rFont val="MS P ゴシック"/>
            <family val="3"/>
            <charset val="128"/>
          </rPr>
          <t>適用水準が「B」、「連携B」である医師が専攻医である場合には、本セルに○を付してください。</t>
        </r>
      </text>
    </comment>
    <comment ref="G218" authorId="0" shapeId="0" xr:uid="{71371494-F437-495B-AD42-1A99EC14A84F}">
      <text>
        <r>
          <rPr>
            <sz val="9"/>
            <color indexed="81"/>
            <rFont val="MS P ゴシック"/>
            <family val="3"/>
            <charset val="128"/>
          </rPr>
          <t>適用水準が「B」、「連携B」である医師が専攻医である場合には、本セルに○を付してください。</t>
        </r>
      </text>
    </comment>
    <comment ref="G219" authorId="0" shapeId="0" xr:uid="{C836651E-8D14-4178-83EB-85D29B3E8E55}">
      <text>
        <r>
          <rPr>
            <sz val="9"/>
            <color indexed="81"/>
            <rFont val="MS P ゴシック"/>
            <family val="3"/>
            <charset val="128"/>
          </rPr>
          <t>適用水準が「B」、「連携B」である医師が専攻医である場合には、本セルに○を付してください。</t>
        </r>
      </text>
    </comment>
    <comment ref="G220" authorId="0" shapeId="0" xr:uid="{BB700CCC-F258-42A2-9184-A6C2EFA66873}">
      <text>
        <r>
          <rPr>
            <sz val="9"/>
            <color indexed="81"/>
            <rFont val="MS P ゴシック"/>
            <family val="3"/>
            <charset val="128"/>
          </rPr>
          <t>適用水準が「B」、「連携B」である医師が専攻医である場合には、本セルに○を付してください。</t>
        </r>
      </text>
    </comment>
    <comment ref="G221" authorId="0" shapeId="0" xr:uid="{804AF045-5C16-47C3-B1FC-745B89A500BA}">
      <text>
        <r>
          <rPr>
            <sz val="9"/>
            <color indexed="81"/>
            <rFont val="MS P ゴシック"/>
            <family val="3"/>
            <charset val="128"/>
          </rPr>
          <t>適用水準が「B」、「連携B」である医師が専攻医である場合には、本セルに○を付してください。</t>
        </r>
      </text>
    </comment>
    <comment ref="G222" authorId="0" shapeId="0" xr:uid="{A64A9F07-F84C-4C95-8B36-87C5D3C79EBC}">
      <text>
        <r>
          <rPr>
            <sz val="9"/>
            <color indexed="81"/>
            <rFont val="MS P ゴシック"/>
            <family val="3"/>
            <charset val="128"/>
          </rPr>
          <t>適用水準が「B」、「連携B」である医師が専攻医である場合には、本セルに○を付してください。</t>
        </r>
      </text>
    </comment>
    <comment ref="G223" authorId="0" shapeId="0" xr:uid="{8A5FBAF6-A942-4211-9214-9FA7355D8BC0}">
      <text>
        <r>
          <rPr>
            <sz val="9"/>
            <color indexed="81"/>
            <rFont val="MS P ゴシック"/>
            <family val="3"/>
            <charset val="128"/>
          </rPr>
          <t>適用水準が「B」、「連携B」である医師が専攻医である場合には、本セルに○を付してください。</t>
        </r>
      </text>
    </comment>
    <comment ref="G224" authorId="0" shapeId="0" xr:uid="{986FA001-8BE5-4B73-9FF1-9C21DFC3DE3E}">
      <text>
        <r>
          <rPr>
            <sz val="9"/>
            <color indexed="81"/>
            <rFont val="MS P ゴシック"/>
            <family val="3"/>
            <charset val="128"/>
          </rPr>
          <t>適用水準が「B」、「連携B」である医師が専攻医である場合には、本セルに○を付してください。</t>
        </r>
      </text>
    </comment>
    <comment ref="G225" authorId="0" shapeId="0" xr:uid="{DCFD5140-6A93-47EB-B89F-1888518340BA}">
      <text>
        <r>
          <rPr>
            <sz val="9"/>
            <color indexed="81"/>
            <rFont val="MS P ゴシック"/>
            <family val="3"/>
            <charset val="128"/>
          </rPr>
          <t>適用水準が「B」、「連携B」である医師が専攻医である場合には、本セルに○を付してください。</t>
        </r>
      </text>
    </comment>
    <comment ref="G226" authorId="0" shapeId="0" xr:uid="{82937CF8-F01B-4D74-8BE7-2C18E7D3A1F1}">
      <text>
        <r>
          <rPr>
            <sz val="9"/>
            <color indexed="81"/>
            <rFont val="MS P ゴシック"/>
            <family val="3"/>
            <charset val="128"/>
          </rPr>
          <t>適用水準が「B」、「連携B」である医師が専攻医である場合には、本セルに○を付してください。</t>
        </r>
      </text>
    </comment>
    <comment ref="G227" authorId="0" shapeId="0" xr:uid="{E7086E14-3E02-46B4-A7A5-BC69EE5A7D85}">
      <text>
        <r>
          <rPr>
            <sz val="9"/>
            <color indexed="81"/>
            <rFont val="MS P ゴシック"/>
            <family val="3"/>
            <charset val="128"/>
          </rPr>
          <t>適用水準が「B」、「連携B」である医師が専攻医である場合には、本セルに○を付してください。</t>
        </r>
      </text>
    </comment>
    <comment ref="G228" authorId="0" shapeId="0" xr:uid="{DFA836D0-73F1-4AF5-8920-5441A4AFE9F5}">
      <text>
        <r>
          <rPr>
            <sz val="9"/>
            <color indexed="81"/>
            <rFont val="MS P ゴシック"/>
            <family val="3"/>
            <charset val="128"/>
          </rPr>
          <t>適用水準が「B」、「連携B」である医師が専攻医である場合には、本セルに○を付してください。</t>
        </r>
      </text>
    </comment>
    <comment ref="G229" authorId="0" shapeId="0" xr:uid="{8FE506B3-8AEB-409A-9A24-67950DD75C18}">
      <text>
        <r>
          <rPr>
            <sz val="9"/>
            <color indexed="81"/>
            <rFont val="MS P ゴシック"/>
            <family val="3"/>
            <charset val="128"/>
          </rPr>
          <t>適用水準が「B」、「連携B」である医師が専攻医である場合には、本セルに○を付してください。</t>
        </r>
      </text>
    </comment>
    <comment ref="G230" authorId="0" shapeId="0" xr:uid="{4DAB8439-7DFB-4D88-982C-657C49F9409F}">
      <text>
        <r>
          <rPr>
            <sz val="9"/>
            <color indexed="81"/>
            <rFont val="MS P ゴシック"/>
            <family val="3"/>
            <charset val="128"/>
          </rPr>
          <t>適用水準が「B」、「連携B」である医師が専攻医である場合には、本セルに○を付してください。</t>
        </r>
      </text>
    </comment>
    <comment ref="G231" authorId="0" shapeId="0" xr:uid="{A38BF1A3-D07A-40C0-B8C0-CEC5308FA658}">
      <text>
        <r>
          <rPr>
            <sz val="9"/>
            <color indexed="81"/>
            <rFont val="MS P ゴシック"/>
            <family val="3"/>
            <charset val="128"/>
          </rPr>
          <t>適用水準が「B」、「連携B」である医師が専攻医である場合には、本セルに○を付してください。</t>
        </r>
      </text>
    </comment>
    <comment ref="G232" authorId="0" shapeId="0" xr:uid="{41065794-ED48-4A9A-A9E8-9452792A76EC}">
      <text>
        <r>
          <rPr>
            <sz val="9"/>
            <color indexed="81"/>
            <rFont val="MS P ゴシック"/>
            <family val="3"/>
            <charset val="128"/>
          </rPr>
          <t>適用水準が「B」、「連携B」である医師が専攻医である場合には、本セルに○を付してください。</t>
        </r>
      </text>
    </comment>
    <comment ref="G233" authorId="0" shapeId="0" xr:uid="{4E6304F0-3C58-4CDC-AFFB-6879CBF7A2E4}">
      <text>
        <r>
          <rPr>
            <sz val="9"/>
            <color indexed="81"/>
            <rFont val="MS P ゴシック"/>
            <family val="3"/>
            <charset val="128"/>
          </rPr>
          <t>適用水準が「B」、「連携B」である医師が専攻医である場合には、本セルに○を付してください。</t>
        </r>
      </text>
    </comment>
    <comment ref="G234" authorId="0" shapeId="0" xr:uid="{E5F7F13B-67B1-427A-B91F-AAE6419C73F0}">
      <text>
        <r>
          <rPr>
            <sz val="9"/>
            <color indexed="81"/>
            <rFont val="MS P ゴシック"/>
            <family val="3"/>
            <charset val="128"/>
          </rPr>
          <t>適用水準が「B」、「連携B」である医師が専攻医である場合には、本セルに○を付してください。</t>
        </r>
      </text>
    </comment>
    <comment ref="G235" authorId="0" shapeId="0" xr:uid="{92852AF1-F543-4159-BB24-81FB5925C988}">
      <text>
        <r>
          <rPr>
            <sz val="9"/>
            <color indexed="81"/>
            <rFont val="MS P ゴシック"/>
            <family val="3"/>
            <charset val="128"/>
          </rPr>
          <t>適用水準が「B」、「連携B」である医師が専攻医である場合には、本セルに○を付してください。</t>
        </r>
      </text>
    </comment>
    <comment ref="G236" authorId="0" shapeId="0" xr:uid="{206F7DC5-7AF0-4D40-94D5-3025956F9231}">
      <text>
        <r>
          <rPr>
            <sz val="9"/>
            <color indexed="81"/>
            <rFont val="MS P ゴシック"/>
            <family val="3"/>
            <charset val="128"/>
          </rPr>
          <t>適用水準が「B」、「連携B」である医師が専攻医である場合には、本セルに○を付してください。</t>
        </r>
      </text>
    </comment>
    <comment ref="G237" authorId="0" shapeId="0" xr:uid="{D6E8E947-11A8-4B54-A12B-2274DA16BC38}">
      <text>
        <r>
          <rPr>
            <sz val="9"/>
            <color indexed="81"/>
            <rFont val="MS P ゴシック"/>
            <family val="3"/>
            <charset val="128"/>
          </rPr>
          <t>適用水準が「B」、「連携B」である医師が専攻医である場合には、本セルに○を付してください。</t>
        </r>
      </text>
    </comment>
    <comment ref="G238" authorId="0" shapeId="0" xr:uid="{C3617E8E-A667-46E7-A858-D4285F180433}">
      <text>
        <r>
          <rPr>
            <sz val="9"/>
            <color indexed="81"/>
            <rFont val="MS P ゴシック"/>
            <family val="3"/>
            <charset val="128"/>
          </rPr>
          <t>適用水準が「B」、「連携B」である医師が専攻医である場合には、本セルに○を付してください。</t>
        </r>
      </text>
    </comment>
    <comment ref="G239" authorId="0" shapeId="0" xr:uid="{50E6A76B-9222-4E3F-BEE7-5F02763644BB}">
      <text>
        <r>
          <rPr>
            <sz val="9"/>
            <color indexed="81"/>
            <rFont val="MS P ゴシック"/>
            <family val="3"/>
            <charset val="128"/>
          </rPr>
          <t>適用水準が「B」、「連携B」である医師が専攻医である場合には、本セルに○を付してください。</t>
        </r>
      </text>
    </comment>
    <comment ref="G240" authorId="0" shapeId="0" xr:uid="{AA5371A3-B4DD-432E-A811-3DABF947EB33}">
      <text>
        <r>
          <rPr>
            <sz val="9"/>
            <color indexed="81"/>
            <rFont val="MS P ゴシック"/>
            <family val="3"/>
            <charset val="128"/>
          </rPr>
          <t>適用水準が「B」、「連携B」である医師が専攻医である場合には、本セルに○を付してください。</t>
        </r>
      </text>
    </comment>
    <comment ref="G241" authorId="0" shapeId="0" xr:uid="{D2689D69-7A28-420E-A47B-DB190A2A3A5B}">
      <text>
        <r>
          <rPr>
            <sz val="9"/>
            <color indexed="81"/>
            <rFont val="MS P ゴシック"/>
            <family val="3"/>
            <charset val="128"/>
          </rPr>
          <t>適用水準が「B」、「連携B」である医師が専攻医である場合には、本セルに○を付してください。</t>
        </r>
      </text>
    </comment>
    <comment ref="G242" authorId="0" shapeId="0" xr:uid="{5E7A739F-5586-4C38-8240-2114531BA499}">
      <text>
        <r>
          <rPr>
            <sz val="9"/>
            <color indexed="81"/>
            <rFont val="MS P ゴシック"/>
            <family val="3"/>
            <charset val="128"/>
          </rPr>
          <t>適用水準が「B」、「連携B」である医師が専攻医である場合には、本セルに○を付してください。</t>
        </r>
      </text>
    </comment>
    <comment ref="G243" authorId="0" shapeId="0" xr:uid="{AA6CB771-C278-4B07-B903-CF109F448BA8}">
      <text>
        <r>
          <rPr>
            <sz val="9"/>
            <color indexed="81"/>
            <rFont val="MS P ゴシック"/>
            <family val="3"/>
            <charset val="128"/>
          </rPr>
          <t>適用水準が「B」、「連携B」である医師が専攻医である場合には、本セルに○を付してください。</t>
        </r>
      </text>
    </comment>
    <comment ref="G244" authorId="0" shapeId="0" xr:uid="{6067372C-7202-4FAC-B34D-6A9571819039}">
      <text>
        <r>
          <rPr>
            <sz val="9"/>
            <color indexed="81"/>
            <rFont val="MS P ゴシック"/>
            <family val="3"/>
            <charset val="128"/>
          </rPr>
          <t>適用水準が「B」、「連携B」である医師が専攻医である場合には、本セルに○を付してください。</t>
        </r>
      </text>
    </comment>
    <comment ref="G245" authorId="0" shapeId="0" xr:uid="{F1C61D7D-6741-444E-89ED-5C5EE8BA8DA8}">
      <text>
        <r>
          <rPr>
            <sz val="9"/>
            <color indexed="81"/>
            <rFont val="MS P ゴシック"/>
            <family val="3"/>
            <charset val="128"/>
          </rPr>
          <t>適用水準が「B」、「連携B」である医師が専攻医である場合には、本セルに○を付してください。</t>
        </r>
      </text>
    </comment>
    <comment ref="G246" authorId="0" shapeId="0" xr:uid="{809E7138-A62A-448C-9762-1E3E7DE957E5}">
      <text>
        <r>
          <rPr>
            <sz val="9"/>
            <color indexed="81"/>
            <rFont val="MS P ゴシック"/>
            <family val="3"/>
            <charset val="128"/>
          </rPr>
          <t>適用水準が「B」、「連携B」である医師が専攻医である場合には、本セルに○を付してください。</t>
        </r>
      </text>
    </comment>
    <comment ref="G247" authorId="0" shapeId="0" xr:uid="{F2167495-97E3-4757-BCC5-F108AAB282A6}">
      <text>
        <r>
          <rPr>
            <sz val="9"/>
            <color indexed="81"/>
            <rFont val="MS P ゴシック"/>
            <family val="3"/>
            <charset val="128"/>
          </rPr>
          <t>適用水準が「B」、「連携B」である医師が専攻医である場合には、本セルに○を付してください。</t>
        </r>
      </text>
    </comment>
    <comment ref="G248" authorId="0" shapeId="0" xr:uid="{1F30ECF6-A367-4934-A255-90B282232675}">
      <text>
        <r>
          <rPr>
            <sz val="9"/>
            <color indexed="81"/>
            <rFont val="MS P ゴシック"/>
            <family val="3"/>
            <charset val="128"/>
          </rPr>
          <t>適用水準が「B」、「連携B」である医師が専攻医である場合には、本セルに○を付してください。</t>
        </r>
      </text>
    </comment>
    <comment ref="G249" authorId="0" shapeId="0" xr:uid="{2A51297C-3188-40BA-9745-919C05AA4A5F}">
      <text>
        <r>
          <rPr>
            <sz val="9"/>
            <color indexed="81"/>
            <rFont val="MS P ゴシック"/>
            <family val="3"/>
            <charset val="128"/>
          </rPr>
          <t>適用水準が「B」、「連携B」である医師が専攻医である場合には、本セルに○を付してください。</t>
        </r>
      </text>
    </comment>
    <comment ref="G250" authorId="0" shapeId="0" xr:uid="{7D78C999-47B5-4ED0-84E8-3F7BECAD2B5D}">
      <text>
        <r>
          <rPr>
            <sz val="9"/>
            <color indexed="81"/>
            <rFont val="MS P ゴシック"/>
            <family val="3"/>
            <charset val="128"/>
          </rPr>
          <t>適用水準が「B」、「連携B」である医師が専攻医である場合には、本セルに○を付してください。</t>
        </r>
      </text>
    </comment>
    <comment ref="G251" authorId="0" shapeId="0" xr:uid="{CE9B4F06-6B7D-44B6-8DE1-4BA17AE99687}">
      <text>
        <r>
          <rPr>
            <sz val="9"/>
            <color indexed="81"/>
            <rFont val="MS P ゴシック"/>
            <family val="3"/>
            <charset val="128"/>
          </rPr>
          <t>適用水準が「B」、「連携B」である医師が専攻医である場合には、本セルに○を付してください。</t>
        </r>
      </text>
    </comment>
    <comment ref="G252" authorId="0" shapeId="0" xr:uid="{416EC309-4D42-4237-9CFD-894856633906}">
      <text>
        <r>
          <rPr>
            <sz val="9"/>
            <color indexed="81"/>
            <rFont val="MS P ゴシック"/>
            <family val="3"/>
            <charset val="128"/>
          </rPr>
          <t>適用水準が「B」、「連携B」である医師が専攻医である場合には、本セルに○を付してください。</t>
        </r>
      </text>
    </comment>
    <comment ref="G253" authorId="0" shapeId="0" xr:uid="{37623019-E473-4219-A25B-649918D21CCE}">
      <text>
        <r>
          <rPr>
            <sz val="9"/>
            <color indexed="81"/>
            <rFont val="MS P ゴシック"/>
            <family val="3"/>
            <charset val="128"/>
          </rPr>
          <t>適用水準が「B」、「連携B」である医師が専攻医である場合には、本セルに○を付してください。</t>
        </r>
      </text>
    </comment>
    <comment ref="G254" authorId="0" shapeId="0" xr:uid="{5518623A-F556-4786-9F01-DF49F6892BFC}">
      <text>
        <r>
          <rPr>
            <sz val="9"/>
            <color indexed="81"/>
            <rFont val="MS P ゴシック"/>
            <family val="3"/>
            <charset val="128"/>
          </rPr>
          <t>適用水準が「B」、「連携B」である医師が専攻医である場合には、本セルに○を付してください。</t>
        </r>
      </text>
    </comment>
    <comment ref="G255" authorId="0" shapeId="0" xr:uid="{6F893096-2947-4B65-AB41-828FC43FB09F}">
      <text>
        <r>
          <rPr>
            <sz val="9"/>
            <color indexed="81"/>
            <rFont val="MS P ゴシック"/>
            <family val="3"/>
            <charset val="128"/>
          </rPr>
          <t>適用水準が「B」、「連携B」である医師が専攻医である場合には、本セルに○を付してください。</t>
        </r>
      </text>
    </comment>
    <comment ref="G256" authorId="0" shapeId="0" xr:uid="{AEFCFF7D-92D5-4104-9A34-98634C7659BA}">
      <text>
        <r>
          <rPr>
            <sz val="9"/>
            <color indexed="81"/>
            <rFont val="MS P ゴシック"/>
            <family val="3"/>
            <charset val="128"/>
          </rPr>
          <t>適用水準が「B」、「連携B」である医師が専攻医である場合には、本セルに○を付してください。</t>
        </r>
      </text>
    </comment>
    <comment ref="G257" authorId="0" shapeId="0" xr:uid="{AA456B08-22EE-499D-B491-2D5A3B013240}">
      <text>
        <r>
          <rPr>
            <sz val="9"/>
            <color indexed="81"/>
            <rFont val="MS P ゴシック"/>
            <family val="3"/>
            <charset val="128"/>
          </rPr>
          <t>適用水準が「B」、「連携B」である医師が専攻医である場合には、本セルに○を付してください。</t>
        </r>
      </text>
    </comment>
    <comment ref="G258" authorId="0" shapeId="0" xr:uid="{0868D692-5DA9-42F0-AC95-018DAD7E5F5F}">
      <text>
        <r>
          <rPr>
            <sz val="9"/>
            <color indexed="81"/>
            <rFont val="MS P ゴシック"/>
            <family val="3"/>
            <charset val="128"/>
          </rPr>
          <t>適用水準が「B」、「連携B」である医師が専攻医である場合には、本セルに○を付してください。</t>
        </r>
      </text>
    </comment>
    <comment ref="G259" authorId="0" shapeId="0" xr:uid="{7136A69C-9C7B-4F80-B7A5-D04CC346F1D2}">
      <text>
        <r>
          <rPr>
            <sz val="9"/>
            <color indexed="81"/>
            <rFont val="MS P ゴシック"/>
            <family val="3"/>
            <charset val="128"/>
          </rPr>
          <t>適用水準が「B」、「連携B」である医師が専攻医である場合には、本セルに○を付してください。</t>
        </r>
      </text>
    </comment>
    <comment ref="G260" authorId="0" shapeId="0" xr:uid="{40678F18-B99A-42D1-87EE-F5927E8A6012}">
      <text>
        <r>
          <rPr>
            <sz val="9"/>
            <color indexed="81"/>
            <rFont val="MS P ゴシック"/>
            <family val="3"/>
            <charset val="128"/>
          </rPr>
          <t>適用水準が「B」、「連携B」である医師が専攻医である場合には、本セルに○を付してください。</t>
        </r>
      </text>
    </comment>
    <comment ref="G261" authorId="0" shapeId="0" xr:uid="{97ACC5B6-F7B1-4413-8AC4-63AF0D146F3B}">
      <text>
        <r>
          <rPr>
            <sz val="9"/>
            <color indexed="81"/>
            <rFont val="MS P ゴシック"/>
            <family val="3"/>
            <charset val="128"/>
          </rPr>
          <t>適用水準が「B」、「連携B」である医師が専攻医である場合には、本セルに○を付してください。</t>
        </r>
      </text>
    </comment>
    <comment ref="G262" authorId="0" shapeId="0" xr:uid="{1F10769D-8876-44E8-8427-21FC8F48FCF1}">
      <text>
        <r>
          <rPr>
            <sz val="9"/>
            <color indexed="81"/>
            <rFont val="MS P ゴシック"/>
            <family val="3"/>
            <charset val="128"/>
          </rPr>
          <t>適用水準が「B」、「連携B」である医師が専攻医である場合には、本セルに○を付してください。</t>
        </r>
      </text>
    </comment>
    <comment ref="G263" authorId="0" shapeId="0" xr:uid="{6EF6F5AB-BE4D-45D8-B7DA-361CCCFF0B05}">
      <text>
        <r>
          <rPr>
            <sz val="9"/>
            <color indexed="81"/>
            <rFont val="MS P ゴシック"/>
            <family val="3"/>
            <charset val="128"/>
          </rPr>
          <t>適用水準が「B」、「連携B」である医師が専攻医である場合には、本セルに○を付してください。</t>
        </r>
      </text>
    </comment>
    <comment ref="G264" authorId="0" shapeId="0" xr:uid="{2F8C9986-9B34-4616-9759-FA8199CB4FD2}">
      <text>
        <r>
          <rPr>
            <sz val="9"/>
            <color indexed="81"/>
            <rFont val="MS P ゴシック"/>
            <family val="3"/>
            <charset val="128"/>
          </rPr>
          <t>適用水準が「B」、「連携B」である医師が専攻医である場合には、本セルに○を付してください。</t>
        </r>
      </text>
    </comment>
    <comment ref="G265" authorId="0" shapeId="0" xr:uid="{AB443DF6-4DD8-46CE-9709-B7AD827B4D4A}">
      <text>
        <r>
          <rPr>
            <sz val="9"/>
            <color indexed="81"/>
            <rFont val="MS P ゴシック"/>
            <family val="3"/>
            <charset val="128"/>
          </rPr>
          <t>適用水準が「B」、「連携B」である医師が専攻医である場合には、本セルに○を付してください。</t>
        </r>
      </text>
    </comment>
    <comment ref="G266" authorId="0" shapeId="0" xr:uid="{A1D9AC82-E2EA-455A-9C92-B55C3A1F1AC5}">
      <text>
        <r>
          <rPr>
            <sz val="9"/>
            <color indexed="81"/>
            <rFont val="MS P ゴシック"/>
            <family val="3"/>
            <charset val="128"/>
          </rPr>
          <t>適用水準が「B」、「連携B」である医師が専攻医である場合には、本セルに○を付してください。</t>
        </r>
      </text>
    </comment>
    <comment ref="G267" authorId="0" shapeId="0" xr:uid="{CDCA9A3B-D8B3-43E4-A9F8-25A61AC02CE5}">
      <text>
        <r>
          <rPr>
            <sz val="9"/>
            <color indexed="81"/>
            <rFont val="MS P ゴシック"/>
            <family val="3"/>
            <charset val="128"/>
          </rPr>
          <t>適用水準が「B」、「連携B」である医師が専攻医である場合には、本セルに○を付してください。</t>
        </r>
      </text>
    </comment>
    <comment ref="G268" authorId="0" shapeId="0" xr:uid="{D7C216D0-E276-489F-A346-CCCC251631A3}">
      <text>
        <r>
          <rPr>
            <sz val="9"/>
            <color indexed="81"/>
            <rFont val="MS P ゴシック"/>
            <family val="3"/>
            <charset val="128"/>
          </rPr>
          <t>適用水準が「B」、「連携B」である医師が専攻医である場合には、本セルに○を付してください。</t>
        </r>
      </text>
    </comment>
    <comment ref="G269" authorId="0" shapeId="0" xr:uid="{7B515A17-AD10-4B46-8019-F4D2DECBCAE0}">
      <text>
        <r>
          <rPr>
            <sz val="9"/>
            <color indexed="81"/>
            <rFont val="MS P ゴシック"/>
            <family val="3"/>
            <charset val="128"/>
          </rPr>
          <t>適用水準が「B」、「連携B」である医師が専攻医である場合には、本セルに○を付してください。</t>
        </r>
      </text>
    </comment>
    <comment ref="G270" authorId="0" shapeId="0" xr:uid="{2998CABE-199D-488A-9168-A2695C298899}">
      <text>
        <r>
          <rPr>
            <sz val="9"/>
            <color indexed="81"/>
            <rFont val="MS P ゴシック"/>
            <family val="3"/>
            <charset val="128"/>
          </rPr>
          <t>適用水準が「B」、「連携B」である医師が専攻医である場合には、本セルに○を付してください。</t>
        </r>
      </text>
    </comment>
    <comment ref="G271" authorId="0" shapeId="0" xr:uid="{68D9ABD8-6A8D-48A7-937D-E17675564E2F}">
      <text>
        <r>
          <rPr>
            <sz val="9"/>
            <color indexed="81"/>
            <rFont val="MS P ゴシック"/>
            <family val="3"/>
            <charset val="128"/>
          </rPr>
          <t>適用水準が「B」、「連携B」である医師が専攻医である場合には、本セルに○を付してください。</t>
        </r>
      </text>
    </comment>
    <comment ref="G272" authorId="0" shapeId="0" xr:uid="{21FEEE40-F6A9-4F72-90FC-B580B33C2045}">
      <text>
        <r>
          <rPr>
            <sz val="9"/>
            <color indexed="81"/>
            <rFont val="MS P ゴシック"/>
            <family val="3"/>
            <charset val="128"/>
          </rPr>
          <t>適用水準が「B」、「連携B」である医師が専攻医である場合には、本セルに○を付してください。</t>
        </r>
      </text>
    </comment>
    <comment ref="G273" authorId="0" shapeId="0" xr:uid="{B414A951-878A-4F09-B031-4FDF54599ED6}">
      <text>
        <r>
          <rPr>
            <sz val="9"/>
            <color indexed="81"/>
            <rFont val="MS P ゴシック"/>
            <family val="3"/>
            <charset val="128"/>
          </rPr>
          <t>適用水準が「B」、「連携B」である医師が専攻医である場合には、本セルに○を付してください。</t>
        </r>
      </text>
    </comment>
    <comment ref="G274" authorId="0" shapeId="0" xr:uid="{2B047E7B-24FE-4E11-8324-554068E28E17}">
      <text>
        <r>
          <rPr>
            <sz val="9"/>
            <color indexed="81"/>
            <rFont val="MS P ゴシック"/>
            <family val="3"/>
            <charset val="128"/>
          </rPr>
          <t>適用水準が「B」、「連携B」である医師が専攻医である場合には、本セルに○を付してください。</t>
        </r>
      </text>
    </comment>
    <comment ref="G275" authorId="0" shapeId="0" xr:uid="{35CC8A4F-B746-4B1E-80EA-3B6EF730AF6E}">
      <text>
        <r>
          <rPr>
            <sz val="9"/>
            <color indexed="81"/>
            <rFont val="MS P ゴシック"/>
            <family val="3"/>
            <charset val="128"/>
          </rPr>
          <t>適用水準が「B」、「連携B」である医師が専攻医である場合には、本セルに○を付してください。</t>
        </r>
      </text>
    </comment>
    <comment ref="G276" authorId="0" shapeId="0" xr:uid="{74A216DB-A6BD-4FED-AF5B-00B4737D9E44}">
      <text>
        <r>
          <rPr>
            <sz val="9"/>
            <color indexed="81"/>
            <rFont val="MS P ゴシック"/>
            <family val="3"/>
            <charset val="128"/>
          </rPr>
          <t>適用水準が「B」、「連携B」である医師が専攻医である場合には、本セルに○を付してください。</t>
        </r>
      </text>
    </comment>
    <comment ref="G277" authorId="0" shapeId="0" xr:uid="{A2FB1A3F-AEC8-4305-849C-0196B8F07E28}">
      <text>
        <r>
          <rPr>
            <sz val="9"/>
            <color indexed="81"/>
            <rFont val="MS P ゴシック"/>
            <family val="3"/>
            <charset val="128"/>
          </rPr>
          <t>適用水準が「B」、「連携B」である医師が専攻医である場合には、本セルに○を付してください。</t>
        </r>
      </text>
    </comment>
    <comment ref="G278" authorId="0" shapeId="0" xr:uid="{C93A8578-60C8-4C2E-96A9-687B1893BC3B}">
      <text>
        <r>
          <rPr>
            <sz val="9"/>
            <color indexed="81"/>
            <rFont val="MS P ゴシック"/>
            <family val="3"/>
            <charset val="128"/>
          </rPr>
          <t>適用水準が「B」、「連携B」である医師が専攻医である場合には、本セルに○を付してください。</t>
        </r>
      </text>
    </comment>
    <comment ref="G279" authorId="0" shapeId="0" xr:uid="{55C875B3-5B88-4BB6-B487-6DF4C7A33A9B}">
      <text>
        <r>
          <rPr>
            <sz val="9"/>
            <color indexed="81"/>
            <rFont val="MS P ゴシック"/>
            <family val="3"/>
            <charset val="128"/>
          </rPr>
          <t>適用水準が「B」、「連携B」である医師が専攻医である場合には、本セルに○を付してください。</t>
        </r>
      </text>
    </comment>
    <comment ref="G280" authorId="0" shapeId="0" xr:uid="{9D74AA56-AEB3-43AB-8242-382945ED82D6}">
      <text>
        <r>
          <rPr>
            <sz val="9"/>
            <color indexed="81"/>
            <rFont val="MS P ゴシック"/>
            <family val="3"/>
            <charset val="128"/>
          </rPr>
          <t>適用水準が「B」、「連携B」である医師が専攻医である場合には、本セルに○を付してください。</t>
        </r>
      </text>
    </comment>
    <comment ref="G281" authorId="0" shapeId="0" xr:uid="{A84DB853-BEE6-451F-8697-2F61074287B2}">
      <text>
        <r>
          <rPr>
            <sz val="9"/>
            <color indexed="81"/>
            <rFont val="MS P ゴシック"/>
            <family val="3"/>
            <charset val="128"/>
          </rPr>
          <t>適用水準が「B」、「連携B」である医師が専攻医である場合には、本セルに○を付してください。</t>
        </r>
      </text>
    </comment>
    <comment ref="G282" authorId="0" shapeId="0" xr:uid="{E1A94BE2-657B-41B8-98C2-D05F65E7CF6C}">
      <text>
        <r>
          <rPr>
            <sz val="9"/>
            <color indexed="81"/>
            <rFont val="MS P ゴシック"/>
            <family val="3"/>
            <charset val="128"/>
          </rPr>
          <t>適用水準が「B」、「連携B」である医師が専攻医である場合には、本セルに○を付してください。</t>
        </r>
      </text>
    </comment>
    <comment ref="G283" authorId="0" shapeId="0" xr:uid="{0CDCB550-3638-4E78-AD4F-14D7A9EE35D6}">
      <text>
        <r>
          <rPr>
            <sz val="9"/>
            <color indexed="81"/>
            <rFont val="MS P ゴシック"/>
            <family val="3"/>
            <charset val="128"/>
          </rPr>
          <t>適用水準が「B」、「連携B」である医師が専攻医である場合には、本セルに○を付してください。</t>
        </r>
      </text>
    </comment>
    <comment ref="G284" authorId="0" shapeId="0" xr:uid="{C93B7722-F5B0-4640-BE5A-2CCB901D9995}">
      <text>
        <r>
          <rPr>
            <sz val="9"/>
            <color indexed="81"/>
            <rFont val="MS P ゴシック"/>
            <family val="3"/>
            <charset val="128"/>
          </rPr>
          <t>適用水準が「B」、「連携B」である医師が専攻医である場合には、本セルに○を付してください。</t>
        </r>
      </text>
    </comment>
    <comment ref="G285" authorId="0" shapeId="0" xr:uid="{743560F0-0DC3-430C-8BA0-2984E57BA887}">
      <text>
        <r>
          <rPr>
            <sz val="9"/>
            <color indexed="81"/>
            <rFont val="MS P ゴシック"/>
            <family val="3"/>
            <charset val="128"/>
          </rPr>
          <t>適用水準が「B」、「連携B」である医師が専攻医である場合には、本セルに○を付してください。</t>
        </r>
      </text>
    </comment>
    <comment ref="G286" authorId="0" shapeId="0" xr:uid="{FCED8CE2-DE82-443C-A560-24B14DBF3B42}">
      <text>
        <r>
          <rPr>
            <sz val="9"/>
            <color indexed="81"/>
            <rFont val="MS P ゴシック"/>
            <family val="3"/>
            <charset val="128"/>
          </rPr>
          <t>適用水準が「B」、「連携B」である医師が専攻医である場合には、本セルに○を付してください。</t>
        </r>
      </text>
    </comment>
    <comment ref="G287" authorId="0" shapeId="0" xr:uid="{FE20501D-2C69-47F0-BE9C-18ECBA4A0560}">
      <text>
        <r>
          <rPr>
            <sz val="9"/>
            <color indexed="81"/>
            <rFont val="MS P ゴシック"/>
            <family val="3"/>
            <charset val="128"/>
          </rPr>
          <t>適用水準が「B」、「連携B」である医師が専攻医である場合には、本セルに○を付してください。</t>
        </r>
      </text>
    </comment>
    <comment ref="G288" authorId="0" shapeId="0" xr:uid="{32780D69-F6BC-4A0B-B284-56E9E0308E88}">
      <text>
        <r>
          <rPr>
            <sz val="9"/>
            <color indexed="81"/>
            <rFont val="MS P ゴシック"/>
            <family val="3"/>
            <charset val="128"/>
          </rPr>
          <t>適用水準が「B」、「連携B」である医師が専攻医である場合には、本セルに○を付してください。</t>
        </r>
      </text>
    </comment>
    <comment ref="G289" authorId="0" shapeId="0" xr:uid="{A999A288-00DB-440F-A888-B46DC64A03AE}">
      <text>
        <r>
          <rPr>
            <sz val="9"/>
            <color indexed="81"/>
            <rFont val="MS P ゴシック"/>
            <family val="3"/>
            <charset val="128"/>
          </rPr>
          <t>適用水準が「B」、「連携B」である医師が専攻医である場合には、本セルに○を付してください。</t>
        </r>
      </text>
    </comment>
    <comment ref="G290" authorId="0" shapeId="0" xr:uid="{461E4220-3C01-45EC-AD49-02AAD0ADB523}">
      <text>
        <r>
          <rPr>
            <sz val="9"/>
            <color indexed="81"/>
            <rFont val="MS P ゴシック"/>
            <family val="3"/>
            <charset val="128"/>
          </rPr>
          <t>適用水準が「B」、「連携B」である医師が専攻医である場合には、本セルに○を付してください。</t>
        </r>
      </text>
    </comment>
    <comment ref="G291" authorId="0" shapeId="0" xr:uid="{5667171F-30E8-4E52-9CA0-7EB12902A3E9}">
      <text>
        <r>
          <rPr>
            <sz val="9"/>
            <color indexed="81"/>
            <rFont val="MS P ゴシック"/>
            <family val="3"/>
            <charset val="128"/>
          </rPr>
          <t>適用水準が「B」、「連携B」である医師が専攻医である場合には、本セルに○を付してください。</t>
        </r>
      </text>
    </comment>
    <comment ref="G292" authorId="0" shapeId="0" xr:uid="{031EB355-6365-46E3-A84F-76B5C1E438B7}">
      <text>
        <r>
          <rPr>
            <sz val="9"/>
            <color indexed="81"/>
            <rFont val="MS P ゴシック"/>
            <family val="3"/>
            <charset val="128"/>
          </rPr>
          <t>適用水準が「B」、「連携B」である医師が専攻医である場合には、本セルに○を付してください。</t>
        </r>
      </text>
    </comment>
    <comment ref="G293" authorId="0" shapeId="0" xr:uid="{BF288C4D-41DB-4456-B860-D9538A6B32B0}">
      <text>
        <r>
          <rPr>
            <sz val="9"/>
            <color indexed="81"/>
            <rFont val="MS P ゴシック"/>
            <family val="3"/>
            <charset val="128"/>
          </rPr>
          <t>適用水準が「B」、「連携B」である医師が専攻医である場合には、本セルに○を付してください。</t>
        </r>
      </text>
    </comment>
    <comment ref="G294" authorId="0" shapeId="0" xr:uid="{F08D1A69-7E71-4653-853B-9AD4B4D5F761}">
      <text>
        <r>
          <rPr>
            <sz val="9"/>
            <color indexed="81"/>
            <rFont val="MS P ゴシック"/>
            <family val="3"/>
            <charset val="128"/>
          </rPr>
          <t>適用水準が「B」、「連携B」である医師が専攻医である場合には、本セルに○を付してください。</t>
        </r>
      </text>
    </comment>
    <comment ref="G295" authorId="0" shapeId="0" xr:uid="{E608A79E-C87D-4871-B5FB-2CF28E170FC1}">
      <text>
        <r>
          <rPr>
            <sz val="9"/>
            <color indexed="81"/>
            <rFont val="MS P ゴシック"/>
            <family val="3"/>
            <charset val="128"/>
          </rPr>
          <t>適用水準が「B」、「連携B」である医師が専攻医である場合には、本セルに○を付してください。</t>
        </r>
      </text>
    </comment>
    <comment ref="G296" authorId="0" shapeId="0" xr:uid="{75EB2D3A-FE68-4E4B-82B2-56F928D4585D}">
      <text>
        <r>
          <rPr>
            <sz val="9"/>
            <color indexed="81"/>
            <rFont val="MS P ゴシック"/>
            <family val="3"/>
            <charset val="128"/>
          </rPr>
          <t>適用水準が「B」、「連携B」である医師が専攻医である場合には、本セルに○を付してください。</t>
        </r>
      </text>
    </comment>
    <comment ref="G297" authorId="0" shapeId="0" xr:uid="{884FA547-987A-443B-98BD-939FE853A3C2}">
      <text>
        <r>
          <rPr>
            <sz val="9"/>
            <color indexed="81"/>
            <rFont val="MS P ゴシック"/>
            <family val="3"/>
            <charset val="128"/>
          </rPr>
          <t>適用水準が「B」、「連携B」である医師が専攻医である場合には、本セルに○を付してください。</t>
        </r>
      </text>
    </comment>
    <comment ref="G298" authorId="0" shapeId="0" xr:uid="{1E961F9F-6A9C-4643-B002-BEA11CE6B1E0}">
      <text>
        <r>
          <rPr>
            <sz val="9"/>
            <color indexed="81"/>
            <rFont val="MS P ゴシック"/>
            <family val="3"/>
            <charset val="128"/>
          </rPr>
          <t>適用水準が「B」、「連携B」である医師が専攻医である場合には、本セルに○を付してください。</t>
        </r>
      </text>
    </comment>
    <comment ref="G299" authorId="0" shapeId="0" xr:uid="{53998805-AE22-4645-A2E4-E7787A1B32E2}">
      <text>
        <r>
          <rPr>
            <sz val="9"/>
            <color indexed="81"/>
            <rFont val="MS P ゴシック"/>
            <family val="3"/>
            <charset val="128"/>
          </rPr>
          <t>適用水準が「B」、「連携B」である医師が専攻医である場合には、本セルに○を付してください。</t>
        </r>
      </text>
    </comment>
    <comment ref="G300" authorId="0" shapeId="0" xr:uid="{41A83222-CF7D-4DE0-8D67-480F8FB634D3}">
      <text>
        <r>
          <rPr>
            <sz val="9"/>
            <color indexed="81"/>
            <rFont val="MS P ゴシック"/>
            <family val="3"/>
            <charset val="128"/>
          </rPr>
          <t>適用水準が「B」、「連携B」である医師が専攻医である場合には、本セルに○を付してください。</t>
        </r>
      </text>
    </comment>
    <comment ref="G301" authorId="0" shapeId="0" xr:uid="{DA45CDF5-97F1-4810-846F-11AECA2312D8}">
      <text>
        <r>
          <rPr>
            <sz val="9"/>
            <color indexed="81"/>
            <rFont val="MS P ゴシック"/>
            <family val="3"/>
            <charset val="128"/>
          </rPr>
          <t>適用水準が「B」、「連携B」である医師が専攻医である場合には、本セルに○を付してください。</t>
        </r>
      </text>
    </comment>
    <comment ref="G302" authorId="0" shapeId="0" xr:uid="{5A955733-6E67-4810-ACC0-34AD1D6D4FC4}">
      <text>
        <r>
          <rPr>
            <sz val="9"/>
            <color indexed="81"/>
            <rFont val="MS P ゴシック"/>
            <family val="3"/>
            <charset val="128"/>
          </rPr>
          <t>適用水準が「B」、「連携B」である医師が専攻医である場合には、本セルに○を付してください。</t>
        </r>
      </text>
    </comment>
    <comment ref="G303" authorId="0" shapeId="0" xr:uid="{A6481157-4A01-4899-866C-392D5B4A91DB}">
      <text>
        <r>
          <rPr>
            <sz val="9"/>
            <color indexed="81"/>
            <rFont val="MS P ゴシック"/>
            <family val="3"/>
            <charset val="128"/>
          </rPr>
          <t>適用水準が「B」、「連携B」である医師が専攻医である場合には、本セルに○を付してください。</t>
        </r>
      </text>
    </comment>
    <comment ref="G304" authorId="0" shapeId="0" xr:uid="{E3F372EF-C3C6-41C2-AAD5-E934D05F2E66}">
      <text>
        <r>
          <rPr>
            <sz val="9"/>
            <color indexed="81"/>
            <rFont val="MS P ゴシック"/>
            <family val="3"/>
            <charset val="128"/>
          </rPr>
          <t>適用水準が「B」、「連携B」である医師が専攻医である場合には、本セルに○を付してください。</t>
        </r>
      </text>
    </comment>
    <comment ref="G305" authorId="0" shapeId="0" xr:uid="{677FF47F-37A6-4F2B-9912-A5E54CAAB687}">
      <text>
        <r>
          <rPr>
            <sz val="9"/>
            <color indexed="81"/>
            <rFont val="MS P ゴシック"/>
            <family val="3"/>
            <charset val="128"/>
          </rPr>
          <t>適用水準が「B」、「連携B」である医師が専攻医である場合には、本セルに○を付してください。</t>
        </r>
      </text>
    </comment>
    <comment ref="G306" authorId="0" shapeId="0" xr:uid="{CCED20B6-6606-4603-AD27-C683C42F0236}">
      <text>
        <r>
          <rPr>
            <sz val="9"/>
            <color indexed="81"/>
            <rFont val="MS P ゴシック"/>
            <family val="3"/>
            <charset val="128"/>
          </rPr>
          <t>適用水準が「B」、「連携B」である医師が専攻医である場合には、本セルに○を付してください。</t>
        </r>
      </text>
    </comment>
    <comment ref="G307" authorId="0" shapeId="0" xr:uid="{197BA850-5FD8-4376-83AE-5194ED91A10D}">
      <text>
        <r>
          <rPr>
            <sz val="9"/>
            <color indexed="81"/>
            <rFont val="MS P ゴシック"/>
            <family val="3"/>
            <charset val="128"/>
          </rPr>
          <t>適用水準が「B」、「連携B」である医師が専攻医である場合には、本セルに○を付してください。</t>
        </r>
      </text>
    </comment>
    <comment ref="G308" authorId="0" shapeId="0" xr:uid="{078C1486-77DD-479B-A540-67E99BBB8543}">
      <text>
        <r>
          <rPr>
            <sz val="9"/>
            <color indexed="81"/>
            <rFont val="MS P ゴシック"/>
            <family val="3"/>
            <charset val="128"/>
          </rPr>
          <t>適用水準が「B」、「連携B」である医師が専攻医である場合には、本セルに○を付してください。</t>
        </r>
      </text>
    </comment>
    <comment ref="G309" authorId="0" shapeId="0" xr:uid="{6F266F19-B674-47EA-834E-86A4A6592E6C}">
      <text>
        <r>
          <rPr>
            <sz val="9"/>
            <color indexed="81"/>
            <rFont val="MS P ゴシック"/>
            <family val="3"/>
            <charset val="128"/>
          </rPr>
          <t>適用水準が「B」、「連携B」である医師が専攻医である場合には、本セルに○を付してください。</t>
        </r>
      </text>
    </comment>
    <comment ref="G310" authorId="0" shapeId="0" xr:uid="{A5D0F089-A7EC-4528-B364-D08E0A58DCA2}">
      <text>
        <r>
          <rPr>
            <sz val="9"/>
            <color indexed="81"/>
            <rFont val="MS P ゴシック"/>
            <family val="3"/>
            <charset val="128"/>
          </rPr>
          <t>適用水準が「B」、「連携B」である医師が専攻医である場合には、本セルに○を付してください。</t>
        </r>
      </text>
    </comment>
    <comment ref="G311" authorId="0" shapeId="0" xr:uid="{3E1291BD-96F2-4F7F-B791-7EBB8712D7FE}">
      <text>
        <r>
          <rPr>
            <sz val="9"/>
            <color indexed="81"/>
            <rFont val="MS P ゴシック"/>
            <family val="3"/>
            <charset val="128"/>
          </rPr>
          <t>適用水準が「B」、「連携B」である医師が専攻医である場合には、本セルに○を付してください。</t>
        </r>
      </text>
    </comment>
    <comment ref="G312" authorId="0" shapeId="0" xr:uid="{E5452A71-ED1F-4D35-9067-78B6BC8BCD63}">
      <text>
        <r>
          <rPr>
            <sz val="9"/>
            <color indexed="81"/>
            <rFont val="MS P ゴシック"/>
            <family val="3"/>
            <charset val="128"/>
          </rPr>
          <t>適用水準が「B」、「連携B」である医師が専攻医である場合には、本セルに○を付してください。</t>
        </r>
      </text>
    </comment>
    <comment ref="G313" authorId="0" shapeId="0" xr:uid="{C43FB8CD-2BD5-4C7A-958B-250FBE1AC92F}">
      <text>
        <r>
          <rPr>
            <sz val="9"/>
            <color indexed="81"/>
            <rFont val="MS P ゴシック"/>
            <family val="3"/>
            <charset val="128"/>
          </rPr>
          <t>適用水準が「B」、「連携B」である医師が専攻医である場合には、本セルに○を付してください。</t>
        </r>
      </text>
    </comment>
    <comment ref="G314" authorId="0" shapeId="0" xr:uid="{750015E0-6D64-43FD-B975-328956E66925}">
      <text>
        <r>
          <rPr>
            <sz val="9"/>
            <color indexed="81"/>
            <rFont val="MS P ゴシック"/>
            <family val="3"/>
            <charset val="128"/>
          </rPr>
          <t>適用水準が「B」、「連携B」である医師が専攻医である場合には、本セルに○を付してください。</t>
        </r>
      </text>
    </comment>
    <comment ref="G315" authorId="0" shapeId="0" xr:uid="{BEAF481B-247A-4DB8-AA7C-0E3BD75ECED2}">
      <text>
        <r>
          <rPr>
            <sz val="9"/>
            <color indexed="81"/>
            <rFont val="MS P ゴシック"/>
            <family val="3"/>
            <charset val="128"/>
          </rPr>
          <t>適用水準が「B」、「連携B」である医師が専攻医である場合には、本セルに○を付してください。</t>
        </r>
      </text>
    </comment>
    <comment ref="G316" authorId="0" shapeId="0" xr:uid="{D9AAFD07-79F2-4BC4-B761-1476FDECB165}">
      <text>
        <r>
          <rPr>
            <sz val="9"/>
            <color indexed="81"/>
            <rFont val="MS P ゴシック"/>
            <family val="3"/>
            <charset val="128"/>
          </rPr>
          <t>適用水準が「B」、「連携B」である医師が専攻医である場合には、本セルに○を付してください。</t>
        </r>
      </text>
    </comment>
    <comment ref="G317" authorId="0" shapeId="0" xr:uid="{7EBA445C-E2BE-48FB-AA10-0F0631030C1A}">
      <text>
        <r>
          <rPr>
            <sz val="9"/>
            <color indexed="81"/>
            <rFont val="MS P ゴシック"/>
            <family val="3"/>
            <charset val="128"/>
          </rPr>
          <t>適用水準が「B」、「連携B」である医師が専攻医である場合には、本セルに○を付してください。</t>
        </r>
      </text>
    </comment>
    <comment ref="G318" authorId="0" shapeId="0" xr:uid="{47C5FF39-4193-4AAF-830B-B508FCA330E1}">
      <text>
        <r>
          <rPr>
            <sz val="9"/>
            <color indexed="81"/>
            <rFont val="MS P ゴシック"/>
            <family val="3"/>
            <charset val="128"/>
          </rPr>
          <t>適用水準が「B」、「連携B」である医師が専攻医である場合には、本セルに○を付してください。</t>
        </r>
      </text>
    </comment>
    <comment ref="G319" authorId="0" shapeId="0" xr:uid="{FECD2119-9CE8-40A1-B547-4778FF701FA0}">
      <text>
        <r>
          <rPr>
            <sz val="9"/>
            <color indexed="81"/>
            <rFont val="MS P ゴシック"/>
            <family val="3"/>
            <charset val="128"/>
          </rPr>
          <t>適用水準が「B」、「連携B」である医師が専攻医である場合には、本セルに○を付してください。</t>
        </r>
      </text>
    </comment>
    <comment ref="G320" authorId="0" shapeId="0" xr:uid="{16B250F8-0B0F-4581-A1C6-9F8066D3CE97}">
      <text>
        <r>
          <rPr>
            <sz val="9"/>
            <color indexed="81"/>
            <rFont val="MS P ゴシック"/>
            <family val="3"/>
            <charset val="128"/>
          </rPr>
          <t>適用水準が「B」、「連携B」である医師が専攻医である場合には、本セルに○を付してください。</t>
        </r>
      </text>
    </comment>
    <comment ref="G321" authorId="0" shapeId="0" xr:uid="{7A2EE834-0E53-4D10-BBBE-632FD711597E}">
      <text>
        <r>
          <rPr>
            <sz val="9"/>
            <color indexed="81"/>
            <rFont val="MS P ゴシック"/>
            <family val="3"/>
            <charset val="128"/>
          </rPr>
          <t>適用水準が「B」、「連携B」である医師が専攻医である場合には、本セルに○を付してください。</t>
        </r>
      </text>
    </comment>
    <comment ref="G322" authorId="0" shapeId="0" xr:uid="{1786EFE8-E8AF-42DB-BDAE-2A97BD1E4C23}">
      <text>
        <r>
          <rPr>
            <sz val="9"/>
            <color indexed="81"/>
            <rFont val="MS P ゴシック"/>
            <family val="3"/>
            <charset val="128"/>
          </rPr>
          <t>適用水準が「B」、「連携B」である医師が専攻医である場合には、本セルに○を付してください。</t>
        </r>
      </text>
    </comment>
    <comment ref="G323" authorId="0" shapeId="0" xr:uid="{324007A4-9093-4EE0-8C8F-5346D038E380}">
      <text>
        <r>
          <rPr>
            <sz val="9"/>
            <color indexed="81"/>
            <rFont val="MS P ゴシック"/>
            <family val="3"/>
            <charset val="128"/>
          </rPr>
          <t>適用水準が「B」、「連携B」である医師が専攻医である場合には、本セルに○を付してください。</t>
        </r>
      </text>
    </comment>
    <comment ref="G324" authorId="0" shapeId="0" xr:uid="{818AA25C-9C76-4CAC-8713-77974AAC8C4C}">
      <text>
        <r>
          <rPr>
            <sz val="9"/>
            <color indexed="81"/>
            <rFont val="MS P ゴシック"/>
            <family val="3"/>
            <charset val="128"/>
          </rPr>
          <t>適用水準が「B」、「連携B」である医師が専攻医である場合には、本セルに○を付してください。</t>
        </r>
      </text>
    </comment>
    <comment ref="G325" authorId="0" shapeId="0" xr:uid="{7B6D0E05-987A-4443-9A20-FE97013D7182}">
      <text>
        <r>
          <rPr>
            <sz val="9"/>
            <color indexed="81"/>
            <rFont val="MS P ゴシック"/>
            <family val="3"/>
            <charset val="128"/>
          </rPr>
          <t>適用水準が「B」、「連携B」である医師が専攻医である場合には、本セルに○を付してください。</t>
        </r>
      </text>
    </comment>
    <comment ref="G326" authorId="0" shapeId="0" xr:uid="{ED970580-D3BC-42D7-B424-3ECEBE1B256E}">
      <text>
        <r>
          <rPr>
            <sz val="9"/>
            <color indexed="81"/>
            <rFont val="MS P ゴシック"/>
            <family val="3"/>
            <charset val="128"/>
          </rPr>
          <t>適用水準が「B」、「連携B」である医師が専攻医である場合には、本セルに○を付してください。</t>
        </r>
      </text>
    </comment>
    <comment ref="G327" authorId="0" shapeId="0" xr:uid="{BCDEE898-072F-4F61-9DFD-6C05FF61DA21}">
      <text>
        <r>
          <rPr>
            <sz val="9"/>
            <color indexed="81"/>
            <rFont val="MS P ゴシック"/>
            <family val="3"/>
            <charset val="128"/>
          </rPr>
          <t>適用水準が「B」、「連携B」である医師が専攻医である場合には、本セルに○を付してください。</t>
        </r>
      </text>
    </comment>
    <comment ref="G328" authorId="0" shapeId="0" xr:uid="{2284E7C6-5A6A-443A-B16A-9C1B15984160}">
      <text>
        <r>
          <rPr>
            <sz val="9"/>
            <color indexed="81"/>
            <rFont val="MS P ゴシック"/>
            <family val="3"/>
            <charset val="128"/>
          </rPr>
          <t>適用水準が「B」、「連携B」である医師が専攻医である場合には、本セルに○を付してください。</t>
        </r>
      </text>
    </comment>
    <comment ref="G329" authorId="0" shapeId="0" xr:uid="{83CC07DC-D9E8-4D26-998E-3210F24E81C9}">
      <text>
        <r>
          <rPr>
            <sz val="9"/>
            <color indexed="81"/>
            <rFont val="MS P ゴシック"/>
            <family val="3"/>
            <charset val="128"/>
          </rPr>
          <t>適用水準が「B」、「連携B」である医師が専攻医である場合には、本セルに○を付してください。</t>
        </r>
      </text>
    </comment>
    <comment ref="G330" authorId="0" shapeId="0" xr:uid="{EE1B0424-B767-49BF-B36F-D439D0370907}">
      <text>
        <r>
          <rPr>
            <sz val="9"/>
            <color indexed="81"/>
            <rFont val="MS P ゴシック"/>
            <family val="3"/>
            <charset val="128"/>
          </rPr>
          <t>適用水準が「B」、「連携B」である医師が専攻医である場合には、本セルに○を付してください。</t>
        </r>
      </text>
    </comment>
    <comment ref="G331" authorId="0" shapeId="0" xr:uid="{882CD955-7AAC-48D3-8CEB-289D3CD68D56}">
      <text>
        <r>
          <rPr>
            <sz val="9"/>
            <color indexed="81"/>
            <rFont val="MS P ゴシック"/>
            <family val="3"/>
            <charset val="128"/>
          </rPr>
          <t>適用水準が「B」、「連携B」である医師が専攻医である場合には、本セルに○を付してください。</t>
        </r>
      </text>
    </comment>
    <comment ref="G332" authorId="0" shapeId="0" xr:uid="{9213F16E-0700-4F12-B1DE-EE2FD18B51BA}">
      <text>
        <r>
          <rPr>
            <sz val="9"/>
            <color indexed="81"/>
            <rFont val="MS P ゴシック"/>
            <family val="3"/>
            <charset val="128"/>
          </rPr>
          <t>適用水準が「B」、「連携B」である医師が専攻医である場合には、本セルに○を付してください。</t>
        </r>
      </text>
    </comment>
    <comment ref="G333" authorId="0" shapeId="0" xr:uid="{A124F53A-F5C2-470D-B455-B6FDC0E5C9FC}">
      <text>
        <r>
          <rPr>
            <sz val="9"/>
            <color indexed="81"/>
            <rFont val="MS P ゴシック"/>
            <family val="3"/>
            <charset val="128"/>
          </rPr>
          <t>適用水準が「B」、「連携B」である医師が専攻医である場合には、本セルに○を付してください。</t>
        </r>
      </text>
    </comment>
    <comment ref="G334" authorId="0" shapeId="0" xr:uid="{A3FBE579-9BEF-4517-85E9-532A4C64B0B7}">
      <text>
        <r>
          <rPr>
            <sz val="9"/>
            <color indexed="81"/>
            <rFont val="MS P ゴシック"/>
            <family val="3"/>
            <charset val="128"/>
          </rPr>
          <t>適用水準が「B」、「連携B」である医師が専攻医である場合には、本セルに○を付してください。</t>
        </r>
      </text>
    </comment>
    <comment ref="G335" authorId="0" shapeId="0" xr:uid="{766FC3B8-1AB6-4718-AAC4-8EEEB9DBA38B}">
      <text>
        <r>
          <rPr>
            <sz val="9"/>
            <color indexed="81"/>
            <rFont val="MS P ゴシック"/>
            <family val="3"/>
            <charset val="128"/>
          </rPr>
          <t>適用水準が「B」、「連携B」である医師が専攻医である場合には、本セルに○を付してください。</t>
        </r>
      </text>
    </comment>
    <comment ref="G336" authorId="0" shapeId="0" xr:uid="{BD02B385-2DE0-4F5D-99C2-4A0564BF7D68}">
      <text>
        <r>
          <rPr>
            <sz val="9"/>
            <color indexed="81"/>
            <rFont val="MS P ゴシック"/>
            <family val="3"/>
            <charset val="128"/>
          </rPr>
          <t>適用水準が「B」、「連携B」である医師が専攻医である場合には、本セルに○を付してください。</t>
        </r>
      </text>
    </comment>
    <comment ref="G337" authorId="0" shapeId="0" xr:uid="{4C2C2B65-16C8-4394-B87D-B01F5B0C6CAB}">
      <text>
        <r>
          <rPr>
            <sz val="9"/>
            <color indexed="81"/>
            <rFont val="MS P ゴシック"/>
            <family val="3"/>
            <charset val="128"/>
          </rPr>
          <t>適用水準が「B」、「連携B」である医師が専攻医である場合には、本セルに○を付してください。</t>
        </r>
      </text>
    </comment>
    <comment ref="G338" authorId="0" shapeId="0" xr:uid="{032E63DB-9220-478E-9BA1-CA75EB3EEB74}">
      <text>
        <r>
          <rPr>
            <sz val="9"/>
            <color indexed="81"/>
            <rFont val="MS P ゴシック"/>
            <family val="3"/>
            <charset val="128"/>
          </rPr>
          <t>適用水準が「B」、「連携B」である医師が専攻医である場合には、本セルに○を付してください。</t>
        </r>
      </text>
    </comment>
    <comment ref="G339" authorId="0" shapeId="0" xr:uid="{7477F2CF-BD68-43D0-9432-8F04E269A2B4}">
      <text>
        <r>
          <rPr>
            <sz val="9"/>
            <color indexed="81"/>
            <rFont val="MS P ゴシック"/>
            <family val="3"/>
            <charset val="128"/>
          </rPr>
          <t>適用水準が「B」、「連携B」である医師が専攻医である場合には、本セルに○を付してください。</t>
        </r>
      </text>
    </comment>
    <comment ref="G340" authorId="0" shapeId="0" xr:uid="{418F124D-747F-4C33-AF41-0647E6027693}">
      <text>
        <r>
          <rPr>
            <sz val="9"/>
            <color indexed="81"/>
            <rFont val="MS P ゴシック"/>
            <family val="3"/>
            <charset val="128"/>
          </rPr>
          <t>適用水準が「B」、「連携B」である医師が専攻医である場合には、本セルに○を付してください。</t>
        </r>
      </text>
    </comment>
    <comment ref="G341" authorId="0" shapeId="0" xr:uid="{39E47F28-F4BB-417C-9EBD-7C8274087230}">
      <text>
        <r>
          <rPr>
            <sz val="9"/>
            <color indexed="81"/>
            <rFont val="MS P ゴシック"/>
            <family val="3"/>
            <charset val="128"/>
          </rPr>
          <t>適用水準が「B」、「連携B」である医師が専攻医である場合には、本セルに○を付してください。</t>
        </r>
      </text>
    </comment>
    <comment ref="G342" authorId="0" shapeId="0" xr:uid="{011DD74C-BCA9-4CF2-B9E6-1C43E320B70A}">
      <text>
        <r>
          <rPr>
            <sz val="9"/>
            <color indexed="81"/>
            <rFont val="MS P ゴシック"/>
            <family val="3"/>
            <charset val="128"/>
          </rPr>
          <t>適用水準が「B」、「連携B」である医師が専攻医である場合には、本セルに○を付してください。</t>
        </r>
      </text>
    </comment>
    <comment ref="G343" authorId="0" shapeId="0" xr:uid="{DACB9394-51ED-40E1-8A84-93D97E7293C3}">
      <text>
        <r>
          <rPr>
            <sz val="9"/>
            <color indexed="81"/>
            <rFont val="MS P ゴシック"/>
            <family val="3"/>
            <charset val="128"/>
          </rPr>
          <t>適用水準が「B」、「連携B」である医師が専攻医である場合には、本セルに○を付してください。</t>
        </r>
      </text>
    </comment>
    <comment ref="G344" authorId="0" shapeId="0" xr:uid="{CA81AC40-BA4F-4F7B-A78E-3B2F344D63F7}">
      <text>
        <r>
          <rPr>
            <sz val="9"/>
            <color indexed="81"/>
            <rFont val="MS P ゴシック"/>
            <family val="3"/>
            <charset val="128"/>
          </rPr>
          <t>適用水準が「B」、「連携B」である医師が専攻医である場合には、本セルに○を付してください。</t>
        </r>
      </text>
    </comment>
    <comment ref="G345" authorId="0" shapeId="0" xr:uid="{CBA198F0-8428-4498-A088-56207701FFB0}">
      <text>
        <r>
          <rPr>
            <sz val="9"/>
            <color indexed="81"/>
            <rFont val="MS P ゴシック"/>
            <family val="3"/>
            <charset val="128"/>
          </rPr>
          <t>適用水準が「B」、「連携B」である医師が専攻医である場合には、本セルに○を付してください。</t>
        </r>
      </text>
    </comment>
    <comment ref="G346" authorId="0" shapeId="0" xr:uid="{EFBEEE3C-F30B-4170-89E0-50BF673FB4C9}">
      <text>
        <r>
          <rPr>
            <sz val="9"/>
            <color indexed="81"/>
            <rFont val="MS P ゴシック"/>
            <family val="3"/>
            <charset val="128"/>
          </rPr>
          <t>適用水準が「B」、「連携B」である医師が専攻医である場合には、本セルに○を付してください。</t>
        </r>
      </text>
    </comment>
    <comment ref="G347" authorId="0" shapeId="0" xr:uid="{2045D636-93A7-4D58-A0B5-A18D37E6D92E}">
      <text>
        <r>
          <rPr>
            <sz val="9"/>
            <color indexed="81"/>
            <rFont val="MS P ゴシック"/>
            <family val="3"/>
            <charset val="128"/>
          </rPr>
          <t>適用水準が「B」、「連携B」である医師が専攻医である場合には、本セルに○を付してください。</t>
        </r>
      </text>
    </comment>
    <comment ref="G348" authorId="0" shapeId="0" xr:uid="{DFC76A2E-1440-44A7-BED3-C541DDEE1A7E}">
      <text>
        <r>
          <rPr>
            <sz val="9"/>
            <color indexed="81"/>
            <rFont val="MS P ゴシック"/>
            <family val="3"/>
            <charset val="128"/>
          </rPr>
          <t>適用水準が「B」、「連携B」である医師が専攻医である場合には、本セルに○を付してください。</t>
        </r>
      </text>
    </comment>
    <comment ref="G349" authorId="0" shapeId="0" xr:uid="{9A49EFB0-9D0E-4C74-B311-B4D4320799B5}">
      <text>
        <r>
          <rPr>
            <sz val="9"/>
            <color indexed="81"/>
            <rFont val="MS P ゴシック"/>
            <family val="3"/>
            <charset val="128"/>
          </rPr>
          <t>適用水準が「B」、「連携B」である医師が専攻医である場合には、本セルに○を付してください。</t>
        </r>
      </text>
    </comment>
    <comment ref="G350" authorId="0" shapeId="0" xr:uid="{221ADBDA-A552-46AA-999D-ACE6A1072B57}">
      <text>
        <r>
          <rPr>
            <sz val="9"/>
            <color indexed="81"/>
            <rFont val="MS P ゴシック"/>
            <family val="3"/>
            <charset val="128"/>
          </rPr>
          <t>適用水準が「B」、「連携B」である医師が専攻医である場合には、本セルに○を付してください。</t>
        </r>
      </text>
    </comment>
    <comment ref="G351" authorId="0" shapeId="0" xr:uid="{A19B7292-9351-401C-A6F3-9B5E31091AB7}">
      <text>
        <r>
          <rPr>
            <sz val="9"/>
            <color indexed="81"/>
            <rFont val="MS P ゴシック"/>
            <family val="3"/>
            <charset val="128"/>
          </rPr>
          <t>適用水準が「B」、「連携B」である医師が専攻医である場合には、本セルに○を付してください。</t>
        </r>
      </text>
    </comment>
    <comment ref="G352" authorId="0" shapeId="0" xr:uid="{A33ACF3F-F2F5-447D-BF04-30A9745F03E0}">
      <text>
        <r>
          <rPr>
            <sz val="9"/>
            <color indexed="81"/>
            <rFont val="MS P ゴシック"/>
            <family val="3"/>
            <charset val="128"/>
          </rPr>
          <t>適用水準が「B」、「連携B」である医師が専攻医である場合には、本セルに○を付してください。</t>
        </r>
      </text>
    </comment>
    <comment ref="G353" authorId="0" shapeId="0" xr:uid="{DC49109E-9198-468F-8C29-38425F6D9AFD}">
      <text>
        <r>
          <rPr>
            <sz val="9"/>
            <color indexed="81"/>
            <rFont val="MS P ゴシック"/>
            <family val="3"/>
            <charset val="128"/>
          </rPr>
          <t>適用水準が「B」、「連携B」である医師が専攻医である場合には、本セルに○を付してください。</t>
        </r>
      </text>
    </comment>
    <comment ref="G354" authorId="0" shapeId="0" xr:uid="{75499520-005D-4298-9D28-29CDF863CAED}">
      <text>
        <r>
          <rPr>
            <sz val="9"/>
            <color indexed="81"/>
            <rFont val="MS P ゴシック"/>
            <family val="3"/>
            <charset val="128"/>
          </rPr>
          <t>適用水準が「B」、「連携B」である医師が専攻医である場合には、本セルに○を付してください。</t>
        </r>
      </text>
    </comment>
    <comment ref="G355" authorId="0" shapeId="0" xr:uid="{3E8EA056-E455-4AE9-99FB-2F1B9063CA1D}">
      <text>
        <r>
          <rPr>
            <sz val="9"/>
            <color indexed="81"/>
            <rFont val="MS P ゴシック"/>
            <family val="3"/>
            <charset val="128"/>
          </rPr>
          <t>適用水準が「B」、「連携B」である医師が専攻医である場合には、本セルに○を付してください。</t>
        </r>
      </text>
    </comment>
    <comment ref="G356" authorId="0" shapeId="0" xr:uid="{34B7BA57-2F70-4EF9-904C-9511A927051B}">
      <text>
        <r>
          <rPr>
            <sz val="9"/>
            <color indexed="81"/>
            <rFont val="MS P ゴシック"/>
            <family val="3"/>
            <charset val="128"/>
          </rPr>
          <t>適用水準が「B」、「連携B」である医師が専攻医である場合には、本セルに○を付してください。</t>
        </r>
      </text>
    </comment>
    <comment ref="G357" authorId="0" shapeId="0" xr:uid="{871344DD-D14C-443B-AFB0-E86BFE2921F0}">
      <text>
        <r>
          <rPr>
            <sz val="9"/>
            <color indexed="81"/>
            <rFont val="MS P ゴシック"/>
            <family val="3"/>
            <charset val="128"/>
          </rPr>
          <t>適用水準が「B」、「連携B」である医師が専攻医である場合には、本セルに○を付してください。</t>
        </r>
      </text>
    </comment>
    <comment ref="G358" authorId="0" shapeId="0" xr:uid="{70ACD85F-9043-4F42-B1A7-F1AC5C84D282}">
      <text>
        <r>
          <rPr>
            <sz val="9"/>
            <color indexed="81"/>
            <rFont val="MS P ゴシック"/>
            <family val="3"/>
            <charset val="128"/>
          </rPr>
          <t>適用水準が「B」、「連携B」である医師が専攻医である場合には、本セルに○を付してください。</t>
        </r>
      </text>
    </comment>
    <comment ref="G359" authorId="0" shapeId="0" xr:uid="{B81C392D-237C-4B83-8FEF-4C7B33417300}">
      <text>
        <r>
          <rPr>
            <sz val="9"/>
            <color indexed="81"/>
            <rFont val="MS P ゴシック"/>
            <family val="3"/>
            <charset val="128"/>
          </rPr>
          <t>適用水準が「B」、「連携B」である医師が専攻医である場合には、本セルに○を付してください。</t>
        </r>
      </text>
    </comment>
    <comment ref="G360" authorId="0" shapeId="0" xr:uid="{B802E9FD-8726-4C1C-B41C-E16B8DB1DA40}">
      <text>
        <r>
          <rPr>
            <sz val="9"/>
            <color indexed="81"/>
            <rFont val="MS P ゴシック"/>
            <family val="3"/>
            <charset val="128"/>
          </rPr>
          <t>適用水準が「B」、「連携B」である医師が専攻医である場合には、本セルに○を付してください。</t>
        </r>
      </text>
    </comment>
    <comment ref="G361" authorId="0" shapeId="0" xr:uid="{9BB415F2-9796-4666-8E79-106B4098E033}">
      <text>
        <r>
          <rPr>
            <sz val="9"/>
            <color indexed="81"/>
            <rFont val="MS P ゴシック"/>
            <family val="3"/>
            <charset val="128"/>
          </rPr>
          <t>適用水準が「B」、「連携B」である医師が専攻医である場合には、本セルに○を付してください。</t>
        </r>
      </text>
    </comment>
    <comment ref="G362" authorId="0" shapeId="0" xr:uid="{29A30701-AD93-428F-AA20-6975F8B289A1}">
      <text>
        <r>
          <rPr>
            <sz val="9"/>
            <color indexed="81"/>
            <rFont val="MS P ゴシック"/>
            <family val="3"/>
            <charset val="128"/>
          </rPr>
          <t>適用水準が「B」、「連携B」である医師が専攻医である場合には、本セルに○を付してください。</t>
        </r>
      </text>
    </comment>
    <comment ref="G363" authorId="0" shapeId="0" xr:uid="{0B9D3111-C9A9-44CA-A7F0-3F80338D309B}">
      <text>
        <r>
          <rPr>
            <sz val="9"/>
            <color indexed="81"/>
            <rFont val="MS P ゴシック"/>
            <family val="3"/>
            <charset val="128"/>
          </rPr>
          <t>適用水準が「B」、「連携B」である医師が専攻医である場合には、本セルに○を付してください。</t>
        </r>
      </text>
    </comment>
    <comment ref="G364" authorId="0" shapeId="0" xr:uid="{471AE9CD-0351-4C96-873B-3694E3D1DE74}">
      <text>
        <r>
          <rPr>
            <sz val="9"/>
            <color indexed="81"/>
            <rFont val="MS P ゴシック"/>
            <family val="3"/>
            <charset val="128"/>
          </rPr>
          <t>適用水準が「B」、「連携B」である医師が専攻医である場合には、本セルに○を付してください。</t>
        </r>
      </text>
    </comment>
    <comment ref="G365" authorId="0" shapeId="0" xr:uid="{EA094BCF-1011-4ED9-8C0D-A38A7EF44653}">
      <text>
        <r>
          <rPr>
            <sz val="9"/>
            <color indexed="81"/>
            <rFont val="MS P ゴシック"/>
            <family val="3"/>
            <charset val="128"/>
          </rPr>
          <t>適用水準が「B」、「連携B」である医師が専攻医である場合には、本セルに○を付してください。</t>
        </r>
      </text>
    </comment>
    <comment ref="G366" authorId="0" shapeId="0" xr:uid="{5AB8307E-091B-4238-AD09-FBEA94A7FA07}">
      <text>
        <r>
          <rPr>
            <sz val="9"/>
            <color indexed="81"/>
            <rFont val="MS P ゴシック"/>
            <family val="3"/>
            <charset val="128"/>
          </rPr>
          <t>適用水準が「B」、「連携B」である医師が専攻医である場合には、本セルに○を付してください。</t>
        </r>
      </text>
    </comment>
    <comment ref="G367" authorId="0" shapeId="0" xr:uid="{332313D7-AFC4-40D3-A71E-2D4CD6840349}">
      <text>
        <r>
          <rPr>
            <sz val="9"/>
            <color indexed="81"/>
            <rFont val="MS P ゴシック"/>
            <family val="3"/>
            <charset val="128"/>
          </rPr>
          <t>適用水準が「B」、「連携B」である医師が専攻医である場合には、本セルに○を付してください。</t>
        </r>
      </text>
    </comment>
    <comment ref="G368" authorId="0" shapeId="0" xr:uid="{3DBE2456-08B8-4529-BF26-1832F14F816E}">
      <text>
        <r>
          <rPr>
            <sz val="9"/>
            <color indexed="81"/>
            <rFont val="MS P ゴシック"/>
            <family val="3"/>
            <charset val="128"/>
          </rPr>
          <t>適用水準が「B」、「連携B」である医師が専攻医である場合には、本セルに○を付してください。</t>
        </r>
      </text>
    </comment>
    <comment ref="G369" authorId="0" shapeId="0" xr:uid="{1C0701EF-4E8E-4621-A342-7C1F9180D1DA}">
      <text>
        <r>
          <rPr>
            <sz val="9"/>
            <color indexed="81"/>
            <rFont val="MS P ゴシック"/>
            <family val="3"/>
            <charset val="128"/>
          </rPr>
          <t>適用水準が「B」、「連携B」である医師が専攻医である場合には、本セルに○を付してください。</t>
        </r>
      </text>
    </comment>
    <comment ref="G370" authorId="0" shapeId="0" xr:uid="{EF94CF78-E15B-4AA0-BFDD-17D0CA29A1FE}">
      <text>
        <r>
          <rPr>
            <sz val="9"/>
            <color indexed="81"/>
            <rFont val="MS P ゴシック"/>
            <family val="3"/>
            <charset val="128"/>
          </rPr>
          <t>適用水準が「B」、「連携B」である医師が専攻医である場合には、本セルに○を付してください。</t>
        </r>
      </text>
    </comment>
    <comment ref="G371" authorId="0" shapeId="0" xr:uid="{956AC917-ABF3-4CEC-90BA-046D77A5DF09}">
      <text>
        <r>
          <rPr>
            <sz val="9"/>
            <color indexed="81"/>
            <rFont val="MS P ゴシック"/>
            <family val="3"/>
            <charset val="128"/>
          </rPr>
          <t>適用水準が「B」、「連携B」である医師が専攻医である場合には、本セルに○を付してください。</t>
        </r>
      </text>
    </comment>
    <comment ref="G372" authorId="0" shapeId="0" xr:uid="{BC0DFA03-3C69-41D0-8E06-DAD957C28C23}">
      <text>
        <r>
          <rPr>
            <sz val="9"/>
            <color indexed="81"/>
            <rFont val="MS P ゴシック"/>
            <family val="3"/>
            <charset val="128"/>
          </rPr>
          <t>適用水準が「B」、「連携B」である医師が専攻医である場合には、本セルに○を付してください。</t>
        </r>
      </text>
    </comment>
    <comment ref="G373" authorId="0" shapeId="0" xr:uid="{2D1EB729-CAAD-4699-9BBE-046386867E9D}">
      <text>
        <r>
          <rPr>
            <sz val="9"/>
            <color indexed="81"/>
            <rFont val="MS P ゴシック"/>
            <family val="3"/>
            <charset val="128"/>
          </rPr>
          <t>適用水準が「B」、「連携B」である医師が専攻医である場合には、本セルに○を付してください。</t>
        </r>
      </text>
    </comment>
    <comment ref="G374" authorId="0" shapeId="0" xr:uid="{899F1E3E-AB7A-4032-8F67-B49AD57C7CF6}">
      <text>
        <r>
          <rPr>
            <sz val="9"/>
            <color indexed="81"/>
            <rFont val="MS P ゴシック"/>
            <family val="3"/>
            <charset val="128"/>
          </rPr>
          <t>適用水準が「B」、「連携B」である医師が専攻医である場合には、本セルに○を付してください。</t>
        </r>
      </text>
    </comment>
    <comment ref="G375" authorId="0" shapeId="0" xr:uid="{48A0F106-DA24-4FBB-B96F-32330F26E03C}">
      <text>
        <r>
          <rPr>
            <sz val="9"/>
            <color indexed="81"/>
            <rFont val="MS P ゴシック"/>
            <family val="3"/>
            <charset val="128"/>
          </rPr>
          <t>適用水準が「B」、「連携B」である医師が専攻医である場合には、本セルに○を付してください。</t>
        </r>
      </text>
    </comment>
    <comment ref="G376" authorId="0" shapeId="0" xr:uid="{E949F870-D4CC-4B19-9763-93CAB89A3DA8}">
      <text>
        <r>
          <rPr>
            <sz val="9"/>
            <color indexed="81"/>
            <rFont val="MS P ゴシック"/>
            <family val="3"/>
            <charset val="128"/>
          </rPr>
          <t>適用水準が「B」、「連携B」である医師が専攻医である場合には、本セルに○を付してください。</t>
        </r>
      </text>
    </comment>
    <comment ref="G377" authorId="0" shapeId="0" xr:uid="{06633A61-65C6-4923-A712-A524BD201785}">
      <text>
        <r>
          <rPr>
            <sz val="9"/>
            <color indexed="81"/>
            <rFont val="MS P ゴシック"/>
            <family val="3"/>
            <charset val="128"/>
          </rPr>
          <t>適用水準が「B」、「連携B」である医師が専攻医である場合には、本セルに○を付してください。</t>
        </r>
      </text>
    </comment>
    <comment ref="G378" authorId="0" shapeId="0" xr:uid="{E0D3657B-41C2-46FB-9CA1-2477D174D332}">
      <text>
        <r>
          <rPr>
            <sz val="9"/>
            <color indexed="81"/>
            <rFont val="MS P ゴシック"/>
            <family val="3"/>
            <charset val="128"/>
          </rPr>
          <t>適用水準が「B」、「連携B」である医師が専攻医である場合には、本セルに○を付してください。</t>
        </r>
      </text>
    </comment>
    <comment ref="G379" authorId="0" shapeId="0" xr:uid="{2D4E4266-5B87-44BD-931F-79268A274B13}">
      <text>
        <r>
          <rPr>
            <sz val="9"/>
            <color indexed="81"/>
            <rFont val="MS P ゴシック"/>
            <family val="3"/>
            <charset val="128"/>
          </rPr>
          <t>適用水準が「B」、「連携B」である医師が専攻医である場合には、本セルに○を付してください。</t>
        </r>
      </text>
    </comment>
    <comment ref="G380" authorId="0" shapeId="0" xr:uid="{5D458A33-D62D-4A20-B999-0B102ABC6E8A}">
      <text>
        <r>
          <rPr>
            <sz val="9"/>
            <color indexed="81"/>
            <rFont val="MS P ゴシック"/>
            <family val="3"/>
            <charset val="128"/>
          </rPr>
          <t>適用水準が「B」、「連携B」である医師が専攻医である場合には、本セルに○を付してください。</t>
        </r>
      </text>
    </comment>
    <comment ref="G381" authorId="0" shapeId="0" xr:uid="{D2C59239-9558-4366-8C3F-954C6988C696}">
      <text>
        <r>
          <rPr>
            <sz val="9"/>
            <color indexed="81"/>
            <rFont val="MS P ゴシック"/>
            <family val="3"/>
            <charset val="128"/>
          </rPr>
          <t>適用水準が「B」、「連携B」である医師が専攻医である場合には、本セルに○を付してください。</t>
        </r>
      </text>
    </comment>
    <comment ref="G382" authorId="0" shapeId="0" xr:uid="{2503F1B7-503E-40D4-9BCD-C59536E820E3}">
      <text>
        <r>
          <rPr>
            <sz val="9"/>
            <color indexed="81"/>
            <rFont val="MS P ゴシック"/>
            <family val="3"/>
            <charset val="128"/>
          </rPr>
          <t>適用水準が「B」、「連携B」である医師が専攻医である場合には、本セルに○を付してください。</t>
        </r>
      </text>
    </comment>
    <comment ref="G383" authorId="0" shapeId="0" xr:uid="{F127583D-0A57-47C3-9E3F-B66ABB967D48}">
      <text>
        <r>
          <rPr>
            <sz val="9"/>
            <color indexed="81"/>
            <rFont val="MS P ゴシック"/>
            <family val="3"/>
            <charset val="128"/>
          </rPr>
          <t>適用水準が「B」、「連携B」である医師が専攻医である場合には、本セルに○を付してください。</t>
        </r>
      </text>
    </comment>
    <comment ref="G384" authorId="0" shapeId="0" xr:uid="{53FF198D-8440-44F4-9C9A-14CE4CA63981}">
      <text>
        <r>
          <rPr>
            <sz val="9"/>
            <color indexed="81"/>
            <rFont val="MS P ゴシック"/>
            <family val="3"/>
            <charset val="128"/>
          </rPr>
          <t>適用水準が「B」、「連携B」である医師が専攻医である場合には、本セルに○を付してください。</t>
        </r>
      </text>
    </comment>
    <comment ref="G385" authorId="0" shapeId="0" xr:uid="{CFEDEA15-76A2-4098-BC98-3BBCF4D8E333}">
      <text>
        <r>
          <rPr>
            <sz val="9"/>
            <color indexed="81"/>
            <rFont val="MS P ゴシック"/>
            <family val="3"/>
            <charset val="128"/>
          </rPr>
          <t>適用水準が「B」、「連携B」である医師が専攻医である場合には、本セルに○を付してください。</t>
        </r>
      </text>
    </comment>
    <comment ref="G386" authorId="0" shapeId="0" xr:uid="{6EFF9B7F-6854-4A19-8CE0-B20A48FC5194}">
      <text>
        <r>
          <rPr>
            <sz val="9"/>
            <color indexed="81"/>
            <rFont val="MS P ゴシック"/>
            <family val="3"/>
            <charset val="128"/>
          </rPr>
          <t>適用水準が「B」、「連携B」である医師が専攻医である場合には、本セルに○を付してください。</t>
        </r>
      </text>
    </comment>
    <comment ref="G387" authorId="0" shapeId="0" xr:uid="{C21CC7AF-430E-44CA-BDA0-740C361102E0}">
      <text>
        <r>
          <rPr>
            <sz val="9"/>
            <color indexed="81"/>
            <rFont val="MS P ゴシック"/>
            <family val="3"/>
            <charset val="128"/>
          </rPr>
          <t>適用水準が「B」、「連携B」である医師が専攻医である場合には、本セルに○を付してください。</t>
        </r>
      </text>
    </comment>
    <comment ref="G388" authorId="0" shapeId="0" xr:uid="{51906667-B4EE-45F5-A61A-B9DC226F3311}">
      <text>
        <r>
          <rPr>
            <sz val="9"/>
            <color indexed="81"/>
            <rFont val="MS P ゴシック"/>
            <family val="3"/>
            <charset val="128"/>
          </rPr>
          <t>適用水準が「B」、「連携B」である医師が専攻医である場合には、本セルに○を付してください。</t>
        </r>
      </text>
    </comment>
    <comment ref="G389" authorId="0" shapeId="0" xr:uid="{B5C19269-D6DF-4EA7-8B28-BDEA5D08C3F7}">
      <text>
        <r>
          <rPr>
            <sz val="9"/>
            <color indexed="81"/>
            <rFont val="MS P ゴシック"/>
            <family val="3"/>
            <charset val="128"/>
          </rPr>
          <t>適用水準が「B」、「連携B」である医師が専攻医である場合には、本セルに○を付してください。</t>
        </r>
      </text>
    </comment>
    <comment ref="G390" authorId="0" shapeId="0" xr:uid="{4DE37885-E27F-479C-872C-60A25692AED9}">
      <text>
        <r>
          <rPr>
            <sz val="9"/>
            <color indexed="81"/>
            <rFont val="MS P ゴシック"/>
            <family val="3"/>
            <charset val="128"/>
          </rPr>
          <t>適用水準が「B」、「連携B」である医師が専攻医である場合には、本セルに○を付してください。</t>
        </r>
      </text>
    </comment>
    <comment ref="G391" authorId="0" shapeId="0" xr:uid="{09D84C28-04B9-42A0-A5AB-F8A4A5D15DD4}">
      <text>
        <r>
          <rPr>
            <sz val="9"/>
            <color indexed="81"/>
            <rFont val="MS P ゴシック"/>
            <family val="3"/>
            <charset val="128"/>
          </rPr>
          <t>適用水準が「B」、「連携B」である医師が専攻医である場合には、本セルに○を付してください。</t>
        </r>
      </text>
    </comment>
    <comment ref="G392" authorId="0" shapeId="0" xr:uid="{37D3B562-086E-464F-8677-2918EE97EC03}">
      <text>
        <r>
          <rPr>
            <sz val="9"/>
            <color indexed="81"/>
            <rFont val="MS P ゴシック"/>
            <family val="3"/>
            <charset val="128"/>
          </rPr>
          <t>適用水準が「B」、「連携B」である医師が専攻医である場合には、本セルに○を付してください。</t>
        </r>
      </text>
    </comment>
    <comment ref="G393" authorId="0" shapeId="0" xr:uid="{9D17C0A5-B226-4B16-A9FF-95773EB7B76B}">
      <text>
        <r>
          <rPr>
            <sz val="9"/>
            <color indexed="81"/>
            <rFont val="MS P ゴシック"/>
            <family val="3"/>
            <charset val="128"/>
          </rPr>
          <t>適用水準が「B」、「連携B」である医師が専攻医である場合には、本セルに○を付してください。</t>
        </r>
      </text>
    </comment>
    <comment ref="G394" authorId="0" shapeId="0" xr:uid="{BC18FC19-BCB3-4C8E-B05D-3232E4B34813}">
      <text>
        <r>
          <rPr>
            <sz val="9"/>
            <color indexed="81"/>
            <rFont val="MS P ゴシック"/>
            <family val="3"/>
            <charset val="128"/>
          </rPr>
          <t>適用水準が「B」、「連携B」である医師が専攻医である場合には、本セルに○を付してください。</t>
        </r>
      </text>
    </comment>
    <comment ref="G395" authorId="0" shapeId="0" xr:uid="{6AB45F92-FF2A-41BC-94C6-C454FA319831}">
      <text>
        <r>
          <rPr>
            <sz val="9"/>
            <color indexed="81"/>
            <rFont val="MS P ゴシック"/>
            <family val="3"/>
            <charset val="128"/>
          </rPr>
          <t>適用水準が「B」、「連携B」である医師が専攻医である場合には、本セルに○を付してください。</t>
        </r>
      </text>
    </comment>
    <comment ref="G396" authorId="0" shapeId="0" xr:uid="{0995C759-DD21-4C7D-AC0C-AEEFD0F1FF1A}">
      <text>
        <r>
          <rPr>
            <sz val="9"/>
            <color indexed="81"/>
            <rFont val="MS P ゴシック"/>
            <family val="3"/>
            <charset val="128"/>
          </rPr>
          <t>適用水準が「B」、「連携B」である医師が専攻医である場合には、本セルに○を付してください。</t>
        </r>
      </text>
    </comment>
    <comment ref="G397" authorId="0" shapeId="0" xr:uid="{43773FA8-5CDD-4CB3-9E64-FC277D8BA8DE}">
      <text>
        <r>
          <rPr>
            <sz val="9"/>
            <color indexed="81"/>
            <rFont val="MS P ゴシック"/>
            <family val="3"/>
            <charset val="128"/>
          </rPr>
          <t>適用水準が「B」、「連携B」である医師が専攻医である場合には、本セルに○を付してください。</t>
        </r>
      </text>
    </comment>
    <comment ref="G398" authorId="0" shapeId="0" xr:uid="{9261100A-F37D-4647-B5AA-FEE4BFC34EF0}">
      <text>
        <r>
          <rPr>
            <sz val="9"/>
            <color indexed="81"/>
            <rFont val="MS P ゴシック"/>
            <family val="3"/>
            <charset val="128"/>
          </rPr>
          <t>適用水準が「B」、「連携B」である医師が専攻医である場合には、本セルに○を付してください。</t>
        </r>
      </text>
    </comment>
    <comment ref="G399" authorId="0" shapeId="0" xr:uid="{AE192040-8F9B-4D80-ACA1-F3878F472ABB}">
      <text>
        <r>
          <rPr>
            <sz val="9"/>
            <color indexed="81"/>
            <rFont val="MS P ゴシック"/>
            <family val="3"/>
            <charset val="128"/>
          </rPr>
          <t>適用水準が「B」、「連携B」である医師が専攻医である場合には、本セルに○を付してください。</t>
        </r>
      </text>
    </comment>
    <comment ref="G400" authorId="0" shapeId="0" xr:uid="{DB86730D-5797-4CF4-A7F7-5FF2B665FDF9}">
      <text>
        <r>
          <rPr>
            <sz val="9"/>
            <color indexed="81"/>
            <rFont val="MS P ゴシック"/>
            <family val="3"/>
            <charset val="128"/>
          </rPr>
          <t>適用水準が「B」、「連携B」である医師が専攻医である場合には、本セルに○を付してください。</t>
        </r>
      </text>
    </comment>
    <comment ref="G401" authorId="0" shapeId="0" xr:uid="{0F1FE2FD-63AB-4E38-BEA9-2BDA4B2687A9}">
      <text>
        <r>
          <rPr>
            <sz val="9"/>
            <color indexed="81"/>
            <rFont val="MS P ゴシック"/>
            <family val="3"/>
            <charset val="128"/>
          </rPr>
          <t>適用水準が「B」、「連携B」である医師が専攻医である場合には、本セルに○を付してください。</t>
        </r>
      </text>
    </comment>
    <comment ref="G402" authorId="0" shapeId="0" xr:uid="{2E4D93F8-622D-4D59-8D91-811EA0733B4D}">
      <text>
        <r>
          <rPr>
            <sz val="9"/>
            <color indexed="81"/>
            <rFont val="MS P ゴシック"/>
            <family val="3"/>
            <charset val="128"/>
          </rPr>
          <t>適用水準が「B」、「連携B」である医師が専攻医である場合には、本セルに○を付してください。</t>
        </r>
      </text>
    </comment>
    <comment ref="G403" authorId="0" shapeId="0" xr:uid="{4C64AED2-30BE-4B94-BF1D-7409BCCA9796}">
      <text>
        <r>
          <rPr>
            <sz val="9"/>
            <color indexed="81"/>
            <rFont val="MS P ゴシック"/>
            <family val="3"/>
            <charset val="128"/>
          </rPr>
          <t>適用水準が「B」、「連携B」である医師が専攻医である場合には、本セルに○を付してください。</t>
        </r>
      </text>
    </comment>
    <comment ref="G404" authorId="0" shapeId="0" xr:uid="{6CFF67EB-F6F8-498E-AAAD-F691B995F2AA}">
      <text>
        <r>
          <rPr>
            <sz val="9"/>
            <color indexed="81"/>
            <rFont val="MS P ゴシック"/>
            <family val="3"/>
            <charset val="128"/>
          </rPr>
          <t>適用水準が「B」、「連携B」である医師が専攻医である場合には、本セルに○を付してください。</t>
        </r>
      </text>
    </comment>
    <comment ref="G405" authorId="0" shapeId="0" xr:uid="{307CDA12-0937-46AB-8E15-6D259CF0F01E}">
      <text>
        <r>
          <rPr>
            <sz val="9"/>
            <color indexed="81"/>
            <rFont val="MS P ゴシック"/>
            <family val="3"/>
            <charset val="128"/>
          </rPr>
          <t>適用水準が「B」、「連携B」である医師が専攻医である場合には、本セルに○を付してください。</t>
        </r>
      </text>
    </comment>
    <comment ref="G406" authorId="0" shapeId="0" xr:uid="{C9501002-0E96-4B84-B320-1E3CA8FD9F63}">
      <text>
        <r>
          <rPr>
            <sz val="9"/>
            <color indexed="81"/>
            <rFont val="MS P ゴシック"/>
            <family val="3"/>
            <charset val="128"/>
          </rPr>
          <t>適用水準が「B」、「連携B」である医師が専攻医である場合には、本セルに○を付してください。</t>
        </r>
      </text>
    </comment>
    <comment ref="G407" authorId="0" shapeId="0" xr:uid="{DB9C58DA-7F8A-48E5-8864-9C9259733BD6}">
      <text>
        <r>
          <rPr>
            <sz val="9"/>
            <color indexed="81"/>
            <rFont val="MS P ゴシック"/>
            <family val="3"/>
            <charset val="128"/>
          </rPr>
          <t>適用水準が「B」、「連携B」である医師が専攻医である場合には、本セルに○を付してください。</t>
        </r>
      </text>
    </comment>
    <comment ref="G408" authorId="0" shapeId="0" xr:uid="{B2659C2E-BDF8-4FB0-9923-69560C7E3266}">
      <text>
        <r>
          <rPr>
            <sz val="9"/>
            <color indexed="81"/>
            <rFont val="MS P ゴシック"/>
            <family val="3"/>
            <charset val="128"/>
          </rPr>
          <t>適用水準が「B」、「連携B」である医師が専攻医である場合には、本セルに○を付してください。</t>
        </r>
      </text>
    </comment>
    <comment ref="G409" authorId="0" shapeId="0" xr:uid="{3F5E1A8A-CB43-4F21-8339-3664504264B6}">
      <text>
        <r>
          <rPr>
            <sz val="9"/>
            <color indexed="81"/>
            <rFont val="MS P ゴシック"/>
            <family val="3"/>
            <charset val="128"/>
          </rPr>
          <t>適用水準が「B」、「連携B」である医師が専攻医である場合には、本セルに○を付してください。</t>
        </r>
      </text>
    </comment>
    <comment ref="G410" authorId="0" shapeId="0" xr:uid="{6A5363CC-A825-46BD-9DBE-F89342708ECD}">
      <text>
        <r>
          <rPr>
            <sz val="9"/>
            <color indexed="81"/>
            <rFont val="MS P ゴシック"/>
            <family val="3"/>
            <charset val="128"/>
          </rPr>
          <t>適用水準が「B」、「連携B」である医師が専攻医である場合には、本セルに○を付してください。</t>
        </r>
      </text>
    </comment>
    <comment ref="G411" authorId="0" shapeId="0" xr:uid="{4C20A950-5DF3-45CE-AD32-441121E7BB9D}">
      <text>
        <r>
          <rPr>
            <sz val="9"/>
            <color indexed="81"/>
            <rFont val="MS P ゴシック"/>
            <family val="3"/>
            <charset val="128"/>
          </rPr>
          <t>適用水準が「B」、「連携B」である医師が専攻医である場合には、本セルに○を付してください。</t>
        </r>
      </text>
    </comment>
    <comment ref="G412" authorId="0" shapeId="0" xr:uid="{C7F8AEC9-D18D-4D5F-888F-13AFA738F5B7}">
      <text>
        <r>
          <rPr>
            <sz val="9"/>
            <color indexed="81"/>
            <rFont val="MS P ゴシック"/>
            <family val="3"/>
            <charset val="128"/>
          </rPr>
          <t>適用水準が「B」、「連携B」である医師が専攻医である場合には、本セルに○を付してください。</t>
        </r>
      </text>
    </comment>
    <comment ref="G413" authorId="0" shapeId="0" xr:uid="{4237CA21-3E26-4A17-B4AF-6F2AA0527D23}">
      <text>
        <r>
          <rPr>
            <sz val="9"/>
            <color indexed="81"/>
            <rFont val="MS P ゴシック"/>
            <family val="3"/>
            <charset val="128"/>
          </rPr>
          <t>適用水準が「B」、「連携B」である医師が専攻医である場合には、本セルに○を付してください。</t>
        </r>
      </text>
    </comment>
    <comment ref="G414" authorId="0" shapeId="0" xr:uid="{5ED56F87-2B07-46E9-B827-6A804EA0D483}">
      <text>
        <r>
          <rPr>
            <sz val="9"/>
            <color indexed="81"/>
            <rFont val="MS P ゴシック"/>
            <family val="3"/>
            <charset val="128"/>
          </rPr>
          <t>適用水準が「B」、「連携B」である医師が専攻医である場合には、本セルに○を付してください。</t>
        </r>
      </text>
    </comment>
    <comment ref="G415" authorId="0" shapeId="0" xr:uid="{CCFECAAF-D936-4265-8CDE-EF5C92C2EC9C}">
      <text>
        <r>
          <rPr>
            <sz val="9"/>
            <color indexed="81"/>
            <rFont val="MS P ゴシック"/>
            <family val="3"/>
            <charset val="128"/>
          </rPr>
          <t>適用水準が「B」、「連携B」である医師が専攻医である場合には、本セルに○を付してください。</t>
        </r>
      </text>
    </comment>
    <comment ref="G416" authorId="0" shapeId="0" xr:uid="{6A35BA8A-CABB-4AD4-BE97-4A4D4B2F15B3}">
      <text>
        <r>
          <rPr>
            <sz val="9"/>
            <color indexed="81"/>
            <rFont val="MS P ゴシック"/>
            <family val="3"/>
            <charset val="128"/>
          </rPr>
          <t>適用水準が「B」、「連携B」である医師が専攻医である場合には、本セルに○を付してください。</t>
        </r>
      </text>
    </comment>
    <comment ref="G417" authorId="0" shapeId="0" xr:uid="{34B74A81-6C3C-44C3-B41A-583D76D20DC8}">
      <text>
        <r>
          <rPr>
            <sz val="9"/>
            <color indexed="81"/>
            <rFont val="MS P ゴシック"/>
            <family val="3"/>
            <charset val="128"/>
          </rPr>
          <t>適用水準が「B」、「連携B」である医師が専攻医である場合には、本セルに○を付してください。</t>
        </r>
      </text>
    </comment>
    <comment ref="G418" authorId="0" shapeId="0" xr:uid="{DEF503D9-6F6A-46D6-8149-9159AE2B2D57}">
      <text>
        <r>
          <rPr>
            <sz val="9"/>
            <color indexed="81"/>
            <rFont val="MS P ゴシック"/>
            <family val="3"/>
            <charset val="128"/>
          </rPr>
          <t>適用水準が「B」、「連携B」である医師が専攻医である場合には、本セルに○を付してください。</t>
        </r>
      </text>
    </comment>
    <comment ref="G419" authorId="0" shapeId="0" xr:uid="{B691045E-894C-4901-80CD-07DA2C99DAD0}">
      <text>
        <r>
          <rPr>
            <sz val="9"/>
            <color indexed="81"/>
            <rFont val="MS P ゴシック"/>
            <family val="3"/>
            <charset val="128"/>
          </rPr>
          <t>適用水準が「B」、「連携B」である医師が専攻医である場合には、本セルに○を付してください。</t>
        </r>
      </text>
    </comment>
    <comment ref="G420" authorId="0" shapeId="0" xr:uid="{A72D3A8F-3089-4252-A124-47335462A03C}">
      <text>
        <r>
          <rPr>
            <sz val="9"/>
            <color indexed="81"/>
            <rFont val="MS P ゴシック"/>
            <family val="3"/>
            <charset val="128"/>
          </rPr>
          <t>適用水準が「B」、「連携B」である医師が専攻医である場合には、本セルに○を付してください。</t>
        </r>
      </text>
    </comment>
    <comment ref="G421" authorId="0" shapeId="0" xr:uid="{F909FA41-4B63-431B-91C1-F4D2D5393D7E}">
      <text>
        <r>
          <rPr>
            <sz val="9"/>
            <color indexed="81"/>
            <rFont val="MS P ゴシック"/>
            <family val="3"/>
            <charset val="128"/>
          </rPr>
          <t>適用水準が「B」、「連携B」である医師が専攻医である場合には、本セルに○を付してください。</t>
        </r>
      </text>
    </comment>
    <comment ref="G422" authorId="0" shapeId="0" xr:uid="{0BF42B21-50AF-41D0-821B-B61F10224356}">
      <text>
        <r>
          <rPr>
            <sz val="9"/>
            <color indexed="81"/>
            <rFont val="MS P ゴシック"/>
            <family val="3"/>
            <charset val="128"/>
          </rPr>
          <t>適用水準が「B」、「連携B」である医師が専攻医である場合には、本セルに○を付してください。</t>
        </r>
      </text>
    </comment>
    <comment ref="G423" authorId="0" shapeId="0" xr:uid="{A69DFB24-F68B-4B50-B78A-F83EF07AC21A}">
      <text>
        <r>
          <rPr>
            <sz val="9"/>
            <color indexed="81"/>
            <rFont val="MS P ゴシック"/>
            <family val="3"/>
            <charset val="128"/>
          </rPr>
          <t>適用水準が「B」、「連携B」である医師が専攻医である場合には、本セルに○を付してください。</t>
        </r>
      </text>
    </comment>
    <comment ref="G424" authorId="0" shapeId="0" xr:uid="{91645B40-AA98-49A1-B1C8-56A0E8985C23}">
      <text>
        <r>
          <rPr>
            <sz val="9"/>
            <color indexed="81"/>
            <rFont val="MS P ゴシック"/>
            <family val="3"/>
            <charset val="128"/>
          </rPr>
          <t>適用水準が「B」、「連携B」である医師が専攻医である場合には、本セルに○を付してください。</t>
        </r>
      </text>
    </comment>
    <comment ref="G425" authorId="0" shapeId="0" xr:uid="{81690178-8EF0-4CA8-96E6-3BD407E7110A}">
      <text>
        <r>
          <rPr>
            <sz val="9"/>
            <color indexed="81"/>
            <rFont val="MS P ゴシック"/>
            <family val="3"/>
            <charset val="128"/>
          </rPr>
          <t>適用水準が「B」、「連携B」である医師が専攻医である場合には、本セルに○を付してください。</t>
        </r>
      </text>
    </comment>
    <comment ref="G426" authorId="0" shapeId="0" xr:uid="{A56961B4-CEBE-4C98-9C86-1F32F64E5AA3}">
      <text>
        <r>
          <rPr>
            <sz val="9"/>
            <color indexed="81"/>
            <rFont val="MS P ゴシック"/>
            <family val="3"/>
            <charset val="128"/>
          </rPr>
          <t>適用水準が「B」、「連携B」である医師が専攻医である場合には、本セルに○を付してください。</t>
        </r>
      </text>
    </comment>
    <comment ref="G427" authorId="0" shapeId="0" xr:uid="{764CDEB5-57B5-41DC-A5EE-9311AEE02225}">
      <text>
        <r>
          <rPr>
            <sz val="9"/>
            <color indexed="81"/>
            <rFont val="MS P ゴシック"/>
            <family val="3"/>
            <charset val="128"/>
          </rPr>
          <t>適用水準が「B」、「連携B」である医師が専攻医である場合には、本セルに○を付してください。</t>
        </r>
      </text>
    </comment>
    <comment ref="G428" authorId="0" shapeId="0" xr:uid="{782EAECF-A35E-495A-B80C-3094BFCABE6C}">
      <text>
        <r>
          <rPr>
            <sz val="9"/>
            <color indexed="81"/>
            <rFont val="MS P ゴシック"/>
            <family val="3"/>
            <charset val="128"/>
          </rPr>
          <t>適用水準が「B」、「連携B」である医師が専攻医である場合には、本セルに○を付してください。</t>
        </r>
      </text>
    </comment>
    <comment ref="G429" authorId="0" shapeId="0" xr:uid="{82CD4725-5724-4344-A0FD-EFA974AE682D}">
      <text>
        <r>
          <rPr>
            <sz val="9"/>
            <color indexed="81"/>
            <rFont val="MS P ゴシック"/>
            <family val="3"/>
            <charset val="128"/>
          </rPr>
          <t>適用水準が「B」、「連携B」である医師が専攻医である場合には、本セルに○を付してください。</t>
        </r>
      </text>
    </comment>
    <comment ref="G430" authorId="0" shapeId="0" xr:uid="{A4B7081A-1E38-4521-A6CA-A8FAFB9DDEC1}">
      <text>
        <r>
          <rPr>
            <sz val="9"/>
            <color indexed="81"/>
            <rFont val="MS P ゴシック"/>
            <family val="3"/>
            <charset val="128"/>
          </rPr>
          <t>適用水準が「B」、「連携B」である医師が専攻医である場合には、本セルに○を付してください。</t>
        </r>
      </text>
    </comment>
    <comment ref="G431" authorId="0" shapeId="0" xr:uid="{999EAE50-BD3C-44FB-9DB5-D6FC1804C686}">
      <text>
        <r>
          <rPr>
            <sz val="9"/>
            <color indexed="81"/>
            <rFont val="MS P ゴシック"/>
            <family val="3"/>
            <charset val="128"/>
          </rPr>
          <t>適用水準が「B」、「連携B」である医師が専攻医である場合には、本セルに○を付してください。</t>
        </r>
      </text>
    </comment>
    <comment ref="G432" authorId="0" shapeId="0" xr:uid="{9136CBFB-468F-408F-8C2E-590F45A2D8EB}">
      <text>
        <r>
          <rPr>
            <sz val="9"/>
            <color indexed="81"/>
            <rFont val="MS P ゴシック"/>
            <family val="3"/>
            <charset val="128"/>
          </rPr>
          <t>適用水準が「B」、「連携B」である医師が専攻医である場合には、本セルに○を付してください。</t>
        </r>
      </text>
    </comment>
    <comment ref="G433" authorId="0" shapeId="0" xr:uid="{8CD30166-C80C-4876-8405-1F6761175835}">
      <text>
        <r>
          <rPr>
            <sz val="9"/>
            <color indexed="81"/>
            <rFont val="MS P ゴシック"/>
            <family val="3"/>
            <charset val="128"/>
          </rPr>
          <t>適用水準が「B」、「連携B」である医師が専攻医である場合には、本セルに○を付してください。</t>
        </r>
      </text>
    </comment>
    <comment ref="G434" authorId="0" shapeId="0" xr:uid="{D206E6F4-F00E-4CB5-9274-F66D55D3174A}">
      <text>
        <r>
          <rPr>
            <sz val="9"/>
            <color indexed="81"/>
            <rFont val="MS P ゴシック"/>
            <family val="3"/>
            <charset val="128"/>
          </rPr>
          <t>適用水準が「B」、「連携B」である医師が専攻医である場合には、本セルに○を付してください。</t>
        </r>
      </text>
    </comment>
    <comment ref="G435" authorId="0" shapeId="0" xr:uid="{54452383-3708-4038-AFE5-3833391D102E}">
      <text>
        <r>
          <rPr>
            <sz val="9"/>
            <color indexed="81"/>
            <rFont val="MS P ゴシック"/>
            <family val="3"/>
            <charset val="128"/>
          </rPr>
          <t>適用水準が「B」、「連携B」である医師が専攻医である場合には、本セルに○を付してください。</t>
        </r>
      </text>
    </comment>
    <comment ref="G436" authorId="0" shapeId="0" xr:uid="{A7C694E3-A741-44DF-836E-B5B289B656EE}">
      <text>
        <r>
          <rPr>
            <sz val="9"/>
            <color indexed="81"/>
            <rFont val="MS P ゴシック"/>
            <family val="3"/>
            <charset val="128"/>
          </rPr>
          <t>適用水準が「B」、「連携B」である医師が専攻医である場合には、本セルに○を付してください。</t>
        </r>
      </text>
    </comment>
    <comment ref="G437" authorId="0" shapeId="0" xr:uid="{B0039854-C180-4E64-8277-A9F98AB2CA51}">
      <text>
        <r>
          <rPr>
            <sz val="9"/>
            <color indexed="81"/>
            <rFont val="MS P ゴシック"/>
            <family val="3"/>
            <charset val="128"/>
          </rPr>
          <t>適用水準が「B」、「連携B」である医師が専攻医である場合には、本セルに○を付してください。</t>
        </r>
      </text>
    </comment>
    <comment ref="G438" authorId="0" shapeId="0" xr:uid="{718C9F9A-85E0-4323-AA0C-8E34087AD7CA}">
      <text>
        <r>
          <rPr>
            <sz val="9"/>
            <color indexed="81"/>
            <rFont val="MS P ゴシック"/>
            <family val="3"/>
            <charset val="128"/>
          </rPr>
          <t>適用水準が「B」、「連携B」である医師が専攻医である場合には、本セルに○を付してください。</t>
        </r>
      </text>
    </comment>
    <comment ref="G439" authorId="0" shapeId="0" xr:uid="{F57C856E-C0D3-410B-BB32-188A34F9E590}">
      <text>
        <r>
          <rPr>
            <sz val="9"/>
            <color indexed="81"/>
            <rFont val="MS P ゴシック"/>
            <family val="3"/>
            <charset val="128"/>
          </rPr>
          <t>適用水準が「B」、「連携B」である医師が専攻医である場合には、本セルに○を付してください。</t>
        </r>
      </text>
    </comment>
    <comment ref="G440" authorId="0" shapeId="0" xr:uid="{3FA96CAF-3982-4CEC-8421-096F7571080A}">
      <text>
        <r>
          <rPr>
            <sz val="9"/>
            <color indexed="81"/>
            <rFont val="MS P ゴシック"/>
            <family val="3"/>
            <charset val="128"/>
          </rPr>
          <t>適用水準が「B」、「連携B」である医師が専攻医である場合には、本セルに○を付してください。</t>
        </r>
      </text>
    </comment>
    <comment ref="G441" authorId="0" shapeId="0" xr:uid="{7C2F782D-8298-40DC-8F9E-672D82B9CAE9}">
      <text>
        <r>
          <rPr>
            <sz val="9"/>
            <color indexed="81"/>
            <rFont val="MS P ゴシック"/>
            <family val="3"/>
            <charset val="128"/>
          </rPr>
          <t>適用水準が「B」、「連携B」である医師が専攻医である場合には、本セルに○を付してください。</t>
        </r>
      </text>
    </comment>
    <comment ref="G442" authorId="0" shapeId="0" xr:uid="{0324FB73-B9D6-47B4-A66A-1F0517C81BA4}">
      <text>
        <r>
          <rPr>
            <sz val="9"/>
            <color indexed="81"/>
            <rFont val="MS P ゴシック"/>
            <family val="3"/>
            <charset val="128"/>
          </rPr>
          <t>適用水準が「B」、「連携B」である医師が専攻医である場合には、本セルに○を付してください。</t>
        </r>
      </text>
    </comment>
    <comment ref="G443" authorId="0" shapeId="0" xr:uid="{10CF6800-A166-4EAD-8757-6D2BB2F502FC}">
      <text>
        <r>
          <rPr>
            <sz val="9"/>
            <color indexed="81"/>
            <rFont val="MS P ゴシック"/>
            <family val="3"/>
            <charset val="128"/>
          </rPr>
          <t>適用水準が「B」、「連携B」である医師が専攻医である場合には、本セルに○を付してください。</t>
        </r>
      </text>
    </comment>
    <comment ref="G444" authorId="0" shapeId="0" xr:uid="{93B8777B-C92F-45B1-A585-70A5D3C79BE9}">
      <text>
        <r>
          <rPr>
            <sz val="9"/>
            <color indexed="81"/>
            <rFont val="MS P ゴシック"/>
            <family val="3"/>
            <charset val="128"/>
          </rPr>
          <t>適用水準が「B」、「連携B」である医師が専攻医である場合には、本セルに○を付してください。</t>
        </r>
      </text>
    </comment>
    <comment ref="G445" authorId="0" shapeId="0" xr:uid="{4C06B648-2B45-44AC-82D3-B0F7BCC9CBEA}">
      <text>
        <r>
          <rPr>
            <sz val="9"/>
            <color indexed="81"/>
            <rFont val="MS P ゴシック"/>
            <family val="3"/>
            <charset val="128"/>
          </rPr>
          <t>適用水準が「B」、「連携B」である医師が専攻医である場合には、本セルに○を付してください。</t>
        </r>
      </text>
    </comment>
    <comment ref="G446" authorId="0" shapeId="0" xr:uid="{BC17E26D-3598-451E-AA37-F30F8AA25664}">
      <text>
        <r>
          <rPr>
            <sz val="9"/>
            <color indexed="81"/>
            <rFont val="MS P ゴシック"/>
            <family val="3"/>
            <charset val="128"/>
          </rPr>
          <t>適用水準が「B」、「連携B」である医師が専攻医である場合には、本セルに○を付してください。</t>
        </r>
      </text>
    </comment>
    <comment ref="G447" authorId="0" shapeId="0" xr:uid="{00F48E5B-FE44-495B-8E93-BB79D75621E1}">
      <text>
        <r>
          <rPr>
            <sz val="9"/>
            <color indexed="81"/>
            <rFont val="MS P ゴシック"/>
            <family val="3"/>
            <charset val="128"/>
          </rPr>
          <t>適用水準が「B」、「連携B」である医師が専攻医である場合には、本セルに○を付してください。</t>
        </r>
      </text>
    </comment>
    <comment ref="G448" authorId="0" shapeId="0" xr:uid="{0C8AA786-BE97-4533-BF10-F6924C40631E}">
      <text>
        <r>
          <rPr>
            <sz val="9"/>
            <color indexed="81"/>
            <rFont val="MS P ゴシック"/>
            <family val="3"/>
            <charset val="128"/>
          </rPr>
          <t>適用水準が「B」、「連携B」である医師が専攻医である場合には、本セルに○を付してください。</t>
        </r>
      </text>
    </comment>
    <comment ref="G449" authorId="0" shapeId="0" xr:uid="{2B3BA4FB-0B8C-41A5-9C05-6D03DCE471CB}">
      <text>
        <r>
          <rPr>
            <sz val="9"/>
            <color indexed="81"/>
            <rFont val="MS P ゴシック"/>
            <family val="3"/>
            <charset val="128"/>
          </rPr>
          <t>適用水準が「B」、「連携B」である医師が専攻医である場合には、本セルに○を付してください。</t>
        </r>
      </text>
    </comment>
    <comment ref="G450" authorId="0" shapeId="0" xr:uid="{B80609A8-DAEB-42ED-B4CF-9CF2FACB1305}">
      <text>
        <r>
          <rPr>
            <sz val="9"/>
            <color indexed="81"/>
            <rFont val="MS P ゴシック"/>
            <family val="3"/>
            <charset val="128"/>
          </rPr>
          <t>適用水準が「B」、「連携B」である医師が専攻医である場合には、本セルに○を付してください。</t>
        </r>
      </text>
    </comment>
    <comment ref="G451" authorId="0" shapeId="0" xr:uid="{51743A87-A427-431B-B039-54850C570148}">
      <text>
        <r>
          <rPr>
            <sz val="9"/>
            <color indexed="81"/>
            <rFont val="MS P ゴシック"/>
            <family val="3"/>
            <charset val="128"/>
          </rPr>
          <t>適用水準が「B」、「連携B」である医師が専攻医である場合には、本セルに○を付してください。</t>
        </r>
      </text>
    </comment>
    <comment ref="G452" authorId="0" shapeId="0" xr:uid="{D37CB791-2130-4E28-94F4-41033CC7C9AB}">
      <text>
        <r>
          <rPr>
            <sz val="9"/>
            <color indexed="81"/>
            <rFont val="MS P ゴシック"/>
            <family val="3"/>
            <charset val="128"/>
          </rPr>
          <t>適用水準が「B」、「連携B」である医師が専攻医である場合には、本セルに○を付してください。</t>
        </r>
      </text>
    </comment>
    <comment ref="G453" authorId="0" shapeId="0" xr:uid="{B818F250-F06A-4668-B5C8-BA28E4FBB179}">
      <text>
        <r>
          <rPr>
            <sz val="9"/>
            <color indexed="81"/>
            <rFont val="MS P ゴシック"/>
            <family val="3"/>
            <charset val="128"/>
          </rPr>
          <t>適用水準が「B」、「連携B」である医師が専攻医である場合には、本セルに○を付してください。</t>
        </r>
      </text>
    </comment>
    <comment ref="G454" authorId="0" shapeId="0" xr:uid="{F90508D7-79BC-4D5D-9E7B-1BE71F34DCE3}">
      <text>
        <r>
          <rPr>
            <sz val="9"/>
            <color indexed="81"/>
            <rFont val="MS P ゴシック"/>
            <family val="3"/>
            <charset val="128"/>
          </rPr>
          <t>適用水準が「B」、「連携B」である医師が専攻医である場合には、本セルに○を付してください。</t>
        </r>
      </text>
    </comment>
    <comment ref="G455" authorId="0" shapeId="0" xr:uid="{3574011C-F2F9-466D-99F7-858841A7456E}">
      <text>
        <r>
          <rPr>
            <sz val="9"/>
            <color indexed="81"/>
            <rFont val="MS P ゴシック"/>
            <family val="3"/>
            <charset val="128"/>
          </rPr>
          <t>適用水準が「B」、「連携B」である医師が専攻医である場合には、本セルに○を付してください。</t>
        </r>
      </text>
    </comment>
    <comment ref="G456" authorId="0" shapeId="0" xr:uid="{BE53695C-9897-4BC0-8962-6A98FC086173}">
      <text>
        <r>
          <rPr>
            <sz val="9"/>
            <color indexed="81"/>
            <rFont val="MS P ゴシック"/>
            <family val="3"/>
            <charset val="128"/>
          </rPr>
          <t>適用水準が「B」、「連携B」である医師が専攻医である場合には、本セルに○を付してください。</t>
        </r>
      </text>
    </comment>
    <comment ref="G457" authorId="0" shapeId="0" xr:uid="{80599FAA-D0CD-4A33-A59A-233DACE4ACFF}">
      <text>
        <r>
          <rPr>
            <sz val="9"/>
            <color indexed="81"/>
            <rFont val="MS P ゴシック"/>
            <family val="3"/>
            <charset val="128"/>
          </rPr>
          <t>適用水準が「B」、「連携B」である医師が専攻医である場合には、本セルに○を付してください。</t>
        </r>
      </text>
    </comment>
    <comment ref="G458" authorId="0" shapeId="0" xr:uid="{71BAE0B8-1FF7-400B-B0C6-6AACD5D22762}">
      <text>
        <r>
          <rPr>
            <sz val="9"/>
            <color indexed="81"/>
            <rFont val="MS P ゴシック"/>
            <family val="3"/>
            <charset val="128"/>
          </rPr>
          <t>適用水準が「B」、「連携B」である医師が専攻医である場合には、本セルに○を付してください。</t>
        </r>
      </text>
    </comment>
    <comment ref="G459" authorId="0" shapeId="0" xr:uid="{F79AB833-0798-4898-945B-ADB433D30F63}">
      <text>
        <r>
          <rPr>
            <sz val="9"/>
            <color indexed="81"/>
            <rFont val="MS P ゴシック"/>
            <family val="3"/>
            <charset val="128"/>
          </rPr>
          <t>適用水準が「B」、「連携B」である医師が専攻医である場合には、本セルに○を付してください。</t>
        </r>
      </text>
    </comment>
    <comment ref="G460" authorId="0" shapeId="0" xr:uid="{72C98B3F-92FA-48B5-B3FE-DA4FFD6EC58A}">
      <text>
        <r>
          <rPr>
            <sz val="9"/>
            <color indexed="81"/>
            <rFont val="MS P ゴシック"/>
            <family val="3"/>
            <charset val="128"/>
          </rPr>
          <t>適用水準が「B」、「連携B」である医師が専攻医である場合には、本セルに○を付してください。</t>
        </r>
      </text>
    </comment>
    <comment ref="G461" authorId="0" shapeId="0" xr:uid="{4520331E-6645-4D55-9354-CA6123EBFC8C}">
      <text>
        <r>
          <rPr>
            <sz val="9"/>
            <color indexed="81"/>
            <rFont val="MS P ゴシック"/>
            <family val="3"/>
            <charset val="128"/>
          </rPr>
          <t>適用水準が「B」、「連携B」である医師が専攻医である場合には、本セルに○を付してください。</t>
        </r>
      </text>
    </comment>
    <comment ref="G462" authorId="0" shapeId="0" xr:uid="{2BB18163-EF6C-4410-8F56-578B6EEB5349}">
      <text>
        <r>
          <rPr>
            <sz val="9"/>
            <color indexed="81"/>
            <rFont val="MS P ゴシック"/>
            <family val="3"/>
            <charset val="128"/>
          </rPr>
          <t>適用水準が「B」、「連携B」である医師が専攻医である場合には、本セルに○を付してください。</t>
        </r>
      </text>
    </comment>
    <comment ref="G463" authorId="0" shapeId="0" xr:uid="{00EBE533-4A47-4C0B-95CD-5885EA9DA732}">
      <text>
        <r>
          <rPr>
            <sz val="9"/>
            <color indexed="81"/>
            <rFont val="MS P ゴシック"/>
            <family val="3"/>
            <charset val="128"/>
          </rPr>
          <t>適用水準が「B」、「連携B」である医師が専攻医である場合には、本セルに○を付してください。</t>
        </r>
      </text>
    </comment>
    <comment ref="G464" authorId="0" shapeId="0" xr:uid="{8790B068-CB45-49D8-991E-9BA516FD6BE2}">
      <text>
        <r>
          <rPr>
            <sz val="9"/>
            <color indexed="81"/>
            <rFont val="MS P ゴシック"/>
            <family val="3"/>
            <charset val="128"/>
          </rPr>
          <t>適用水準が「B」、「連携B」である医師が専攻医である場合には、本セルに○を付してください。</t>
        </r>
      </text>
    </comment>
    <comment ref="G465" authorId="0" shapeId="0" xr:uid="{58028BE3-9DB8-4EF1-95C1-2F99983BB098}">
      <text>
        <r>
          <rPr>
            <sz val="9"/>
            <color indexed="81"/>
            <rFont val="MS P ゴシック"/>
            <family val="3"/>
            <charset val="128"/>
          </rPr>
          <t>適用水準が「B」、「連携B」である医師が専攻医である場合には、本セルに○を付してください。</t>
        </r>
      </text>
    </comment>
    <comment ref="G466" authorId="0" shapeId="0" xr:uid="{C354F0F8-1655-4180-AF3C-0C18AA8C8E7B}">
      <text>
        <r>
          <rPr>
            <sz val="9"/>
            <color indexed="81"/>
            <rFont val="MS P ゴシック"/>
            <family val="3"/>
            <charset val="128"/>
          </rPr>
          <t>適用水準が「B」、「連携B」である医師が専攻医である場合には、本セルに○を付してください。</t>
        </r>
      </text>
    </comment>
    <comment ref="G467" authorId="0" shapeId="0" xr:uid="{EA5554EB-D35B-471B-B737-705C78138382}">
      <text>
        <r>
          <rPr>
            <sz val="9"/>
            <color indexed="81"/>
            <rFont val="MS P ゴシック"/>
            <family val="3"/>
            <charset val="128"/>
          </rPr>
          <t>適用水準が「B」、「連携B」である医師が専攻医である場合には、本セルに○を付してください。</t>
        </r>
      </text>
    </comment>
    <comment ref="G468" authorId="0" shapeId="0" xr:uid="{57D0289D-74E8-4271-8D3A-4442CDA91ABB}">
      <text>
        <r>
          <rPr>
            <sz val="9"/>
            <color indexed="81"/>
            <rFont val="MS P ゴシック"/>
            <family val="3"/>
            <charset val="128"/>
          </rPr>
          <t>適用水準が「B」、「連携B」である医師が専攻医である場合には、本セルに○を付してください。</t>
        </r>
      </text>
    </comment>
    <comment ref="G469" authorId="0" shapeId="0" xr:uid="{2B205692-3941-4B0A-A01C-DB04D3F7F30F}">
      <text>
        <r>
          <rPr>
            <sz val="9"/>
            <color indexed="81"/>
            <rFont val="MS P ゴシック"/>
            <family val="3"/>
            <charset val="128"/>
          </rPr>
          <t>適用水準が「B」、「連携B」である医師が専攻医である場合には、本セルに○を付してください。</t>
        </r>
      </text>
    </comment>
    <comment ref="G470" authorId="0" shapeId="0" xr:uid="{C4A6B826-C658-4869-A66A-33E654E537CF}">
      <text>
        <r>
          <rPr>
            <sz val="9"/>
            <color indexed="81"/>
            <rFont val="MS P ゴシック"/>
            <family val="3"/>
            <charset val="128"/>
          </rPr>
          <t>適用水準が「B」、「連携B」である医師が専攻医である場合には、本セルに○を付してください。</t>
        </r>
      </text>
    </comment>
    <comment ref="G471" authorId="0" shapeId="0" xr:uid="{8DB86FA0-7C2C-40E1-991F-4D742C0F429E}">
      <text>
        <r>
          <rPr>
            <sz val="9"/>
            <color indexed="81"/>
            <rFont val="MS P ゴシック"/>
            <family val="3"/>
            <charset val="128"/>
          </rPr>
          <t>適用水準が「B」、「連携B」である医師が専攻医である場合には、本セルに○を付してください。</t>
        </r>
      </text>
    </comment>
    <comment ref="G472" authorId="0" shapeId="0" xr:uid="{8FBF1142-89E2-4345-9483-0E502116F69E}">
      <text>
        <r>
          <rPr>
            <sz val="9"/>
            <color indexed="81"/>
            <rFont val="MS P ゴシック"/>
            <family val="3"/>
            <charset val="128"/>
          </rPr>
          <t>適用水準が「B」、「連携B」である医師が専攻医である場合には、本セルに○を付してください。</t>
        </r>
      </text>
    </comment>
    <comment ref="G473" authorId="0" shapeId="0" xr:uid="{F6168702-035F-4F6D-800B-42A8184021AF}">
      <text>
        <r>
          <rPr>
            <sz val="9"/>
            <color indexed="81"/>
            <rFont val="MS P ゴシック"/>
            <family val="3"/>
            <charset val="128"/>
          </rPr>
          <t>適用水準が「B」、「連携B」である医師が専攻医である場合には、本セルに○を付してください。</t>
        </r>
      </text>
    </comment>
    <comment ref="G474" authorId="0" shapeId="0" xr:uid="{75AB99A7-4841-475C-9055-937EC5F2093F}">
      <text>
        <r>
          <rPr>
            <sz val="9"/>
            <color indexed="81"/>
            <rFont val="MS P ゴシック"/>
            <family val="3"/>
            <charset val="128"/>
          </rPr>
          <t>適用水準が「B」、「連携B」である医師が専攻医である場合には、本セルに○を付してください。</t>
        </r>
      </text>
    </comment>
    <comment ref="G475" authorId="0" shapeId="0" xr:uid="{840F6D52-7867-4EA5-8671-2B12A8CB55F4}">
      <text>
        <r>
          <rPr>
            <sz val="9"/>
            <color indexed="81"/>
            <rFont val="MS P ゴシック"/>
            <family val="3"/>
            <charset val="128"/>
          </rPr>
          <t>適用水準が「B」、「連携B」である医師が専攻医である場合には、本セルに○を付してください。</t>
        </r>
      </text>
    </comment>
    <comment ref="G476" authorId="0" shapeId="0" xr:uid="{5522558A-68B3-4D34-A186-81704AA68ED4}">
      <text>
        <r>
          <rPr>
            <sz val="9"/>
            <color indexed="81"/>
            <rFont val="MS P ゴシック"/>
            <family val="3"/>
            <charset val="128"/>
          </rPr>
          <t>適用水準が「B」、「連携B」である医師が専攻医である場合には、本セルに○を付してください。</t>
        </r>
      </text>
    </comment>
    <comment ref="G477" authorId="0" shapeId="0" xr:uid="{FF5B5255-A4D6-41A1-B14F-F1CA40DEB884}">
      <text>
        <r>
          <rPr>
            <sz val="9"/>
            <color indexed="81"/>
            <rFont val="MS P ゴシック"/>
            <family val="3"/>
            <charset val="128"/>
          </rPr>
          <t>適用水準が「B」、「連携B」である医師が専攻医である場合には、本セルに○を付してください。</t>
        </r>
      </text>
    </comment>
    <comment ref="G478" authorId="0" shapeId="0" xr:uid="{D38986F6-D9AE-432C-AFC2-6D577ABC0929}">
      <text>
        <r>
          <rPr>
            <sz val="9"/>
            <color indexed="81"/>
            <rFont val="MS P ゴシック"/>
            <family val="3"/>
            <charset val="128"/>
          </rPr>
          <t>適用水準が「B」、「連携B」である医師が専攻医である場合には、本セルに○を付してください。</t>
        </r>
      </text>
    </comment>
    <comment ref="G479" authorId="0" shapeId="0" xr:uid="{CA7B32BD-DCA8-4157-BF40-013A238AEC7A}">
      <text>
        <r>
          <rPr>
            <sz val="9"/>
            <color indexed="81"/>
            <rFont val="MS P ゴシック"/>
            <family val="3"/>
            <charset val="128"/>
          </rPr>
          <t>適用水準が「B」、「連携B」である医師が専攻医である場合には、本セルに○を付してください。</t>
        </r>
      </text>
    </comment>
    <comment ref="G480" authorId="0" shapeId="0" xr:uid="{D381C884-9048-4068-B8E3-045A071785BC}">
      <text>
        <r>
          <rPr>
            <sz val="9"/>
            <color indexed="81"/>
            <rFont val="MS P ゴシック"/>
            <family val="3"/>
            <charset val="128"/>
          </rPr>
          <t>適用水準が「B」、「連携B」である医師が専攻医である場合には、本セルに○を付してください。</t>
        </r>
      </text>
    </comment>
    <comment ref="G481" authorId="0" shapeId="0" xr:uid="{EE5EB6F6-8DE8-46B7-B64E-419398D47C0D}">
      <text>
        <r>
          <rPr>
            <sz val="9"/>
            <color indexed="81"/>
            <rFont val="MS P ゴシック"/>
            <family val="3"/>
            <charset val="128"/>
          </rPr>
          <t>適用水準が「B」、「連携B」である医師が専攻医である場合には、本セルに○を付してください。</t>
        </r>
      </text>
    </comment>
    <comment ref="G482" authorId="0" shapeId="0" xr:uid="{79B8574F-7EF8-4505-A71A-82797C91A0A2}">
      <text>
        <r>
          <rPr>
            <sz val="9"/>
            <color indexed="81"/>
            <rFont val="MS P ゴシック"/>
            <family val="3"/>
            <charset val="128"/>
          </rPr>
          <t>適用水準が「B」、「連携B」である医師が専攻医である場合には、本セルに○を付してください。</t>
        </r>
      </text>
    </comment>
    <comment ref="G483" authorId="0" shapeId="0" xr:uid="{AF0E2204-722A-470A-9845-0876F5CA181B}">
      <text>
        <r>
          <rPr>
            <sz val="9"/>
            <color indexed="81"/>
            <rFont val="MS P ゴシック"/>
            <family val="3"/>
            <charset val="128"/>
          </rPr>
          <t>適用水準が「B」、「連携B」である医師が専攻医である場合には、本セルに○を付してください。</t>
        </r>
      </text>
    </comment>
    <comment ref="G484" authorId="0" shapeId="0" xr:uid="{3AD4381A-A112-415B-89F1-E3F207994971}">
      <text>
        <r>
          <rPr>
            <sz val="9"/>
            <color indexed="81"/>
            <rFont val="MS P ゴシック"/>
            <family val="3"/>
            <charset val="128"/>
          </rPr>
          <t>適用水準が「B」、「連携B」である医師が専攻医である場合には、本セルに○を付してください。</t>
        </r>
      </text>
    </comment>
    <comment ref="G485" authorId="0" shapeId="0" xr:uid="{0C33C206-A269-47D3-91CF-03EA28F8C740}">
      <text>
        <r>
          <rPr>
            <sz val="9"/>
            <color indexed="81"/>
            <rFont val="MS P ゴシック"/>
            <family val="3"/>
            <charset val="128"/>
          </rPr>
          <t>適用水準が「B」、「連携B」である医師が専攻医である場合には、本セルに○を付してください。</t>
        </r>
      </text>
    </comment>
    <comment ref="G486" authorId="0" shapeId="0" xr:uid="{F2AC2D7E-AE7C-4020-81F5-C3F52EEFF4BA}">
      <text>
        <r>
          <rPr>
            <sz val="9"/>
            <color indexed="81"/>
            <rFont val="MS P ゴシック"/>
            <family val="3"/>
            <charset val="128"/>
          </rPr>
          <t>適用水準が「B」、「連携B」である医師が専攻医である場合には、本セルに○を付してください。</t>
        </r>
      </text>
    </comment>
    <comment ref="G487" authorId="0" shapeId="0" xr:uid="{68BDE3B0-3798-48D8-A26B-41718EC18205}">
      <text>
        <r>
          <rPr>
            <sz val="9"/>
            <color indexed="81"/>
            <rFont val="MS P ゴシック"/>
            <family val="3"/>
            <charset val="128"/>
          </rPr>
          <t>適用水準が「B」、「連携B」である医師が専攻医である場合には、本セルに○を付してください。</t>
        </r>
      </text>
    </comment>
    <comment ref="G488" authorId="0" shapeId="0" xr:uid="{09400F5F-5874-4C14-8F56-E6789AB45EE0}">
      <text>
        <r>
          <rPr>
            <sz val="9"/>
            <color indexed="81"/>
            <rFont val="MS P ゴシック"/>
            <family val="3"/>
            <charset val="128"/>
          </rPr>
          <t>適用水準が「B」、「連携B」である医師が専攻医である場合には、本セルに○を付してください。</t>
        </r>
      </text>
    </comment>
    <comment ref="G489" authorId="0" shapeId="0" xr:uid="{E9F73694-F812-4DB1-A068-798B70130B5B}">
      <text>
        <r>
          <rPr>
            <sz val="9"/>
            <color indexed="81"/>
            <rFont val="MS P ゴシック"/>
            <family val="3"/>
            <charset val="128"/>
          </rPr>
          <t>適用水準が「B」、「連携B」である医師が専攻医である場合には、本セルに○を付してください。</t>
        </r>
      </text>
    </comment>
    <comment ref="G490" authorId="0" shapeId="0" xr:uid="{A9AC7111-818E-4848-9C1B-C012BD336845}">
      <text>
        <r>
          <rPr>
            <sz val="9"/>
            <color indexed="81"/>
            <rFont val="MS P ゴシック"/>
            <family val="3"/>
            <charset val="128"/>
          </rPr>
          <t>適用水準が「B」、「連携B」である医師が専攻医である場合には、本セルに○を付してください。</t>
        </r>
      </text>
    </comment>
    <comment ref="G491" authorId="0" shapeId="0" xr:uid="{9106570D-BA6F-49C7-B814-AD0D23E6EEF7}">
      <text>
        <r>
          <rPr>
            <sz val="9"/>
            <color indexed="81"/>
            <rFont val="MS P ゴシック"/>
            <family val="3"/>
            <charset val="128"/>
          </rPr>
          <t>適用水準が「B」、「連携B」である医師が専攻医である場合には、本セルに○を付してください。</t>
        </r>
      </text>
    </comment>
    <comment ref="G492" authorId="0" shapeId="0" xr:uid="{A2065076-F301-4671-A1E8-18BEFE166F94}">
      <text>
        <r>
          <rPr>
            <sz val="9"/>
            <color indexed="81"/>
            <rFont val="MS P ゴシック"/>
            <family val="3"/>
            <charset val="128"/>
          </rPr>
          <t>適用水準が「B」、「連携B」である医師が専攻医である場合には、本セルに○を付してください。</t>
        </r>
      </text>
    </comment>
    <comment ref="G493" authorId="0" shapeId="0" xr:uid="{FCDE4E53-3165-4FB6-879F-B156F0B78DC0}">
      <text>
        <r>
          <rPr>
            <sz val="9"/>
            <color indexed="81"/>
            <rFont val="MS P ゴシック"/>
            <family val="3"/>
            <charset val="128"/>
          </rPr>
          <t>適用水準が「B」、「連携B」である医師が専攻医である場合には、本セルに○を付してください。</t>
        </r>
      </text>
    </comment>
    <comment ref="G494" authorId="0" shapeId="0" xr:uid="{93839606-5B81-467F-A91F-16BAF5D4BFEC}">
      <text>
        <r>
          <rPr>
            <sz val="9"/>
            <color indexed="81"/>
            <rFont val="MS P ゴシック"/>
            <family val="3"/>
            <charset val="128"/>
          </rPr>
          <t>適用水準が「B」、「連携B」である医師が専攻医である場合には、本セルに○を付してください。</t>
        </r>
      </text>
    </comment>
    <comment ref="G495" authorId="0" shapeId="0" xr:uid="{79755966-B35D-4474-A0A7-1E90DDAD873A}">
      <text>
        <r>
          <rPr>
            <sz val="9"/>
            <color indexed="81"/>
            <rFont val="MS P ゴシック"/>
            <family val="3"/>
            <charset val="128"/>
          </rPr>
          <t>適用水準が「B」、「連携B」である医師が専攻医である場合には、本セルに○を付してください。</t>
        </r>
      </text>
    </comment>
    <comment ref="G496" authorId="0" shapeId="0" xr:uid="{E571BFA8-0EA2-4B0A-86BE-A38FA669B06B}">
      <text>
        <r>
          <rPr>
            <sz val="9"/>
            <color indexed="81"/>
            <rFont val="MS P ゴシック"/>
            <family val="3"/>
            <charset val="128"/>
          </rPr>
          <t>適用水準が「B」、「連携B」である医師が専攻医である場合には、本セルに○を付してください。</t>
        </r>
      </text>
    </comment>
    <comment ref="G497" authorId="0" shapeId="0" xr:uid="{1400958D-AFAE-47D0-9728-D419826E34FF}">
      <text>
        <r>
          <rPr>
            <sz val="9"/>
            <color indexed="81"/>
            <rFont val="MS P ゴシック"/>
            <family val="3"/>
            <charset val="128"/>
          </rPr>
          <t>適用水準が「B」、「連携B」である医師が専攻医である場合には、本セルに○を付してください。</t>
        </r>
      </text>
    </comment>
    <comment ref="G498" authorId="0" shapeId="0" xr:uid="{553C0D9E-B0FB-47AE-88E7-D29C0E4C3E75}">
      <text>
        <r>
          <rPr>
            <sz val="9"/>
            <color indexed="81"/>
            <rFont val="MS P ゴシック"/>
            <family val="3"/>
            <charset val="128"/>
          </rPr>
          <t>適用水準が「B」、「連携B」である医師が専攻医である場合には、本セルに○を付してください。</t>
        </r>
      </text>
    </comment>
    <comment ref="G499" authorId="0" shapeId="0" xr:uid="{178E8EB0-193F-45B7-A6B7-41CEE846184A}">
      <text>
        <r>
          <rPr>
            <sz val="9"/>
            <color indexed="81"/>
            <rFont val="MS P ゴシック"/>
            <family val="3"/>
            <charset val="128"/>
          </rPr>
          <t>適用水準が「B」、「連携B」である医師が専攻医である場合には、本セルに○を付してください。</t>
        </r>
      </text>
    </comment>
    <comment ref="G500" authorId="0" shapeId="0" xr:uid="{744D8EB4-E17C-42F3-9ECB-7CE44521CDD1}">
      <text>
        <r>
          <rPr>
            <sz val="9"/>
            <color indexed="81"/>
            <rFont val="MS P ゴシック"/>
            <family val="3"/>
            <charset val="128"/>
          </rPr>
          <t>適用水準が「B」、「連携B」である医師が専攻医である場合には、本セルに○を付してください。</t>
        </r>
      </text>
    </comment>
    <comment ref="G501" authorId="0" shapeId="0" xr:uid="{901BFC3C-D248-4F0A-8916-71BDA81416F6}">
      <text>
        <r>
          <rPr>
            <sz val="9"/>
            <color indexed="81"/>
            <rFont val="MS P ゴシック"/>
            <family val="3"/>
            <charset val="128"/>
          </rPr>
          <t>適用水準が「B」、「連携B」である医師が専攻医である場合には、本セルに○を付してください。</t>
        </r>
      </text>
    </comment>
    <comment ref="G502" authorId="0" shapeId="0" xr:uid="{CDB53D83-680E-44E1-8A1C-D5322D259BF0}">
      <text>
        <r>
          <rPr>
            <sz val="9"/>
            <color indexed="81"/>
            <rFont val="MS P ゴシック"/>
            <family val="3"/>
            <charset val="128"/>
          </rPr>
          <t>適用水準が「B」、「連携B」である医師が専攻医である場合には、本セルに○を付してください。</t>
        </r>
      </text>
    </comment>
    <comment ref="G503" authorId="0" shapeId="0" xr:uid="{C73FCC4A-DBF0-42A3-A232-99A9391EB233}">
      <text>
        <r>
          <rPr>
            <sz val="9"/>
            <color indexed="81"/>
            <rFont val="MS P ゴシック"/>
            <family val="3"/>
            <charset val="128"/>
          </rPr>
          <t>適用水準が「B」、「連携B」である医師が専攻医である場合には、本セルに○を付してください。</t>
        </r>
      </text>
    </comment>
    <comment ref="G504" authorId="0" shapeId="0" xr:uid="{5C22E5FB-CE90-435D-934B-A556AB155B11}">
      <text>
        <r>
          <rPr>
            <sz val="9"/>
            <color indexed="81"/>
            <rFont val="MS P ゴシック"/>
            <family val="3"/>
            <charset val="128"/>
          </rPr>
          <t>適用水準が「B」、「連携B」である医師が専攻医である場合には、本セルに○を付してください。</t>
        </r>
      </text>
    </comment>
    <comment ref="G505" authorId="0" shapeId="0" xr:uid="{A4DE9AA7-26CD-46FA-8190-6B33A634C738}">
      <text>
        <r>
          <rPr>
            <sz val="9"/>
            <color indexed="81"/>
            <rFont val="MS P ゴシック"/>
            <family val="3"/>
            <charset val="128"/>
          </rPr>
          <t>適用水準が「B」、「連携B」である医師が専攻医である場合には、本セルに○を付してください。</t>
        </r>
      </text>
    </comment>
    <comment ref="G506" authorId="0" shapeId="0" xr:uid="{0E54D37E-CC5C-40FB-A067-9DC946E0EE6C}">
      <text>
        <r>
          <rPr>
            <sz val="9"/>
            <color indexed="81"/>
            <rFont val="MS P ゴシック"/>
            <family val="3"/>
            <charset val="128"/>
          </rPr>
          <t>適用水準が「B」、「連携B」である医師が専攻医である場合には、本セルに○を付してください。</t>
        </r>
      </text>
    </comment>
    <comment ref="G507" authorId="0" shapeId="0" xr:uid="{84990451-A634-4D3D-9693-8617BA8E2033}">
      <text>
        <r>
          <rPr>
            <sz val="9"/>
            <color indexed="81"/>
            <rFont val="MS P ゴシック"/>
            <family val="3"/>
            <charset val="128"/>
          </rPr>
          <t>適用水準が「B」、「連携B」である医師が専攻医である場合には、本セルに○を付してください。</t>
        </r>
      </text>
    </comment>
    <comment ref="G508" authorId="0" shapeId="0" xr:uid="{41F7ABD5-608F-4A7A-A6D4-0B14742A3FF8}">
      <text>
        <r>
          <rPr>
            <sz val="9"/>
            <color indexed="81"/>
            <rFont val="MS P ゴシック"/>
            <family val="3"/>
            <charset val="128"/>
          </rPr>
          <t>適用水準が「B」、「連携B」である医師が専攻医である場合には、本セルに○を付してください。</t>
        </r>
      </text>
    </comment>
    <comment ref="G509" authorId="0" shapeId="0" xr:uid="{79E23172-00B9-4AAE-899B-566CB36A60CE}">
      <text>
        <r>
          <rPr>
            <sz val="9"/>
            <color indexed="81"/>
            <rFont val="MS P ゴシック"/>
            <family val="3"/>
            <charset val="128"/>
          </rPr>
          <t>適用水準が「B」、「連携B」である医師が専攻医である場合には、本セルに○を付してください。</t>
        </r>
      </text>
    </comment>
    <comment ref="G510" authorId="0" shapeId="0" xr:uid="{CE73A96D-472D-487F-BF9B-4692BEB22D1F}">
      <text>
        <r>
          <rPr>
            <sz val="9"/>
            <color indexed="81"/>
            <rFont val="MS P ゴシック"/>
            <family val="3"/>
            <charset val="128"/>
          </rPr>
          <t>適用水準が「B」、「連携B」である医師が専攻医である場合には、本セルに○を付してください。</t>
        </r>
      </text>
    </comment>
    <comment ref="G511" authorId="0" shapeId="0" xr:uid="{8AF14C8E-C090-4C6B-8DBE-1C627FC05180}">
      <text>
        <r>
          <rPr>
            <sz val="9"/>
            <color indexed="81"/>
            <rFont val="MS P ゴシック"/>
            <family val="3"/>
            <charset val="128"/>
          </rPr>
          <t>適用水準が「B」、「連携B」である医師が専攻医である場合には、本セルに○を付してください。</t>
        </r>
      </text>
    </comment>
    <comment ref="G512" authorId="0" shapeId="0" xr:uid="{92D07E82-3E27-4C0D-9166-955FE5414FEC}">
      <text>
        <r>
          <rPr>
            <sz val="9"/>
            <color indexed="81"/>
            <rFont val="MS P ゴシック"/>
            <family val="3"/>
            <charset val="128"/>
          </rPr>
          <t>適用水準が「B」、「連携B」である医師が専攻医である場合には、本セルに○を付してください。</t>
        </r>
      </text>
    </comment>
    <comment ref="G513" authorId="0" shapeId="0" xr:uid="{39ACF0F2-EA6D-4C7B-8F84-4D291725ACE5}">
      <text>
        <r>
          <rPr>
            <sz val="9"/>
            <color indexed="81"/>
            <rFont val="MS P ゴシック"/>
            <family val="3"/>
            <charset val="128"/>
          </rPr>
          <t>適用水準が「B」、「連携B」である医師が専攻医である場合には、本セルに○を付してください。</t>
        </r>
      </text>
    </comment>
    <comment ref="G514" authorId="0" shapeId="0" xr:uid="{06A9B90C-A5F0-4B49-9853-9F4D1EDEC581}">
      <text>
        <r>
          <rPr>
            <sz val="9"/>
            <color indexed="81"/>
            <rFont val="MS P ゴシック"/>
            <family val="3"/>
            <charset val="128"/>
          </rPr>
          <t>適用水準が「B」、「連携B」である医師が専攻医である場合には、本セルに○を付してください。</t>
        </r>
      </text>
    </comment>
    <comment ref="G515" authorId="0" shapeId="0" xr:uid="{E2AA1F31-8F6B-4005-93CD-8A705F26A7B1}">
      <text>
        <r>
          <rPr>
            <sz val="9"/>
            <color indexed="81"/>
            <rFont val="MS P ゴシック"/>
            <family val="3"/>
            <charset val="128"/>
          </rPr>
          <t>適用水準が「B」、「連携B」である医師が専攻医である場合には、本セルに○を付してください。</t>
        </r>
      </text>
    </comment>
    <comment ref="G516" authorId="0" shapeId="0" xr:uid="{84692152-7156-43F9-B304-D18852C80490}">
      <text>
        <r>
          <rPr>
            <sz val="9"/>
            <color indexed="81"/>
            <rFont val="MS P ゴシック"/>
            <family val="3"/>
            <charset val="128"/>
          </rPr>
          <t>適用水準が「B」、「連携B」である医師が専攻医である場合には、本セルに○を付してください。</t>
        </r>
      </text>
    </comment>
    <comment ref="G517" authorId="0" shapeId="0" xr:uid="{D5F263FA-FFB8-417D-B4D5-E1FF739BEA0A}">
      <text>
        <r>
          <rPr>
            <sz val="9"/>
            <color indexed="81"/>
            <rFont val="MS P ゴシック"/>
            <family val="3"/>
            <charset val="128"/>
          </rPr>
          <t>適用水準が「B」、「連携B」である医師が専攻医である場合には、本セルに○を付してください。</t>
        </r>
      </text>
    </comment>
    <comment ref="G518" authorId="0" shapeId="0" xr:uid="{409C5F06-4511-478B-A95F-19308DCC39C2}">
      <text>
        <r>
          <rPr>
            <sz val="9"/>
            <color indexed="81"/>
            <rFont val="MS P ゴシック"/>
            <family val="3"/>
            <charset val="128"/>
          </rPr>
          <t>適用水準が「B」、「連携B」である医師が専攻医である場合には、本セルに○を付してください。</t>
        </r>
      </text>
    </comment>
    <comment ref="G519" authorId="0" shapeId="0" xr:uid="{A2C1B81D-C0AD-4836-BB31-188DB968F02B}">
      <text>
        <r>
          <rPr>
            <sz val="9"/>
            <color indexed="81"/>
            <rFont val="MS P ゴシック"/>
            <family val="3"/>
            <charset val="128"/>
          </rPr>
          <t>適用水準が「B」、「連携B」である医師が専攻医である場合には、本セルに○を付してください。</t>
        </r>
      </text>
    </comment>
    <comment ref="G520" authorId="0" shapeId="0" xr:uid="{2E234A8A-8AE1-4AD5-9E1B-E860B34F84E4}">
      <text>
        <r>
          <rPr>
            <sz val="9"/>
            <color indexed="81"/>
            <rFont val="MS P ゴシック"/>
            <family val="3"/>
            <charset val="128"/>
          </rPr>
          <t>適用水準が「B」、「連携B」である医師が専攻医である場合には、本セルに○を付してください。</t>
        </r>
      </text>
    </comment>
    <comment ref="G521" authorId="0" shapeId="0" xr:uid="{DF9749B2-5663-4F9C-9C41-51C9980149EC}">
      <text>
        <r>
          <rPr>
            <sz val="9"/>
            <color indexed="81"/>
            <rFont val="MS P ゴシック"/>
            <family val="3"/>
            <charset val="128"/>
          </rPr>
          <t>適用水準が「B」、「連携B」である医師が専攻医である場合には、本セルに○を付してください。</t>
        </r>
      </text>
    </comment>
    <comment ref="G522" authorId="0" shapeId="0" xr:uid="{9231C6D8-4514-4487-A8BD-F92BBF710DE4}">
      <text>
        <r>
          <rPr>
            <sz val="9"/>
            <color indexed="81"/>
            <rFont val="MS P ゴシック"/>
            <family val="3"/>
            <charset val="128"/>
          </rPr>
          <t>適用水準が「B」、「連携B」である医師が専攻医である場合には、本セルに○を付してください。</t>
        </r>
      </text>
    </comment>
    <comment ref="G523" authorId="0" shapeId="0" xr:uid="{7FD252BC-2984-4D59-8D64-F0D3874AD306}">
      <text>
        <r>
          <rPr>
            <sz val="9"/>
            <color indexed="81"/>
            <rFont val="MS P ゴシック"/>
            <family val="3"/>
            <charset val="128"/>
          </rPr>
          <t>適用水準が「B」、「連携B」である医師が専攻医である場合には、本セルに○を付してください。</t>
        </r>
      </text>
    </comment>
    <comment ref="G524" authorId="0" shapeId="0" xr:uid="{29E4F612-C48B-4A78-870A-18F24E132F51}">
      <text>
        <r>
          <rPr>
            <sz val="9"/>
            <color indexed="81"/>
            <rFont val="MS P ゴシック"/>
            <family val="3"/>
            <charset val="128"/>
          </rPr>
          <t>適用水準が「B」、「連携B」である医師が専攻医である場合には、本セルに○を付してください。</t>
        </r>
      </text>
    </comment>
    <comment ref="G525" authorId="0" shapeId="0" xr:uid="{2C54DEB6-D320-494A-AD09-F274167F1A29}">
      <text>
        <r>
          <rPr>
            <sz val="9"/>
            <color indexed="81"/>
            <rFont val="MS P ゴシック"/>
            <family val="3"/>
            <charset val="128"/>
          </rPr>
          <t>適用水準が「B」、「連携B」である医師が専攻医である場合には、本セルに○を付してください。</t>
        </r>
      </text>
    </comment>
    <comment ref="G526" authorId="0" shapeId="0" xr:uid="{79B7A9A7-9FF6-4A17-A16D-9CECA10C9F96}">
      <text>
        <r>
          <rPr>
            <sz val="9"/>
            <color indexed="81"/>
            <rFont val="MS P ゴシック"/>
            <family val="3"/>
            <charset val="128"/>
          </rPr>
          <t>適用水準が「B」、「連携B」である医師が専攻医である場合には、本セルに○を付してください。</t>
        </r>
      </text>
    </comment>
    <comment ref="G527" authorId="0" shapeId="0" xr:uid="{445F0B82-7C73-4A29-B86B-9D7D14CE907B}">
      <text>
        <r>
          <rPr>
            <sz val="9"/>
            <color indexed="81"/>
            <rFont val="MS P ゴシック"/>
            <family val="3"/>
            <charset val="128"/>
          </rPr>
          <t>適用水準が「B」、「連携B」である医師が専攻医である場合には、本セルに○を付してください。</t>
        </r>
      </text>
    </comment>
    <comment ref="G528" authorId="0" shapeId="0" xr:uid="{46F9C016-A26C-438A-A3B4-3E161CDFE985}">
      <text>
        <r>
          <rPr>
            <sz val="9"/>
            <color indexed="81"/>
            <rFont val="MS P ゴシック"/>
            <family val="3"/>
            <charset val="128"/>
          </rPr>
          <t>適用水準が「B」、「連携B」である医師が専攻医である場合には、本セルに○を付してください。</t>
        </r>
      </text>
    </comment>
    <comment ref="G529" authorId="0" shapeId="0" xr:uid="{8743446E-DCC0-4935-AD0E-5FE9352FC0F8}">
      <text>
        <r>
          <rPr>
            <sz val="9"/>
            <color indexed="81"/>
            <rFont val="MS P ゴシック"/>
            <family val="3"/>
            <charset val="128"/>
          </rPr>
          <t>適用水準が「B」、「連携B」である医師が専攻医である場合には、本セルに○を付してください。</t>
        </r>
      </text>
    </comment>
    <comment ref="G530" authorId="0" shapeId="0" xr:uid="{7F135B17-F581-4AB3-95C0-614D428AC112}">
      <text>
        <r>
          <rPr>
            <sz val="9"/>
            <color indexed="81"/>
            <rFont val="MS P ゴシック"/>
            <family val="3"/>
            <charset val="128"/>
          </rPr>
          <t>適用水準が「B」、「連携B」である医師が専攻医である場合には、本セルに○を付してください。</t>
        </r>
      </text>
    </comment>
    <comment ref="G531" authorId="0" shapeId="0" xr:uid="{2334A62F-E56D-41B7-B5DC-9806B5D5A88B}">
      <text>
        <r>
          <rPr>
            <sz val="9"/>
            <color indexed="81"/>
            <rFont val="MS P ゴシック"/>
            <family val="3"/>
            <charset val="128"/>
          </rPr>
          <t>適用水準が「B」、「連携B」である医師が専攻医である場合には、本セルに○を付してください。</t>
        </r>
      </text>
    </comment>
    <comment ref="G532" authorId="0" shapeId="0" xr:uid="{95BCD228-B269-4886-98E8-11EE8A9B1656}">
      <text>
        <r>
          <rPr>
            <sz val="9"/>
            <color indexed="81"/>
            <rFont val="MS P ゴシック"/>
            <family val="3"/>
            <charset val="128"/>
          </rPr>
          <t>適用水準が「B」、「連携B」である医師が専攻医である場合には、本セルに○を付してください。</t>
        </r>
      </text>
    </comment>
    <comment ref="G533" authorId="0" shapeId="0" xr:uid="{8F315187-5959-4FE5-860E-50B48006BD6C}">
      <text>
        <r>
          <rPr>
            <sz val="9"/>
            <color indexed="81"/>
            <rFont val="MS P ゴシック"/>
            <family val="3"/>
            <charset val="128"/>
          </rPr>
          <t>適用水準が「B」、「連携B」である医師が専攻医である場合には、本セルに○を付してください。</t>
        </r>
      </text>
    </comment>
    <comment ref="G534" authorId="0" shapeId="0" xr:uid="{9C840B65-6590-49B4-AED1-9C199780851B}">
      <text>
        <r>
          <rPr>
            <sz val="9"/>
            <color indexed="81"/>
            <rFont val="MS P ゴシック"/>
            <family val="3"/>
            <charset val="128"/>
          </rPr>
          <t>適用水準が「B」、「連携B」である医師が専攻医である場合には、本セルに○を付してください。</t>
        </r>
      </text>
    </comment>
    <comment ref="G535" authorId="0" shapeId="0" xr:uid="{DF698FD0-2A32-4A80-9D19-E14500F3C176}">
      <text>
        <r>
          <rPr>
            <sz val="9"/>
            <color indexed="81"/>
            <rFont val="MS P ゴシック"/>
            <family val="3"/>
            <charset val="128"/>
          </rPr>
          <t>適用水準が「B」、「連携B」である医師が専攻医である場合には、本セルに○を付してください。</t>
        </r>
      </text>
    </comment>
    <comment ref="G536" authorId="0" shapeId="0" xr:uid="{B2F87ACD-BF82-4CF1-86EB-90C1B8F2C953}">
      <text>
        <r>
          <rPr>
            <sz val="9"/>
            <color indexed="81"/>
            <rFont val="MS P ゴシック"/>
            <family val="3"/>
            <charset val="128"/>
          </rPr>
          <t>適用水準が「B」、「連携B」である医師が専攻医である場合には、本セルに○を付してください。</t>
        </r>
      </text>
    </comment>
    <comment ref="G537" authorId="0" shapeId="0" xr:uid="{50E316E5-634B-40CA-A17F-E252FD62BB12}">
      <text>
        <r>
          <rPr>
            <sz val="9"/>
            <color indexed="81"/>
            <rFont val="MS P ゴシック"/>
            <family val="3"/>
            <charset val="128"/>
          </rPr>
          <t>適用水準が「B」、「連携B」である医師が専攻医である場合には、本セルに○を付してください。</t>
        </r>
      </text>
    </comment>
    <comment ref="G538" authorId="0" shapeId="0" xr:uid="{CAC6046B-1F95-40D6-8579-3327298250EF}">
      <text>
        <r>
          <rPr>
            <sz val="9"/>
            <color indexed="81"/>
            <rFont val="MS P ゴシック"/>
            <family val="3"/>
            <charset val="128"/>
          </rPr>
          <t>適用水準が「B」、「連携B」である医師が専攻医である場合には、本セルに○を付してください。</t>
        </r>
      </text>
    </comment>
    <comment ref="G539" authorId="0" shapeId="0" xr:uid="{D5144753-B12F-4C83-AA7A-635F9C8B4A7B}">
      <text>
        <r>
          <rPr>
            <sz val="9"/>
            <color indexed="81"/>
            <rFont val="MS P ゴシック"/>
            <family val="3"/>
            <charset val="128"/>
          </rPr>
          <t>適用水準が「B」、「連携B」である医師が専攻医である場合には、本セルに○を付してください。</t>
        </r>
      </text>
    </comment>
    <comment ref="G540" authorId="0" shapeId="0" xr:uid="{585F0D31-F5E6-43B0-B33A-B6ABF1702377}">
      <text>
        <r>
          <rPr>
            <sz val="9"/>
            <color indexed="81"/>
            <rFont val="MS P ゴシック"/>
            <family val="3"/>
            <charset val="128"/>
          </rPr>
          <t>適用水準が「B」、「連携B」である医師が専攻医である場合には、本セルに○を付してください。</t>
        </r>
      </text>
    </comment>
    <comment ref="G541" authorId="0" shapeId="0" xr:uid="{D34A6E94-EAD1-45A1-998F-E6065ED2FB63}">
      <text>
        <r>
          <rPr>
            <sz val="9"/>
            <color indexed="81"/>
            <rFont val="MS P ゴシック"/>
            <family val="3"/>
            <charset val="128"/>
          </rPr>
          <t>適用水準が「B」、「連携B」である医師が専攻医である場合には、本セルに○を付してください。</t>
        </r>
      </text>
    </comment>
    <comment ref="G542" authorId="0" shapeId="0" xr:uid="{01BDC786-FE46-4DB9-85E1-D002D13915FE}">
      <text>
        <r>
          <rPr>
            <sz val="9"/>
            <color indexed="81"/>
            <rFont val="MS P ゴシック"/>
            <family val="3"/>
            <charset val="128"/>
          </rPr>
          <t>適用水準が「B」、「連携B」である医師が専攻医である場合には、本セルに○を付してください。</t>
        </r>
      </text>
    </comment>
    <comment ref="G543" authorId="0" shapeId="0" xr:uid="{55CD341A-5CD0-42EA-A721-749B09DC70DF}">
      <text>
        <r>
          <rPr>
            <sz val="9"/>
            <color indexed="81"/>
            <rFont val="MS P ゴシック"/>
            <family val="3"/>
            <charset val="128"/>
          </rPr>
          <t>適用水準が「B」、「連携B」である医師が専攻医である場合には、本セルに○を付してください。</t>
        </r>
      </text>
    </comment>
    <comment ref="G544" authorId="0" shapeId="0" xr:uid="{1368193B-5C02-4E98-8796-EDEFA11D62CD}">
      <text>
        <r>
          <rPr>
            <sz val="9"/>
            <color indexed="81"/>
            <rFont val="MS P ゴシック"/>
            <family val="3"/>
            <charset val="128"/>
          </rPr>
          <t>適用水準が「B」、「連携B」である医師が専攻医である場合には、本セルに○を付してください。</t>
        </r>
      </text>
    </comment>
    <comment ref="G545" authorId="0" shapeId="0" xr:uid="{118B7E03-AE63-4C04-ADCC-27FB5A6BD44E}">
      <text>
        <r>
          <rPr>
            <sz val="9"/>
            <color indexed="81"/>
            <rFont val="MS P ゴシック"/>
            <family val="3"/>
            <charset val="128"/>
          </rPr>
          <t>適用水準が「B」、「連携B」である医師が専攻医である場合には、本セルに○を付してください。</t>
        </r>
      </text>
    </comment>
    <comment ref="G546" authorId="0" shapeId="0" xr:uid="{23B9B6D4-6D89-46F0-B42F-2903D9FDB687}">
      <text>
        <r>
          <rPr>
            <sz val="9"/>
            <color indexed="81"/>
            <rFont val="MS P ゴシック"/>
            <family val="3"/>
            <charset val="128"/>
          </rPr>
          <t>適用水準が「B」、「連携B」である医師が専攻医である場合には、本セルに○を付してください。</t>
        </r>
      </text>
    </comment>
    <comment ref="G547" authorId="0" shapeId="0" xr:uid="{96765CA7-8631-41E9-BEEB-1D4DB56BF7F4}">
      <text>
        <r>
          <rPr>
            <sz val="9"/>
            <color indexed="81"/>
            <rFont val="MS P ゴシック"/>
            <family val="3"/>
            <charset val="128"/>
          </rPr>
          <t>適用水準が「B」、「連携B」である医師が専攻医である場合には、本セルに○を付してください。</t>
        </r>
      </text>
    </comment>
    <comment ref="G548" authorId="0" shapeId="0" xr:uid="{66B9EE3D-FA1B-4168-B26C-056590E3C310}">
      <text>
        <r>
          <rPr>
            <sz val="9"/>
            <color indexed="81"/>
            <rFont val="MS P ゴシック"/>
            <family val="3"/>
            <charset val="128"/>
          </rPr>
          <t>適用水準が「B」、「連携B」である医師が専攻医である場合には、本セルに○を付してください。</t>
        </r>
      </text>
    </comment>
    <comment ref="G549" authorId="0" shapeId="0" xr:uid="{3DE62684-A19C-4F83-BC14-2BC9E290A3EA}">
      <text>
        <r>
          <rPr>
            <sz val="9"/>
            <color indexed="81"/>
            <rFont val="MS P ゴシック"/>
            <family val="3"/>
            <charset val="128"/>
          </rPr>
          <t>適用水準が「B」、「連携B」である医師が専攻医である場合には、本セルに○を付してください。</t>
        </r>
      </text>
    </comment>
    <comment ref="G550" authorId="0" shapeId="0" xr:uid="{655F3583-ED77-4BBA-8640-905896F6797E}">
      <text>
        <r>
          <rPr>
            <sz val="9"/>
            <color indexed="81"/>
            <rFont val="MS P ゴシック"/>
            <family val="3"/>
            <charset val="128"/>
          </rPr>
          <t>適用水準が「B」、「連携B」である医師が専攻医である場合には、本セルに○を付してください。</t>
        </r>
      </text>
    </comment>
    <comment ref="G551" authorId="0" shapeId="0" xr:uid="{429FCBBC-DFA2-4A1F-8C4D-2F22F1A6B025}">
      <text>
        <r>
          <rPr>
            <sz val="9"/>
            <color indexed="81"/>
            <rFont val="MS P ゴシック"/>
            <family val="3"/>
            <charset val="128"/>
          </rPr>
          <t>適用水準が「B」、「連携B」である医師が専攻医である場合には、本セルに○を付してください。</t>
        </r>
      </text>
    </comment>
    <comment ref="G552" authorId="0" shapeId="0" xr:uid="{9BD3E8AC-7517-42C5-979D-CCCA2BEBD7B4}">
      <text>
        <r>
          <rPr>
            <sz val="9"/>
            <color indexed="81"/>
            <rFont val="MS P ゴシック"/>
            <family val="3"/>
            <charset val="128"/>
          </rPr>
          <t>適用水準が「B」、「連携B」である医師が専攻医である場合には、本セルに○を付してください。</t>
        </r>
      </text>
    </comment>
    <comment ref="G553" authorId="0" shapeId="0" xr:uid="{796374B1-4DA5-4633-8F19-A6AC05D41698}">
      <text>
        <r>
          <rPr>
            <sz val="9"/>
            <color indexed="81"/>
            <rFont val="MS P ゴシック"/>
            <family val="3"/>
            <charset val="128"/>
          </rPr>
          <t>適用水準が「B」、「連携B」である医師が専攻医である場合には、本セルに○を付してください。</t>
        </r>
      </text>
    </comment>
    <comment ref="G554" authorId="0" shapeId="0" xr:uid="{C7BD4330-3ABE-421C-87C2-369F1678BF8C}">
      <text>
        <r>
          <rPr>
            <sz val="9"/>
            <color indexed="81"/>
            <rFont val="MS P ゴシック"/>
            <family val="3"/>
            <charset val="128"/>
          </rPr>
          <t>適用水準が「B」、「連携B」である医師が専攻医である場合には、本セルに○を付してください。</t>
        </r>
      </text>
    </comment>
    <comment ref="G555" authorId="0" shapeId="0" xr:uid="{F4F3ED6E-3582-4FFF-94AE-850A5900D3C5}">
      <text>
        <r>
          <rPr>
            <sz val="9"/>
            <color indexed="81"/>
            <rFont val="MS P ゴシック"/>
            <family val="3"/>
            <charset val="128"/>
          </rPr>
          <t>適用水準が「B」、「連携B」である医師が専攻医である場合には、本セルに○を付してください。</t>
        </r>
      </text>
    </comment>
    <comment ref="G556" authorId="0" shapeId="0" xr:uid="{17F6B438-67B8-4796-83F1-F82B537E576F}">
      <text>
        <r>
          <rPr>
            <sz val="9"/>
            <color indexed="81"/>
            <rFont val="MS P ゴシック"/>
            <family val="3"/>
            <charset val="128"/>
          </rPr>
          <t>適用水準が「B」、「連携B」である医師が専攻医である場合には、本セルに○を付してください。</t>
        </r>
      </text>
    </comment>
    <comment ref="G557" authorId="0" shapeId="0" xr:uid="{A6302A7F-03BC-4F8C-8775-175D77A194F3}">
      <text>
        <r>
          <rPr>
            <sz val="9"/>
            <color indexed="81"/>
            <rFont val="MS P ゴシック"/>
            <family val="3"/>
            <charset val="128"/>
          </rPr>
          <t>適用水準が「B」、「連携B」である医師が専攻医である場合には、本セルに○を付してください。</t>
        </r>
      </text>
    </comment>
    <comment ref="G558" authorId="0" shapeId="0" xr:uid="{D65C13CE-3DB3-4275-B2C6-97D150AA1A63}">
      <text>
        <r>
          <rPr>
            <sz val="9"/>
            <color indexed="81"/>
            <rFont val="MS P ゴシック"/>
            <family val="3"/>
            <charset val="128"/>
          </rPr>
          <t>適用水準が「B」、「連携B」である医師が専攻医である場合には、本セルに○を付してください。</t>
        </r>
      </text>
    </comment>
    <comment ref="G559" authorId="0" shapeId="0" xr:uid="{9C4CD9B3-9F71-4AE5-9F4F-D2AF7D765091}">
      <text>
        <r>
          <rPr>
            <sz val="9"/>
            <color indexed="81"/>
            <rFont val="MS P ゴシック"/>
            <family val="3"/>
            <charset val="128"/>
          </rPr>
          <t>適用水準が「B」、「連携B」である医師が専攻医である場合には、本セルに○を付してください。</t>
        </r>
      </text>
    </comment>
    <comment ref="G560" authorId="0" shapeId="0" xr:uid="{0E851CE5-EC66-40B9-82E2-79951B4F2D3B}">
      <text>
        <r>
          <rPr>
            <sz val="9"/>
            <color indexed="81"/>
            <rFont val="MS P ゴシック"/>
            <family val="3"/>
            <charset val="128"/>
          </rPr>
          <t>適用水準が「B」、「連携B」である医師が専攻医である場合には、本セルに○を付してください。</t>
        </r>
      </text>
    </comment>
    <comment ref="G561" authorId="0" shapeId="0" xr:uid="{BE8BA382-CB02-45DA-823E-42ACE248C3AF}">
      <text>
        <r>
          <rPr>
            <sz val="9"/>
            <color indexed="81"/>
            <rFont val="MS P ゴシック"/>
            <family val="3"/>
            <charset val="128"/>
          </rPr>
          <t>適用水準が「B」、「連携B」である医師が専攻医である場合には、本セルに○を付してください。</t>
        </r>
      </text>
    </comment>
    <comment ref="G562" authorId="0" shapeId="0" xr:uid="{D312DDDA-95C4-4795-A0A8-D607DAE726D4}">
      <text>
        <r>
          <rPr>
            <sz val="9"/>
            <color indexed="81"/>
            <rFont val="MS P ゴシック"/>
            <family val="3"/>
            <charset val="128"/>
          </rPr>
          <t>適用水準が「B」、「連携B」である医師が専攻医である場合には、本セルに○を付してください。</t>
        </r>
      </text>
    </comment>
    <comment ref="G563" authorId="0" shapeId="0" xr:uid="{845F92EC-B343-4A43-A49F-4BD3C3E32DA2}">
      <text>
        <r>
          <rPr>
            <sz val="9"/>
            <color indexed="81"/>
            <rFont val="MS P ゴシック"/>
            <family val="3"/>
            <charset val="128"/>
          </rPr>
          <t>適用水準が「B」、「連携B」である医師が専攻医である場合には、本セルに○を付してください。</t>
        </r>
      </text>
    </comment>
    <comment ref="G564" authorId="0" shapeId="0" xr:uid="{53992525-D475-4E49-BE4D-61B1C5E6E575}">
      <text>
        <r>
          <rPr>
            <sz val="9"/>
            <color indexed="81"/>
            <rFont val="MS P ゴシック"/>
            <family val="3"/>
            <charset val="128"/>
          </rPr>
          <t>適用水準が「B」、「連携B」である医師が専攻医である場合には、本セルに○を付してください。</t>
        </r>
      </text>
    </comment>
    <comment ref="G565" authorId="0" shapeId="0" xr:uid="{E61488AF-72C5-4642-BA94-4BE4121C562A}">
      <text>
        <r>
          <rPr>
            <sz val="9"/>
            <color indexed="81"/>
            <rFont val="MS P ゴシック"/>
            <family val="3"/>
            <charset val="128"/>
          </rPr>
          <t>適用水準が「B」、「連携B」である医師が専攻医である場合には、本セルに○を付してください。</t>
        </r>
      </text>
    </comment>
    <comment ref="G566" authorId="0" shapeId="0" xr:uid="{A540A676-DF97-4F86-AE75-12278816F489}">
      <text>
        <r>
          <rPr>
            <sz val="9"/>
            <color indexed="81"/>
            <rFont val="MS P ゴシック"/>
            <family val="3"/>
            <charset val="128"/>
          </rPr>
          <t>適用水準が「B」、「連携B」である医師が専攻医である場合には、本セルに○を付してください。</t>
        </r>
      </text>
    </comment>
    <comment ref="G567" authorId="0" shapeId="0" xr:uid="{B54F6E92-E6A0-44AB-AD73-531F64A68862}">
      <text>
        <r>
          <rPr>
            <sz val="9"/>
            <color indexed="81"/>
            <rFont val="MS P ゴシック"/>
            <family val="3"/>
            <charset val="128"/>
          </rPr>
          <t>適用水準が「B」、「連携B」である医師が専攻医である場合には、本セルに○を付してください。</t>
        </r>
      </text>
    </comment>
    <comment ref="G568" authorId="0" shapeId="0" xr:uid="{9AD3D811-5EE9-4413-A5DE-4EF1AE7A824B}">
      <text>
        <r>
          <rPr>
            <sz val="9"/>
            <color indexed="81"/>
            <rFont val="MS P ゴシック"/>
            <family val="3"/>
            <charset val="128"/>
          </rPr>
          <t>適用水準が「B」、「連携B」である医師が専攻医である場合には、本セルに○を付してください。</t>
        </r>
      </text>
    </comment>
    <comment ref="G569" authorId="0" shapeId="0" xr:uid="{25947CB0-A041-42F4-BA28-1E5BC7154CCE}">
      <text>
        <r>
          <rPr>
            <sz val="9"/>
            <color indexed="81"/>
            <rFont val="MS P ゴシック"/>
            <family val="3"/>
            <charset val="128"/>
          </rPr>
          <t>適用水準が「B」、「連携B」である医師が専攻医である場合には、本セルに○を付してください。</t>
        </r>
      </text>
    </comment>
    <comment ref="G570" authorId="0" shapeId="0" xr:uid="{32CC4BCD-8E57-4D29-AFCF-E2E4746777AB}">
      <text>
        <r>
          <rPr>
            <sz val="9"/>
            <color indexed="81"/>
            <rFont val="MS P ゴシック"/>
            <family val="3"/>
            <charset val="128"/>
          </rPr>
          <t>適用水準が「B」、「連携B」である医師が専攻医である場合には、本セルに○を付してください。</t>
        </r>
      </text>
    </comment>
    <comment ref="G571" authorId="0" shapeId="0" xr:uid="{53BB2E69-7DDA-4894-B6C8-C4E7222326AB}">
      <text>
        <r>
          <rPr>
            <sz val="9"/>
            <color indexed="81"/>
            <rFont val="MS P ゴシック"/>
            <family val="3"/>
            <charset val="128"/>
          </rPr>
          <t>適用水準が「B」、「連携B」である医師が専攻医である場合には、本セルに○を付してください。</t>
        </r>
      </text>
    </comment>
    <comment ref="G572" authorId="0" shapeId="0" xr:uid="{F18B9880-31C2-4345-8B20-1951B5504F08}">
      <text>
        <r>
          <rPr>
            <sz val="9"/>
            <color indexed="81"/>
            <rFont val="MS P ゴシック"/>
            <family val="3"/>
            <charset val="128"/>
          </rPr>
          <t>適用水準が「B」、「連携B」である医師が専攻医である場合には、本セルに○を付してください。</t>
        </r>
      </text>
    </comment>
    <comment ref="G573" authorId="0" shapeId="0" xr:uid="{D542C8CB-2DAF-4395-87AB-98A7F64A8DC7}">
      <text>
        <r>
          <rPr>
            <sz val="9"/>
            <color indexed="81"/>
            <rFont val="MS P ゴシック"/>
            <family val="3"/>
            <charset val="128"/>
          </rPr>
          <t>適用水準が「B」、「連携B」である医師が専攻医である場合には、本セルに○を付してください。</t>
        </r>
      </text>
    </comment>
    <comment ref="G574" authorId="0" shapeId="0" xr:uid="{D137C7F5-F3BE-482A-8D3F-E5EA4BA9F816}">
      <text>
        <r>
          <rPr>
            <sz val="9"/>
            <color indexed="81"/>
            <rFont val="MS P ゴシック"/>
            <family val="3"/>
            <charset val="128"/>
          </rPr>
          <t>適用水準が「B」、「連携B」である医師が専攻医である場合には、本セルに○を付してください。</t>
        </r>
      </text>
    </comment>
    <comment ref="G575" authorId="0" shapeId="0" xr:uid="{7488178E-58F9-430E-8DCE-3015A84E1C3F}">
      <text>
        <r>
          <rPr>
            <sz val="9"/>
            <color indexed="81"/>
            <rFont val="MS P ゴシック"/>
            <family val="3"/>
            <charset val="128"/>
          </rPr>
          <t>適用水準が「B」、「連携B」である医師が専攻医である場合には、本セルに○を付してください。</t>
        </r>
      </text>
    </comment>
    <comment ref="G576" authorId="0" shapeId="0" xr:uid="{BD7EBD39-CAD4-4484-BA4C-42545B89A7F2}">
      <text>
        <r>
          <rPr>
            <sz val="9"/>
            <color indexed="81"/>
            <rFont val="MS P ゴシック"/>
            <family val="3"/>
            <charset val="128"/>
          </rPr>
          <t>適用水準が「B」、「連携B」である医師が専攻医である場合には、本セルに○を付してください。</t>
        </r>
      </text>
    </comment>
    <comment ref="G577" authorId="0" shapeId="0" xr:uid="{94D5AE20-D750-490D-821D-796B0603D685}">
      <text>
        <r>
          <rPr>
            <sz val="9"/>
            <color indexed="81"/>
            <rFont val="MS P ゴシック"/>
            <family val="3"/>
            <charset val="128"/>
          </rPr>
          <t>適用水準が「B」、「連携B」である医師が専攻医である場合には、本セルに○を付してください。</t>
        </r>
      </text>
    </comment>
    <comment ref="G578" authorId="0" shapeId="0" xr:uid="{C96B858F-B903-4407-BBCC-E269BF82DB7B}">
      <text>
        <r>
          <rPr>
            <sz val="9"/>
            <color indexed="81"/>
            <rFont val="MS P ゴシック"/>
            <family val="3"/>
            <charset val="128"/>
          </rPr>
          <t>適用水準が「B」、「連携B」である医師が専攻医である場合には、本セルに○を付してください。</t>
        </r>
      </text>
    </comment>
    <comment ref="G579" authorId="0" shapeId="0" xr:uid="{24E5954E-A41D-4DA0-B90A-201191C1649E}">
      <text>
        <r>
          <rPr>
            <sz val="9"/>
            <color indexed="81"/>
            <rFont val="MS P ゴシック"/>
            <family val="3"/>
            <charset val="128"/>
          </rPr>
          <t>適用水準が「B」、「連携B」である医師が専攻医である場合には、本セルに○を付してください。</t>
        </r>
      </text>
    </comment>
    <comment ref="G580" authorId="0" shapeId="0" xr:uid="{FEE351CC-E39A-4426-BAA4-2D5BD6451720}">
      <text>
        <r>
          <rPr>
            <sz val="9"/>
            <color indexed="81"/>
            <rFont val="MS P ゴシック"/>
            <family val="3"/>
            <charset val="128"/>
          </rPr>
          <t>適用水準が「B」、「連携B」である医師が専攻医である場合には、本セルに○を付してください。</t>
        </r>
      </text>
    </comment>
    <comment ref="G581" authorId="0" shapeId="0" xr:uid="{B9389E85-C60F-4E1B-B5CD-F8BD365FC713}">
      <text>
        <r>
          <rPr>
            <sz val="9"/>
            <color indexed="81"/>
            <rFont val="MS P ゴシック"/>
            <family val="3"/>
            <charset val="128"/>
          </rPr>
          <t>適用水準が「B」、「連携B」である医師が専攻医である場合には、本セルに○を付してください。</t>
        </r>
      </text>
    </comment>
    <comment ref="G582" authorId="0" shapeId="0" xr:uid="{68E2A67B-B7A1-4457-8E18-822B919063EE}">
      <text>
        <r>
          <rPr>
            <sz val="9"/>
            <color indexed="81"/>
            <rFont val="MS P ゴシック"/>
            <family val="3"/>
            <charset val="128"/>
          </rPr>
          <t>適用水準が「B」、「連携B」である医師が専攻医である場合には、本セルに○を付してください。</t>
        </r>
      </text>
    </comment>
    <comment ref="G583" authorId="0" shapeId="0" xr:uid="{446254CC-4586-46D8-B498-214EE02294BE}">
      <text>
        <r>
          <rPr>
            <sz val="9"/>
            <color indexed="81"/>
            <rFont val="MS P ゴシック"/>
            <family val="3"/>
            <charset val="128"/>
          </rPr>
          <t>適用水準が「B」、「連携B」である医師が専攻医である場合には、本セルに○を付してください。</t>
        </r>
      </text>
    </comment>
    <comment ref="G584" authorId="0" shapeId="0" xr:uid="{323CEB51-D59F-4AC0-92FD-163B263CE4D6}">
      <text>
        <r>
          <rPr>
            <sz val="9"/>
            <color indexed="81"/>
            <rFont val="MS P ゴシック"/>
            <family val="3"/>
            <charset val="128"/>
          </rPr>
          <t>適用水準が「B」、「連携B」である医師が専攻医である場合には、本セルに○を付してください。</t>
        </r>
      </text>
    </comment>
    <comment ref="G585" authorId="0" shapeId="0" xr:uid="{890BB80A-ACBE-4B47-B0D9-78D5394AD350}">
      <text>
        <r>
          <rPr>
            <sz val="9"/>
            <color indexed="81"/>
            <rFont val="MS P ゴシック"/>
            <family val="3"/>
            <charset val="128"/>
          </rPr>
          <t>適用水準が「B」、「連携B」である医師が専攻医である場合には、本セルに○を付してください。</t>
        </r>
      </text>
    </comment>
    <comment ref="G586" authorId="0" shapeId="0" xr:uid="{522F7EE5-8CF5-4628-9216-1B94B0BA29F4}">
      <text>
        <r>
          <rPr>
            <sz val="9"/>
            <color indexed="81"/>
            <rFont val="MS P ゴシック"/>
            <family val="3"/>
            <charset val="128"/>
          </rPr>
          <t>適用水準が「B」、「連携B」である医師が専攻医である場合には、本セルに○を付してください。</t>
        </r>
      </text>
    </comment>
    <comment ref="G587" authorId="0" shapeId="0" xr:uid="{3802A6B0-5B40-4149-AA5A-FB514B429051}">
      <text>
        <r>
          <rPr>
            <sz val="9"/>
            <color indexed="81"/>
            <rFont val="MS P ゴシック"/>
            <family val="3"/>
            <charset val="128"/>
          </rPr>
          <t>適用水準が「B」、「連携B」である医師が専攻医である場合には、本セルに○を付してください。</t>
        </r>
      </text>
    </comment>
    <comment ref="G588" authorId="0" shapeId="0" xr:uid="{497B6A83-F318-4C2A-8744-E1349AAC327B}">
      <text>
        <r>
          <rPr>
            <sz val="9"/>
            <color indexed="81"/>
            <rFont val="MS P ゴシック"/>
            <family val="3"/>
            <charset val="128"/>
          </rPr>
          <t>適用水準が「B」、「連携B」である医師が専攻医である場合には、本セルに○を付してください。</t>
        </r>
      </text>
    </comment>
    <comment ref="G589" authorId="0" shapeId="0" xr:uid="{616C07AB-8C8B-4769-8610-B6F6CF0E7356}">
      <text>
        <r>
          <rPr>
            <sz val="9"/>
            <color indexed="81"/>
            <rFont val="MS P ゴシック"/>
            <family val="3"/>
            <charset val="128"/>
          </rPr>
          <t>適用水準が「B」、「連携B」である医師が専攻医である場合には、本セルに○を付してください。</t>
        </r>
      </text>
    </comment>
    <comment ref="G590" authorId="0" shapeId="0" xr:uid="{0A1EC0FE-C947-4626-A2C9-F82FD7A9460A}">
      <text>
        <r>
          <rPr>
            <sz val="9"/>
            <color indexed="81"/>
            <rFont val="MS P ゴシック"/>
            <family val="3"/>
            <charset val="128"/>
          </rPr>
          <t>適用水準が「B」、「連携B」である医師が専攻医である場合には、本セルに○を付してください。</t>
        </r>
      </text>
    </comment>
    <comment ref="G591" authorId="0" shapeId="0" xr:uid="{B0BD6D27-68FC-4E28-89AB-8706151F6FF8}">
      <text>
        <r>
          <rPr>
            <sz val="9"/>
            <color indexed="81"/>
            <rFont val="MS P ゴシック"/>
            <family val="3"/>
            <charset val="128"/>
          </rPr>
          <t>適用水準が「B」、「連携B」である医師が専攻医である場合には、本セルに○を付してください。</t>
        </r>
      </text>
    </comment>
    <comment ref="G592" authorId="0" shapeId="0" xr:uid="{CDA3A680-9020-41AC-801F-3F25713BC233}">
      <text>
        <r>
          <rPr>
            <sz val="9"/>
            <color indexed="81"/>
            <rFont val="MS P ゴシック"/>
            <family val="3"/>
            <charset val="128"/>
          </rPr>
          <t>適用水準が「B」、「連携B」である医師が専攻医である場合には、本セルに○を付してください。</t>
        </r>
      </text>
    </comment>
    <comment ref="G593" authorId="0" shapeId="0" xr:uid="{7090C2F3-1B5F-4D9E-A018-F5D374E3FD33}">
      <text>
        <r>
          <rPr>
            <sz val="9"/>
            <color indexed="81"/>
            <rFont val="MS P ゴシック"/>
            <family val="3"/>
            <charset val="128"/>
          </rPr>
          <t>適用水準が「B」、「連携B」である医師が専攻医である場合には、本セルに○を付してください。</t>
        </r>
      </text>
    </comment>
    <comment ref="G594" authorId="0" shapeId="0" xr:uid="{A86C0BA9-2031-4135-AA91-8DD006EF3E91}">
      <text>
        <r>
          <rPr>
            <sz val="9"/>
            <color indexed="81"/>
            <rFont val="MS P ゴシック"/>
            <family val="3"/>
            <charset val="128"/>
          </rPr>
          <t>適用水準が「B」、「連携B」である医師が専攻医である場合には、本セルに○を付してください。</t>
        </r>
      </text>
    </comment>
    <comment ref="G595" authorId="0" shapeId="0" xr:uid="{35BAA742-B7A2-4208-BCD4-F175F74930F8}">
      <text>
        <r>
          <rPr>
            <sz val="9"/>
            <color indexed="81"/>
            <rFont val="MS P ゴシック"/>
            <family val="3"/>
            <charset val="128"/>
          </rPr>
          <t>適用水準が「B」、「連携B」である医師が専攻医である場合には、本セルに○を付してください。</t>
        </r>
      </text>
    </comment>
    <comment ref="G596" authorId="0" shapeId="0" xr:uid="{26D126DB-22CE-47BA-9B79-ED6E8934486F}">
      <text>
        <r>
          <rPr>
            <sz val="9"/>
            <color indexed="81"/>
            <rFont val="MS P ゴシック"/>
            <family val="3"/>
            <charset val="128"/>
          </rPr>
          <t>適用水準が「B」、「連携B」である医師が専攻医である場合には、本セルに○を付してください。</t>
        </r>
      </text>
    </comment>
    <comment ref="G597" authorId="0" shapeId="0" xr:uid="{1AF3C03F-5E56-4786-8F4D-57BB32B361F2}">
      <text>
        <r>
          <rPr>
            <sz val="9"/>
            <color indexed="81"/>
            <rFont val="MS P ゴシック"/>
            <family val="3"/>
            <charset val="128"/>
          </rPr>
          <t>適用水準が「B」、「連携B」である医師が専攻医である場合には、本セルに○を付してください。</t>
        </r>
      </text>
    </comment>
    <comment ref="G598" authorId="0" shapeId="0" xr:uid="{788DE3BD-5C22-459E-BDB3-416B2514A516}">
      <text>
        <r>
          <rPr>
            <sz val="9"/>
            <color indexed="81"/>
            <rFont val="MS P ゴシック"/>
            <family val="3"/>
            <charset val="128"/>
          </rPr>
          <t>適用水準が「B」、「連携B」である医師が専攻医である場合には、本セルに○を付してください。</t>
        </r>
      </text>
    </comment>
    <comment ref="G599" authorId="0" shapeId="0" xr:uid="{09B99AC2-1DC4-43F8-B26A-A80A077A53A6}">
      <text>
        <r>
          <rPr>
            <sz val="9"/>
            <color indexed="81"/>
            <rFont val="MS P ゴシック"/>
            <family val="3"/>
            <charset val="128"/>
          </rPr>
          <t>適用水準が「B」、「連携B」である医師が専攻医である場合には、本セルに○を付してください。</t>
        </r>
      </text>
    </comment>
    <comment ref="G600" authorId="0" shapeId="0" xr:uid="{3C3ABC4B-E0FB-4E13-98EE-91B7695715C9}">
      <text>
        <r>
          <rPr>
            <sz val="9"/>
            <color indexed="81"/>
            <rFont val="MS P ゴシック"/>
            <family val="3"/>
            <charset val="128"/>
          </rPr>
          <t>適用水準が「B」、「連携B」である医師が専攻医である場合には、本セルに○を付してください。</t>
        </r>
      </text>
    </comment>
    <comment ref="G601" authorId="0" shapeId="0" xr:uid="{3FF7F4E5-6782-48DE-9558-5F422EB25B37}">
      <text>
        <r>
          <rPr>
            <sz val="9"/>
            <color indexed="81"/>
            <rFont val="MS P ゴシック"/>
            <family val="3"/>
            <charset val="128"/>
          </rPr>
          <t>適用水準が「B」、「連携B」である医師が専攻医である場合には、本セルに○を付してください。</t>
        </r>
      </text>
    </comment>
    <comment ref="G602" authorId="0" shapeId="0" xr:uid="{5E0FD316-5651-47AB-950B-B1F6C2A4E1D8}">
      <text>
        <r>
          <rPr>
            <sz val="9"/>
            <color indexed="81"/>
            <rFont val="MS P ゴシック"/>
            <family val="3"/>
            <charset val="128"/>
          </rPr>
          <t>適用水準が「B」、「連携B」である医師が専攻医である場合には、本セルに○を付してください。</t>
        </r>
      </text>
    </comment>
    <comment ref="G603" authorId="0" shapeId="0" xr:uid="{F4BEE8CE-FC8C-4D02-8CDE-E2B2935C9B4F}">
      <text>
        <r>
          <rPr>
            <sz val="9"/>
            <color indexed="81"/>
            <rFont val="MS P ゴシック"/>
            <family val="3"/>
            <charset val="128"/>
          </rPr>
          <t>適用水準が「B」、「連携B」である医師が専攻医である場合には、本セルに○を付してください。</t>
        </r>
      </text>
    </comment>
    <comment ref="G604" authorId="0" shapeId="0" xr:uid="{6C44006A-6092-44E1-A82A-45E79CB591DA}">
      <text>
        <r>
          <rPr>
            <sz val="9"/>
            <color indexed="81"/>
            <rFont val="MS P ゴシック"/>
            <family val="3"/>
            <charset val="128"/>
          </rPr>
          <t>適用水準が「B」、「連携B」である医師が専攻医である場合には、本セルに○を付してください。</t>
        </r>
      </text>
    </comment>
    <comment ref="G605" authorId="0" shapeId="0" xr:uid="{64BAA33F-657C-408F-B6C1-5CD3DAD04004}">
      <text>
        <r>
          <rPr>
            <sz val="9"/>
            <color indexed="81"/>
            <rFont val="MS P ゴシック"/>
            <family val="3"/>
            <charset val="128"/>
          </rPr>
          <t>適用水準が「B」、「連携B」である医師が専攻医である場合には、本セルに○を付してください。</t>
        </r>
      </text>
    </comment>
    <comment ref="G606" authorId="0" shapeId="0" xr:uid="{2B4089F6-034F-4C2B-9C97-E9D1DD6C9021}">
      <text>
        <r>
          <rPr>
            <sz val="9"/>
            <color indexed="81"/>
            <rFont val="MS P ゴシック"/>
            <family val="3"/>
            <charset val="128"/>
          </rPr>
          <t>適用水準が「B」、「連携B」である医師が専攻医である場合には、本セルに○を付してください。</t>
        </r>
      </text>
    </comment>
    <comment ref="G607" authorId="0" shapeId="0" xr:uid="{B024811E-ED30-49A2-9003-6B88C2F515B0}">
      <text>
        <r>
          <rPr>
            <sz val="9"/>
            <color indexed="81"/>
            <rFont val="MS P ゴシック"/>
            <family val="3"/>
            <charset val="128"/>
          </rPr>
          <t>適用水準が「B」、「連携B」である医師が専攻医である場合には、本セルに○を付してください。</t>
        </r>
      </text>
    </comment>
    <comment ref="G608" authorId="0" shapeId="0" xr:uid="{1AB32028-B312-42E7-A584-A308FCF20C0B}">
      <text>
        <r>
          <rPr>
            <sz val="9"/>
            <color indexed="81"/>
            <rFont val="MS P ゴシック"/>
            <family val="3"/>
            <charset val="128"/>
          </rPr>
          <t>適用水準が「B」、「連携B」である医師が専攻医である場合には、本セルに○を付してください。</t>
        </r>
      </text>
    </comment>
    <comment ref="G609" authorId="0" shapeId="0" xr:uid="{3AD74145-560B-4353-A675-75357BFDE38E}">
      <text>
        <r>
          <rPr>
            <sz val="9"/>
            <color indexed="81"/>
            <rFont val="MS P ゴシック"/>
            <family val="3"/>
            <charset val="128"/>
          </rPr>
          <t>適用水準が「B」、「連携B」である医師が専攻医である場合には、本セルに○を付してください。</t>
        </r>
      </text>
    </comment>
    <comment ref="G610" authorId="0" shapeId="0" xr:uid="{91B006BA-45C1-4A9E-B5BA-F7260AC7EC72}">
      <text>
        <r>
          <rPr>
            <sz val="9"/>
            <color indexed="81"/>
            <rFont val="MS P ゴシック"/>
            <family val="3"/>
            <charset val="128"/>
          </rPr>
          <t>適用水準が「B」、「連携B」である医師が専攻医である場合には、本セルに○を付してください。</t>
        </r>
      </text>
    </comment>
    <comment ref="G611" authorId="0" shapeId="0" xr:uid="{79CBC646-09F9-43A8-8760-BF23D1EDC1A9}">
      <text>
        <r>
          <rPr>
            <sz val="9"/>
            <color indexed="81"/>
            <rFont val="MS P ゴシック"/>
            <family val="3"/>
            <charset val="128"/>
          </rPr>
          <t>適用水準が「B」、「連携B」である医師が専攻医である場合には、本セルに○を付してください。</t>
        </r>
      </text>
    </comment>
    <comment ref="G612" authorId="0" shapeId="0" xr:uid="{9DB7D8DC-36AA-46C4-84AA-26816C0400BF}">
      <text>
        <r>
          <rPr>
            <sz val="9"/>
            <color indexed="81"/>
            <rFont val="MS P ゴシック"/>
            <family val="3"/>
            <charset val="128"/>
          </rPr>
          <t>適用水準が「B」、「連携B」である医師が専攻医である場合には、本セルに○を付してください。</t>
        </r>
      </text>
    </comment>
    <comment ref="G613" authorId="0" shapeId="0" xr:uid="{DF623A08-A11C-498D-AE8D-CA6FD46F6202}">
      <text>
        <r>
          <rPr>
            <sz val="9"/>
            <color indexed="81"/>
            <rFont val="MS P ゴシック"/>
            <family val="3"/>
            <charset val="128"/>
          </rPr>
          <t>適用水準が「B」、「連携B」である医師が専攻医である場合には、本セルに○を付してください。</t>
        </r>
      </text>
    </comment>
    <comment ref="G614" authorId="0" shapeId="0" xr:uid="{10B3A846-3845-46D1-BC93-63C70511769D}">
      <text>
        <r>
          <rPr>
            <sz val="9"/>
            <color indexed="81"/>
            <rFont val="MS P ゴシック"/>
            <family val="3"/>
            <charset val="128"/>
          </rPr>
          <t>適用水準が「B」、「連携B」である医師が専攻医である場合には、本セルに○を付してください。</t>
        </r>
      </text>
    </comment>
    <comment ref="G615" authorId="0" shapeId="0" xr:uid="{0F877CD1-B19B-4CF6-97A4-17488CCB1692}">
      <text>
        <r>
          <rPr>
            <sz val="9"/>
            <color indexed="81"/>
            <rFont val="MS P ゴシック"/>
            <family val="3"/>
            <charset val="128"/>
          </rPr>
          <t>適用水準が「B」、「連携B」である医師が専攻医である場合には、本セルに○を付してください。</t>
        </r>
      </text>
    </comment>
    <comment ref="G616" authorId="0" shapeId="0" xr:uid="{A64E4DE1-9683-459A-BACC-B8C6690A2E02}">
      <text>
        <r>
          <rPr>
            <sz val="9"/>
            <color indexed="81"/>
            <rFont val="MS P ゴシック"/>
            <family val="3"/>
            <charset val="128"/>
          </rPr>
          <t>適用水準が「B」、「連携B」である医師が専攻医である場合には、本セルに○を付してください。</t>
        </r>
      </text>
    </comment>
    <comment ref="G617" authorId="0" shapeId="0" xr:uid="{222C1760-76CE-4DD9-B8A7-3A8476B19553}">
      <text>
        <r>
          <rPr>
            <sz val="9"/>
            <color indexed="81"/>
            <rFont val="MS P ゴシック"/>
            <family val="3"/>
            <charset val="128"/>
          </rPr>
          <t>適用水準が「B」、「連携B」である医師が専攻医である場合には、本セルに○を付してください。</t>
        </r>
      </text>
    </comment>
    <comment ref="G618" authorId="0" shapeId="0" xr:uid="{7A3E3F4E-9ACB-4D6A-9531-24CD6BE8E8CF}">
      <text>
        <r>
          <rPr>
            <sz val="9"/>
            <color indexed="81"/>
            <rFont val="MS P ゴシック"/>
            <family val="3"/>
            <charset val="128"/>
          </rPr>
          <t>適用水準が「B」、「連携B」である医師が専攻医である場合には、本セルに○を付してください。</t>
        </r>
      </text>
    </comment>
    <comment ref="G619" authorId="0" shapeId="0" xr:uid="{88A961AA-D985-4B8B-9A05-F9B338A0AF87}">
      <text>
        <r>
          <rPr>
            <sz val="9"/>
            <color indexed="81"/>
            <rFont val="MS P ゴシック"/>
            <family val="3"/>
            <charset val="128"/>
          </rPr>
          <t>適用水準が「B」、「連携B」である医師が専攻医である場合には、本セルに○を付してください。</t>
        </r>
      </text>
    </comment>
    <comment ref="G620" authorId="0" shapeId="0" xr:uid="{39D85843-6544-4AE2-8B3B-7AE7255DA245}">
      <text>
        <r>
          <rPr>
            <sz val="9"/>
            <color indexed="81"/>
            <rFont val="MS P ゴシック"/>
            <family val="3"/>
            <charset val="128"/>
          </rPr>
          <t>適用水準が「B」、「連携B」である医師が専攻医である場合には、本セルに○を付してください。</t>
        </r>
      </text>
    </comment>
    <comment ref="G621" authorId="0" shapeId="0" xr:uid="{D570C450-D53C-4DAA-B954-348D862A3CD6}">
      <text>
        <r>
          <rPr>
            <sz val="9"/>
            <color indexed="81"/>
            <rFont val="MS P ゴシック"/>
            <family val="3"/>
            <charset val="128"/>
          </rPr>
          <t>適用水準が「B」、「連携B」である医師が専攻医である場合には、本セルに○を付してください。</t>
        </r>
      </text>
    </comment>
    <comment ref="G622" authorId="0" shapeId="0" xr:uid="{75298A2A-F938-400A-9C3F-FAC2CB22D8AF}">
      <text>
        <r>
          <rPr>
            <sz val="9"/>
            <color indexed="81"/>
            <rFont val="MS P ゴシック"/>
            <family val="3"/>
            <charset val="128"/>
          </rPr>
          <t>適用水準が「B」、「連携B」である医師が専攻医である場合には、本セルに○を付してください。</t>
        </r>
      </text>
    </comment>
    <comment ref="G623" authorId="0" shapeId="0" xr:uid="{5C8857E3-1C69-4E45-A5D3-4493D16388D4}">
      <text>
        <r>
          <rPr>
            <sz val="9"/>
            <color indexed="81"/>
            <rFont val="MS P ゴシック"/>
            <family val="3"/>
            <charset val="128"/>
          </rPr>
          <t>適用水準が「B」、「連携B」である医師が専攻医である場合には、本セルに○を付してください。</t>
        </r>
      </text>
    </comment>
    <comment ref="G624" authorId="0" shapeId="0" xr:uid="{C59422A5-C1E7-4988-A8F8-129B0E0CE7BF}">
      <text>
        <r>
          <rPr>
            <sz val="9"/>
            <color indexed="81"/>
            <rFont val="MS P ゴシック"/>
            <family val="3"/>
            <charset val="128"/>
          </rPr>
          <t>適用水準が「B」、「連携B」である医師が専攻医である場合には、本セルに○を付してください。</t>
        </r>
      </text>
    </comment>
    <comment ref="G625" authorId="0" shapeId="0" xr:uid="{D63CCD84-AC9E-4C02-94AE-8667DEDAE69C}">
      <text>
        <r>
          <rPr>
            <sz val="9"/>
            <color indexed="81"/>
            <rFont val="MS P ゴシック"/>
            <family val="3"/>
            <charset val="128"/>
          </rPr>
          <t>適用水準が「B」、「連携B」である医師が専攻医である場合には、本セルに○を付してください。</t>
        </r>
      </text>
    </comment>
    <comment ref="G626" authorId="0" shapeId="0" xr:uid="{06FB44E8-B703-4155-832C-B3D37CD4028A}">
      <text>
        <r>
          <rPr>
            <sz val="9"/>
            <color indexed="81"/>
            <rFont val="MS P ゴシック"/>
            <family val="3"/>
            <charset val="128"/>
          </rPr>
          <t>適用水準が「B」、「連携B」である医師が専攻医である場合には、本セルに○を付してください。</t>
        </r>
      </text>
    </comment>
    <comment ref="G627" authorId="0" shapeId="0" xr:uid="{7C502A39-B980-4C30-8E1C-F4BFBE25939F}">
      <text>
        <r>
          <rPr>
            <sz val="9"/>
            <color indexed="81"/>
            <rFont val="MS P ゴシック"/>
            <family val="3"/>
            <charset val="128"/>
          </rPr>
          <t>適用水準が「B」、「連携B」である医師が専攻医である場合には、本セルに○を付してください。</t>
        </r>
      </text>
    </comment>
    <comment ref="G628" authorId="0" shapeId="0" xr:uid="{7F45255F-87F1-49C4-B1F5-72830A91D2E3}">
      <text>
        <r>
          <rPr>
            <sz val="9"/>
            <color indexed="81"/>
            <rFont val="MS P ゴシック"/>
            <family val="3"/>
            <charset val="128"/>
          </rPr>
          <t>適用水準が「B」、「連携B」である医師が専攻医である場合には、本セルに○を付してください。</t>
        </r>
      </text>
    </comment>
    <comment ref="G629" authorId="0" shapeId="0" xr:uid="{D42B0D24-D915-4BB8-A329-02415C99D4FA}">
      <text>
        <r>
          <rPr>
            <sz val="9"/>
            <color indexed="81"/>
            <rFont val="MS P ゴシック"/>
            <family val="3"/>
            <charset val="128"/>
          </rPr>
          <t>適用水準が「B」、「連携B」である医師が専攻医である場合には、本セルに○を付してください。</t>
        </r>
      </text>
    </comment>
    <comment ref="G630" authorId="0" shapeId="0" xr:uid="{2890147E-CE22-4241-B5A3-9427D8F95756}">
      <text>
        <r>
          <rPr>
            <sz val="9"/>
            <color indexed="81"/>
            <rFont val="MS P ゴシック"/>
            <family val="3"/>
            <charset val="128"/>
          </rPr>
          <t>適用水準が「B」、「連携B」である医師が専攻医である場合には、本セルに○を付してください。</t>
        </r>
      </text>
    </comment>
    <comment ref="G631" authorId="0" shapeId="0" xr:uid="{A6FD0A71-09E0-4F6F-93A7-17135F2ADA0E}">
      <text>
        <r>
          <rPr>
            <sz val="9"/>
            <color indexed="81"/>
            <rFont val="MS P ゴシック"/>
            <family val="3"/>
            <charset val="128"/>
          </rPr>
          <t>適用水準が「B」、「連携B」である医師が専攻医である場合には、本セルに○を付してください。</t>
        </r>
      </text>
    </comment>
    <comment ref="G632" authorId="0" shapeId="0" xr:uid="{1E1061EC-494B-4D7A-AB3E-2C61A10D2C2F}">
      <text>
        <r>
          <rPr>
            <sz val="9"/>
            <color indexed="81"/>
            <rFont val="MS P ゴシック"/>
            <family val="3"/>
            <charset val="128"/>
          </rPr>
          <t>適用水準が「B」、「連携B」である医師が専攻医である場合には、本セルに○を付してください。</t>
        </r>
      </text>
    </comment>
    <comment ref="G633" authorId="0" shapeId="0" xr:uid="{FB1BA646-22C6-40AA-A41C-F71743F4D2FD}">
      <text>
        <r>
          <rPr>
            <sz val="9"/>
            <color indexed="81"/>
            <rFont val="MS P ゴシック"/>
            <family val="3"/>
            <charset val="128"/>
          </rPr>
          <t>適用水準が「B」、「連携B」である医師が専攻医である場合には、本セルに○を付してください。</t>
        </r>
      </text>
    </comment>
    <comment ref="G634" authorId="0" shapeId="0" xr:uid="{E6236A51-16C9-42FB-80DE-F3E0FECC7C64}">
      <text>
        <r>
          <rPr>
            <sz val="9"/>
            <color indexed="81"/>
            <rFont val="MS P ゴシック"/>
            <family val="3"/>
            <charset val="128"/>
          </rPr>
          <t>適用水準が「B」、「連携B」である医師が専攻医である場合には、本セルに○を付してください。</t>
        </r>
      </text>
    </comment>
    <comment ref="G635" authorId="0" shapeId="0" xr:uid="{D8A85AA8-1AB6-424A-A552-73955B91A576}">
      <text>
        <r>
          <rPr>
            <sz val="9"/>
            <color indexed="81"/>
            <rFont val="MS P ゴシック"/>
            <family val="3"/>
            <charset val="128"/>
          </rPr>
          <t>適用水準が「B」、「連携B」である医師が専攻医である場合には、本セルに○を付してください。</t>
        </r>
      </text>
    </comment>
    <comment ref="G636" authorId="0" shapeId="0" xr:uid="{45ED50FC-1367-49D6-894A-1AADE09CC837}">
      <text>
        <r>
          <rPr>
            <sz val="9"/>
            <color indexed="81"/>
            <rFont val="MS P ゴシック"/>
            <family val="3"/>
            <charset val="128"/>
          </rPr>
          <t>適用水準が「B」、「連携B」である医師が専攻医である場合には、本セルに○を付してください。</t>
        </r>
      </text>
    </comment>
    <comment ref="G637" authorId="0" shapeId="0" xr:uid="{5B96E394-D917-4ECE-B0A1-D71E3B4B9C88}">
      <text>
        <r>
          <rPr>
            <sz val="9"/>
            <color indexed="81"/>
            <rFont val="MS P ゴシック"/>
            <family val="3"/>
            <charset val="128"/>
          </rPr>
          <t>適用水準が「B」、「連携B」である医師が専攻医である場合には、本セルに○を付してください。</t>
        </r>
      </text>
    </comment>
    <comment ref="G638" authorId="0" shapeId="0" xr:uid="{6BCC68A0-EECE-40EF-84D6-B6C6E7C4FAB9}">
      <text>
        <r>
          <rPr>
            <sz val="9"/>
            <color indexed="81"/>
            <rFont val="MS P ゴシック"/>
            <family val="3"/>
            <charset val="128"/>
          </rPr>
          <t>適用水準が「B」、「連携B」である医師が専攻医である場合には、本セルに○を付してください。</t>
        </r>
      </text>
    </comment>
    <comment ref="G639" authorId="0" shapeId="0" xr:uid="{FBA515D6-3FD0-441C-92AA-FAAFDB9458D7}">
      <text>
        <r>
          <rPr>
            <sz val="9"/>
            <color indexed="81"/>
            <rFont val="MS P ゴシック"/>
            <family val="3"/>
            <charset val="128"/>
          </rPr>
          <t>適用水準が「B」、「連携B」である医師が専攻医である場合には、本セルに○を付してください。</t>
        </r>
      </text>
    </comment>
    <comment ref="G640" authorId="0" shapeId="0" xr:uid="{717E42FD-4B6A-41A4-AA67-81AB3B968CE7}">
      <text>
        <r>
          <rPr>
            <sz val="9"/>
            <color indexed="81"/>
            <rFont val="MS P ゴシック"/>
            <family val="3"/>
            <charset val="128"/>
          </rPr>
          <t>適用水準が「B」、「連携B」である医師が専攻医である場合には、本セルに○を付してください。</t>
        </r>
      </text>
    </comment>
    <comment ref="G641" authorId="0" shapeId="0" xr:uid="{BF7B2F6E-CCB8-487E-8F71-D2682518B04F}">
      <text>
        <r>
          <rPr>
            <sz val="9"/>
            <color indexed="81"/>
            <rFont val="MS P ゴシック"/>
            <family val="3"/>
            <charset val="128"/>
          </rPr>
          <t>適用水準が「B」、「連携B」である医師が専攻医である場合には、本セルに○を付してください。</t>
        </r>
      </text>
    </comment>
    <comment ref="G642" authorId="0" shapeId="0" xr:uid="{74764E65-849D-4A31-A7C9-AB27F960B208}">
      <text>
        <r>
          <rPr>
            <sz val="9"/>
            <color indexed="81"/>
            <rFont val="MS P ゴシック"/>
            <family val="3"/>
            <charset val="128"/>
          </rPr>
          <t>適用水準が「B」、「連携B」である医師が専攻医である場合には、本セルに○を付してください。</t>
        </r>
      </text>
    </comment>
    <comment ref="G643" authorId="0" shapeId="0" xr:uid="{9C1026C7-4C1C-4F95-A16F-E21425B1C659}">
      <text>
        <r>
          <rPr>
            <sz val="9"/>
            <color indexed="81"/>
            <rFont val="MS P ゴシック"/>
            <family val="3"/>
            <charset val="128"/>
          </rPr>
          <t>適用水準が「B」、「連携B」である医師が専攻医である場合には、本セルに○を付してください。</t>
        </r>
      </text>
    </comment>
    <comment ref="G644" authorId="0" shapeId="0" xr:uid="{11C14976-11A1-42AA-B1DD-C69669892FD7}">
      <text>
        <r>
          <rPr>
            <sz val="9"/>
            <color indexed="81"/>
            <rFont val="MS P ゴシック"/>
            <family val="3"/>
            <charset val="128"/>
          </rPr>
          <t>適用水準が「B」、「連携B」である医師が専攻医である場合には、本セルに○を付してください。</t>
        </r>
      </text>
    </comment>
    <comment ref="G645" authorId="0" shapeId="0" xr:uid="{0BA3FDAC-4C16-4FF5-8CE2-D40E0235D9A7}">
      <text>
        <r>
          <rPr>
            <sz val="9"/>
            <color indexed="81"/>
            <rFont val="MS P ゴシック"/>
            <family val="3"/>
            <charset val="128"/>
          </rPr>
          <t>適用水準が「B」、「連携B」である医師が専攻医である場合には、本セルに○を付してください。</t>
        </r>
      </text>
    </comment>
    <comment ref="G646" authorId="0" shapeId="0" xr:uid="{F5BD267A-DB38-4120-A75D-EAEF411631FD}">
      <text>
        <r>
          <rPr>
            <sz val="9"/>
            <color indexed="81"/>
            <rFont val="MS P ゴシック"/>
            <family val="3"/>
            <charset val="128"/>
          </rPr>
          <t>適用水準が「B」、「連携B」である医師が専攻医である場合には、本セルに○を付してください。</t>
        </r>
      </text>
    </comment>
    <comment ref="G647" authorId="0" shapeId="0" xr:uid="{5921B96F-00E6-40BE-B39B-91D8C2F9AB53}">
      <text>
        <r>
          <rPr>
            <sz val="9"/>
            <color indexed="81"/>
            <rFont val="MS P ゴシック"/>
            <family val="3"/>
            <charset val="128"/>
          </rPr>
          <t>適用水準が「B」、「連携B」である医師が専攻医である場合には、本セルに○を付してください。</t>
        </r>
      </text>
    </comment>
    <comment ref="G648" authorId="0" shapeId="0" xr:uid="{F3D874D9-95CC-4A8B-8A7F-B7A48A3D343D}">
      <text>
        <r>
          <rPr>
            <sz val="9"/>
            <color indexed="81"/>
            <rFont val="MS P ゴシック"/>
            <family val="3"/>
            <charset val="128"/>
          </rPr>
          <t>適用水準が「B」、「連携B」である医師が専攻医である場合には、本セルに○を付してください。</t>
        </r>
      </text>
    </comment>
    <comment ref="G649" authorId="0" shapeId="0" xr:uid="{351A42C6-F494-4B9B-9041-2DCE6BD3B9A0}">
      <text>
        <r>
          <rPr>
            <sz val="9"/>
            <color indexed="81"/>
            <rFont val="MS P ゴシック"/>
            <family val="3"/>
            <charset val="128"/>
          </rPr>
          <t>適用水準が「B」、「連携B」である医師が専攻医である場合には、本セルに○を付してください。</t>
        </r>
      </text>
    </comment>
    <comment ref="G650" authorId="0" shapeId="0" xr:uid="{D27B6950-E7C8-4691-B11B-A15248EEF0D7}">
      <text>
        <r>
          <rPr>
            <sz val="9"/>
            <color indexed="81"/>
            <rFont val="MS P ゴシック"/>
            <family val="3"/>
            <charset val="128"/>
          </rPr>
          <t>適用水準が「B」、「連携B」である医師が専攻医である場合には、本セルに○を付してください。</t>
        </r>
      </text>
    </comment>
    <comment ref="G651" authorId="0" shapeId="0" xr:uid="{2C446290-6E51-4B43-A466-225113044F96}">
      <text>
        <r>
          <rPr>
            <sz val="9"/>
            <color indexed="81"/>
            <rFont val="MS P ゴシック"/>
            <family val="3"/>
            <charset val="128"/>
          </rPr>
          <t>適用水準が「B」、「連携B」である医師が専攻医である場合には、本セルに○を付してください。</t>
        </r>
      </text>
    </comment>
    <comment ref="G652" authorId="0" shapeId="0" xr:uid="{B2660A29-0502-4814-93F2-9DE6C54198A3}">
      <text>
        <r>
          <rPr>
            <sz val="9"/>
            <color indexed="81"/>
            <rFont val="MS P ゴシック"/>
            <family val="3"/>
            <charset val="128"/>
          </rPr>
          <t>適用水準が「B」、「連携B」である医師が専攻医である場合には、本セルに○を付してください。</t>
        </r>
      </text>
    </comment>
    <comment ref="G653" authorId="0" shapeId="0" xr:uid="{52307AD3-ED04-48A4-8316-738A173B9876}">
      <text>
        <r>
          <rPr>
            <sz val="9"/>
            <color indexed="81"/>
            <rFont val="MS P ゴシック"/>
            <family val="3"/>
            <charset val="128"/>
          </rPr>
          <t>適用水準が「B」、「連携B」である医師が専攻医である場合には、本セルに○を付してください。</t>
        </r>
      </text>
    </comment>
    <comment ref="G654" authorId="0" shapeId="0" xr:uid="{135801D6-E8E3-40D5-BC3A-1B5FC427ED80}">
      <text>
        <r>
          <rPr>
            <sz val="9"/>
            <color indexed="81"/>
            <rFont val="MS P ゴシック"/>
            <family val="3"/>
            <charset val="128"/>
          </rPr>
          <t>適用水準が「B」、「連携B」である医師が専攻医である場合には、本セルに○を付してください。</t>
        </r>
      </text>
    </comment>
    <comment ref="G655" authorId="0" shapeId="0" xr:uid="{24E20118-F674-4C4D-9B28-AF20A9A22C1B}">
      <text>
        <r>
          <rPr>
            <sz val="9"/>
            <color indexed="81"/>
            <rFont val="MS P ゴシック"/>
            <family val="3"/>
            <charset val="128"/>
          </rPr>
          <t>適用水準が「B」、「連携B」である医師が専攻医である場合には、本セルに○を付してください。</t>
        </r>
      </text>
    </comment>
    <comment ref="G656" authorId="0" shapeId="0" xr:uid="{A899E6B8-083F-4AA9-93C4-EF1297E8AF99}">
      <text>
        <r>
          <rPr>
            <sz val="9"/>
            <color indexed="81"/>
            <rFont val="MS P ゴシック"/>
            <family val="3"/>
            <charset val="128"/>
          </rPr>
          <t>適用水準が「B」、「連携B」である医師が専攻医である場合には、本セルに○を付してください。</t>
        </r>
      </text>
    </comment>
    <comment ref="G657" authorId="0" shapeId="0" xr:uid="{93A1C7AF-F3AC-4D66-BE01-57442C97ED8A}">
      <text>
        <r>
          <rPr>
            <sz val="9"/>
            <color indexed="81"/>
            <rFont val="MS P ゴシック"/>
            <family val="3"/>
            <charset val="128"/>
          </rPr>
          <t>適用水準が「B」、「連携B」である医師が専攻医である場合には、本セルに○を付してください。</t>
        </r>
      </text>
    </comment>
    <comment ref="G658" authorId="0" shapeId="0" xr:uid="{69880B56-5CCF-4E81-8D93-D976CAF028D4}">
      <text>
        <r>
          <rPr>
            <sz val="9"/>
            <color indexed="81"/>
            <rFont val="MS P ゴシック"/>
            <family val="3"/>
            <charset val="128"/>
          </rPr>
          <t>適用水準が「B」、「連携B」である医師が専攻医である場合には、本セルに○を付してください。</t>
        </r>
      </text>
    </comment>
    <comment ref="G659" authorId="0" shapeId="0" xr:uid="{9D25793A-F4FC-4816-BF35-1997A41CCC35}">
      <text>
        <r>
          <rPr>
            <sz val="9"/>
            <color indexed="81"/>
            <rFont val="MS P ゴシック"/>
            <family val="3"/>
            <charset val="128"/>
          </rPr>
          <t>適用水準が「B」、「連携B」である医師が専攻医である場合には、本セルに○を付してください。</t>
        </r>
      </text>
    </comment>
    <comment ref="G660" authorId="0" shapeId="0" xr:uid="{5C5BB92D-62F1-449F-B141-39C22C512F01}">
      <text>
        <r>
          <rPr>
            <sz val="9"/>
            <color indexed="81"/>
            <rFont val="MS P ゴシック"/>
            <family val="3"/>
            <charset val="128"/>
          </rPr>
          <t>適用水準が「B」、「連携B」である医師が専攻医である場合には、本セルに○を付してください。</t>
        </r>
      </text>
    </comment>
    <comment ref="G661" authorId="0" shapeId="0" xr:uid="{33BA3327-57EF-4D49-949C-8D705B2DB316}">
      <text>
        <r>
          <rPr>
            <sz val="9"/>
            <color indexed="81"/>
            <rFont val="MS P ゴシック"/>
            <family val="3"/>
            <charset val="128"/>
          </rPr>
          <t>適用水準が「B」、「連携B」である医師が専攻医である場合には、本セルに○を付してください。</t>
        </r>
      </text>
    </comment>
    <comment ref="G662" authorId="0" shapeId="0" xr:uid="{787623A8-724B-4B6B-B580-1BD637CBFBEE}">
      <text>
        <r>
          <rPr>
            <sz val="9"/>
            <color indexed="81"/>
            <rFont val="MS P ゴシック"/>
            <family val="3"/>
            <charset val="128"/>
          </rPr>
          <t>適用水準が「B」、「連携B」である医師が専攻医である場合には、本セルに○を付してください。</t>
        </r>
      </text>
    </comment>
    <comment ref="G663" authorId="0" shapeId="0" xr:uid="{B35C851A-5A60-4453-A2F4-26BCC053DD14}">
      <text>
        <r>
          <rPr>
            <sz val="9"/>
            <color indexed="81"/>
            <rFont val="MS P ゴシック"/>
            <family val="3"/>
            <charset val="128"/>
          </rPr>
          <t>適用水準が「B」、「連携B」である医師が専攻医である場合には、本セルに○を付してください。</t>
        </r>
      </text>
    </comment>
    <comment ref="G664" authorId="0" shapeId="0" xr:uid="{FEBA64EA-FC8F-4CF0-865F-B05CCB76B842}">
      <text>
        <r>
          <rPr>
            <sz val="9"/>
            <color indexed="81"/>
            <rFont val="MS P ゴシック"/>
            <family val="3"/>
            <charset val="128"/>
          </rPr>
          <t>適用水準が「B」、「連携B」である医師が専攻医である場合には、本セルに○を付してください。</t>
        </r>
      </text>
    </comment>
    <comment ref="G665" authorId="0" shapeId="0" xr:uid="{00CCD012-ADE7-4CFA-8F82-753924501064}">
      <text>
        <r>
          <rPr>
            <sz val="9"/>
            <color indexed="81"/>
            <rFont val="MS P ゴシック"/>
            <family val="3"/>
            <charset val="128"/>
          </rPr>
          <t>適用水準が「B」、「連携B」である医師が専攻医である場合には、本セルに○を付してください。</t>
        </r>
      </text>
    </comment>
    <comment ref="G666" authorId="0" shapeId="0" xr:uid="{B4146901-C0BF-44C6-A953-5FE78DDB4C2C}">
      <text>
        <r>
          <rPr>
            <sz val="9"/>
            <color indexed="81"/>
            <rFont val="MS P ゴシック"/>
            <family val="3"/>
            <charset val="128"/>
          </rPr>
          <t>適用水準が「B」、「連携B」である医師が専攻医である場合には、本セルに○を付してください。</t>
        </r>
      </text>
    </comment>
    <comment ref="G667" authorId="0" shapeId="0" xr:uid="{001D9E29-1A87-4423-8F49-EB2F9C983335}">
      <text>
        <r>
          <rPr>
            <sz val="9"/>
            <color indexed="81"/>
            <rFont val="MS P ゴシック"/>
            <family val="3"/>
            <charset val="128"/>
          </rPr>
          <t>適用水準が「B」、「連携B」である医師が専攻医である場合には、本セルに○を付してください。</t>
        </r>
      </text>
    </comment>
    <comment ref="G668" authorId="0" shapeId="0" xr:uid="{D15225D1-DD98-4DEF-B449-EAD2CC4E7608}">
      <text>
        <r>
          <rPr>
            <sz val="9"/>
            <color indexed="81"/>
            <rFont val="MS P ゴシック"/>
            <family val="3"/>
            <charset val="128"/>
          </rPr>
          <t>適用水準が「B」、「連携B」である医師が専攻医である場合には、本セルに○を付してください。</t>
        </r>
      </text>
    </comment>
    <comment ref="G669" authorId="0" shapeId="0" xr:uid="{6FCE09E2-9693-4B87-8105-6583389F75E7}">
      <text>
        <r>
          <rPr>
            <sz val="9"/>
            <color indexed="81"/>
            <rFont val="MS P ゴシック"/>
            <family val="3"/>
            <charset val="128"/>
          </rPr>
          <t>適用水準が「B」、「連携B」である医師が専攻医である場合には、本セルに○を付してください。</t>
        </r>
      </text>
    </comment>
    <comment ref="G670" authorId="0" shapeId="0" xr:uid="{110424ED-8FA4-4D72-899F-8200257D0616}">
      <text>
        <r>
          <rPr>
            <sz val="9"/>
            <color indexed="81"/>
            <rFont val="MS P ゴシック"/>
            <family val="3"/>
            <charset val="128"/>
          </rPr>
          <t>適用水準が「B」、「連携B」である医師が専攻医である場合には、本セルに○を付してください。</t>
        </r>
      </text>
    </comment>
    <comment ref="G671" authorId="0" shapeId="0" xr:uid="{5AFB5356-73F0-4609-83FF-5D1D0F57DFF1}">
      <text>
        <r>
          <rPr>
            <sz val="9"/>
            <color indexed="81"/>
            <rFont val="MS P ゴシック"/>
            <family val="3"/>
            <charset val="128"/>
          </rPr>
          <t>適用水準が「B」、「連携B」である医師が専攻医である場合には、本セルに○を付してください。</t>
        </r>
      </text>
    </comment>
    <comment ref="G672" authorId="0" shapeId="0" xr:uid="{D38429DA-C1D6-4B75-B227-6C98D9E27B22}">
      <text>
        <r>
          <rPr>
            <sz val="9"/>
            <color indexed="81"/>
            <rFont val="MS P ゴシック"/>
            <family val="3"/>
            <charset val="128"/>
          </rPr>
          <t>適用水準が「B」、「連携B」である医師が専攻医である場合には、本セルに○を付してください。</t>
        </r>
      </text>
    </comment>
    <comment ref="G673" authorId="0" shapeId="0" xr:uid="{44773D6C-0F08-43D3-8FF0-B0E72C10FDD2}">
      <text>
        <r>
          <rPr>
            <sz val="9"/>
            <color indexed="81"/>
            <rFont val="MS P ゴシック"/>
            <family val="3"/>
            <charset val="128"/>
          </rPr>
          <t>適用水準が「B」、「連携B」である医師が専攻医である場合には、本セルに○を付してください。</t>
        </r>
      </text>
    </comment>
    <comment ref="G674" authorId="0" shapeId="0" xr:uid="{3E3014A7-DD6A-49CF-8C0D-81C41B1C0D2D}">
      <text>
        <r>
          <rPr>
            <sz val="9"/>
            <color indexed="81"/>
            <rFont val="MS P ゴシック"/>
            <family val="3"/>
            <charset val="128"/>
          </rPr>
          <t>適用水準が「B」、「連携B」である医師が専攻医である場合には、本セルに○を付してください。</t>
        </r>
      </text>
    </comment>
    <comment ref="G675" authorId="0" shapeId="0" xr:uid="{CF5344C1-0E1D-48C2-9B4C-DDAD40E71B10}">
      <text>
        <r>
          <rPr>
            <sz val="9"/>
            <color indexed="81"/>
            <rFont val="MS P ゴシック"/>
            <family val="3"/>
            <charset val="128"/>
          </rPr>
          <t>適用水準が「B」、「連携B」である医師が専攻医である場合には、本セルに○を付してください。</t>
        </r>
      </text>
    </comment>
    <comment ref="G676" authorId="0" shapeId="0" xr:uid="{CBF624DF-882E-4A0B-A1F8-AF02BBDF46B9}">
      <text>
        <r>
          <rPr>
            <sz val="9"/>
            <color indexed="81"/>
            <rFont val="MS P ゴシック"/>
            <family val="3"/>
            <charset val="128"/>
          </rPr>
          <t>適用水準が「B」、「連携B」である医師が専攻医である場合には、本セルに○を付してください。</t>
        </r>
      </text>
    </comment>
    <comment ref="G677" authorId="0" shapeId="0" xr:uid="{2D2D488C-A1C4-4D8C-88FE-0FF527D7193E}">
      <text>
        <r>
          <rPr>
            <sz val="9"/>
            <color indexed="81"/>
            <rFont val="MS P ゴシック"/>
            <family val="3"/>
            <charset val="128"/>
          </rPr>
          <t>適用水準が「B」、「連携B」である医師が専攻医である場合には、本セルに○を付してください。</t>
        </r>
      </text>
    </comment>
    <comment ref="G678" authorId="0" shapeId="0" xr:uid="{F2F7F09D-315E-4B48-9702-F00085C81948}">
      <text>
        <r>
          <rPr>
            <sz val="9"/>
            <color indexed="81"/>
            <rFont val="MS P ゴシック"/>
            <family val="3"/>
            <charset val="128"/>
          </rPr>
          <t>適用水準が「B」、「連携B」である医師が専攻医である場合には、本セルに○を付してください。</t>
        </r>
      </text>
    </comment>
    <comment ref="G679" authorId="0" shapeId="0" xr:uid="{D404DE5E-6D9E-4111-902F-9978B137F44F}">
      <text>
        <r>
          <rPr>
            <sz val="9"/>
            <color indexed="81"/>
            <rFont val="MS P ゴシック"/>
            <family val="3"/>
            <charset val="128"/>
          </rPr>
          <t>適用水準が「B」、「連携B」である医師が専攻医である場合には、本セルに○を付してください。</t>
        </r>
      </text>
    </comment>
    <comment ref="G680" authorId="0" shapeId="0" xr:uid="{7AA8E4F8-E8AB-46B4-8924-34FD68897A1A}">
      <text>
        <r>
          <rPr>
            <sz val="9"/>
            <color indexed="81"/>
            <rFont val="MS P ゴシック"/>
            <family val="3"/>
            <charset val="128"/>
          </rPr>
          <t>適用水準が「B」、「連携B」である医師が専攻医である場合には、本セルに○を付してください。</t>
        </r>
      </text>
    </comment>
    <comment ref="G681" authorId="0" shapeId="0" xr:uid="{D8667C23-FAE7-44B9-9CED-2275DA670F1C}">
      <text>
        <r>
          <rPr>
            <sz val="9"/>
            <color indexed="81"/>
            <rFont val="MS P ゴシック"/>
            <family val="3"/>
            <charset val="128"/>
          </rPr>
          <t>適用水準が「B」、「連携B」である医師が専攻医である場合には、本セルに○を付してください。</t>
        </r>
      </text>
    </comment>
    <comment ref="G682" authorId="0" shapeId="0" xr:uid="{517B10C9-8283-4257-888F-0E20D189EA85}">
      <text>
        <r>
          <rPr>
            <sz val="9"/>
            <color indexed="81"/>
            <rFont val="MS P ゴシック"/>
            <family val="3"/>
            <charset val="128"/>
          </rPr>
          <t>適用水準が「B」、「連携B」である医師が専攻医である場合には、本セルに○を付してください。</t>
        </r>
      </text>
    </comment>
    <comment ref="G683" authorId="0" shapeId="0" xr:uid="{3DB9B6CA-7C9A-4409-92B2-CEA34B6773C1}">
      <text>
        <r>
          <rPr>
            <sz val="9"/>
            <color indexed="81"/>
            <rFont val="MS P ゴシック"/>
            <family val="3"/>
            <charset val="128"/>
          </rPr>
          <t>適用水準が「B」、「連携B」である医師が専攻医である場合には、本セルに○を付してください。</t>
        </r>
      </text>
    </comment>
    <comment ref="G684" authorId="0" shapeId="0" xr:uid="{38E78409-6037-484D-B567-A66674F37EB0}">
      <text>
        <r>
          <rPr>
            <sz val="9"/>
            <color indexed="81"/>
            <rFont val="MS P ゴシック"/>
            <family val="3"/>
            <charset val="128"/>
          </rPr>
          <t>適用水準が「B」、「連携B」である医師が専攻医である場合には、本セルに○を付してください。</t>
        </r>
      </text>
    </comment>
    <comment ref="G685" authorId="0" shapeId="0" xr:uid="{E42A04D9-2AE8-46A0-AC2F-D06E30DE327D}">
      <text>
        <r>
          <rPr>
            <sz val="9"/>
            <color indexed="81"/>
            <rFont val="MS P ゴシック"/>
            <family val="3"/>
            <charset val="128"/>
          </rPr>
          <t>適用水準が「B」、「連携B」である医師が専攻医である場合には、本セルに○を付してください。</t>
        </r>
      </text>
    </comment>
    <comment ref="G686" authorId="0" shapeId="0" xr:uid="{5572C880-48B9-41B9-8DA0-275CD8F9D3D8}">
      <text>
        <r>
          <rPr>
            <sz val="9"/>
            <color indexed="81"/>
            <rFont val="MS P ゴシック"/>
            <family val="3"/>
            <charset val="128"/>
          </rPr>
          <t>適用水準が「B」、「連携B」である医師が専攻医である場合には、本セルに○を付してください。</t>
        </r>
      </text>
    </comment>
    <comment ref="G687" authorId="0" shapeId="0" xr:uid="{9FA71D2C-6091-4FB2-A1F0-402D012D0692}">
      <text>
        <r>
          <rPr>
            <sz val="9"/>
            <color indexed="81"/>
            <rFont val="MS P ゴシック"/>
            <family val="3"/>
            <charset val="128"/>
          </rPr>
          <t>適用水準が「B」、「連携B」である医師が専攻医である場合には、本セルに○を付してください。</t>
        </r>
      </text>
    </comment>
    <comment ref="G688" authorId="0" shapeId="0" xr:uid="{09DF6941-90DB-485D-A497-333536D0A314}">
      <text>
        <r>
          <rPr>
            <sz val="9"/>
            <color indexed="81"/>
            <rFont val="MS P ゴシック"/>
            <family val="3"/>
            <charset val="128"/>
          </rPr>
          <t>適用水準が「B」、「連携B」である医師が専攻医である場合には、本セルに○を付してください。</t>
        </r>
      </text>
    </comment>
    <comment ref="G689" authorId="0" shapeId="0" xr:uid="{048D8013-BB60-453C-AB76-805BF07ADD39}">
      <text>
        <r>
          <rPr>
            <sz val="9"/>
            <color indexed="81"/>
            <rFont val="MS P ゴシック"/>
            <family val="3"/>
            <charset val="128"/>
          </rPr>
          <t>適用水準が「B」、「連携B」である医師が専攻医である場合には、本セルに○を付してください。</t>
        </r>
      </text>
    </comment>
    <comment ref="G690" authorId="0" shapeId="0" xr:uid="{45E321FE-54A1-488A-B527-4B0BC859DBDC}">
      <text>
        <r>
          <rPr>
            <sz val="9"/>
            <color indexed="81"/>
            <rFont val="MS P ゴシック"/>
            <family val="3"/>
            <charset val="128"/>
          </rPr>
          <t>適用水準が「B」、「連携B」である医師が専攻医である場合には、本セルに○を付してください。</t>
        </r>
      </text>
    </comment>
    <comment ref="G691" authorId="0" shapeId="0" xr:uid="{BA5DF133-B077-4B3D-AA70-9A540A2995C2}">
      <text>
        <r>
          <rPr>
            <sz val="9"/>
            <color indexed="81"/>
            <rFont val="MS P ゴシック"/>
            <family val="3"/>
            <charset val="128"/>
          </rPr>
          <t>適用水準が「B」、「連携B」である医師が専攻医である場合には、本セルに○を付してください。</t>
        </r>
      </text>
    </comment>
    <comment ref="G692" authorId="0" shapeId="0" xr:uid="{C36686FD-4CCC-4F55-83C3-78E907743FDB}">
      <text>
        <r>
          <rPr>
            <sz val="9"/>
            <color indexed="81"/>
            <rFont val="MS P ゴシック"/>
            <family val="3"/>
            <charset val="128"/>
          </rPr>
          <t>適用水準が「B」、「連携B」である医師が専攻医である場合には、本セルに○を付してください。</t>
        </r>
      </text>
    </comment>
    <comment ref="G693" authorId="0" shapeId="0" xr:uid="{F4E8065B-DF29-4A78-8D5A-433033515187}">
      <text>
        <r>
          <rPr>
            <sz val="9"/>
            <color indexed="81"/>
            <rFont val="MS P ゴシック"/>
            <family val="3"/>
            <charset val="128"/>
          </rPr>
          <t>適用水準が「B」、「連携B」である医師が専攻医である場合には、本セルに○を付してください。</t>
        </r>
      </text>
    </comment>
    <comment ref="G694" authorId="0" shapeId="0" xr:uid="{BADA3623-5546-4ADA-9CA4-92BCBCFD8560}">
      <text>
        <r>
          <rPr>
            <sz val="9"/>
            <color indexed="81"/>
            <rFont val="MS P ゴシック"/>
            <family val="3"/>
            <charset val="128"/>
          </rPr>
          <t>適用水準が「B」、「連携B」である医師が専攻医である場合には、本セルに○を付してください。</t>
        </r>
      </text>
    </comment>
    <comment ref="G695" authorId="0" shapeId="0" xr:uid="{686264AD-92CE-4DE5-AB5C-476EB18B2D93}">
      <text>
        <r>
          <rPr>
            <sz val="9"/>
            <color indexed="81"/>
            <rFont val="MS P ゴシック"/>
            <family val="3"/>
            <charset val="128"/>
          </rPr>
          <t>適用水準が「B」、「連携B」である医師が専攻医である場合には、本セルに○を付してください。</t>
        </r>
      </text>
    </comment>
    <comment ref="G696" authorId="0" shapeId="0" xr:uid="{F747E2CB-854C-4F25-875B-AC3800D555A6}">
      <text>
        <r>
          <rPr>
            <sz val="9"/>
            <color indexed="81"/>
            <rFont val="MS P ゴシック"/>
            <family val="3"/>
            <charset val="128"/>
          </rPr>
          <t>適用水準が「B」、「連携B」である医師が専攻医である場合には、本セルに○を付してください。</t>
        </r>
      </text>
    </comment>
    <comment ref="G697" authorId="0" shapeId="0" xr:uid="{3ACF3B09-D880-4C15-8D6E-B5B7BA513354}">
      <text>
        <r>
          <rPr>
            <sz val="9"/>
            <color indexed="81"/>
            <rFont val="MS P ゴシック"/>
            <family val="3"/>
            <charset val="128"/>
          </rPr>
          <t>適用水準が「B」、「連携B」である医師が専攻医である場合には、本セルに○を付してください。</t>
        </r>
      </text>
    </comment>
    <comment ref="G698" authorId="0" shapeId="0" xr:uid="{0AE052FE-F8D7-4E80-8660-EA35DE89CA52}">
      <text>
        <r>
          <rPr>
            <sz val="9"/>
            <color indexed="81"/>
            <rFont val="MS P ゴシック"/>
            <family val="3"/>
            <charset val="128"/>
          </rPr>
          <t>適用水準が「B」、「連携B」である医師が専攻医である場合には、本セルに○を付してください。</t>
        </r>
      </text>
    </comment>
    <comment ref="G699" authorId="0" shapeId="0" xr:uid="{649CFEB5-C012-46F5-8934-EC74C5AC40E8}">
      <text>
        <r>
          <rPr>
            <sz val="9"/>
            <color indexed="81"/>
            <rFont val="MS P ゴシック"/>
            <family val="3"/>
            <charset val="128"/>
          </rPr>
          <t>適用水準が「B」、「連携B」である医師が専攻医である場合には、本セルに○を付してください。</t>
        </r>
      </text>
    </comment>
    <comment ref="G700" authorId="0" shapeId="0" xr:uid="{9C732F88-9D91-4C45-9A39-829213D5D0AD}">
      <text>
        <r>
          <rPr>
            <sz val="9"/>
            <color indexed="81"/>
            <rFont val="MS P ゴシック"/>
            <family val="3"/>
            <charset val="128"/>
          </rPr>
          <t>適用水準が「B」、「連携B」である医師が専攻医である場合には、本セルに○を付してください。</t>
        </r>
      </text>
    </comment>
    <comment ref="G701" authorId="0" shapeId="0" xr:uid="{67880923-B589-406E-8AF9-90655B2B945B}">
      <text>
        <r>
          <rPr>
            <sz val="9"/>
            <color indexed="81"/>
            <rFont val="MS P ゴシック"/>
            <family val="3"/>
            <charset val="128"/>
          </rPr>
          <t>適用水準が「B」、「連携B」である医師が専攻医である場合には、本セルに○を付してください。</t>
        </r>
      </text>
    </comment>
    <comment ref="G702" authorId="0" shapeId="0" xr:uid="{7BEB408D-EC71-4B7F-885C-4419E3CF7622}">
      <text>
        <r>
          <rPr>
            <sz val="9"/>
            <color indexed="81"/>
            <rFont val="MS P ゴシック"/>
            <family val="3"/>
            <charset val="128"/>
          </rPr>
          <t>適用水準が「B」、「連携B」である医師が専攻医である場合には、本セルに○を付してください。</t>
        </r>
      </text>
    </comment>
    <comment ref="G703" authorId="0" shapeId="0" xr:uid="{F1E5EC79-2342-4A41-BB46-6821794E415A}">
      <text>
        <r>
          <rPr>
            <sz val="9"/>
            <color indexed="81"/>
            <rFont val="MS P ゴシック"/>
            <family val="3"/>
            <charset val="128"/>
          </rPr>
          <t>適用水準が「B」、「連携B」である医師が専攻医である場合には、本セルに○を付してください。</t>
        </r>
      </text>
    </comment>
    <comment ref="G704" authorId="0" shapeId="0" xr:uid="{287D174F-A8B2-4B63-856C-DB11A1C316DA}">
      <text>
        <r>
          <rPr>
            <sz val="9"/>
            <color indexed="81"/>
            <rFont val="MS P ゴシック"/>
            <family val="3"/>
            <charset val="128"/>
          </rPr>
          <t>適用水準が「B」、「連携B」である医師が専攻医である場合には、本セルに○を付してください。</t>
        </r>
      </text>
    </comment>
    <comment ref="G705" authorId="0" shapeId="0" xr:uid="{D99FF4CE-4D04-49FF-8FE2-0688126EC9CD}">
      <text>
        <r>
          <rPr>
            <sz val="9"/>
            <color indexed="81"/>
            <rFont val="MS P ゴシック"/>
            <family val="3"/>
            <charset val="128"/>
          </rPr>
          <t>適用水準が「B」、「連携B」である医師が専攻医である場合には、本セルに○を付してください。</t>
        </r>
      </text>
    </comment>
    <comment ref="G706" authorId="0" shapeId="0" xr:uid="{CB6C1626-13A2-4093-96FA-9A32DE62A435}">
      <text>
        <r>
          <rPr>
            <sz val="9"/>
            <color indexed="81"/>
            <rFont val="MS P ゴシック"/>
            <family val="3"/>
            <charset val="128"/>
          </rPr>
          <t>適用水準が「B」、「連携B」である医師が専攻医である場合には、本セルに○を付してください。</t>
        </r>
      </text>
    </comment>
    <comment ref="G707" authorId="0" shapeId="0" xr:uid="{72258DF0-9BF8-48FB-BBF1-1FF4163A32FB}">
      <text>
        <r>
          <rPr>
            <sz val="9"/>
            <color indexed="81"/>
            <rFont val="MS P ゴシック"/>
            <family val="3"/>
            <charset val="128"/>
          </rPr>
          <t>適用水準が「B」、「連携B」である医師が専攻医である場合には、本セルに○を付してください。</t>
        </r>
      </text>
    </comment>
    <comment ref="G708" authorId="0" shapeId="0" xr:uid="{05F58D03-A5F2-4AB9-B1BF-029C0B834B63}">
      <text>
        <r>
          <rPr>
            <sz val="9"/>
            <color indexed="81"/>
            <rFont val="MS P ゴシック"/>
            <family val="3"/>
            <charset val="128"/>
          </rPr>
          <t>適用水準が「B」、「連携B」である医師が専攻医である場合には、本セルに○を付してください。</t>
        </r>
      </text>
    </comment>
    <comment ref="G709" authorId="0" shapeId="0" xr:uid="{83939412-351A-4839-8B54-394159CEA298}">
      <text>
        <r>
          <rPr>
            <sz val="9"/>
            <color indexed="81"/>
            <rFont val="MS P ゴシック"/>
            <family val="3"/>
            <charset val="128"/>
          </rPr>
          <t>適用水準が「B」、「連携B」である医師が専攻医である場合には、本セルに○を付してください。</t>
        </r>
      </text>
    </comment>
    <comment ref="G710" authorId="0" shapeId="0" xr:uid="{2AE6A7AD-A4D4-49DE-9F83-7E0EB66168A2}">
      <text>
        <r>
          <rPr>
            <sz val="9"/>
            <color indexed="81"/>
            <rFont val="MS P ゴシック"/>
            <family val="3"/>
            <charset val="128"/>
          </rPr>
          <t>適用水準が「B」、「連携B」である医師が専攻医である場合には、本セルに○を付してください。</t>
        </r>
      </text>
    </comment>
    <comment ref="G711" authorId="0" shapeId="0" xr:uid="{224C3084-2832-408E-841B-78A70B6B2808}">
      <text>
        <r>
          <rPr>
            <sz val="9"/>
            <color indexed="81"/>
            <rFont val="MS P ゴシック"/>
            <family val="3"/>
            <charset val="128"/>
          </rPr>
          <t>適用水準が「B」、「連携B」である医師が専攻医である場合には、本セルに○を付してください。</t>
        </r>
      </text>
    </comment>
    <comment ref="G712" authorId="0" shapeId="0" xr:uid="{54D57783-0D5C-4062-9BDD-70D2A5463D35}">
      <text>
        <r>
          <rPr>
            <sz val="9"/>
            <color indexed="81"/>
            <rFont val="MS P ゴシック"/>
            <family val="3"/>
            <charset val="128"/>
          </rPr>
          <t>適用水準が「B」、「連携B」である医師が専攻医である場合には、本セルに○を付してください。</t>
        </r>
      </text>
    </comment>
    <comment ref="G713" authorId="0" shapeId="0" xr:uid="{E175CE82-8EE6-4709-8027-6F672BDC886D}">
      <text>
        <r>
          <rPr>
            <sz val="9"/>
            <color indexed="81"/>
            <rFont val="MS P ゴシック"/>
            <family val="3"/>
            <charset val="128"/>
          </rPr>
          <t>適用水準が「B」、「連携B」である医師が専攻医である場合には、本セルに○を付してください。</t>
        </r>
      </text>
    </comment>
    <comment ref="G714" authorId="0" shapeId="0" xr:uid="{8DB1FA94-BA5C-41C7-9706-72D2546B2D9E}">
      <text>
        <r>
          <rPr>
            <sz val="9"/>
            <color indexed="81"/>
            <rFont val="MS P ゴシック"/>
            <family val="3"/>
            <charset val="128"/>
          </rPr>
          <t>適用水準が「B」、「連携B」である医師が専攻医である場合には、本セルに○を付してください。</t>
        </r>
      </text>
    </comment>
    <comment ref="G715" authorId="0" shapeId="0" xr:uid="{349B4BA8-B8D9-441C-B2A5-C3E4193FBD6E}">
      <text>
        <r>
          <rPr>
            <sz val="9"/>
            <color indexed="81"/>
            <rFont val="MS P ゴシック"/>
            <family val="3"/>
            <charset val="128"/>
          </rPr>
          <t>適用水準が「B」、「連携B」である医師が専攻医である場合には、本セルに○を付してください。</t>
        </r>
      </text>
    </comment>
    <comment ref="G716" authorId="0" shapeId="0" xr:uid="{48819694-4064-4B74-9084-CD954820EF0C}">
      <text>
        <r>
          <rPr>
            <sz val="9"/>
            <color indexed="81"/>
            <rFont val="MS P ゴシック"/>
            <family val="3"/>
            <charset val="128"/>
          </rPr>
          <t>適用水準が「B」、「連携B」である医師が専攻医である場合には、本セルに○を付してください。</t>
        </r>
      </text>
    </comment>
    <comment ref="G717" authorId="0" shapeId="0" xr:uid="{4363819F-6EA8-4842-86C7-DAA77C7AA094}">
      <text>
        <r>
          <rPr>
            <sz val="9"/>
            <color indexed="81"/>
            <rFont val="MS P ゴシック"/>
            <family val="3"/>
            <charset val="128"/>
          </rPr>
          <t>適用水準が「B」、「連携B」である医師が専攻医である場合には、本セルに○を付してください。</t>
        </r>
      </text>
    </comment>
    <comment ref="G718" authorId="0" shapeId="0" xr:uid="{44434D96-1924-40DD-B73A-0736CD055D4E}">
      <text>
        <r>
          <rPr>
            <sz val="9"/>
            <color indexed="81"/>
            <rFont val="MS P ゴシック"/>
            <family val="3"/>
            <charset val="128"/>
          </rPr>
          <t>適用水準が「B」、「連携B」である医師が専攻医である場合には、本セルに○を付してください。</t>
        </r>
      </text>
    </comment>
    <comment ref="G719" authorId="0" shapeId="0" xr:uid="{4B81D879-0F84-4265-B792-468EA585C747}">
      <text>
        <r>
          <rPr>
            <sz val="9"/>
            <color indexed="81"/>
            <rFont val="MS P ゴシック"/>
            <family val="3"/>
            <charset val="128"/>
          </rPr>
          <t>適用水準が「B」、「連携B」である医師が専攻医である場合には、本セルに○を付してください。</t>
        </r>
      </text>
    </comment>
    <comment ref="G720" authorId="0" shapeId="0" xr:uid="{771953F8-9BAE-4E3A-A2B2-3B4BA14A33E3}">
      <text>
        <r>
          <rPr>
            <sz val="9"/>
            <color indexed="81"/>
            <rFont val="MS P ゴシック"/>
            <family val="3"/>
            <charset val="128"/>
          </rPr>
          <t>適用水準が「B」、「連携B」である医師が専攻医である場合には、本セルに○を付してください。</t>
        </r>
      </text>
    </comment>
    <comment ref="G721" authorId="0" shapeId="0" xr:uid="{1BFAB90A-7757-4D8C-AAA4-1977D898DDE7}">
      <text>
        <r>
          <rPr>
            <sz val="9"/>
            <color indexed="81"/>
            <rFont val="MS P ゴシック"/>
            <family val="3"/>
            <charset val="128"/>
          </rPr>
          <t>適用水準が「B」、「連携B」である医師が専攻医である場合には、本セルに○を付してください。</t>
        </r>
      </text>
    </comment>
    <comment ref="G722" authorId="0" shapeId="0" xr:uid="{FBF401FC-3935-4588-8AD2-021DCBA4D1D9}">
      <text>
        <r>
          <rPr>
            <sz val="9"/>
            <color indexed="81"/>
            <rFont val="MS P ゴシック"/>
            <family val="3"/>
            <charset val="128"/>
          </rPr>
          <t>適用水準が「B」、「連携B」である医師が専攻医である場合には、本セルに○を付してください。</t>
        </r>
      </text>
    </comment>
    <comment ref="G723" authorId="0" shapeId="0" xr:uid="{8423DBD7-2908-4167-A632-C0A873B17325}">
      <text>
        <r>
          <rPr>
            <sz val="9"/>
            <color indexed="81"/>
            <rFont val="MS P ゴシック"/>
            <family val="3"/>
            <charset val="128"/>
          </rPr>
          <t>適用水準が「B」、「連携B」である医師が専攻医である場合には、本セルに○を付してください。</t>
        </r>
      </text>
    </comment>
    <comment ref="G724" authorId="0" shapeId="0" xr:uid="{58D827DC-0FC1-446F-AA35-FC7AD47D17E6}">
      <text>
        <r>
          <rPr>
            <sz val="9"/>
            <color indexed="81"/>
            <rFont val="MS P ゴシック"/>
            <family val="3"/>
            <charset val="128"/>
          </rPr>
          <t>適用水準が「B」、「連携B」である医師が専攻医である場合には、本セルに○を付してください。</t>
        </r>
      </text>
    </comment>
    <comment ref="G725" authorId="0" shapeId="0" xr:uid="{4891096C-20E1-4AA6-9865-7AA2CB7CB757}">
      <text>
        <r>
          <rPr>
            <sz val="9"/>
            <color indexed="81"/>
            <rFont val="MS P ゴシック"/>
            <family val="3"/>
            <charset val="128"/>
          </rPr>
          <t>適用水準が「B」、「連携B」である医師が専攻医である場合には、本セルに○を付してください。</t>
        </r>
      </text>
    </comment>
    <comment ref="G726" authorId="0" shapeId="0" xr:uid="{67345324-2D39-47BD-B92A-20D306A892F2}">
      <text>
        <r>
          <rPr>
            <sz val="9"/>
            <color indexed="81"/>
            <rFont val="MS P ゴシック"/>
            <family val="3"/>
            <charset val="128"/>
          </rPr>
          <t>適用水準が「B」、「連携B」である医師が専攻医である場合には、本セルに○を付してください。</t>
        </r>
      </text>
    </comment>
    <comment ref="G727" authorId="0" shapeId="0" xr:uid="{464CCE48-5FD9-44F5-AB6D-B459C7EAB9A1}">
      <text>
        <r>
          <rPr>
            <sz val="9"/>
            <color indexed="81"/>
            <rFont val="MS P ゴシック"/>
            <family val="3"/>
            <charset val="128"/>
          </rPr>
          <t>適用水準が「B」、「連携B」である医師が専攻医である場合には、本セルに○を付してください。</t>
        </r>
      </text>
    </comment>
    <comment ref="G728" authorId="0" shapeId="0" xr:uid="{4F7765F4-637E-4D43-BD05-56E3DFB35F9A}">
      <text>
        <r>
          <rPr>
            <sz val="9"/>
            <color indexed="81"/>
            <rFont val="MS P ゴシック"/>
            <family val="3"/>
            <charset val="128"/>
          </rPr>
          <t>適用水準が「B」、「連携B」である医師が専攻医である場合には、本セルに○を付してください。</t>
        </r>
      </text>
    </comment>
    <comment ref="G729" authorId="0" shapeId="0" xr:uid="{E6CE692F-8A7E-4A42-AAE9-E11AA0FDE8AC}">
      <text>
        <r>
          <rPr>
            <sz val="9"/>
            <color indexed="81"/>
            <rFont val="MS P ゴシック"/>
            <family val="3"/>
            <charset val="128"/>
          </rPr>
          <t>適用水準が「B」、「連携B」である医師が専攻医である場合には、本セルに○を付してください。</t>
        </r>
      </text>
    </comment>
    <comment ref="G730" authorId="0" shapeId="0" xr:uid="{81EE9284-DC37-4D9C-9AD4-618A18FF2B2B}">
      <text>
        <r>
          <rPr>
            <sz val="9"/>
            <color indexed="81"/>
            <rFont val="MS P ゴシック"/>
            <family val="3"/>
            <charset val="128"/>
          </rPr>
          <t>適用水準が「B」、「連携B」である医師が専攻医である場合には、本セルに○を付してください。</t>
        </r>
      </text>
    </comment>
    <comment ref="G731" authorId="0" shapeId="0" xr:uid="{CF583E50-5A5C-44A0-ACAE-1172FCC8F5D7}">
      <text>
        <r>
          <rPr>
            <sz val="9"/>
            <color indexed="81"/>
            <rFont val="MS P ゴシック"/>
            <family val="3"/>
            <charset val="128"/>
          </rPr>
          <t>適用水準が「B」、「連携B」である医師が専攻医である場合には、本セルに○を付してください。</t>
        </r>
      </text>
    </comment>
    <comment ref="G732" authorId="0" shapeId="0" xr:uid="{4D4403B5-07CB-4B9A-BC8D-547176B022BE}">
      <text>
        <r>
          <rPr>
            <sz val="9"/>
            <color indexed="81"/>
            <rFont val="MS P ゴシック"/>
            <family val="3"/>
            <charset val="128"/>
          </rPr>
          <t>適用水準が「B」、「連携B」である医師が専攻医である場合には、本セルに○を付してください。</t>
        </r>
      </text>
    </comment>
    <comment ref="G733" authorId="0" shapeId="0" xr:uid="{CB6CEAF0-06C1-4666-9E3B-D396D5C0DCDF}">
      <text>
        <r>
          <rPr>
            <sz val="9"/>
            <color indexed="81"/>
            <rFont val="MS P ゴシック"/>
            <family val="3"/>
            <charset val="128"/>
          </rPr>
          <t>適用水準が「B」、「連携B」である医師が専攻医である場合には、本セルに○を付してください。</t>
        </r>
      </text>
    </comment>
    <comment ref="G734" authorId="0" shapeId="0" xr:uid="{E32D2732-3170-4E9A-A511-6397078E36ED}">
      <text>
        <r>
          <rPr>
            <sz val="9"/>
            <color indexed="81"/>
            <rFont val="MS P ゴシック"/>
            <family val="3"/>
            <charset val="128"/>
          </rPr>
          <t>適用水準が「B」、「連携B」である医師が専攻医である場合には、本セルに○を付してください。</t>
        </r>
      </text>
    </comment>
    <comment ref="G735" authorId="0" shapeId="0" xr:uid="{0D4F127E-7E95-4B71-B57C-87F6741C1C97}">
      <text>
        <r>
          <rPr>
            <sz val="9"/>
            <color indexed="81"/>
            <rFont val="MS P ゴシック"/>
            <family val="3"/>
            <charset val="128"/>
          </rPr>
          <t>適用水準が「B」、「連携B」である医師が専攻医である場合には、本セルに○を付してください。</t>
        </r>
      </text>
    </comment>
    <comment ref="G736" authorId="0" shapeId="0" xr:uid="{0E6ADF10-C957-4102-A334-6920AF2223F1}">
      <text>
        <r>
          <rPr>
            <sz val="9"/>
            <color indexed="81"/>
            <rFont val="MS P ゴシック"/>
            <family val="3"/>
            <charset val="128"/>
          </rPr>
          <t>適用水準が「B」、「連携B」である医師が専攻医である場合には、本セルに○を付してください。</t>
        </r>
      </text>
    </comment>
    <comment ref="G737" authorId="0" shapeId="0" xr:uid="{377F501D-1974-4748-A57E-14E74D581923}">
      <text>
        <r>
          <rPr>
            <sz val="9"/>
            <color indexed="81"/>
            <rFont val="MS P ゴシック"/>
            <family val="3"/>
            <charset val="128"/>
          </rPr>
          <t>適用水準が「B」、「連携B」である医師が専攻医である場合には、本セルに○を付してください。</t>
        </r>
      </text>
    </comment>
    <comment ref="G738" authorId="0" shapeId="0" xr:uid="{6FEE8350-8A74-4828-8F53-81E357FBDBF1}">
      <text>
        <r>
          <rPr>
            <sz val="9"/>
            <color indexed="81"/>
            <rFont val="MS P ゴシック"/>
            <family val="3"/>
            <charset val="128"/>
          </rPr>
          <t>適用水準が「B」、「連携B」である医師が専攻医である場合には、本セルに○を付してください。</t>
        </r>
      </text>
    </comment>
    <comment ref="G739" authorId="0" shapeId="0" xr:uid="{AA9DB712-73DF-4E69-81F9-E1EAF9D192D1}">
      <text>
        <r>
          <rPr>
            <sz val="9"/>
            <color indexed="81"/>
            <rFont val="MS P ゴシック"/>
            <family val="3"/>
            <charset val="128"/>
          </rPr>
          <t>適用水準が「B」、「連携B」である医師が専攻医である場合には、本セルに○を付してください。</t>
        </r>
      </text>
    </comment>
    <comment ref="G740" authorId="0" shapeId="0" xr:uid="{9FA8B35F-2AAA-462F-A736-927E0F4AB5D4}">
      <text>
        <r>
          <rPr>
            <sz val="9"/>
            <color indexed="81"/>
            <rFont val="MS P ゴシック"/>
            <family val="3"/>
            <charset val="128"/>
          </rPr>
          <t>適用水準が「B」、「連携B」である医師が専攻医である場合には、本セルに○を付してください。</t>
        </r>
      </text>
    </comment>
    <comment ref="G741" authorId="0" shapeId="0" xr:uid="{2216B6BA-9B15-47F9-B5B1-DAC3DDB8C58D}">
      <text>
        <r>
          <rPr>
            <sz val="9"/>
            <color indexed="81"/>
            <rFont val="MS P ゴシック"/>
            <family val="3"/>
            <charset val="128"/>
          </rPr>
          <t>適用水準が「B」、「連携B」である医師が専攻医である場合には、本セルに○を付してください。</t>
        </r>
      </text>
    </comment>
    <comment ref="G742" authorId="0" shapeId="0" xr:uid="{1E58497E-76E4-4525-9197-89E1B5D088D3}">
      <text>
        <r>
          <rPr>
            <sz val="9"/>
            <color indexed="81"/>
            <rFont val="MS P ゴシック"/>
            <family val="3"/>
            <charset val="128"/>
          </rPr>
          <t>適用水準が「B」、「連携B」である医師が専攻医である場合には、本セルに○を付してください。</t>
        </r>
      </text>
    </comment>
    <comment ref="G743" authorId="0" shapeId="0" xr:uid="{7587306C-E2AD-4E8A-AFCD-8A6C24F99CF8}">
      <text>
        <r>
          <rPr>
            <sz val="9"/>
            <color indexed="81"/>
            <rFont val="MS P ゴシック"/>
            <family val="3"/>
            <charset val="128"/>
          </rPr>
          <t>適用水準が「B」、「連携B」である医師が専攻医である場合には、本セルに○を付してください。</t>
        </r>
      </text>
    </comment>
    <comment ref="G744" authorId="0" shapeId="0" xr:uid="{05F863A1-5031-43EC-8426-BEE45A6BF322}">
      <text>
        <r>
          <rPr>
            <sz val="9"/>
            <color indexed="81"/>
            <rFont val="MS P ゴシック"/>
            <family val="3"/>
            <charset val="128"/>
          </rPr>
          <t>適用水準が「B」、「連携B」である医師が専攻医である場合には、本セルに○を付してください。</t>
        </r>
      </text>
    </comment>
    <comment ref="G745" authorId="0" shapeId="0" xr:uid="{447A9ECF-AB18-48C4-A8C9-EB1D42F9DA2A}">
      <text>
        <r>
          <rPr>
            <sz val="9"/>
            <color indexed="81"/>
            <rFont val="MS P ゴシック"/>
            <family val="3"/>
            <charset val="128"/>
          </rPr>
          <t>適用水準が「B」、「連携B」である医師が専攻医である場合には、本セルに○を付してください。</t>
        </r>
      </text>
    </comment>
    <comment ref="G746" authorId="0" shapeId="0" xr:uid="{F17A7D38-F8D8-4634-AA72-19DFE8ABEF98}">
      <text>
        <r>
          <rPr>
            <sz val="9"/>
            <color indexed="81"/>
            <rFont val="MS P ゴシック"/>
            <family val="3"/>
            <charset val="128"/>
          </rPr>
          <t>適用水準が「B」、「連携B」である医師が専攻医である場合には、本セルに○を付してください。</t>
        </r>
      </text>
    </comment>
    <comment ref="G747" authorId="0" shapeId="0" xr:uid="{B373442A-C854-4ADF-AE7B-CA1FFE3CE682}">
      <text>
        <r>
          <rPr>
            <sz val="9"/>
            <color indexed="81"/>
            <rFont val="MS P ゴシック"/>
            <family val="3"/>
            <charset val="128"/>
          </rPr>
          <t>適用水準が「B」、「連携B」である医師が専攻医である場合には、本セルに○を付してください。</t>
        </r>
      </text>
    </comment>
    <comment ref="G748" authorId="0" shapeId="0" xr:uid="{E6ECABD7-2630-4A4E-ADB5-9C7BD8767258}">
      <text>
        <r>
          <rPr>
            <sz val="9"/>
            <color indexed="81"/>
            <rFont val="MS P ゴシック"/>
            <family val="3"/>
            <charset val="128"/>
          </rPr>
          <t>適用水準が「B」、「連携B」である医師が専攻医である場合には、本セルに○を付してください。</t>
        </r>
      </text>
    </comment>
    <comment ref="G749" authorId="0" shapeId="0" xr:uid="{CCF58433-AF02-4EF3-A4E9-A5DCB77146FC}">
      <text>
        <r>
          <rPr>
            <sz val="9"/>
            <color indexed="81"/>
            <rFont val="MS P ゴシック"/>
            <family val="3"/>
            <charset val="128"/>
          </rPr>
          <t>適用水準が「B」、「連携B」である医師が専攻医である場合には、本セルに○を付してください。</t>
        </r>
      </text>
    </comment>
    <comment ref="G750" authorId="0" shapeId="0" xr:uid="{EBDEEC6C-0557-40A8-9AB5-46303C851CAC}">
      <text>
        <r>
          <rPr>
            <sz val="9"/>
            <color indexed="81"/>
            <rFont val="MS P ゴシック"/>
            <family val="3"/>
            <charset val="128"/>
          </rPr>
          <t>適用水準が「B」、「連携B」である医師が専攻医である場合には、本セルに○を付してください。</t>
        </r>
      </text>
    </comment>
    <comment ref="G751" authorId="0" shapeId="0" xr:uid="{DDB9BAFF-486D-46A3-83C5-76DBC0304A6C}">
      <text>
        <r>
          <rPr>
            <sz val="9"/>
            <color indexed="81"/>
            <rFont val="MS P ゴシック"/>
            <family val="3"/>
            <charset val="128"/>
          </rPr>
          <t>適用水準が「B」、「連携B」である医師が専攻医である場合には、本セルに○を付してください。</t>
        </r>
      </text>
    </comment>
    <comment ref="G752" authorId="0" shapeId="0" xr:uid="{CA27A308-9DB6-4F41-80C8-FB9C8A591DC7}">
      <text>
        <r>
          <rPr>
            <sz val="9"/>
            <color indexed="81"/>
            <rFont val="MS P ゴシック"/>
            <family val="3"/>
            <charset val="128"/>
          </rPr>
          <t>適用水準が「B」、「連携B」である医師が専攻医である場合には、本セルに○を付してください。</t>
        </r>
      </text>
    </comment>
    <comment ref="G753" authorId="0" shapeId="0" xr:uid="{523DBF0D-F8FF-4E72-AB9C-B83BF232D9E9}">
      <text>
        <r>
          <rPr>
            <sz val="9"/>
            <color indexed="81"/>
            <rFont val="MS P ゴシック"/>
            <family val="3"/>
            <charset val="128"/>
          </rPr>
          <t>適用水準が「B」、「連携B」である医師が専攻医である場合には、本セルに○を付してください。</t>
        </r>
      </text>
    </comment>
    <comment ref="G754" authorId="0" shapeId="0" xr:uid="{B071D9B4-C0B0-4F3E-AE55-2A1992010657}">
      <text>
        <r>
          <rPr>
            <sz val="9"/>
            <color indexed="81"/>
            <rFont val="MS P ゴシック"/>
            <family val="3"/>
            <charset val="128"/>
          </rPr>
          <t>適用水準が「B」、「連携B」である医師が専攻医である場合には、本セルに○を付してください。</t>
        </r>
      </text>
    </comment>
    <comment ref="G755" authorId="0" shapeId="0" xr:uid="{7A411EC6-5F8B-4E40-8FB6-8BB5BDE9F29F}">
      <text>
        <r>
          <rPr>
            <sz val="9"/>
            <color indexed="81"/>
            <rFont val="MS P ゴシック"/>
            <family val="3"/>
            <charset val="128"/>
          </rPr>
          <t>適用水準が「B」、「連携B」である医師が専攻医である場合には、本セルに○を付してください。</t>
        </r>
      </text>
    </comment>
    <comment ref="G756" authorId="0" shapeId="0" xr:uid="{6D2ADFD1-4D84-4165-9D77-DD03BF53E6EB}">
      <text>
        <r>
          <rPr>
            <sz val="9"/>
            <color indexed="81"/>
            <rFont val="MS P ゴシック"/>
            <family val="3"/>
            <charset val="128"/>
          </rPr>
          <t>適用水準が「B」、「連携B」である医師が専攻医である場合には、本セルに○を付してください。</t>
        </r>
      </text>
    </comment>
    <comment ref="G757" authorId="0" shapeId="0" xr:uid="{2EAEDA0F-6797-478D-8C4E-8E102C59A311}">
      <text>
        <r>
          <rPr>
            <sz val="9"/>
            <color indexed="81"/>
            <rFont val="MS P ゴシック"/>
            <family val="3"/>
            <charset val="128"/>
          </rPr>
          <t>適用水準が「B」、「連携B」である医師が専攻医である場合には、本セルに○を付してください。</t>
        </r>
      </text>
    </comment>
    <comment ref="G758" authorId="0" shapeId="0" xr:uid="{243D3703-9375-4F64-9DBA-159C5694B1D0}">
      <text>
        <r>
          <rPr>
            <sz val="9"/>
            <color indexed="81"/>
            <rFont val="MS P ゴシック"/>
            <family val="3"/>
            <charset val="128"/>
          </rPr>
          <t>適用水準が「B」、「連携B」である医師が専攻医である場合には、本セルに○を付してください。</t>
        </r>
      </text>
    </comment>
    <comment ref="G759" authorId="0" shapeId="0" xr:uid="{577C46F8-9B8F-4800-9460-CF1EB32F420D}">
      <text>
        <r>
          <rPr>
            <sz val="9"/>
            <color indexed="81"/>
            <rFont val="MS P ゴシック"/>
            <family val="3"/>
            <charset val="128"/>
          </rPr>
          <t>適用水準が「B」、「連携B」である医師が専攻医である場合には、本セルに○を付してください。</t>
        </r>
      </text>
    </comment>
    <comment ref="G760" authorId="0" shapeId="0" xr:uid="{E4CB5F77-80E0-40F9-96D5-1B367BAE8E1F}">
      <text>
        <r>
          <rPr>
            <sz val="9"/>
            <color indexed="81"/>
            <rFont val="MS P ゴシック"/>
            <family val="3"/>
            <charset val="128"/>
          </rPr>
          <t>適用水準が「B」、「連携B」である医師が専攻医である場合には、本セルに○を付してください。</t>
        </r>
      </text>
    </comment>
    <comment ref="G761" authorId="0" shapeId="0" xr:uid="{11DA5920-94FD-4FB1-B3FC-5036D1D1E81C}">
      <text>
        <r>
          <rPr>
            <sz val="9"/>
            <color indexed="81"/>
            <rFont val="MS P ゴシック"/>
            <family val="3"/>
            <charset val="128"/>
          </rPr>
          <t>適用水準が「B」、「連携B」である医師が専攻医である場合には、本セルに○を付してください。</t>
        </r>
      </text>
    </comment>
    <comment ref="G762" authorId="0" shapeId="0" xr:uid="{60BABCA2-E86D-407D-B85F-EF75B36C6B00}">
      <text>
        <r>
          <rPr>
            <sz val="9"/>
            <color indexed="81"/>
            <rFont val="MS P ゴシック"/>
            <family val="3"/>
            <charset val="128"/>
          </rPr>
          <t>適用水準が「B」、「連携B」である医師が専攻医である場合には、本セルに○を付してください。</t>
        </r>
      </text>
    </comment>
    <comment ref="G763" authorId="0" shapeId="0" xr:uid="{CD30663C-8A6E-4E07-8040-C0BA5462F03D}">
      <text>
        <r>
          <rPr>
            <sz val="9"/>
            <color indexed="81"/>
            <rFont val="MS P ゴシック"/>
            <family val="3"/>
            <charset val="128"/>
          </rPr>
          <t>適用水準が「B」、「連携B」である医師が専攻医である場合には、本セルに○を付してください。</t>
        </r>
      </text>
    </comment>
    <comment ref="G764" authorId="0" shapeId="0" xr:uid="{EC3DCE14-5763-4B83-93BC-16EC8D151CF3}">
      <text>
        <r>
          <rPr>
            <sz val="9"/>
            <color indexed="81"/>
            <rFont val="MS P ゴシック"/>
            <family val="3"/>
            <charset val="128"/>
          </rPr>
          <t>適用水準が「B」、「連携B」である医師が専攻医である場合には、本セルに○を付してください。</t>
        </r>
      </text>
    </comment>
    <comment ref="G765" authorId="0" shapeId="0" xr:uid="{42C11541-E520-4BAF-9183-84ACF592CDCE}">
      <text>
        <r>
          <rPr>
            <sz val="9"/>
            <color indexed="81"/>
            <rFont val="MS P ゴシック"/>
            <family val="3"/>
            <charset val="128"/>
          </rPr>
          <t>適用水準が「B」、「連携B」である医師が専攻医である場合には、本セルに○を付してください。</t>
        </r>
      </text>
    </comment>
    <comment ref="G766" authorId="0" shapeId="0" xr:uid="{3EEABBCF-077B-4052-ABB5-96F36CC62233}">
      <text>
        <r>
          <rPr>
            <sz val="9"/>
            <color indexed="81"/>
            <rFont val="MS P ゴシック"/>
            <family val="3"/>
            <charset val="128"/>
          </rPr>
          <t>適用水準が「B」、「連携B」である医師が専攻医である場合には、本セルに○を付してください。</t>
        </r>
      </text>
    </comment>
    <comment ref="G767" authorId="0" shapeId="0" xr:uid="{A74950A2-D48C-40C9-BFD2-D6B4600DBBDB}">
      <text>
        <r>
          <rPr>
            <sz val="9"/>
            <color indexed="81"/>
            <rFont val="MS P ゴシック"/>
            <family val="3"/>
            <charset val="128"/>
          </rPr>
          <t>適用水準が「B」、「連携B」である医師が専攻医である場合には、本セルに○を付してください。</t>
        </r>
      </text>
    </comment>
    <comment ref="G768" authorId="0" shapeId="0" xr:uid="{5A301D85-B470-4F98-9B38-2E40577589D5}">
      <text>
        <r>
          <rPr>
            <sz val="9"/>
            <color indexed="81"/>
            <rFont val="MS P ゴシック"/>
            <family val="3"/>
            <charset val="128"/>
          </rPr>
          <t>適用水準が「B」、「連携B」である医師が専攻医である場合には、本セルに○を付してください。</t>
        </r>
      </text>
    </comment>
    <comment ref="G769" authorId="0" shapeId="0" xr:uid="{29572E36-A978-4AEB-87FA-E82611B18F0D}">
      <text>
        <r>
          <rPr>
            <sz val="9"/>
            <color indexed="81"/>
            <rFont val="MS P ゴシック"/>
            <family val="3"/>
            <charset val="128"/>
          </rPr>
          <t>適用水準が「B」、「連携B」である医師が専攻医である場合には、本セルに○を付してください。</t>
        </r>
      </text>
    </comment>
    <comment ref="G770" authorId="0" shapeId="0" xr:uid="{E2BA421A-D7DA-47A3-945B-345305115073}">
      <text>
        <r>
          <rPr>
            <sz val="9"/>
            <color indexed="81"/>
            <rFont val="MS P ゴシック"/>
            <family val="3"/>
            <charset val="128"/>
          </rPr>
          <t>適用水準が「B」、「連携B」である医師が専攻医である場合には、本セルに○を付してください。</t>
        </r>
      </text>
    </comment>
    <comment ref="G771" authorId="0" shapeId="0" xr:uid="{344C3213-348E-4CFA-BC62-BD39ABCF8508}">
      <text>
        <r>
          <rPr>
            <sz val="9"/>
            <color indexed="81"/>
            <rFont val="MS P ゴシック"/>
            <family val="3"/>
            <charset val="128"/>
          </rPr>
          <t>適用水準が「B」、「連携B」である医師が専攻医である場合には、本セルに○を付してください。</t>
        </r>
      </text>
    </comment>
    <comment ref="G772" authorId="0" shapeId="0" xr:uid="{65BAD6BF-77A1-4055-BCA8-B9D24AA8F3FF}">
      <text>
        <r>
          <rPr>
            <sz val="9"/>
            <color indexed="81"/>
            <rFont val="MS P ゴシック"/>
            <family val="3"/>
            <charset val="128"/>
          </rPr>
          <t>適用水準が「B」、「連携B」である医師が専攻医である場合には、本セルに○を付してください。</t>
        </r>
      </text>
    </comment>
    <comment ref="G773" authorId="0" shapeId="0" xr:uid="{D4409E39-5FA7-4E88-9C69-FE78E2E321B6}">
      <text>
        <r>
          <rPr>
            <sz val="9"/>
            <color indexed="81"/>
            <rFont val="MS P ゴシック"/>
            <family val="3"/>
            <charset val="128"/>
          </rPr>
          <t>適用水準が「B」、「連携B」である医師が専攻医である場合には、本セルに○を付してください。</t>
        </r>
      </text>
    </comment>
    <comment ref="G774" authorId="0" shapeId="0" xr:uid="{3ABAA564-EDC2-4538-AF00-D06672CB1418}">
      <text>
        <r>
          <rPr>
            <sz val="9"/>
            <color indexed="81"/>
            <rFont val="MS P ゴシック"/>
            <family val="3"/>
            <charset val="128"/>
          </rPr>
          <t>適用水準が「B」、「連携B」である医師が専攻医である場合には、本セルに○を付してください。</t>
        </r>
      </text>
    </comment>
    <comment ref="G775" authorId="0" shapeId="0" xr:uid="{9CC49CC0-BC3E-4D91-AF5E-F6D0F26AE832}">
      <text>
        <r>
          <rPr>
            <sz val="9"/>
            <color indexed="81"/>
            <rFont val="MS P ゴシック"/>
            <family val="3"/>
            <charset val="128"/>
          </rPr>
          <t>適用水準が「B」、「連携B」である医師が専攻医である場合には、本セルに○を付してください。</t>
        </r>
      </text>
    </comment>
    <comment ref="G776" authorId="0" shapeId="0" xr:uid="{F28CE2AF-2D50-4DC3-9EFE-5C9640C5121E}">
      <text>
        <r>
          <rPr>
            <sz val="9"/>
            <color indexed="81"/>
            <rFont val="MS P ゴシック"/>
            <family val="3"/>
            <charset val="128"/>
          </rPr>
          <t>適用水準が「B」、「連携B」である医師が専攻医である場合には、本セルに○を付してください。</t>
        </r>
      </text>
    </comment>
    <comment ref="G777" authorId="0" shapeId="0" xr:uid="{095A17E8-F1E3-41E4-8DB4-DCC3844F68FF}">
      <text>
        <r>
          <rPr>
            <sz val="9"/>
            <color indexed="81"/>
            <rFont val="MS P ゴシック"/>
            <family val="3"/>
            <charset val="128"/>
          </rPr>
          <t>適用水準が「B」、「連携B」である医師が専攻医である場合には、本セルに○を付してください。</t>
        </r>
      </text>
    </comment>
    <comment ref="G778" authorId="0" shapeId="0" xr:uid="{70D0614A-C8BB-43AA-BE55-EE4CE3561FE6}">
      <text>
        <r>
          <rPr>
            <sz val="9"/>
            <color indexed="81"/>
            <rFont val="MS P ゴシック"/>
            <family val="3"/>
            <charset val="128"/>
          </rPr>
          <t>適用水準が「B」、「連携B」である医師が専攻医である場合には、本セルに○を付してください。</t>
        </r>
      </text>
    </comment>
    <comment ref="G779" authorId="0" shapeId="0" xr:uid="{CED0BB25-8F16-4550-949D-07931C2C914A}">
      <text>
        <r>
          <rPr>
            <sz val="9"/>
            <color indexed="81"/>
            <rFont val="MS P ゴシック"/>
            <family val="3"/>
            <charset val="128"/>
          </rPr>
          <t>適用水準が「B」、「連携B」である医師が専攻医である場合には、本セルに○を付してください。</t>
        </r>
      </text>
    </comment>
    <comment ref="G780" authorId="0" shapeId="0" xr:uid="{F0480F5B-3E70-43F7-9270-EF21CECD44F6}">
      <text>
        <r>
          <rPr>
            <sz val="9"/>
            <color indexed="81"/>
            <rFont val="MS P ゴシック"/>
            <family val="3"/>
            <charset val="128"/>
          </rPr>
          <t>適用水準が「B」、「連携B」である医師が専攻医である場合には、本セルに○を付してください。</t>
        </r>
      </text>
    </comment>
    <comment ref="G781" authorId="0" shapeId="0" xr:uid="{60789C3C-8C7F-4CB3-8CDE-FF456DD12EF4}">
      <text>
        <r>
          <rPr>
            <sz val="9"/>
            <color indexed="81"/>
            <rFont val="MS P ゴシック"/>
            <family val="3"/>
            <charset val="128"/>
          </rPr>
          <t>適用水準が「B」、「連携B」である医師が専攻医である場合には、本セルに○を付してください。</t>
        </r>
      </text>
    </comment>
    <comment ref="G782" authorId="0" shapeId="0" xr:uid="{5808BCA2-B555-4A2F-B6D4-26BD5AE598C3}">
      <text>
        <r>
          <rPr>
            <sz val="9"/>
            <color indexed="81"/>
            <rFont val="MS P ゴシック"/>
            <family val="3"/>
            <charset val="128"/>
          </rPr>
          <t>適用水準が「B」、「連携B」である医師が専攻医である場合には、本セルに○を付してください。</t>
        </r>
      </text>
    </comment>
    <comment ref="G783" authorId="0" shapeId="0" xr:uid="{E1860590-95EB-492F-834F-A0B1392F8AA0}">
      <text>
        <r>
          <rPr>
            <sz val="9"/>
            <color indexed="81"/>
            <rFont val="MS P ゴシック"/>
            <family val="3"/>
            <charset val="128"/>
          </rPr>
          <t>適用水準が「B」、「連携B」である医師が専攻医である場合には、本セルに○を付してください。</t>
        </r>
      </text>
    </comment>
    <comment ref="G784" authorId="0" shapeId="0" xr:uid="{7663A433-E048-4BDC-94F3-BA01B3DD2F66}">
      <text>
        <r>
          <rPr>
            <sz val="9"/>
            <color indexed="81"/>
            <rFont val="MS P ゴシック"/>
            <family val="3"/>
            <charset val="128"/>
          </rPr>
          <t>適用水準が「B」、「連携B」である医師が専攻医である場合には、本セルに○を付してください。</t>
        </r>
      </text>
    </comment>
    <comment ref="G785" authorId="0" shapeId="0" xr:uid="{45991D29-E863-4AFB-9C60-2F9DBC020FB4}">
      <text>
        <r>
          <rPr>
            <sz val="9"/>
            <color indexed="81"/>
            <rFont val="MS P ゴシック"/>
            <family val="3"/>
            <charset val="128"/>
          </rPr>
          <t>適用水準が「B」、「連携B」である医師が専攻医である場合には、本セルに○を付してください。</t>
        </r>
      </text>
    </comment>
    <comment ref="G786" authorId="0" shapeId="0" xr:uid="{B9C239C9-4DBE-48F6-A2E1-C35A1D4B2ABD}">
      <text>
        <r>
          <rPr>
            <sz val="9"/>
            <color indexed="81"/>
            <rFont val="MS P ゴシック"/>
            <family val="3"/>
            <charset val="128"/>
          </rPr>
          <t>適用水準が「B」、「連携B」である医師が専攻医である場合には、本セルに○を付してください。</t>
        </r>
      </text>
    </comment>
    <comment ref="G787" authorId="0" shapeId="0" xr:uid="{5917212B-C314-4670-BE21-854576E7E118}">
      <text>
        <r>
          <rPr>
            <sz val="9"/>
            <color indexed="81"/>
            <rFont val="MS P ゴシック"/>
            <family val="3"/>
            <charset val="128"/>
          </rPr>
          <t>適用水準が「B」、「連携B」である医師が専攻医である場合には、本セルに○を付してください。</t>
        </r>
      </text>
    </comment>
    <comment ref="G788" authorId="0" shapeId="0" xr:uid="{C35EEC5D-540D-45C6-9ADB-229412AC4528}">
      <text>
        <r>
          <rPr>
            <sz val="9"/>
            <color indexed="81"/>
            <rFont val="MS P ゴシック"/>
            <family val="3"/>
            <charset val="128"/>
          </rPr>
          <t>適用水準が「B」、「連携B」である医師が専攻医である場合には、本セルに○を付してください。</t>
        </r>
      </text>
    </comment>
    <comment ref="G789" authorId="0" shapeId="0" xr:uid="{88457478-2CB8-4EC6-9897-9DF897A5B90A}">
      <text>
        <r>
          <rPr>
            <sz val="9"/>
            <color indexed="81"/>
            <rFont val="MS P ゴシック"/>
            <family val="3"/>
            <charset val="128"/>
          </rPr>
          <t>適用水準が「B」、「連携B」である医師が専攻医である場合には、本セルに○を付してください。</t>
        </r>
      </text>
    </comment>
    <comment ref="G790" authorId="0" shapeId="0" xr:uid="{99B9A4A3-47CB-475A-95F0-2A4C8F578532}">
      <text>
        <r>
          <rPr>
            <sz val="9"/>
            <color indexed="81"/>
            <rFont val="MS P ゴシック"/>
            <family val="3"/>
            <charset val="128"/>
          </rPr>
          <t>適用水準が「B」、「連携B」である医師が専攻医である場合には、本セルに○を付してください。</t>
        </r>
      </text>
    </comment>
    <comment ref="G791" authorId="0" shapeId="0" xr:uid="{679DB4DE-0D15-49A0-ADEC-6B601950AA24}">
      <text>
        <r>
          <rPr>
            <sz val="9"/>
            <color indexed="81"/>
            <rFont val="MS P ゴシック"/>
            <family val="3"/>
            <charset val="128"/>
          </rPr>
          <t>適用水準が「B」、「連携B」である医師が専攻医である場合には、本セルに○を付してください。</t>
        </r>
      </text>
    </comment>
    <comment ref="G792" authorId="0" shapeId="0" xr:uid="{763D2D3B-5406-4668-91F7-604F56B0552D}">
      <text>
        <r>
          <rPr>
            <sz val="9"/>
            <color indexed="81"/>
            <rFont val="MS P ゴシック"/>
            <family val="3"/>
            <charset val="128"/>
          </rPr>
          <t>適用水準が「B」、「連携B」である医師が専攻医である場合には、本セルに○を付してください。</t>
        </r>
      </text>
    </comment>
    <comment ref="G793" authorId="0" shapeId="0" xr:uid="{7A203B61-62CC-4556-9FE4-B6CCDE12E36F}">
      <text>
        <r>
          <rPr>
            <sz val="9"/>
            <color indexed="81"/>
            <rFont val="MS P ゴシック"/>
            <family val="3"/>
            <charset val="128"/>
          </rPr>
          <t>適用水準が「B」、「連携B」である医師が専攻医である場合には、本セルに○を付してください。</t>
        </r>
      </text>
    </comment>
    <comment ref="G794" authorId="0" shapeId="0" xr:uid="{40CF5EF9-EC24-4394-B61C-2C6D5D529A7F}">
      <text>
        <r>
          <rPr>
            <sz val="9"/>
            <color indexed="81"/>
            <rFont val="MS P ゴシック"/>
            <family val="3"/>
            <charset val="128"/>
          </rPr>
          <t>適用水準が「B」、「連携B」である医師が専攻医である場合には、本セルに○を付してください。</t>
        </r>
      </text>
    </comment>
    <comment ref="G795" authorId="0" shapeId="0" xr:uid="{01E1BE9E-EA3C-4019-B2DE-4C9C7FBCEC15}">
      <text>
        <r>
          <rPr>
            <sz val="9"/>
            <color indexed="81"/>
            <rFont val="MS P ゴシック"/>
            <family val="3"/>
            <charset val="128"/>
          </rPr>
          <t>適用水準が「B」、「連携B」である医師が専攻医である場合には、本セルに○を付してください。</t>
        </r>
      </text>
    </comment>
    <comment ref="G796" authorId="0" shapeId="0" xr:uid="{04A88A15-443F-4BE9-9655-F16D3302E490}">
      <text>
        <r>
          <rPr>
            <sz val="9"/>
            <color indexed="81"/>
            <rFont val="MS P ゴシック"/>
            <family val="3"/>
            <charset val="128"/>
          </rPr>
          <t>適用水準が「B」、「連携B」である医師が専攻医である場合には、本セルに○を付してください。</t>
        </r>
      </text>
    </comment>
    <comment ref="G797" authorId="0" shapeId="0" xr:uid="{EECE002D-11D0-4ED0-9C6B-24D999B6D605}">
      <text>
        <r>
          <rPr>
            <sz val="9"/>
            <color indexed="81"/>
            <rFont val="MS P ゴシック"/>
            <family val="3"/>
            <charset val="128"/>
          </rPr>
          <t>適用水準が「B」、「連携B」である医師が専攻医である場合には、本セルに○を付してください。</t>
        </r>
      </text>
    </comment>
    <comment ref="G798" authorId="0" shapeId="0" xr:uid="{905E42F7-7875-4FCD-8BEC-CD65DAB1ECCA}">
      <text>
        <r>
          <rPr>
            <sz val="9"/>
            <color indexed="81"/>
            <rFont val="MS P ゴシック"/>
            <family val="3"/>
            <charset val="128"/>
          </rPr>
          <t>適用水準が「B」、「連携B」である医師が専攻医である場合には、本セルに○を付してください。</t>
        </r>
      </text>
    </comment>
    <comment ref="G799" authorId="0" shapeId="0" xr:uid="{54A68FAC-7D49-4440-B5CD-BB33C946BF18}">
      <text>
        <r>
          <rPr>
            <sz val="9"/>
            <color indexed="81"/>
            <rFont val="MS P ゴシック"/>
            <family val="3"/>
            <charset val="128"/>
          </rPr>
          <t>適用水準が「B」、「連携B」である医師が専攻医である場合には、本セルに○を付してください。</t>
        </r>
      </text>
    </comment>
    <comment ref="G800" authorId="0" shapeId="0" xr:uid="{BF93944F-BD0E-460A-B5A4-A4C689DF2A91}">
      <text>
        <r>
          <rPr>
            <sz val="9"/>
            <color indexed="81"/>
            <rFont val="MS P ゴシック"/>
            <family val="3"/>
            <charset val="128"/>
          </rPr>
          <t>適用水準が「B」、「連携B」である医師が専攻医である場合には、本セルに○を付してください。</t>
        </r>
      </text>
    </comment>
    <comment ref="G801" authorId="0" shapeId="0" xr:uid="{0F9EAFAE-16F3-4660-9DDB-D464F06CEDFA}">
      <text>
        <r>
          <rPr>
            <sz val="9"/>
            <color indexed="81"/>
            <rFont val="MS P ゴシック"/>
            <family val="3"/>
            <charset val="128"/>
          </rPr>
          <t>適用水準が「B」、「連携B」である医師が専攻医である場合には、本セルに○を付してください。</t>
        </r>
      </text>
    </comment>
    <comment ref="G802" authorId="0" shapeId="0" xr:uid="{647A8502-0C0E-49B0-898F-97D4CDBF7E3C}">
      <text>
        <r>
          <rPr>
            <sz val="9"/>
            <color indexed="81"/>
            <rFont val="MS P ゴシック"/>
            <family val="3"/>
            <charset val="128"/>
          </rPr>
          <t>適用水準が「B」、「連携B」である医師が専攻医である場合には、本セルに○を付してください。</t>
        </r>
      </text>
    </comment>
    <comment ref="G803" authorId="0" shapeId="0" xr:uid="{C56D5AC9-0E29-4269-85E5-961A86DCB3CF}">
      <text>
        <r>
          <rPr>
            <sz val="9"/>
            <color indexed="81"/>
            <rFont val="MS P ゴシック"/>
            <family val="3"/>
            <charset val="128"/>
          </rPr>
          <t>適用水準が「B」、「連携B」である医師が専攻医である場合には、本セルに○を付してください。</t>
        </r>
      </text>
    </comment>
    <comment ref="G804" authorId="0" shapeId="0" xr:uid="{AE1E9D2F-AEB7-4C4F-98FD-E058B91C5A0F}">
      <text>
        <r>
          <rPr>
            <sz val="9"/>
            <color indexed="81"/>
            <rFont val="MS P ゴシック"/>
            <family val="3"/>
            <charset val="128"/>
          </rPr>
          <t>適用水準が「B」、「連携B」である医師が専攻医である場合には、本セルに○を付してください。</t>
        </r>
      </text>
    </comment>
    <comment ref="G805" authorId="0" shapeId="0" xr:uid="{E830E97F-8DDD-4D87-A77E-0C4D49A9CF4E}">
      <text>
        <r>
          <rPr>
            <sz val="9"/>
            <color indexed="81"/>
            <rFont val="MS P ゴシック"/>
            <family val="3"/>
            <charset val="128"/>
          </rPr>
          <t>適用水準が「B」、「連携B」である医師が専攻医である場合には、本セルに○を付してください。</t>
        </r>
      </text>
    </comment>
    <comment ref="G806" authorId="0" shapeId="0" xr:uid="{8B0CBD6B-2DC0-4B70-98D7-C92EBE15D855}">
      <text>
        <r>
          <rPr>
            <sz val="9"/>
            <color indexed="81"/>
            <rFont val="MS P ゴシック"/>
            <family val="3"/>
            <charset val="128"/>
          </rPr>
          <t>適用水準が「B」、「連携B」である医師が専攻医である場合には、本セルに○を付してください。</t>
        </r>
      </text>
    </comment>
    <comment ref="G807" authorId="0" shapeId="0" xr:uid="{47CE5E96-90AC-458E-83AE-018E82573116}">
      <text>
        <r>
          <rPr>
            <sz val="9"/>
            <color indexed="81"/>
            <rFont val="MS P ゴシック"/>
            <family val="3"/>
            <charset val="128"/>
          </rPr>
          <t>適用水準が「B」、「連携B」である医師が専攻医である場合には、本セルに○を付してください。</t>
        </r>
      </text>
    </comment>
    <comment ref="G808" authorId="0" shapeId="0" xr:uid="{105FA700-62F0-49DE-B71F-BFC2DEAC51D6}">
      <text>
        <r>
          <rPr>
            <sz val="9"/>
            <color indexed="81"/>
            <rFont val="MS P ゴシック"/>
            <family val="3"/>
            <charset val="128"/>
          </rPr>
          <t>適用水準が「B」、「連携B」である医師が専攻医である場合には、本セルに○を付してください。</t>
        </r>
      </text>
    </comment>
    <comment ref="G809" authorId="0" shapeId="0" xr:uid="{1029A4EE-1F67-4E94-A3C1-3810E4D3EA28}">
      <text>
        <r>
          <rPr>
            <sz val="9"/>
            <color indexed="81"/>
            <rFont val="MS P ゴシック"/>
            <family val="3"/>
            <charset val="128"/>
          </rPr>
          <t>適用水準が「B」、「連携B」である医師が専攻医である場合には、本セルに○を付してください。</t>
        </r>
      </text>
    </comment>
    <comment ref="G810" authorId="0" shapeId="0" xr:uid="{3D9CA930-3CFA-41EE-B8F1-1EE6158EE4F9}">
      <text>
        <r>
          <rPr>
            <sz val="9"/>
            <color indexed="81"/>
            <rFont val="MS P ゴシック"/>
            <family val="3"/>
            <charset val="128"/>
          </rPr>
          <t>適用水準が「B」、「連携B」である医師が専攻医である場合には、本セルに○を付してください。</t>
        </r>
      </text>
    </comment>
    <comment ref="G811" authorId="0" shapeId="0" xr:uid="{14240276-AC79-4BF6-A0C1-A9C24E179871}">
      <text>
        <r>
          <rPr>
            <sz val="9"/>
            <color indexed="81"/>
            <rFont val="MS P ゴシック"/>
            <family val="3"/>
            <charset val="128"/>
          </rPr>
          <t>適用水準が「B」、「連携B」である医師が専攻医である場合には、本セルに○を付してください。</t>
        </r>
      </text>
    </comment>
    <comment ref="G812" authorId="0" shapeId="0" xr:uid="{2A4B270C-05BB-4FFA-A07B-C56E60A4340F}">
      <text>
        <r>
          <rPr>
            <sz val="9"/>
            <color indexed="81"/>
            <rFont val="MS P ゴシック"/>
            <family val="3"/>
            <charset val="128"/>
          </rPr>
          <t>適用水準が「B」、「連携B」である医師が専攻医である場合には、本セルに○を付してください。</t>
        </r>
      </text>
    </comment>
    <comment ref="G813" authorId="0" shapeId="0" xr:uid="{AA46E803-68EF-4C7E-920A-E4F5F1EEA153}">
      <text>
        <r>
          <rPr>
            <sz val="9"/>
            <color indexed="81"/>
            <rFont val="MS P ゴシック"/>
            <family val="3"/>
            <charset val="128"/>
          </rPr>
          <t>適用水準が「B」、「連携B」である医師が専攻医である場合には、本セルに○を付してください。</t>
        </r>
      </text>
    </comment>
    <comment ref="G814" authorId="0" shapeId="0" xr:uid="{FBAA79FE-EC5A-4993-A8D7-1157C2F22BDF}">
      <text>
        <r>
          <rPr>
            <sz val="9"/>
            <color indexed="81"/>
            <rFont val="MS P ゴシック"/>
            <family val="3"/>
            <charset val="128"/>
          </rPr>
          <t>適用水準が「B」、「連携B」である医師が専攻医である場合には、本セルに○を付してください。</t>
        </r>
      </text>
    </comment>
    <comment ref="G815" authorId="0" shapeId="0" xr:uid="{9C4BD7E5-4FFE-43F3-996D-5E73D92ABA2E}">
      <text>
        <r>
          <rPr>
            <sz val="9"/>
            <color indexed="81"/>
            <rFont val="MS P ゴシック"/>
            <family val="3"/>
            <charset val="128"/>
          </rPr>
          <t>適用水準が「B」、「連携B」である医師が専攻医である場合には、本セルに○を付してください。</t>
        </r>
      </text>
    </comment>
    <comment ref="G816" authorId="0" shapeId="0" xr:uid="{BC99FBF3-9DDE-4765-B1BF-E556B1E560C1}">
      <text>
        <r>
          <rPr>
            <sz val="9"/>
            <color indexed="81"/>
            <rFont val="MS P ゴシック"/>
            <family val="3"/>
            <charset val="128"/>
          </rPr>
          <t>適用水準が「B」、「連携B」である医師が専攻医である場合には、本セルに○を付してください。</t>
        </r>
      </text>
    </comment>
    <comment ref="G817" authorId="0" shapeId="0" xr:uid="{F2B98471-7CD4-4FC7-9A68-CD2AC0452514}">
      <text>
        <r>
          <rPr>
            <sz val="9"/>
            <color indexed="81"/>
            <rFont val="MS P ゴシック"/>
            <family val="3"/>
            <charset val="128"/>
          </rPr>
          <t>適用水準が「B」、「連携B」である医師が専攻医である場合には、本セルに○を付してください。</t>
        </r>
      </text>
    </comment>
    <comment ref="G818" authorId="0" shapeId="0" xr:uid="{3EEBCC99-6C97-4F78-B1AD-308D96641BD2}">
      <text>
        <r>
          <rPr>
            <sz val="9"/>
            <color indexed="81"/>
            <rFont val="MS P ゴシック"/>
            <family val="3"/>
            <charset val="128"/>
          </rPr>
          <t>適用水準が「B」、「連携B」である医師が専攻医である場合には、本セルに○を付してください。</t>
        </r>
      </text>
    </comment>
    <comment ref="G819" authorId="0" shapeId="0" xr:uid="{34871418-E5E7-4DBB-A7E7-A722FE090BC4}">
      <text>
        <r>
          <rPr>
            <sz val="9"/>
            <color indexed="81"/>
            <rFont val="MS P ゴシック"/>
            <family val="3"/>
            <charset val="128"/>
          </rPr>
          <t>適用水準が「B」、「連携B」である医師が専攻医である場合には、本セルに○を付してください。</t>
        </r>
      </text>
    </comment>
    <comment ref="G820" authorId="0" shapeId="0" xr:uid="{22144323-9704-4EBF-B3EE-385102006910}">
      <text>
        <r>
          <rPr>
            <sz val="9"/>
            <color indexed="81"/>
            <rFont val="MS P ゴシック"/>
            <family val="3"/>
            <charset val="128"/>
          </rPr>
          <t>適用水準が「B」、「連携B」である医師が専攻医である場合には、本セルに○を付してください。</t>
        </r>
      </text>
    </comment>
    <comment ref="G821" authorId="0" shapeId="0" xr:uid="{5F1ED2E8-B857-4BE7-A2CB-F14F5970714B}">
      <text>
        <r>
          <rPr>
            <sz val="9"/>
            <color indexed="81"/>
            <rFont val="MS P ゴシック"/>
            <family val="3"/>
            <charset val="128"/>
          </rPr>
          <t>適用水準が「B」、「連携B」である医師が専攻医である場合には、本セルに○を付してください。</t>
        </r>
      </text>
    </comment>
    <comment ref="G822" authorId="0" shapeId="0" xr:uid="{E65E5BB2-A73E-4F3D-8814-0BB980384928}">
      <text>
        <r>
          <rPr>
            <sz val="9"/>
            <color indexed="81"/>
            <rFont val="MS P ゴシック"/>
            <family val="3"/>
            <charset val="128"/>
          </rPr>
          <t>適用水準が「B」、「連携B」である医師が専攻医である場合には、本セルに○を付してください。</t>
        </r>
      </text>
    </comment>
    <comment ref="G823" authorId="0" shapeId="0" xr:uid="{53DAA2D7-A480-443D-BC76-6ACD5160EA6A}">
      <text>
        <r>
          <rPr>
            <sz val="9"/>
            <color indexed="81"/>
            <rFont val="MS P ゴシック"/>
            <family val="3"/>
            <charset val="128"/>
          </rPr>
          <t>適用水準が「B」、「連携B」である医師が専攻医である場合には、本セルに○を付してください。</t>
        </r>
      </text>
    </comment>
    <comment ref="G824" authorId="0" shapeId="0" xr:uid="{C524ED37-83D2-4358-AEE3-EE52FC4E89CE}">
      <text>
        <r>
          <rPr>
            <sz val="9"/>
            <color indexed="81"/>
            <rFont val="MS P ゴシック"/>
            <family val="3"/>
            <charset val="128"/>
          </rPr>
          <t>適用水準が「B」、「連携B」である医師が専攻医である場合には、本セルに○を付してください。</t>
        </r>
      </text>
    </comment>
    <comment ref="G825" authorId="0" shapeId="0" xr:uid="{D11E383B-9CFE-4E83-92FB-BF9053B5871D}">
      <text>
        <r>
          <rPr>
            <sz val="9"/>
            <color indexed="81"/>
            <rFont val="MS P ゴシック"/>
            <family val="3"/>
            <charset val="128"/>
          </rPr>
          <t>適用水準が「B」、「連携B」である医師が専攻医である場合には、本セルに○を付してください。</t>
        </r>
      </text>
    </comment>
    <comment ref="G826" authorId="0" shapeId="0" xr:uid="{176959DC-E1C0-42D8-9C9D-0E9C8148A3B6}">
      <text>
        <r>
          <rPr>
            <sz val="9"/>
            <color indexed="81"/>
            <rFont val="MS P ゴシック"/>
            <family val="3"/>
            <charset val="128"/>
          </rPr>
          <t>適用水準が「B」、「連携B」である医師が専攻医である場合には、本セルに○を付してください。</t>
        </r>
      </text>
    </comment>
    <comment ref="G827" authorId="0" shapeId="0" xr:uid="{32CA8DAF-ABBD-4A90-A9CB-2C0DEDC77DB0}">
      <text>
        <r>
          <rPr>
            <sz val="9"/>
            <color indexed="81"/>
            <rFont val="MS P ゴシック"/>
            <family val="3"/>
            <charset val="128"/>
          </rPr>
          <t>適用水準が「B」、「連携B」である医師が専攻医である場合には、本セルに○を付してください。</t>
        </r>
      </text>
    </comment>
    <comment ref="G828" authorId="0" shapeId="0" xr:uid="{8ED604A7-D4FE-47B5-8FA4-F5F1036E4739}">
      <text>
        <r>
          <rPr>
            <sz val="9"/>
            <color indexed="81"/>
            <rFont val="MS P ゴシック"/>
            <family val="3"/>
            <charset val="128"/>
          </rPr>
          <t>適用水準が「B」、「連携B」である医師が専攻医である場合には、本セルに○を付してください。</t>
        </r>
      </text>
    </comment>
    <comment ref="G829" authorId="0" shapeId="0" xr:uid="{676E100F-ED0B-45C8-958B-39FDB2EC3A66}">
      <text>
        <r>
          <rPr>
            <sz val="9"/>
            <color indexed="81"/>
            <rFont val="MS P ゴシック"/>
            <family val="3"/>
            <charset val="128"/>
          </rPr>
          <t>適用水準が「B」、「連携B」である医師が専攻医である場合には、本セルに○を付してください。</t>
        </r>
      </text>
    </comment>
    <comment ref="G830" authorId="0" shapeId="0" xr:uid="{FBAA5847-3D94-4285-96F3-24C227E65ACB}">
      <text>
        <r>
          <rPr>
            <sz val="9"/>
            <color indexed="81"/>
            <rFont val="MS P ゴシック"/>
            <family val="3"/>
            <charset val="128"/>
          </rPr>
          <t>適用水準が「B」、「連携B」である医師が専攻医である場合には、本セルに○を付してください。</t>
        </r>
      </text>
    </comment>
    <comment ref="G831" authorId="0" shapeId="0" xr:uid="{D496D0C0-7CB9-4DF7-A7AC-02FA2A3C7BC8}">
      <text>
        <r>
          <rPr>
            <sz val="9"/>
            <color indexed="81"/>
            <rFont val="MS P ゴシック"/>
            <family val="3"/>
            <charset val="128"/>
          </rPr>
          <t>適用水準が「B」、「連携B」である医師が専攻医である場合には、本セルに○を付してください。</t>
        </r>
      </text>
    </comment>
    <comment ref="G832" authorId="0" shapeId="0" xr:uid="{C70BBC12-1B9D-49F7-B670-D19F40F61E9F}">
      <text>
        <r>
          <rPr>
            <sz val="9"/>
            <color indexed="81"/>
            <rFont val="MS P ゴシック"/>
            <family val="3"/>
            <charset val="128"/>
          </rPr>
          <t>適用水準が「B」、「連携B」である医師が専攻医である場合には、本セルに○を付してください。</t>
        </r>
      </text>
    </comment>
    <comment ref="G833" authorId="0" shapeId="0" xr:uid="{F4E66EC5-39F4-4DC5-A766-8D1E15418947}">
      <text>
        <r>
          <rPr>
            <sz val="9"/>
            <color indexed="81"/>
            <rFont val="MS P ゴシック"/>
            <family val="3"/>
            <charset val="128"/>
          </rPr>
          <t>適用水準が「B」、「連携B」である医師が専攻医である場合には、本セルに○を付してください。</t>
        </r>
      </text>
    </comment>
    <comment ref="G834" authorId="0" shapeId="0" xr:uid="{FE26A241-CCD6-443B-B4EE-044E03809832}">
      <text>
        <r>
          <rPr>
            <sz val="9"/>
            <color indexed="81"/>
            <rFont val="MS P ゴシック"/>
            <family val="3"/>
            <charset val="128"/>
          </rPr>
          <t>適用水準が「B」、「連携B」である医師が専攻医である場合には、本セルに○を付してください。</t>
        </r>
      </text>
    </comment>
    <comment ref="G835" authorId="0" shapeId="0" xr:uid="{CBC4BC97-6E7D-4B05-8F2B-FE768DACDFD7}">
      <text>
        <r>
          <rPr>
            <sz val="9"/>
            <color indexed="81"/>
            <rFont val="MS P ゴシック"/>
            <family val="3"/>
            <charset val="128"/>
          </rPr>
          <t>適用水準が「B」、「連携B」である医師が専攻医である場合には、本セルに○を付してください。</t>
        </r>
      </text>
    </comment>
    <comment ref="G836" authorId="0" shapeId="0" xr:uid="{7EF82B3F-87BE-4FCF-8F31-192E57B8CD4D}">
      <text>
        <r>
          <rPr>
            <sz val="9"/>
            <color indexed="81"/>
            <rFont val="MS P ゴシック"/>
            <family val="3"/>
            <charset val="128"/>
          </rPr>
          <t>適用水準が「B」、「連携B」である医師が専攻医である場合には、本セルに○を付してください。</t>
        </r>
      </text>
    </comment>
    <comment ref="G837" authorId="0" shapeId="0" xr:uid="{81A7E160-A703-4F9B-950B-F026A26DE283}">
      <text>
        <r>
          <rPr>
            <sz val="9"/>
            <color indexed="81"/>
            <rFont val="MS P ゴシック"/>
            <family val="3"/>
            <charset val="128"/>
          </rPr>
          <t>適用水準が「B」、「連携B」である医師が専攻医である場合には、本セルに○を付してください。</t>
        </r>
      </text>
    </comment>
    <comment ref="G838" authorId="0" shapeId="0" xr:uid="{218A028B-22F7-4C32-9323-22E34D181AD9}">
      <text>
        <r>
          <rPr>
            <sz val="9"/>
            <color indexed="81"/>
            <rFont val="MS P ゴシック"/>
            <family val="3"/>
            <charset val="128"/>
          </rPr>
          <t>適用水準が「B」、「連携B」である医師が専攻医である場合には、本セルに○を付してください。</t>
        </r>
      </text>
    </comment>
    <comment ref="G839" authorId="0" shapeId="0" xr:uid="{06C38FAA-DB6A-4B92-8105-A8995880C16E}">
      <text>
        <r>
          <rPr>
            <sz val="9"/>
            <color indexed="81"/>
            <rFont val="MS P ゴシック"/>
            <family val="3"/>
            <charset val="128"/>
          </rPr>
          <t>適用水準が「B」、「連携B」である医師が専攻医である場合には、本セルに○を付してください。</t>
        </r>
      </text>
    </comment>
    <comment ref="G840" authorId="0" shapeId="0" xr:uid="{D3CD9191-E3BE-4779-90C1-784C4FC8D04C}">
      <text>
        <r>
          <rPr>
            <sz val="9"/>
            <color indexed="81"/>
            <rFont val="MS P ゴシック"/>
            <family val="3"/>
            <charset val="128"/>
          </rPr>
          <t>適用水準が「B」、「連携B」である医師が専攻医である場合には、本セルに○を付してください。</t>
        </r>
      </text>
    </comment>
    <comment ref="G841" authorId="0" shapeId="0" xr:uid="{D5925171-9D65-4AA1-97C4-314F5C629C01}">
      <text>
        <r>
          <rPr>
            <sz val="9"/>
            <color indexed="81"/>
            <rFont val="MS P ゴシック"/>
            <family val="3"/>
            <charset val="128"/>
          </rPr>
          <t>適用水準が「B」、「連携B」である医師が専攻医である場合には、本セルに○を付してください。</t>
        </r>
      </text>
    </comment>
    <comment ref="G842" authorId="0" shapeId="0" xr:uid="{124DBE0C-802B-4BDC-BC9E-645452E35289}">
      <text>
        <r>
          <rPr>
            <sz val="9"/>
            <color indexed="81"/>
            <rFont val="MS P ゴシック"/>
            <family val="3"/>
            <charset val="128"/>
          </rPr>
          <t>適用水準が「B」、「連携B」である医師が専攻医である場合には、本セルに○を付してください。</t>
        </r>
      </text>
    </comment>
    <comment ref="G843" authorId="0" shapeId="0" xr:uid="{9894108E-0B79-40CE-8E88-42C2F2120813}">
      <text>
        <r>
          <rPr>
            <sz val="9"/>
            <color indexed="81"/>
            <rFont val="MS P ゴシック"/>
            <family val="3"/>
            <charset val="128"/>
          </rPr>
          <t>適用水準が「B」、「連携B」である医師が専攻医である場合には、本セルに○を付してください。</t>
        </r>
      </text>
    </comment>
    <comment ref="G844" authorId="0" shapeId="0" xr:uid="{924434E6-5DA8-466E-935A-758508F3F0C6}">
      <text>
        <r>
          <rPr>
            <sz val="9"/>
            <color indexed="81"/>
            <rFont val="MS P ゴシック"/>
            <family val="3"/>
            <charset val="128"/>
          </rPr>
          <t>適用水準が「B」、「連携B」である医師が専攻医である場合には、本セルに○を付してください。</t>
        </r>
      </text>
    </comment>
    <comment ref="G845" authorId="0" shapeId="0" xr:uid="{8223F4E8-1169-418C-A39F-EC2EEEA23EFB}">
      <text>
        <r>
          <rPr>
            <sz val="9"/>
            <color indexed="81"/>
            <rFont val="MS P ゴシック"/>
            <family val="3"/>
            <charset val="128"/>
          </rPr>
          <t>適用水準が「B」、「連携B」である医師が専攻医である場合には、本セルに○を付してください。</t>
        </r>
      </text>
    </comment>
    <comment ref="G846" authorId="0" shapeId="0" xr:uid="{7B2EA0A5-F543-43D2-AA06-49CEA2B945BD}">
      <text>
        <r>
          <rPr>
            <sz val="9"/>
            <color indexed="81"/>
            <rFont val="MS P ゴシック"/>
            <family val="3"/>
            <charset val="128"/>
          </rPr>
          <t>適用水準が「B」、「連携B」である医師が専攻医である場合には、本セルに○を付してください。</t>
        </r>
      </text>
    </comment>
    <comment ref="G847" authorId="0" shapeId="0" xr:uid="{3AC56D1F-7605-4E37-B201-F27E3BBCE136}">
      <text>
        <r>
          <rPr>
            <sz val="9"/>
            <color indexed="81"/>
            <rFont val="MS P ゴシック"/>
            <family val="3"/>
            <charset val="128"/>
          </rPr>
          <t>適用水準が「B」、「連携B」である医師が専攻医である場合には、本セルに○を付してください。</t>
        </r>
      </text>
    </comment>
    <comment ref="G848" authorId="0" shapeId="0" xr:uid="{A9087D04-DFFF-471F-BBEE-850109CAEF37}">
      <text>
        <r>
          <rPr>
            <sz val="9"/>
            <color indexed="81"/>
            <rFont val="MS P ゴシック"/>
            <family val="3"/>
            <charset val="128"/>
          </rPr>
          <t>適用水準が「B」、「連携B」である医師が専攻医である場合には、本セルに○を付してください。</t>
        </r>
      </text>
    </comment>
    <comment ref="G849" authorId="0" shapeId="0" xr:uid="{AF36F912-56B6-4219-A2BC-6D15A42A5E18}">
      <text>
        <r>
          <rPr>
            <sz val="9"/>
            <color indexed="81"/>
            <rFont val="MS P ゴシック"/>
            <family val="3"/>
            <charset val="128"/>
          </rPr>
          <t>適用水準が「B」、「連携B」である医師が専攻医である場合には、本セルに○を付してください。</t>
        </r>
      </text>
    </comment>
    <comment ref="G850" authorId="0" shapeId="0" xr:uid="{65D52CB8-F4EE-4DAF-895A-76A92CB531AB}">
      <text>
        <r>
          <rPr>
            <sz val="9"/>
            <color indexed="81"/>
            <rFont val="MS P ゴシック"/>
            <family val="3"/>
            <charset val="128"/>
          </rPr>
          <t>適用水準が「B」、「連携B」である医師が専攻医である場合には、本セルに○を付してください。</t>
        </r>
      </text>
    </comment>
    <comment ref="G851" authorId="0" shapeId="0" xr:uid="{3CE2339E-3CB2-4D8C-8D22-6D776F879D3E}">
      <text>
        <r>
          <rPr>
            <sz val="9"/>
            <color indexed="81"/>
            <rFont val="MS P ゴシック"/>
            <family val="3"/>
            <charset val="128"/>
          </rPr>
          <t>適用水準が「B」、「連携B」である医師が専攻医である場合には、本セルに○を付してください。</t>
        </r>
      </text>
    </comment>
    <comment ref="G852" authorId="0" shapeId="0" xr:uid="{DABAB0DB-EE7B-492F-87F9-F66B663CA647}">
      <text>
        <r>
          <rPr>
            <sz val="9"/>
            <color indexed="81"/>
            <rFont val="MS P ゴシック"/>
            <family val="3"/>
            <charset val="128"/>
          </rPr>
          <t>適用水準が「B」、「連携B」である医師が専攻医である場合には、本セルに○を付してください。</t>
        </r>
      </text>
    </comment>
    <comment ref="G853" authorId="0" shapeId="0" xr:uid="{DE182F4B-51FA-4DB8-844A-CD1B666F0280}">
      <text>
        <r>
          <rPr>
            <sz val="9"/>
            <color indexed="81"/>
            <rFont val="MS P ゴシック"/>
            <family val="3"/>
            <charset val="128"/>
          </rPr>
          <t>適用水準が「B」、「連携B」である医師が専攻医である場合には、本セルに○を付してください。</t>
        </r>
      </text>
    </comment>
    <comment ref="G854" authorId="0" shapeId="0" xr:uid="{2907A45C-C01A-4E9A-AFF9-D118D6E711E7}">
      <text>
        <r>
          <rPr>
            <sz val="9"/>
            <color indexed="81"/>
            <rFont val="MS P ゴシック"/>
            <family val="3"/>
            <charset val="128"/>
          </rPr>
          <t>適用水準が「B」、「連携B」である医師が専攻医である場合には、本セルに○を付してください。</t>
        </r>
      </text>
    </comment>
    <comment ref="G855" authorId="0" shapeId="0" xr:uid="{53253205-A68F-4168-95AF-8F3DCF8800DB}">
      <text>
        <r>
          <rPr>
            <sz val="9"/>
            <color indexed="81"/>
            <rFont val="MS P ゴシック"/>
            <family val="3"/>
            <charset val="128"/>
          </rPr>
          <t>適用水準が「B」、「連携B」である医師が専攻医である場合には、本セルに○を付してください。</t>
        </r>
      </text>
    </comment>
    <comment ref="G856" authorId="0" shapeId="0" xr:uid="{B62C192C-F20D-440C-9A68-FBE0384C1E49}">
      <text>
        <r>
          <rPr>
            <sz val="9"/>
            <color indexed="81"/>
            <rFont val="MS P ゴシック"/>
            <family val="3"/>
            <charset val="128"/>
          </rPr>
          <t>適用水準が「B」、「連携B」である医師が専攻医である場合には、本セルに○を付してください。</t>
        </r>
      </text>
    </comment>
    <comment ref="G857" authorId="0" shapeId="0" xr:uid="{6235111D-5C04-47C3-9360-EFE971C73DA3}">
      <text>
        <r>
          <rPr>
            <sz val="9"/>
            <color indexed="81"/>
            <rFont val="MS P ゴシック"/>
            <family val="3"/>
            <charset val="128"/>
          </rPr>
          <t>適用水準が「B」、「連携B」である医師が専攻医である場合には、本セルに○を付してください。</t>
        </r>
      </text>
    </comment>
    <comment ref="G858" authorId="0" shapeId="0" xr:uid="{E76CDDB0-23D2-47A1-B6E9-A6D7DBAB1C3C}">
      <text>
        <r>
          <rPr>
            <sz val="9"/>
            <color indexed="81"/>
            <rFont val="MS P ゴシック"/>
            <family val="3"/>
            <charset val="128"/>
          </rPr>
          <t>適用水準が「B」、「連携B」である医師が専攻医である場合には、本セルに○を付してください。</t>
        </r>
      </text>
    </comment>
    <comment ref="G859" authorId="0" shapeId="0" xr:uid="{11BA5252-726F-4D57-A03A-3570BB5C2F69}">
      <text>
        <r>
          <rPr>
            <sz val="9"/>
            <color indexed="81"/>
            <rFont val="MS P ゴシック"/>
            <family val="3"/>
            <charset val="128"/>
          </rPr>
          <t>適用水準が「B」、「連携B」である医師が専攻医である場合には、本セルに○を付してください。</t>
        </r>
      </text>
    </comment>
    <comment ref="G860" authorId="0" shapeId="0" xr:uid="{C1EC9088-0580-4D5A-A54C-7B7A33E0FF5B}">
      <text>
        <r>
          <rPr>
            <sz val="9"/>
            <color indexed="81"/>
            <rFont val="MS P ゴシック"/>
            <family val="3"/>
            <charset val="128"/>
          </rPr>
          <t>適用水準が「B」、「連携B」である医師が専攻医である場合には、本セルに○を付してください。</t>
        </r>
      </text>
    </comment>
    <comment ref="G861" authorId="0" shapeId="0" xr:uid="{E6F3FF18-8C07-4A65-B8E9-35025F00B127}">
      <text>
        <r>
          <rPr>
            <sz val="9"/>
            <color indexed="81"/>
            <rFont val="MS P ゴシック"/>
            <family val="3"/>
            <charset val="128"/>
          </rPr>
          <t>適用水準が「B」、「連携B」である医師が専攻医である場合には、本セルに○を付してください。</t>
        </r>
      </text>
    </comment>
    <comment ref="G862" authorId="0" shapeId="0" xr:uid="{23C6197B-14E4-476A-9265-B6B1986BF18E}">
      <text>
        <r>
          <rPr>
            <sz val="9"/>
            <color indexed="81"/>
            <rFont val="MS P ゴシック"/>
            <family val="3"/>
            <charset val="128"/>
          </rPr>
          <t>適用水準が「B」、「連携B」である医師が専攻医である場合には、本セルに○を付してください。</t>
        </r>
      </text>
    </comment>
    <comment ref="G863" authorId="0" shapeId="0" xr:uid="{7CCC1B46-6756-4BF7-98A4-31D01D004D4B}">
      <text>
        <r>
          <rPr>
            <sz val="9"/>
            <color indexed="81"/>
            <rFont val="MS P ゴシック"/>
            <family val="3"/>
            <charset val="128"/>
          </rPr>
          <t>適用水準が「B」、「連携B」である医師が専攻医である場合には、本セルに○を付してください。</t>
        </r>
      </text>
    </comment>
    <comment ref="G864" authorId="0" shapeId="0" xr:uid="{44BA666B-90AD-4631-968D-66183ADE2EBD}">
      <text>
        <r>
          <rPr>
            <sz val="9"/>
            <color indexed="81"/>
            <rFont val="MS P ゴシック"/>
            <family val="3"/>
            <charset val="128"/>
          </rPr>
          <t>適用水準が「B」、「連携B」である医師が専攻医である場合には、本セルに○を付してください。</t>
        </r>
      </text>
    </comment>
    <comment ref="G865" authorId="0" shapeId="0" xr:uid="{935790F6-C349-4114-A2FB-5028BEA66877}">
      <text>
        <r>
          <rPr>
            <sz val="9"/>
            <color indexed="81"/>
            <rFont val="MS P ゴシック"/>
            <family val="3"/>
            <charset val="128"/>
          </rPr>
          <t>適用水準が「B」、「連携B」である医師が専攻医である場合には、本セルに○を付してください。</t>
        </r>
      </text>
    </comment>
    <comment ref="G866" authorId="0" shapeId="0" xr:uid="{72269185-F679-473F-A677-882336B067D9}">
      <text>
        <r>
          <rPr>
            <sz val="9"/>
            <color indexed="81"/>
            <rFont val="MS P ゴシック"/>
            <family val="3"/>
            <charset val="128"/>
          </rPr>
          <t>適用水準が「B」、「連携B」である医師が専攻医である場合には、本セルに○を付してください。</t>
        </r>
      </text>
    </comment>
    <comment ref="G867" authorId="0" shapeId="0" xr:uid="{C74B117B-4F8D-4EB2-880B-C10DD829C3EC}">
      <text>
        <r>
          <rPr>
            <sz val="9"/>
            <color indexed="81"/>
            <rFont val="MS P ゴシック"/>
            <family val="3"/>
            <charset val="128"/>
          </rPr>
          <t>適用水準が「B」、「連携B」である医師が専攻医である場合には、本セルに○を付してください。</t>
        </r>
      </text>
    </comment>
    <comment ref="G868" authorId="0" shapeId="0" xr:uid="{F15247A5-5F6F-4D51-B918-A886A1CADACE}">
      <text>
        <r>
          <rPr>
            <sz val="9"/>
            <color indexed="81"/>
            <rFont val="MS P ゴシック"/>
            <family val="3"/>
            <charset val="128"/>
          </rPr>
          <t>適用水準が「B」、「連携B」である医師が専攻医である場合には、本セルに○を付してください。</t>
        </r>
      </text>
    </comment>
    <comment ref="G869" authorId="0" shapeId="0" xr:uid="{C4EB5BE5-AFDF-474D-BA1C-F7CB05643A7D}">
      <text>
        <r>
          <rPr>
            <sz val="9"/>
            <color indexed="81"/>
            <rFont val="MS P ゴシック"/>
            <family val="3"/>
            <charset val="128"/>
          </rPr>
          <t>適用水準が「B」、「連携B」である医師が専攻医である場合には、本セルに○を付してください。</t>
        </r>
      </text>
    </comment>
    <comment ref="G870" authorId="0" shapeId="0" xr:uid="{A9AFD077-20F2-4A12-B4C1-46FB99912C83}">
      <text>
        <r>
          <rPr>
            <sz val="9"/>
            <color indexed="81"/>
            <rFont val="MS P ゴシック"/>
            <family val="3"/>
            <charset val="128"/>
          </rPr>
          <t>適用水準が「B」、「連携B」である医師が専攻医である場合には、本セルに○を付してください。</t>
        </r>
      </text>
    </comment>
    <comment ref="G871" authorId="0" shapeId="0" xr:uid="{E1F14017-A29C-41E9-AF69-B6E8944B6B02}">
      <text>
        <r>
          <rPr>
            <sz val="9"/>
            <color indexed="81"/>
            <rFont val="MS P ゴシック"/>
            <family val="3"/>
            <charset val="128"/>
          </rPr>
          <t>適用水準が「B」、「連携B」である医師が専攻医である場合には、本セルに○を付してください。</t>
        </r>
      </text>
    </comment>
    <comment ref="G872" authorId="0" shapeId="0" xr:uid="{FDE449F3-8E53-44F6-B6E0-537D51B86E9F}">
      <text>
        <r>
          <rPr>
            <sz val="9"/>
            <color indexed="81"/>
            <rFont val="MS P ゴシック"/>
            <family val="3"/>
            <charset val="128"/>
          </rPr>
          <t>適用水準が「B」、「連携B」である医師が専攻医である場合には、本セルに○を付してください。</t>
        </r>
      </text>
    </comment>
    <comment ref="G873" authorId="0" shapeId="0" xr:uid="{4CCC86C2-A7CD-41B6-9613-F21BC1353BE4}">
      <text>
        <r>
          <rPr>
            <sz val="9"/>
            <color indexed="81"/>
            <rFont val="MS P ゴシック"/>
            <family val="3"/>
            <charset val="128"/>
          </rPr>
          <t>適用水準が「B」、「連携B」である医師が専攻医である場合には、本セルに○を付してください。</t>
        </r>
      </text>
    </comment>
    <comment ref="G874" authorId="0" shapeId="0" xr:uid="{EC39D739-D29A-4C9C-A3AF-E9EA01189EBE}">
      <text>
        <r>
          <rPr>
            <sz val="9"/>
            <color indexed="81"/>
            <rFont val="MS P ゴシック"/>
            <family val="3"/>
            <charset val="128"/>
          </rPr>
          <t>適用水準が「B」、「連携B」である医師が専攻医である場合には、本セルに○を付してください。</t>
        </r>
      </text>
    </comment>
    <comment ref="G875" authorId="0" shapeId="0" xr:uid="{AE19CCFD-048E-4B71-BBE0-E11B81AF68B8}">
      <text>
        <r>
          <rPr>
            <sz val="9"/>
            <color indexed="81"/>
            <rFont val="MS P ゴシック"/>
            <family val="3"/>
            <charset val="128"/>
          </rPr>
          <t>適用水準が「B」、「連携B」である医師が専攻医である場合には、本セルに○を付してください。</t>
        </r>
      </text>
    </comment>
    <comment ref="G876" authorId="0" shapeId="0" xr:uid="{307A9700-16E5-4D61-A91D-E54F6038D293}">
      <text>
        <r>
          <rPr>
            <sz val="9"/>
            <color indexed="81"/>
            <rFont val="MS P ゴシック"/>
            <family val="3"/>
            <charset val="128"/>
          </rPr>
          <t>適用水準が「B」、「連携B」である医師が専攻医である場合には、本セルに○を付してください。</t>
        </r>
      </text>
    </comment>
    <comment ref="G877" authorId="0" shapeId="0" xr:uid="{10D879A7-93FB-4BBB-95D3-D448D41B33DE}">
      <text>
        <r>
          <rPr>
            <sz val="9"/>
            <color indexed="81"/>
            <rFont val="MS P ゴシック"/>
            <family val="3"/>
            <charset val="128"/>
          </rPr>
          <t>適用水準が「B」、「連携B」である医師が専攻医である場合には、本セルに○を付してください。</t>
        </r>
      </text>
    </comment>
    <comment ref="G878" authorId="0" shapeId="0" xr:uid="{17AD6D7E-A687-4707-88DB-3D3623359BB9}">
      <text>
        <r>
          <rPr>
            <sz val="9"/>
            <color indexed="81"/>
            <rFont val="MS P ゴシック"/>
            <family val="3"/>
            <charset val="128"/>
          </rPr>
          <t>適用水準が「B」、「連携B」である医師が専攻医である場合には、本セルに○を付してください。</t>
        </r>
      </text>
    </comment>
    <comment ref="G879" authorId="0" shapeId="0" xr:uid="{0D376F2A-1360-473E-B6B7-37B03273AB78}">
      <text>
        <r>
          <rPr>
            <sz val="9"/>
            <color indexed="81"/>
            <rFont val="MS P ゴシック"/>
            <family val="3"/>
            <charset val="128"/>
          </rPr>
          <t>適用水準が「B」、「連携B」である医師が専攻医である場合には、本セルに○を付してください。</t>
        </r>
      </text>
    </comment>
    <comment ref="G880" authorId="0" shapeId="0" xr:uid="{B8132D28-FA1C-4F4E-8344-1601B0770F56}">
      <text>
        <r>
          <rPr>
            <sz val="9"/>
            <color indexed="81"/>
            <rFont val="MS P ゴシック"/>
            <family val="3"/>
            <charset val="128"/>
          </rPr>
          <t>適用水準が「B」、「連携B」である医師が専攻医である場合には、本セルに○を付してください。</t>
        </r>
      </text>
    </comment>
    <comment ref="G881" authorId="0" shapeId="0" xr:uid="{65C4BA1D-F774-4FB2-BDEA-33BE28D332A5}">
      <text>
        <r>
          <rPr>
            <sz val="9"/>
            <color indexed="81"/>
            <rFont val="MS P ゴシック"/>
            <family val="3"/>
            <charset val="128"/>
          </rPr>
          <t>適用水準が「B」、「連携B」である医師が専攻医である場合には、本セルに○を付してください。</t>
        </r>
      </text>
    </comment>
    <comment ref="G882" authorId="0" shapeId="0" xr:uid="{C0B0D9C3-996D-4187-AD77-61E7CD6A6D38}">
      <text>
        <r>
          <rPr>
            <sz val="9"/>
            <color indexed="81"/>
            <rFont val="MS P ゴシック"/>
            <family val="3"/>
            <charset val="128"/>
          </rPr>
          <t>適用水準が「B」、「連携B」である医師が専攻医である場合には、本セルに○を付してください。</t>
        </r>
      </text>
    </comment>
    <comment ref="G883" authorId="0" shapeId="0" xr:uid="{CD8347EC-5402-4D39-B879-F475D2563EE7}">
      <text>
        <r>
          <rPr>
            <sz val="9"/>
            <color indexed="81"/>
            <rFont val="MS P ゴシック"/>
            <family val="3"/>
            <charset val="128"/>
          </rPr>
          <t>適用水準が「B」、「連携B」である医師が専攻医である場合には、本セルに○を付してください。</t>
        </r>
      </text>
    </comment>
    <comment ref="G884" authorId="0" shapeId="0" xr:uid="{154BF284-FE4F-4CDE-A6B4-D3ED07D8C44F}">
      <text>
        <r>
          <rPr>
            <sz val="9"/>
            <color indexed="81"/>
            <rFont val="MS P ゴシック"/>
            <family val="3"/>
            <charset val="128"/>
          </rPr>
          <t>適用水準が「B」、「連携B」である医師が専攻医である場合には、本セルに○を付してください。</t>
        </r>
      </text>
    </comment>
    <comment ref="G885" authorId="0" shapeId="0" xr:uid="{29245017-4A83-4869-B2FD-4F4350F0BB90}">
      <text>
        <r>
          <rPr>
            <sz val="9"/>
            <color indexed="81"/>
            <rFont val="MS P ゴシック"/>
            <family val="3"/>
            <charset val="128"/>
          </rPr>
          <t>適用水準が「B」、「連携B」である医師が専攻医である場合には、本セルに○を付してください。</t>
        </r>
      </text>
    </comment>
    <comment ref="G886" authorId="0" shapeId="0" xr:uid="{139B6F32-A017-4BFA-B0D8-52F504724C8F}">
      <text>
        <r>
          <rPr>
            <sz val="9"/>
            <color indexed="81"/>
            <rFont val="MS P ゴシック"/>
            <family val="3"/>
            <charset val="128"/>
          </rPr>
          <t>適用水準が「B」、「連携B」である医師が専攻医である場合には、本セルに○を付してください。</t>
        </r>
      </text>
    </comment>
    <comment ref="G887" authorId="0" shapeId="0" xr:uid="{307FDF00-4F2F-4359-8EA0-851BFFCBB828}">
      <text>
        <r>
          <rPr>
            <sz val="9"/>
            <color indexed="81"/>
            <rFont val="MS P ゴシック"/>
            <family val="3"/>
            <charset val="128"/>
          </rPr>
          <t>適用水準が「B」、「連携B」である医師が専攻医である場合には、本セルに○を付してください。</t>
        </r>
      </text>
    </comment>
    <comment ref="G888" authorId="0" shapeId="0" xr:uid="{DC7309C7-4611-4264-B14E-5877AE69DF89}">
      <text>
        <r>
          <rPr>
            <sz val="9"/>
            <color indexed="81"/>
            <rFont val="MS P ゴシック"/>
            <family val="3"/>
            <charset val="128"/>
          </rPr>
          <t>適用水準が「B」、「連携B」である医師が専攻医である場合には、本セルに○を付してください。</t>
        </r>
      </text>
    </comment>
    <comment ref="G889" authorId="0" shapeId="0" xr:uid="{DD6C261F-E46F-45F3-ACBA-FA4025F2DA5D}">
      <text>
        <r>
          <rPr>
            <sz val="9"/>
            <color indexed="81"/>
            <rFont val="MS P ゴシック"/>
            <family val="3"/>
            <charset val="128"/>
          </rPr>
          <t>適用水準が「B」、「連携B」である医師が専攻医である場合には、本セルに○を付してください。</t>
        </r>
      </text>
    </comment>
    <comment ref="G890" authorId="0" shapeId="0" xr:uid="{D3522029-68A9-4FFE-8330-45F697C4C01C}">
      <text>
        <r>
          <rPr>
            <sz val="9"/>
            <color indexed="81"/>
            <rFont val="MS P ゴシック"/>
            <family val="3"/>
            <charset val="128"/>
          </rPr>
          <t>適用水準が「B」、「連携B」である医師が専攻医である場合には、本セルに○を付してください。</t>
        </r>
      </text>
    </comment>
    <comment ref="G891" authorId="0" shapeId="0" xr:uid="{7A620072-DA05-40AB-AD4E-1DEE589EE050}">
      <text>
        <r>
          <rPr>
            <sz val="9"/>
            <color indexed="81"/>
            <rFont val="MS P ゴシック"/>
            <family val="3"/>
            <charset val="128"/>
          </rPr>
          <t>適用水準が「B」、「連携B」である医師が専攻医である場合には、本セルに○を付してください。</t>
        </r>
      </text>
    </comment>
    <comment ref="G892" authorId="0" shapeId="0" xr:uid="{9F39C8E2-2175-4469-A1FA-3FC207931401}">
      <text>
        <r>
          <rPr>
            <sz val="9"/>
            <color indexed="81"/>
            <rFont val="MS P ゴシック"/>
            <family val="3"/>
            <charset val="128"/>
          </rPr>
          <t>適用水準が「B」、「連携B」である医師が専攻医である場合には、本セルに○を付してください。</t>
        </r>
      </text>
    </comment>
    <comment ref="G893" authorId="0" shapeId="0" xr:uid="{9764B16B-1815-4C07-BE12-F8570DBBF241}">
      <text>
        <r>
          <rPr>
            <sz val="9"/>
            <color indexed="81"/>
            <rFont val="MS P ゴシック"/>
            <family val="3"/>
            <charset val="128"/>
          </rPr>
          <t>適用水準が「B」、「連携B」である医師が専攻医である場合には、本セルに○を付してください。</t>
        </r>
      </text>
    </comment>
    <comment ref="G894" authorId="0" shapeId="0" xr:uid="{DF21DC7C-71BF-4F3A-ACE4-44300CD0CD3A}">
      <text>
        <r>
          <rPr>
            <sz val="9"/>
            <color indexed="81"/>
            <rFont val="MS P ゴシック"/>
            <family val="3"/>
            <charset val="128"/>
          </rPr>
          <t>適用水準が「B」、「連携B」である医師が専攻医である場合には、本セルに○を付してください。</t>
        </r>
      </text>
    </comment>
    <comment ref="G895" authorId="0" shapeId="0" xr:uid="{D62BE1B6-524C-40E8-A99F-4BD9B1C0C139}">
      <text>
        <r>
          <rPr>
            <sz val="9"/>
            <color indexed="81"/>
            <rFont val="MS P ゴシック"/>
            <family val="3"/>
            <charset val="128"/>
          </rPr>
          <t>適用水準が「B」、「連携B」である医師が専攻医である場合には、本セルに○を付してください。</t>
        </r>
      </text>
    </comment>
    <comment ref="G896" authorId="0" shapeId="0" xr:uid="{02ED2CA3-FF67-495A-A543-6F50F88359EC}">
      <text>
        <r>
          <rPr>
            <sz val="9"/>
            <color indexed="81"/>
            <rFont val="MS P ゴシック"/>
            <family val="3"/>
            <charset val="128"/>
          </rPr>
          <t>適用水準が「B」、「連携B」である医師が専攻医である場合には、本セルに○を付してください。</t>
        </r>
      </text>
    </comment>
    <comment ref="G897" authorId="0" shapeId="0" xr:uid="{F5C8DCA2-32B8-4FDA-B916-DCDF7EC15EBF}">
      <text>
        <r>
          <rPr>
            <sz val="9"/>
            <color indexed="81"/>
            <rFont val="MS P ゴシック"/>
            <family val="3"/>
            <charset val="128"/>
          </rPr>
          <t>適用水準が「B」、「連携B」である医師が専攻医である場合には、本セルに○を付してください。</t>
        </r>
      </text>
    </comment>
    <comment ref="G898" authorId="0" shapeId="0" xr:uid="{6506C5B6-F9AC-4672-ABB5-033032816D20}">
      <text>
        <r>
          <rPr>
            <sz val="9"/>
            <color indexed="81"/>
            <rFont val="MS P ゴシック"/>
            <family val="3"/>
            <charset val="128"/>
          </rPr>
          <t>適用水準が「B」、「連携B」である医師が専攻医である場合には、本セルに○を付してください。</t>
        </r>
      </text>
    </comment>
    <comment ref="G899" authorId="0" shapeId="0" xr:uid="{DF84AEE3-FE64-4A21-AD87-01FAF2DFDC54}">
      <text>
        <r>
          <rPr>
            <sz val="9"/>
            <color indexed="81"/>
            <rFont val="MS P ゴシック"/>
            <family val="3"/>
            <charset val="128"/>
          </rPr>
          <t>適用水準が「B」、「連携B」である医師が専攻医である場合には、本セルに○を付してください。</t>
        </r>
      </text>
    </comment>
    <comment ref="G900" authorId="0" shapeId="0" xr:uid="{44CC0D5E-C2BE-4773-AE72-40FCC65DB6FB}">
      <text>
        <r>
          <rPr>
            <sz val="9"/>
            <color indexed="81"/>
            <rFont val="MS P ゴシック"/>
            <family val="3"/>
            <charset val="128"/>
          </rPr>
          <t>適用水準が「B」、「連携B」である医師が専攻医である場合には、本セルに○を付してください。</t>
        </r>
      </text>
    </comment>
    <comment ref="G901" authorId="0" shapeId="0" xr:uid="{F2A40E35-1D88-4801-8911-90EECD21E866}">
      <text>
        <r>
          <rPr>
            <sz val="9"/>
            <color indexed="81"/>
            <rFont val="MS P ゴシック"/>
            <family val="3"/>
            <charset val="128"/>
          </rPr>
          <t>適用水準が「B」、「連携B」である医師が専攻医である場合には、本セルに○を付してください。</t>
        </r>
      </text>
    </comment>
    <comment ref="G902" authorId="0" shapeId="0" xr:uid="{2572AE15-3226-41F3-A24D-1F98701B672F}">
      <text>
        <r>
          <rPr>
            <sz val="9"/>
            <color indexed="81"/>
            <rFont val="MS P ゴシック"/>
            <family val="3"/>
            <charset val="128"/>
          </rPr>
          <t>適用水準が「B」、「連携B」である医師が専攻医である場合には、本セルに○を付してください。</t>
        </r>
      </text>
    </comment>
    <comment ref="G903" authorId="0" shapeId="0" xr:uid="{0F2CF2D0-6814-4663-9EA7-333508A90CA3}">
      <text>
        <r>
          <rPr>
            <sz val="9"/>
            <color indexed="81"/>
            <rFont val="MS P ゴシック"/>
            <family val="3"/>
            <charset val="128"/>
          </rPr>
          <t>適用水準が「B」、「連携B」である医師が専攻医である場合には、本セルに○を付してください。</t>
        </r>
      </text>
    </comment>
    <comment ref="G904" authorId="0" shapeId="0" xr:uid="{1E27EFE6-36BE-46CE-81A2-13D79AFB5450}">
      <text>
        <r>
          <rPr>
            <sz val="9"/>
            <color indexed="81"/>
            <rFont val="MS P ゴシック"/>
            <family val="3"/>
            <charset val="128"/>
          </rPr>
          <t>適用水準が「B」、「連携B」である医師が専攻医である場合には、本セルに○を付してください。</t>
        </r>
      </text>
    </comment>
    <comment ref="G905" authorId="0" shapeId="0" xr:uid="{BB8D67F4-D808-4F37-A1E4-5E5B0EDD8AB8}">
      <text>
        <r>
          <rPr>
            <sz val="9"/>
            <color indexed="81"/>
            <rFont val="MS P ゴシック"/>
            <family val="3"/>
            <charset val="128"/>
          </rPr>
          <t>適用水準が「B」、「連携B」である医師が専攻医である場合には、本セルに○を付してください。</t>
        </r>
      </text>
    </comment>
    <comment ref="G906" authorId="0" shapeId="0" xr:uid="{28A07745-BC8D-4D20-8F71-50FD10037D6E}">
      <text>
        <r>
          <rPr>
            <sz val="9"/>
            <color indexed="81"/>
            <rFont val="MS P ゴシック"/>
            <family val="3"/>
            <charset val="128"/>
          </rPr>
          <t>適用水準が「B」、「連携B」である医師が専攻医である場合には、本セルに○を付してください。</t>
        </r>
      </text>
    </comment>
    <comment ref="G907" authorId="0" shapeId="0" xr:uid="{3159071B-4928-4C8A-A4F9-12898192E7A2}">
      <text>
        <r>
          <rPr>
            <sz val="9"/>
            <color indexed="81"/>
            <rFont val="MS P ゴシック"/>
            <family val="3"/>
            <charset val="128"/>
          </rPr>
          <t>適用水準が「B」、「連携B」である医師が専攻医である場合には、本セルに○を付してください。</t>
        </r>
      </text>
    </comment>
    <comment ref="G908" authorId="0" shapeId="0" xr:uid="{9AB78A7A-8574-4565-85FE-7D8D7BD21A65}">
      <text>
        <r>
          <rPr>
            <sz val="9"/>
            <color indexed="81"/>
            <rFont val="MS P ゴシック"/>
            <family val="3"/>
            <charset val="128"/>
          </rPr>
          <t>適用水準が「B」、「連携B」である医師が専攻医である場合には、本セルに○を付してください。</t>
        </r>
      </text>
    </comment>
    <comment ref="G909" authorId="0" shapeId="0" xr:uid="{49581EEE-7BCC-4DCE-9485-A37914C1A401}">
      <text>
        <r>
          <rPr>
            <sz val="9"/>
            <color indexed="81"/>
            <rFont val="MS P ゴシック"/>
            <family val="3"/>
            <charset val="128"/>
          </rPr>
          <t>適用水準が「B」、「連携B」である医師が専攻医である場合には、本セルに○を付してください。</t>
        </r>
      </text>
    </comment>
    <comment ref="G910" authorId="0" shapeId="0" xr:uid="{9852BE07-0168-44CB-8B6A-1562A621EBD0}">
      <text>
        <r>
          <rPr>
            <sz val="9"/>
            <color indexed="81"/>
            <rFont val="MS P ゴシック"/>
            <family val="3"/>
            <charset val="128"/>
          </rPr>
          <t>適用水準が「B」、「連携B」である医師が専攻医である場合には、本セルに○を付してください。</t>
        </r>
      </text>
    </comment>
    <comment ref="G911" authorId="0" shapeId="0" xr:uid="{81B4D517-E3E2-4288-802F-DBC3C21D2B90}">
      <text>
        <r>
          <rPr>
            <sz val="9"/>
            <color indexed="81"/>
            <rFont val="MS P ゴシック"/>
            <family val="3"/>
            <charset val="128"/>
          </rPr>
          <t>適用水準が「B」、「連携B」である医師が専攻医である場合には、本セルに○を付してください。</t>
        </r>
      </text>
    </comment>
    <comment ref="G912" authorId="0" shapeId="0" xr:uid="{E62D1CC9-9AAA-4DB9-A4C1-C80A973DD692}">
      <text>
        <r>
          <rPr>
            <sz val="9"/>
            <color indexed="81"/>
            <rFont val="MS P ゴシック"/>
            <family val="3"/>
            <charset val="128"/>
          </rPr>
          <t>適用水準が「B」、「連携B」である医師が専攻医である場合には、本セルに○を付してください。</t>
        </r>
      </text>
    </comment>
    <comment ref="G913" authorId="0" shapeId="0" xr:uid="{21200631-808D-45EB-9BDE-A0883DB7D3DB}">
      <text>
        <r>
          <rPr>
            <sz val="9"/>
            <color indexed="81"/>
            <rFont val="MS P ゴシック"/>
            <family val="3"/>
            <charset val="128"/>
          </rPr>
          <t>適用水準が「B」、「連携B」である医師が専攻医である場合には、本セルに○を付してください。</t>
        </r>
      </text>
    </comment>
    <comment ref="G914" authorId="0" shapeId="0" xr:uid="{C5499EA6-C889-4193-84A9-A59956B63C2C}">
      <text>
        <r>
          <rPr>
            <sz val="9"/>
            <color indexed="81"/>
            <rFont val="MS P ゴシック"/>
            <family val="3"/>
            <charset val="128"/>
          </rPr>
          <t>適用水準が「B」、「連携B」である医師が専攻医である場合には、本セルに○を付してください。</t>
        </r>
      </text>
    </comment>
    <comment ref="G915" authorId="0" shapeId="0" xr:uid="{FC22702B-2234-4A83-86E6-5E98AD9A5209}">
      <text>
        <r>
          <rPr>
            <sz val="9"/>
            <color indexed="81"/>
            <rFont val="MS P ゴシック"/>
            <family val="3"/>
            <charset val="128"/>
          </rPr>
          <t>適用水準が「B」、「連携B」である医師が専攻医である場合には、本セルに○を付してください。</t>
        </r>
      </text>
    </comment>
    <comment ref="G916" authorId="0" shapeId="0" xr:uid="{B33A1B62-1A64-4394-B158-073355675D2F}">
      <text>
        <r>
          <rPr>
            <sz val="9"/>
            <color indexed="81"/>
            <rFont val="MS P ゴシック"/>
            <family val="3"/>
            <charset val="128"/>
          </rPr>
          <t>適用水準が「B」、「連携B」である医師が専攻医である場合には、本セルに○を付してください。</t>
        </r>
      </text>
    </comment>
    <comment ref="G917" authorId="0" shapeId="0" xr:uid="{7D68081C-47CF-4A74-B9E6-84F10D4B05D5}">
      <text>
        <r>
          <rPr>
            <sz val="9"/>
            <color indexed="81"/>
            <rFont val="MS P ゴシック"/>
            <family val="3"/>
            <charset val="128"/>
          </rPr>
          <t>適用水準が「B」、「連携B」である医師が専攻医である場合には、本セルに○を付してください。</t>
        </r>
      </text>
    </comment>
    <comment ref="G918" authorId="0" shapeId="0" xr:uid="{8E443EEB-E2F8-4085-BEB4-A8465E1EFC24}">
      <text>
        <r>
          <rPr>
            <sz val="9"/>
            <color indexed="81"/>
            <rFont val="MS P ゴシック"/>
            <family val="3"/>
            <charset val="128"/>
          </rPr>
          <t>適用水準が「B」、「連携B」である医師が専攻医である場合には、本セルに○を付してください。</t>
        </r>
      </text>
    </comment>
    <comment ref="G919" authorId="0" shapeId="0" xr:uid="{04307449-EE26-47A2-A760-57BF7940CFAA}">
      <text>
        <r>
          <rPr>
            <sz val="9"/>
            <color indexed="81"/>
            <rFont val="MS P ゴシック"/>
            <family val="3"/>
            <charset val="128"/>
          </rPr>
          <t>適用水準が「B」、「連携B」である医師が専攻医である場合には、本セルに○を付してください。</t>
        </r>
      </text>
    </comment>
    <comment ref="G920" authorId="0" shapeId="0" xr:uid="{29EE1B07-3515-464D-B991-8CB54A16ECB0}">
      <text>
        <r>
          <rPr>
            <sz val="9"/>
            <color indexed="81"/>
            <rFont val="MS P ゴシック"/>
            <family val="3"/>
            <charset val="128"/>
          </rPr>
          <t>適用水準が「B」、「連携B」である医師が専攻医である場合には、本セルに○を付してください。</t>
        </r>
      </text>
    </comment>
    <comment ref="G921" authorId="0" shapeId="0" xr:uid="{FCFEE161-0C7D-4638-88B1-F7F8A0047665}">
      <text>
        <r>
          <rPr>
            <sz val="9"/>
            <color indexed="81"/>
            <rFont val="MS P ゴシック"/>
            <family val="3"/>
            <charset val="128"/>
          </rPr>
          <t>適用水準が「B」、「連携B」である医師が専攻医である場合には、本セルに○を付してください。</t>
        </r>
      </text>
    </comment>
    <comment ref="G922" authorId="0" shapeId="0" xr:uid="{39EF8794-5C0F-4865-908D-826AFE683887}">
      <text>
        <r>
          <rPr>
            <sz val="9"/>
            <color indexed="81"/>
            <rFont val="MS P ゴシック"/>
            <family val="3"/>
            <charset val="128"/>
          </rPr>
          <t>適用水準が「B」、「連携B」である医師が専攻医である場合には、本セルに○を付してください。</t>
        </r>
      </text>
    </comment>
    <comment ref="G923" authorId="0" shapeId="0" xr:uid="{6B0F4F8B-1462-46E4-BA52-1AAF607F194E}">
      <text>
        <r>
          <rPr>
            <sz val="9"/>
            <color indexed="81"/>
            <rFont val="MS P ゴシック"/>
            <family val="3"/>
            <charset val="128"/>
          </rPr>
          <t>適用水準が「B」、「連携B」である医師が専攻医である場合には、本セルに○を付してください。</t>
        </r>
      </text>
    </comment>
    <comment ref="G924" authorId="0" shapeId="0" xr:uid="{FC275D18-737F-43B7-BAB7-5E0BFF287CB2}">
      <text>
        <r>
          <rPr>
            <sz val="9"/>
            <color indexed="81"/>
            <rFont val="MS P ゴシック"/>
            <family val="3"/>
            <charset val="128"/>
          </rPr>
          <t>適用水準が「B」、「連携B」である医師が専攻医である場合には、本セルに○を付してください。</t>
        </r>
      </text>
    </comment>
    <comment ref="G925" authorId="0" shapeId="0" xr:uid="{E6C4B6EB-DCAC-46FC-9C11-9ACB65AE20BF}">
      <text>
        <r>
          <rPr>
            <sz val="9"/>
            <color indexed="81"/>
            <rFont val="MS P ゴシック"/>
            <family val="3"/>
            <charset val="128"/>
          </rPr>
          <t>適用水準が「B」、「連携B」である医師が専攻医である場合には、本セルに○を付してください。</t>
        </r>
      </text>
    </comment>
    <comment ref="G926" authorId="0" shapeId="0" xr:uid="{62C44379-1B05-468B-B4DD-FFE33CAF1DE2}">
      <text>
        <r>
          <rPr>
            <sz val="9"/>
            <color indexed="81"/>
            <rFont val="MS P ゴシック"/>
            <family val="3"/>
            <charset val="128"/>
          </rPr>
          <t>適用水準が「B」、「連携B」である医師が専攻医である場合には、本セルに○を付してください。</t>
        </r>
      </text>
    </comment>
    <comment ref="G927" authorId="0" shapeId="0" xr:uid="{4C786C9E-DFFD-476B-A7A5-482D399D3974}">
      <text>
        <r>
          <rPr>
            <sz val="9"/>
            <color indexed="81"/>
            <rFont val="MS P ゴシック"/>
            <family val="3"/>
            <charset val="128"/>
          </rPr>
          <t>適用水準が「B」、「連携B」である医師が専攻医である場合には、本セルに○を付してください。</t>
        </r>
      </text>
    </comment>
    <comment ref="G928" authorId="0" shapeId="0" xr:uid="{6286A3CE-7061-42D1-8942-910985AB6DAA}">
      <text>
        <r>
          <rPr>
            <sz val="9"/>
            <color indexed="81"/>
            <rFont val="MS P ゴシック"/>
            <family val="3"/>
            <charset val="128"/>
          </rPr>
          <t>適用水準が「B」、「連携B」である医師が専攻医である場合には、本セルに○を付してください。</t>
        </r>
      </text>
    </comment>
    <comment ref="G929" authorId="0" shapeId="0" xr:uid="{128A341E-6FAB-4FAC-B6EE-9EC50CD6F152}">
      <text>
        <r>
          <rPr>
            <sz val="9"/>
            <color indexed="81"/>
            <rFont val="MS P ゴシック"/>
            <family val="3"/>
            <charset val="128"/>
          </rPr>
          <t>適用水準が「B」、「連携B」である医師が専攻医である場合には、本セルに○を付してください。</t>
        </r>
      </text>
    </comment>
    <comment ref="G930" authorId="0" shapeId="0" xr:uid="{F1ACE8C1-B676-4B84-BD8E-68DB1F6AAB73}">
      <text>
        <r>
          <rPr>
            <sz val="9"/>
            <color indexed="81"/>
            <rFont val="MS P ゴシック"/>
            <family val="3"/>
            <charset val="128"/>
          </rPr>
          <t>適用水準が「B」、「連携B」である医師が専攻医である場合には、本セルに○を付してください。</t>
        </r>
      </text>
    </comment>
    <comment ref="G931" authorId="0" shapeId="0" xr:uid="{BBF7D22D-DBD2-4CCB-BA7E-9FD868C5B3FD}">
      <text>
        <r>
          <rPr>
            <sz val="9"/>
            <color indexed="81"/>
            <rFont val="MS P ゴシック"/>
            <family val="3"/>
            <charset val="128"/>
          </rPr>
          <t>適用水準が「B」、「連携B」である医師が専攻医である場合には、本セルに○を付してください。</t>
        </r>
      </text>
    </comment>
    <comment ref="G932" authorId="0" shapeId="0" xr:uid="{6CBB5E20-25C7-40F0-A2CF-DDA94FCD3DE6}">
      <text>
        <r>
          <rPr>
            <sz val="9"/>
            <color indexed="81"/>
            <rFont val="MS P ゴシック"/>
            <family val="3"/>
            <charset val="128"/>
          </rPr>
          <t>適用水準が「B」、「連携B」である医師が専攻医である場合には、本セルに○を付してください。</t>
        </r>
      </text>
    </comment>
    <comment ref="G933" authorId="0" shapeId="0" xr:uid="{51DA5D3D-1B5B-46A7-B1CE-FF24FB270FB8}">
      <text>
        <r>
          <rPr>
            <sz val="9"/>
            <color indexed="81"/>
            <rFont val="MS P ゴシック"/>
            <family val="3"/>
            <charset val="128"/>
          </rPr>
          <t>適用水準が「B」、「連携B」である医師が専攻医である場合には、本セルに○を付してください。</t>
        </r>
      </text>
    </comment>
    <comment ref="G934" authorId="0" shapeId="0" xr:uid="{A3EE0F40-3714-4E27-ABE3-E38CFD229AAA}">
      <text>
        <r>
          <rPr>
            <sz val="9"/>
            <color indexed="81"/>
            <rFont val="MS P ゴシック"/>
            <family val="3"/>
            <charset val="128"/>
          </rPr>
          <t>適用水準が「B」、「連携B」である医師が専攻医である場合には、本セルに○を付してください。</t>
        </r>
      </text>
    </comment>
    <comment ref="G935" authorId="0" shapeId="0" xr:uid="{F694AB17-AC2B-4D1E-A684-B378B12F14F3}">
      <text>
        <r>
          <rPr>
            <sz val="9"/>
            <color indexed="81"/>
            <rFont val="MS P ゴシック"/>
            <family val="3"/>
            <charset val="128"/>
          </rPr>
          <t>適用水準が「B」、「連携B」である医師が専攻医である場合には、本セルに○を付してください。</t>
        </r>
      </text>
    </comment>
    <comment ref="G936" authorId="0" shapeId="0" xr:uid="{CA8766E8-7569-4987-A90E-982F44198EF2}">
      <text>
        <r>
          <rPr>
            <sz val="9"/>
            <color indexed="81"/>
            <rFont val="MS P ゴシック"/>
            <family val="3"/>
            <charset val="128"/>
          </rPr>
          <t>適用水準が「B」、「連携B」である医師が専攻医である場合には、本セルに○を付してください。</t>
        </r>
      </text>
    </comment>
    <comment ref="G937" authorId="0" shapeId="0" xr:uid="{75ED15B6-192E-49B2-9F3E-D22F60C615F6}">
      <text>
        <r>
          <rPr>
            <sz val="9"/>
            <color indexed="81"/>
            <rFont val="MS P ゴシック"/>
            <family val="3"/>
            <charset val="128"/>
          </rPr>
          <t>適用水準が「B」、「連携B」である医師が専攻医である場合には、本セルに○を付してください。</t>
        </r>
      </text>
    </comment>
    <comment ref="G938" authorId="0" shapeId="0" xr:uid="{93E3DDC9-EDB5-46D3-8224-08A59496CC7B}">
      <text>
        <r>
          <rPr>
            <sz val="9"/>
            <color indexed="81"/>
            <rFont val="MS P ゴシック"/>
            <family val="3"/>
            <charset val="128"/>
          </rPr>
          <t>適用水準が「B」、「連携B」である医師が専攻医である場合には、本セルに○を付してください。</t>
        </r>
      </text>
    </comment>
    <comment ref="G939" authorId="0" shapeId="0" xr:uid="{3E2FA3AC-E29E-44F8-985C-4063F10D02F6}">
      <text>
        <r>
          <rPr>
            <sz val="9"/>
            <color indexed="81"/>
            <rFont val="MS P ゴシック"/>
            <family val="3"/>
            <charset val="128"/>
          </rPr>
          <t>適用水準が「B」、「連携B」である医師が専攻医である場合には、本セルに○を付してください。</t>
        </r>
      </text>
    </comment>
    <comment ref="G940" authorId="0" shapeId="0" xr:uid="{830E3CFF-5864-41EA-B020-0075B1FC063D}">
      <text>
        <r>
          <rPr>
            <sz val="9"/>
            <color indexed="81"/>
            <rFont val="MS P ゴシック"/>
            <family val="3"/>
            <charset val="128"/>
          </rPr>
          <t>適用水準が「B」、「連携B」である医師が専攻医である場合には、本セルに○を付してください。</t>
        </r>
      </text>
    </comment>
    <comment ref="G941" authorId="0" shapeId="0" xr:uid="{F4C566C2-9640-4BDE-BEDC-084CDD7A1597}">
      <text>
        <r>
          <rPr>
            <sz val="9"/>
            <color indexed="81"/>
            <rFont val="MS P ゴシック"/>
            <family val="3"/>
            <charset val="128"/>
          </rPr>
          <t>適用水準が「B」、「連携B」である医師が専攻医である場合には、本セルに○を付してください。</t>
        </r>
      </text>
    </comment>
    <comment ref="G942" authorId="0" shapeId="0" xr:uid="{0C45932B-7A79-4BAD-9E08-A60447896A06}">
      <text>
        <r>
          <rPr>
            <sz val="9"/>
            <color indexed="81"/>
            <rFont val="MS P ゴシック"/>
            <family val="3"/>
            <charset val="128"/>
          </rPr>
          <t>適用水準が「B」、「連携B」である医師が専攻医である場合には、本セルに○を付してください。</t>
        </r>
      </text>
    </comment>
    <comment ref="G943" authorId="0" shapeId="0" xr:uid="{294C658E-22C0-497C-9193-7AD78F8E14E5}">
      <text>
        <r>
          <rPr>
            <sz val="9"/>
            <color indexed="81"/>
            <rFont val="MS P ゴシック"/>
            <family val="3"/>
            <charset val="128"/>
          </rPr>
          <t>適用水準が「B」、「連携B」である医師が専攻医である場合には、本セルに○を付してください。</t>
        </r>
      </text>
    </comment>
    <comment ref="G944" authorId="0" shapeId="0" xr:uid="{D33E17B5-CB9C-46C7-B50B-5AA0E9C84F0C}">
      <text>
        <r>
          <rPr>
            <sz val="9"/>
            <color indexed="81"/>
            <rFont val="MS P ゴシック"/>
            <family val="3"/>
            <charset val="128"/>
          </rPr>
          <t>適用水準が「B」、「連携B」である医師が専攻医である場合には、本セルに○を付してください。</t>
        </r>
      </text>
    </comment>
    <comment ref="G945" authorId="0" shapeId="0" xr:uid="{987025C9-2A57-423C-BBFF-0C87177290E3}">
      <text>
        <r>
          <rPr>
            <sz val="9"/>
            <color indexed="81"/>
            <rFont val="MS P ゴシック"/>
            <family val="3"/>
            <charset val="128"/>
          </rPr>
          <t>適用水準が「B」、「連携B」である医師が専攻医である場合には、本セルに○を付してください。</t>
        </r>
      </text>
    </comment>
    <comment ref="G946" authorId="0" shapeId="0" xr:uid="{B502DEE7-0638-4895-A898-FE1D503AD771}">
      <text>
        <r>
          <rPr>
            <sz val="9"/>
            <color indexed="81"/>
            <rFont val="MS P ゴシック"/>
            <family val="3"/>
            <charset val="128"/>
          </rPr>
          <t>適用水準が「B」、「連携B」である医師が専攻医である場合には、本セルに○を付してください。</t>
        </r>
      </text>
    </comment>
    <comment ref="G947" authorId="0" shapeId="0" xr:uid="{DF3C3B24-8512-49E9-B729-AD3BDE878189}">
      <text>
        <r>
          <rPr>
            <sz val="9"/>
            <color indexed="81"/>
            <rFont val="MS P ゴシック"/>
            <family val="3"/>
            <charset val="128"/>
          </rPr>
          <t>適用水準が「B」、「連携B」である医師が専攻医である場合には、本セルに○を付してください。</t>
        </r>
      </text>
    </comment>
    <comment ref="G948" authorId="0" shapeId="0" xr:uid="{E5199CD7-A694-4640-B7CE-221B58FC831A}">
      <text>
        <r>
          <rPr>
            <sz val="9"/>
            <color indexed="81"/>
            <rFont val="MS P ゴシック"/>
            <family val="3"/>
            <charset val="128"/>
          </rPr>
          <t>適用水準が「B」、「連携B」である医師が専攻医である場合には、本セルに○を付してください。</t>
        </r>
      </text>
    </comment>
    <comment ref="G949" authorId="0" shapeId="0" xr:uid="{39119BB6-2F9D-4547-8ACE-22D45810BFB9}">
      <text>
        <r>
          <rPr>
            <sz val="9"/>
            <color indexed="81"/>
            <rFont val="MS P ゴシック"/>
            <family val="3"/>
            <charset val="128"/>
          </rPr>
          <t>適用水準が「B」、「連携B」である医師が専攻医である場合には、本セルに○を付してください。</t>
        </r>
      </text>
    </comment>
    <comment ref="G950" authorId="0" shapeId="0" xr:uid="{CBD279A4-1279-4A01-8DAF-4E34D14DF7F0}">
      <text>
        <r>
          <rPr>
            <sz val="9"/>
            <color indexed="81"/>
            <rFont val="MS P ゴシック"/>
            <family val="3"/>
            <charset val="128"/>
          </rPr>
          <t>適用水準が「B」、「連携B」である医師が専攻医である場合には、本セルに○を付してください。</t>
        </r>
      </text>
    </comment>
    <comment ref="G951" authorId="0" shapeId="0" xr:uid="{C553F06A-14A7-4DD2-BBFE-ABEBAC788E4E}">
      <text>
        <r>
          <rPr>
            <sz val="9"/>
            <color indexed="81"/>
            <rFont val="MS P ゴシック"/>
            <family val="3"/>
            <charset val="128"/>
          </rPr>
          <t>適用水準が「B」、「連携B」である医師が専攻医である場合には、本セルに○を付してください。</t>
        </r>
      </text>
    </comment>
    <comment ref="G952" authorId="0" shapeId="0" xr:uid="{C1D91B49-273D-4B9E-BBD8-B17AC8502153}">
      <text>
        <r>
          <rPr>
            <sz val="9"/>
            <color indexed="81"/>
            <rFont val="MS P ゴシック"/>
            <family val="3"/>
            <charset val="128"/>
          </rPr>
          <t>適用水準が「B」、「連携B」である医師が専攻医である場合には、本セルに○を付してください。</t>
        </r>
      </text>
    </comment>
    <comment ref="G953" authorId="0" shapeId="0" xr:uid="{1F1F0EC7-E60C-4397-8331-CDBF7C2AA426}">
      <text>
        <r>
          <rPr>
            <sz val="9"/>
            <color indexed="81"/>
            <rFont val="MS P ゴシック"/>
            <family val="3"/>
            <charset val="128"/>
          </rPr>
          <t>適用水準が「B」、「連携B」である医師が専攻医である場合には、本セルに○を付してください。</t>
        </r>
      </text>
    </comment>
    <comment ref="G954" authorId="0" shapeId="0" xr:uid="{02EB7105-B948-41B6-AE65-BE641FC10735}">
      <text>
        <r>
          <rPr>
            <sz val="9"/>
            <color indexed="81"/>
            <rFont val="MS P ゴシック"/>
            <family val="3"/>
            <charset val="128"/>
          </rPr>
          <t>適用水準が「B」、「連携B」である医師が専攻医である場合には、本セルに○を付してください。</t>
        </r>
      </text>
    </comment>
    <comment ref="G955" authorId="0" shapeId="0" xr:uid="{263B35EB-9A48-41E8-9215-7A46B00D68E1}">
      <text>
        <r>
          <rPr>
            <sz val="9"/>
            <color indexed="81"/>
            <rFont val="MS P ゴシック"/>
            <family val="3"/>
            <charset val="128"/>
          </rPr>
          <t>適用水準が「B」、「連携B」である医師が専攻医である場合には、本セルに○を付してください。</t>
        </r>
      </text>
    </comment>
    <comment ref="G956" authorId="0" shapeId="0" xr:uid="{D1305E52-6069-4D84-9332-C2353E5F4C53}">
      <text>
        <r>
          <rPr>
            <sz val="9"/>
            <color indexed="81"/>
            <rFont val="MS P ゴシック"/>
            <family val="3"/>
            <charset val="128"/>
          </rPr>
          <t>適用水準が「B」、「連携B」である医師が専攻医である場合には、本セルに○を付してください。</t>
        </r>
      </text>
    </comment>
    <comment ref="G957" authorId="0" shapeId="0" xr:uid="{E515494B-4BCB-42C5-83CE-B2C018C2170F}">
      <text>
        <r>
          <rPr>
            <sz val="9"/>
            <color indexed="81"/>
            <rFont val="MS P ゴシック"/>
            <family val="3"/>
            <charset val="128"/>
          </rPr>
          <t>適用水準が「B」、「連携B」である医師が専攻医である場合には、本セルに○を付してください。</t>
        </r>
      </text>
    </comment>
    <comment ref="G958" authorId="0" shapeId="0" xr:uid="{43DDD06B-3D5C-41DC-892F-B282339C72A3}">
      <text>
        <r>
          <rPr>
            <sz val="9"/>
            <color indexed="81"/>
            <rFont val="MS P ゴシック"/>
            <family val="3"/>
            <charset val="128"/>
          </rPr>
          <t>適用水準が「B」、「連携B」である医師が専攻医である場合には、本セルに○を付してください。</t>
        </r>
      </text>
    </comment>
    <comment ref="G959" authorId="0" shapeId="0" xr:uid="{912C21D9-EBB0-4E89-BA2A-2B99D47432DF}">
      <text>
        <r>
          <rPr>
            <sz val="9"/>
            <color indexed="81"/>
            <rFont val="MS P ゴシック"/>
            <family val="3"/>
            <charset val="128"/>
          </rPr>
          <t>適用水準が「B」、「連携B」である医師が専攻医である場合には、本セルに○を付してください。</t>
        </r>
      </text>
    </comment>
    <comment ref="G960" authorId="0" shapeId="0" xr:uid="{681D978F-9836-4BE6-AE94-A7C2A85E4120}">
      <text>
        <r>
          <rPr>
            <sz val="9"/>
            <color indexed="81"/>
            <rFont val="MS P ゴシック"/>
            <family val="3"/>
            <charset val="128"/>
          </rPr>
          <t>適用水準が「B」、「連携B」である医師が専攻医である場合には、本セルに○を付してください。</t>
        </r>
      </text>
    </comment>
    <comment ref="G961" authorId="0" shapeId="0" xr:uid="{B78433AD-EF61-4861-9F92-7472FB97988D}">
      <text>
        <r>
          <rPr>
            <sz val="9"/>
            <color indexed="81"/>
            <rFont val="MS P ゴシック"/>
            <family val="3"/>
            <charset val="128"/>
          </rPr>
          <t>適用水準が「B」、「連携B」である医師が専攻医である場合には、本セルに○を付してください。</t>
        </r>
      </text>
    </comment>
    <comment ref="G962" authorId="0" shapeId="0" xr:uid="{653C3137-173C-4A4C-9C93-D8F3B43DC0ED}">
      <text>
        <r>
          <rPr>
            <sz val="9"/>
            <color indexed="81"/>
            <rFont val="MS P ゴシック"/>
            <family val="3"/>
            <charset val="128"/>
          </rPr>
          <t>適用水準が「B」、「連携B」である医師が専攻医である場合には、本セルに○を付してください。</t>
        </r>
      </text>
    </comment>
    <comment ref="G963" authorId="0" shapeId="0" xr:uid="{989D4D98-55A6-4AF6-B0B8-475AD950D293}">
      <text>
        <r>
          <rPr>
            <sz val="9"/>
            <color indexed="81"/>
            <rFont val="MS P ゴシック"/>
            <family val="3"/>
            <charset val="128"/>
          </rPr>
          <t>適用水準が「B」、「連携B」である医師が専攻医である場合には、本セルに○を付してください。</t>
        </r>
      </text>
    </comment>
    <comment ref="G964" authorId="0" shapeId="0" xr:uid="{947D68AB-7301-453D-B2A6-29C184EE0955}">
      <text>
        <r>
          <rPr>
            <sz val="9"/>
            <color indexed="81"/>
            <rFont val="MS P ゴシック"/>
            <family val="3"/>
            <charset val="128"/>
          </rPr>
          <t>適用水準が「B」、「連携B」である医師が専攻医である場合には、本セルに○を付してください。</t>
        </r>
      </text>
    </comment>
    <comment ref="G965" authorId="0" shapeId="0" xr:uid="{52BBD686-D78B-4BAA-8564-D265DA9128F4}">
      <text>
        <r>
          <rPr>
            <sz val="9"/>
            <color indexed="81"/>
            <rFont val="MS P ゴシック"/>
            <family val="3"/>
            <charset val="128"/>
          </rPr>
          <t>適用水準が「B」、「連携B」である医師が専攻医である場合には、本セルに○を付してください。</t>
        </r>
      </text>
    </comment>
    <comment ref="G966" authorId="0" shapeId="0" xr:uid="{E2440D65-A687-4C3A-A395-2C73CC66D302}">
      <text>
        <r>
          <rPr>
            <sz val="9"/>
            <color indexed="81"/>
            <rFont val="MS P ゴシック"/>
            <family val="3"/>
            <charset val="128"/>
          </rPr>
          <t>適用水準が「B」、「連携B」である医師が専攻医である場合には、本セルに○を付してください。</t>
        </r>
      </text>
    </comment>
    <comment ref="G967" authorId="0" shapeId="0" xr:uid="{1EA8D447-B0A0-4764-B78E-B9A3AFCDAEB7}">
      <text>
        <r>
          <rPr>
            <sz val="9"/>
            <color indexed="81"/>
            <rFont val="MS P ゴシック"/>
            <family val="3"/>
            <charset val="128"/>
          </rPr>
          <t>適用水準が「B」、「連携B」である医師が専攻医である場合には、本セルに○を付してください。</t>
        </r>
      </text>
    </comment>
    <comment ref="G968" authorId="0" shapeId="0" xr:uid="{0F83F74D-7860-4D66-BAAB-E7D62811B9E6}">
      <text>
        <r>
          <rPr>
            <sz val="9"/>
            <color indexed="81"/>
            <rFont val="MS P ゴシック"/>
            <family val="3"/>
            <charset val="128"/>
          </rPr>
          <t>適用水準が「B」、「連携B」である医師が専攻医である場合には、本セルに○を付してください。</t>
        </r>
      </text>
    </comment>
    <comment ref="G969" authorId="0" shapeId="0" xr:uid="{221FB5E7-7521-453C-896E-DAD53F43DBAB}">
      <text>
        <r>
          <rPr>
            <sz val="9"/>
            <color indexed="81"/>
            <rFont val="MS P ゴシック"/>
            <family val="3"/>
            <charset val="128"/>
          </rPr>
          <t>適用水準が「B」、「連携B」である医師が専攻医である場合には、本セルに○を付してください。</t>
        </r>
      </text>
    </comment>
    <comment ref="G970" authorId="0" shapeId="0" xr:uid="{0CEEBA0C-AC84-43D6-8E12-D2A16FD4FDC3}">
      <text>
        <r>
          <rPr>
            <sz val="9"/>
            <color indexed="81"/>
            <rFont val="MS P ゴシック"/>
            <family val="3"/>
            <charset val="128"/>
          </rPr>
          <t>適用水準が「B」、「連携B」である医師が専攻医である場合には、本セルに○を付してください。</t>
        </r>
      </text>
    </comment>
    <comment ref="G971" authorId="0" shapeId="0" xr:uid="{5F83140C-AD98-4A05-905A-E3F592025983}">
      <text>
        <r>
          <rPr>
            <sz val="9"/>
            <color indexed="81"/>
            <rFont val="MS P ゴシック"/>
            <family val="3"/>
            <charset val="128"/>
          </rPr>
          <t>適用水準が「B」、「連携B」である医師が専攻医である場合には、本セルに○を付してください。</t>
        </r>
      </text>
    </comment>
    <comment ref="G972" authorId="0" shapeId="0" xr:uid="{AE7D8328-63E0-44EE-840D-80DA5C437856}">
      <text>
        <r>
          <rPr>
            <sz val="9"/>
            <color indexed="81"/>
            <rFont val="MS P ゴシック"/>
            <family val="3"/>
            <charset val="128"/>
          </rPr>
          <t>適用水準が「B」、「連携B」である医師が専攻医である場合には、本セルに○を付してください。</t>
        </r>
      </text>
    </comment>
    <comment ref="G973" authorId="0" shapeId="0" xr:uid="{0C6A5FA3-0922-4ED7-9929-7B77588935AB}">
      <text>
        <r>
          <rPr>
            <sz val="9"/>
            <color indexed="81"/>
            <rFont val="MS P ゴシック"/>
            <family val="3"/>
            <charset val="128"/>
          </rPr>
          <t>適用水準が「B」、「連携B」である医師が専攻医である場合には、本セルに○を付してください。</t>
        </r>
      </text>
    </comment>
    <comment ref="G974" authorId="0" shapeId="0" xr:uid="{2111A5ED-C6D4-4836-9F79-C209FD3503E1}">
      <text>
        <r>
          <rPr>
            <sz val="9"/>
            <color indexed="81"/>
            <rFont val="MS P ゴシック"/>
            <family val="3"/>
            <charset val="128"/>
          </rPr>
          <t>適用水準が「B」、「連携B」である医師が専攻医である場合には、本セルに○を付してください。</t>
        </r>
      </text>
    </comment>
    <comment ref="G975" authorId="0" shapeId="0" xr:uid="{2969E543-3463-4B19-B78D-05DE51AC1F8A}">
      <text>
        <r>
          <rPr>
            <sz val="9"/>
            <color indexed="81"/>
            <rFont val="MS P ゴシック"/>
            <family val="3"/>
            <charset val="128"/>
          </rPr>
          <t>適用水準が「B」、「連携B」である医師が専攻医である場合には、本セルに○を付してください。</t>
        </r>
      </text>
    </comment>
    <comment ref="G976" authorId="0" shapeId="0" xr:uid="{4B341093-2A32-4C95-A33E-F0586055FD08}">
      <text>
        <r>
          <rPr>
            <sz val="9"/>
            <color indexed="81"/>
            <rFont val="MS P ゴシック"/>
            <family val="3"/>
            <charset val="128"/>
          </rPr>
          <t>適用水準が「B」、「連携B」である医師が専攻医である場合には、本セルに○を付してください。</t>
        </r>
      </text>
    </comment>
    <comment ref="G977" authorId="0" shapeId="0" xr:uid="{965E1ACD-7058-4B0B-850D-8FF3D1700B70}">
      <text>
        <r>
          <rPr>
            <sz val="9"/>
            <color indexed="81"/>
            <rFont val="MS P ゴシック"/>
            <family val="3"/>
            <charset val="128"/>
          </rPr>
          <t>適用水準が「B」、「連携B」である医師が専攻医である場合には、本セルに○を付してください。</t>
        </r>
      </text>
    </comment>
    <comment ref="G978" authorId="0" shapeId="0" xr:uid="{BF9FB794-73ED-4649-9459-E6727D973EF5}">
      <text>
        <r>
          <rPr>
            <sz val="9"/>
            <color indexed="81"/>
            <rFont val="MS P ゴシック"/>
            <family val="3"/>
            <charset val="128"/>
          </rPr>
          <t>適用水準が「B」、「連携B」である医師が専攻医である場合には、本セルに○を付してください。</t>
        </r>
      </text>
    </comment>
    <comment ref="G979" authorId="0" shapeId="0" xr:uid="{BBAD4D77-DAC5-472A-B2FA-A480F7B92812}">
      <text>
        <r>
          <rPr>
            <sz val="9"/>
            <color indexed="81"/>
            <rFont val="MS P ゴシック"/>
            <family val="3"/>
            <charset val="128"/>
          </rPr>
          <t>適用水準が「B」、「連携B」である医師が専攻医である場合には、本セルに○を付してください。</t>
        </r>
      </text>
    </comment>
    <comment ref="G980" authorId="0" shapeId="0" xr:uid="{9F1C226D-7E23-406C-B550-2E02A854A660}">
      <text>
        <r>
          <rPr>
            <sz val="9"/>
            <color indexed="81"/>
            <rFont val="MS P ゴシック"/>
            <family val="3"/>
            <charset val="128"/>
          </rPr>
          <t>適用水準が「B」、「連携B」である医師が専攻医である場合には、本セルに○を付してください。</t>
        </r>
      </text>
    </comment>
    <comment ref="G981" authorId="0" shapeId="0" xr:uid="{50BD974D-4C67-4C39-A4BA-D16AC4FCA978}">
      <text>
        <r>
          <rPr>
            <sz val="9"/>
            <color indexed="81"/>
            <rFont val="MS P ゴシック"/>
            <family val="3"/>
            <charset val="128"/>
          </rPr>
          <t>適用水準が「B」、「連携B」である医師が専攻医である場合には、本セルに○を付してください。</t>
        </r>
      </text>
    </comment>
    <comment ref="G982" authorId="0" shapeId="0" xr:uid="{308F7897-545F-408A-AADA-214D6ADED626}">
      <text>
        <r>
          <rPr>
            <sz val="9"/>
            <color indexed="81"/>
            <rFont val="MS P ゴシック"/>
            <family val="3"/>
            <charset val="128"/>
          </rPr>
          <t>適用水準が「B」、「連携B」である医師が専攻医である場合には、本セルに○を付してください。</t>
        </r>
      </text>
    </comment>
    <comment ref="G983" authorId="0" shapeId="0" xr:uid="{22B55FC5-6FCC-4780-BEB2-A030625B7D8D}">
      <text>
        <r>
          <rPr>
            <sz val="9"/>
            <color indexed="81"/>
            <rFont val="MS P ゴシック"/>
            <family val="3"/>
            <charset val="128"/>
          </rPr>
          <t>適用水準が「B」、「連携B」である医師が専攻医である場合には、本セルに○を付してください。</t>
        </r>
      </text>
    </comment>
    <comment ref="G984" authorId="0" shapeId="0" xr:uid="{2854E1CA-CB3F-42E0-BDF4-73456E3E9836}">
      <text>
        <r>
          <rPr>
            <sz val="9"/>
            <color indexed="81"/>
            <rFont val="MS P ゴシック"/>
            <family val="3"/>
            <charset val="128"/>
          </rPr>
          <t>適用水準が「B」、「連携B」である医師が専攻医である場合には、本セルに○を付してください。</t>
        </r>
      </text>
    </comment>
    <comment ref="G985" authorId="0" shapeId="0" xr:uid="{4F23D419-029A-4F99-BED5-350368B58CE3}">
      <text>
        <r>
          <rPr>
            <sz val="9"/>
            <color indexed="81"/>
            <rFont val="MS P ゴシック"/>
            <family val="3"/>
            <charset val="128"/>
          </rPr>
          <t>適用水準が「B」、「連携B」である医師が専攻医である場合には、本セルに○を付してください。</t>
        </r>
      </text>
    </comment>
    <comment ref="G986" authorId="0" shapeId="0" xr:uid="{BAF4AFC9-2735-4D91-BCE2-DAB274728005}">
      <text>
        <r>
          <rPr>
            <sz val="9"/>
            <color indexed="81"/>
            <rFont val="MS P ゴシック"/>
            <family val="3"/>
            <charset val="128"/>
          </rPr>
          <t>適用水準が「B」、「連携B」である医師が専攻医である場合には、本セルに○を付してください。</t>
        </r>
      </text>
    </comment>
    <comment ref="G987" authorId="0" shapeId="0" xr:uid="{6A2249E8-2C03-4B4E-A405-C378FD60B8E5}">
      <text>
        <r>
          <rPr>
            <sz val="9"/>
            <color indexed="81"/>
            <rFont val="MS P ゴシック"/>
            <family val="3"/>
            <charset val="128"/>
          </rPr>
          <t>適用水準が「B」、「連携B」である医師が専攻医である場合には、本セルに○を付してください。</t>
        </r>
      </text>
    </comment>
    <comment ref="G988" authorId="0" shapeId="0" xr:uid="{8D7CB5E0-037A-4063-A9E7-F52384DD986A}">
      <text>
        <r>
          <rPr>
            <sz val="9"/>
            <color indexed="81"/>
            <rFont val="MS P ゴシック"/>
            <family val="3"/>
            <charset val="128"/>
          </rPr>
          <t>適用水準が「B」、「連携B」である医師が専攻医である場合には、本セルに○を付してください。</t>
        </r>
      </text>
    </comment>
    <comment ref="G989" authorId="0" shapeId="0" xr:uid="{60A60CE0-C13C-42DD-95BA-CD89FDC13585}">
      <text>
        <r>
          <rPr>
            <sz val="9"/>
            <color indexed="81"/>
            <rFont val="MS P ゴシック"/>
            <family val="3"/>
            <charset val="128"/>
          </rPr>
          <t>適用水準が「B」、「連携B」である医師が専攻医である場合には、本セルに○を付してください。</t>
        </r>
      </text>
    </comment>
    <comment ref="G990" authorId="0" shapeId="0" xr:uid="{C5D81494-AA46-49F1-A1F8-6DB6B7C62B13}">
      <text>
        <r>
          <rPr>
            <sz val="9"/>
            <color indexed="81"/>
            <rFont val="MS P ゴシック"/>
            <family val="3"/>
            <charset val="128"/>
          </rPr>
          <t>適用水準が「B」、「連携B」である医師が専攻医である場合には、本セルに○を付してください。</t>
        </r>
      </text>
    </comment>
    <comment ref="G991" authorId="0" shapeId="0" xr:uid="{33A0E392-BB89-4855-83E4-06B10E5CF8E0}">
      <text>
        <r>
          <rPr>
            <sz val="9"/>
            <color indexed="81"/>
            <rFont val="MS P ゴシック"/>
            <family val="3"/>
            <charset val="128"/>
          </rPr>
          <t>適用水準が「B」、「連携B」である医師が専攻医である場合には、本セルに○を付してください。</t>
        </r>
      </text>
    </comment>
    <comment ref="G992" authorId="0" shapeId="0" xr:uid="{0CC89379-4D49-43BD-B977-0FAAFD144B1B}">
      <text>
        <r>
          <rPr>
            <sz val="9"/>
            <color indexed="81"/>
            <rFont val="MS P ゴシック"/>
            <family val="3"/>
            <charset val="128"/>
          </rPr>
          <t>適用水準が「B」、「連携B」である医師が専攻医である場合には、本セルに○を付してください。</t>
        </r>
      </text>
    </comment>
    <comment ref="G993" authorId="0" shapeId="0" xr:uid="{C4DE9AA9-6C9A-493A-92CC-8E20D72608D7}">
      <text>
        <r>
          <rPr>
            <sz val="9"/>
            <color indexed="81"/>
            <rFont val="MS P ゴシック"/>
            <family val="3"/>
            <charset val="128"/>
          </rPr>
          <t>適用水準が「B」、「連携B」である医師が専攻医である場合には、本セルに○を付してください。</t>
        </r>
      </text>
    </comment>
    <comment ref="G994" authorId="0" shapeId="0" xr:uid="{08C54E90-0BD0-4A1F-A44F-E7DD51181606}">
      <text>
        <r>
          <rPr>
            <sz val="9"/>
            <color indexed="81"/>
            <rFont val="MS P ゴシック"/>
            <family val="3"/>
            <charset val="128"/>
          </rPr>
          <t>適用水準が「B」、「連携B」である医師が専攻医である場合には、本セルに○を付してください。</t>
        </r>
      </text>
    </comment>
    <comment ref="G995" authorId="0" shapeId="0" xr:uid="{9E75E65F-83FD-4A83-B96D-F740D6678DCE}">
      <text>
        <r>
          <rPr>
            <sz val="9"/>
            <color indexed="81"/>
            <rFont val="MS P ゴシック"/>
            <family val="3"/>
            <charset val="128"/>
          </rPr>
          <t>適用水準が「B」、「連携B」である医師が専攻医である場合には、本セルに○を付してください。</t>
        </r>
      </text>
    </comment>
    <comment ref="G996" authorId="0" shapeId="0" xr:uid="{DDAEBB13-6F38-4687-A12B-7BEE625C000E}">
      <text>
        <r>
          <rPr>
            <sz val="9"/>
            <color indexed="81"/>
            <rFont val="MS P ゴシック"/>
            <family val="3"/>
            <charset val="128"/>
          </rPr>
          <t>適用水準が「B」、「連携B」である医師が専攻医である場合には、本セルに○を付してください。</t>
        </r>
      </text>
    </comment>
    <comment ref="G997" authorId="0" shapeId="0" xr:uid="{2F6F7375-BDE8-48E4-AC5C-6D9BF55AFA23}">
      <text>
        <r>
          <rPr>
            <sz val="9"/>
            <color indexed="81"/>
            <rFont val="MS P ゴシック"/>
            <family val="3"/>
            <charset val="128"/>
          </rPr>
          <t>適用水準が「B」、「連携B」である医師が専攻医である場合には、本セルに○を付してください。</t>
        </r>
      </text>
    </comment>
    <comment ref="G998" authorId="0" shapeId="0" xr:uid="{DCF8343D-E41C-4700-BC7C-E47DCDAD4133}">
      <text>
        <r>
          <rPr>
            <sz val="9"/>
            <color indexed="81"/>
            <rFont val="MS P ゴシック"/>
            <family val="3"/>
            <charset val="128"/>
          </rPr>
          <t>適用水準が「B」、「連携B」である医師が専攻医である場合には、本セルに○を付してください。</t>
        </r>
      </text>
    </comment>
    <comment ref="G999" authorId="0" shapeId="0" xr:uid="{EBFC944E-47DF-499D-9C61-A6361849D809}">
      <text>
        <r>
          <rPr>
            <sz val="9"/>
            <color indexed="81"/>
            <rFont val="MS P ゴシック"/>
            <family val="3"/>
            <charset val="128"/>
          </rPr>
          <t>適用水準が「B」、「連携B」である医師が専攻医である場合には、本セルに○を付してください。</t>
        </r>
      </text>
    </comment>
    <comment ref="G1000" authorId="0" shapeId="0" xr:uid="{7CEC0D92-ABF8-4A33-9EFA-9CCDA4EF78F4}">
      <text>
        <r>
          <rPr>
            <sz val="9"/>
            <color indexed="81"/>
            <rFont val="MS P ゴシック"/>
            <family val="3"/>
            <charset val="128"/>
          </rPr>
          <t>適用水準が「B」、「連携B」である医師が専攻医である場合には、本セルに○を付してください。</t>
        </r>
      </text>
    </comment>
    <comment ref="G1001" authorId="0" shapeId="0" xr:uid="{48822157-119E-4495-8884-9730E129EC73}">
      <text>
        <r>
          <rPr>
            <sz val="9"/>
            <color indexed="81"/>
            <rFont val="MS P ゴシック"/>
            <family val="3"/>
            <charset val="128"/>
          </rPr>
          <t>適用水準が「B」、「連携B」である医師が専攻医である場合には、本セルに○を付してください。</t>
        </r>
      </text>
    </comment>
    <comment ref="G1002" authorId="0" shapeId="0" xr:uid="{C759E7BA-D036-4DF3-B7C4-5BC474B0DC3D}">
      <text>
        <r>
          <rPr>
            <sz val="9"/>
            <color indexed="81"/>
            <rFont val="MS P ゴシック"/>
            <family val="3"/>
            <charset val="128"/>
          </rPr>
          <t>適用水準が「B」、「連携B」である医師が専攻医である場合には、本セルに○を付してください。</t>
        </r>
      </text>
    </comment>
    <comment ref="G1003" authorId="0" shapeId="0" xr:uid="{4CB50C8B-C6D8-46DD-9103-9D698B2E8DFA}">
      <text>
        <r>
          <rPr>
            <sz val="9"/>
            <color indexed="81"/>
            <rFont val="MS P ゴシック"/>
            <family val="3"/>
            <charset val="128"/>
          </rPr>
          <t>適用水準が「B」、「連携B」である医師が専攻医である場合には、本セルに○を付してください。</t>
        </r>
      </text>
    </comment>
    <comment ref="G1004" authorId="0" shapeId="0" xr:uid="{FC11BECA-EEA9-4C0D-B547-AE19647F1733}">
      <text>
        <r>
          <rPr>
            <sz val="9"/>
            <color indexed="81"/>
            <rFont val="MS P ゴシック"/>
            <family val="3"/>
            <charset val="128"/>
          </rPr>
          <t>適用水準が「B」、「連携B」である医師が専攻医である場合には、本セルに○を付してください。</t>
        </r>
      </text>
    </comment>
    <comment ref="G1005" authorId="0" shapeId="0" xr:uid="{5CAC8C63-EE65-432B-ACE4-1F9D56B0654A}">
      <text>
        <r>
          <rPr>
            <sz val="9"/>
            <color indexed="81"/>
            <rFont val="MS P ゴシック"/>
            <family val="3"/>
            <charset val="128"/>
          </rPr>
          <t>適用水準が「B」、「連携B」である医師が専攻医である場合には、本セルに○を付してください。</t>
        </r>
      </text>
    </comment>
    <comment ref="G1006" authorId="0" shapeId="0" xr:uid="{2D06974D-14A8-4019-86A9-C566637AE518}">
      <text>
        <r>
          <rPr>
            <sz val="9"/>
            <color indexed="81"/>
            <rFont val="MS P ゴシック"/>
            <family val="3"/>
            <charset val="128"/>
          </rPr>
          <t>適用水準が「B」、「連携B」である医師が専攻医である場合には、本セルに○を付してください。</t>
        </r>
      </text>
    </comment>
    <comment ref="G1007" authorId="0" shapeId="0" xr:uid="{59FE2E9A-00E9-4161-BC0C-724FEDCBA601}">
      <text>
        <r>
          <rPr>
            <sz val="9"/>
            <color indexed="81"/>
            <rFont val="MS P ゴシック"/>
            <family val="3"/>
            <charset val="128"/>
          </rPr>
          <t>適用水準が「B」、「連携B」である医師が専攻医である場合には、本セルに○を付してください。</t>
        </r>
      </text>
    </comment>
    <comment ref="G1008" authorId="0" shapeId="0" xr:uid="{84301321-4B29-4A71-B39A-F3FD78B426EE}">
      <text>
        <r>
          <rPr>
            <sz val="9"/>
            <color indexed="81"/>
            <rFont val="MS P ゴシック"/>
            <family val="3"/>
            <charset val="128"/>
          </rPr>
          <t>適用水準が「B」、「連携B」である医師が専攻医である場合には、本セルに○を付してください。</t>
        </r>
      </text>
    </comment>
    <comment ref="G1009" authorId="0" shapeId="0" xr:uid="{01CAAE47-F123-48D6-88BC-44061ECC464D}">
      <text>
        <r>
          <rPr>
            <sz val="9"/>
            <color indexed="81"/>
            <rFont val="MS P ゴシック"/>
            <family val="3"/>
            <charset val="128"/>
          </rPr>
          <t>適用水準が「B」、「連携B」である医師が専攻医である場合には、本セルに○を付してください。</t>
        </r>
      </text>
    </comment>
    <comment ref="G1010" authorId="0" shapeId="0" xr:uid="{775C44EB-C6AE-4CEF-A5D1-C097180469C9}">
      <text>
        <r>
          <rPr>
            <sz val="9"/>
            <color indexed="81"/>
            <rFont val="MS P ゴシック"/>
            <family val="3"/>
            <charset val="128"/>
          </rPr>
          <t>適用水準が「B」、「連携B」である医師が専攻医である場合には、本セルに○を付してください。</t>
        </r>
      </text>
    </comment>
    <comment ref="G1011" authorId="0" shapeId="0" xr:uid="{6D08EF0D-359D-46AB-A1E9-735716A27977}">
      <text>
        <r>
          <rPr>
            <sz val="9"/>
            <color indexed="81"/>
            <rFont val="MS P ゴシック"/>
            <family val="3"/>
            <charset val="128"/>
          </rPr>
          <t>適用水準が「B」、「連携B」である医師が専攻医である場合には、本セルに○を付してください。</t>
        </r>
      </text>
    </comment>
    <comment ref="G1012" authorId="0" shapeId="0" xr:uid="{0F238214-6864-45AA-AFB3-91FFB9B8396B}">
      <text>
        <r>
          <rPr>
            <sz val="9"/>
            <color indexed="81"/>
            <rFont val="MS P ゴシック"/>
            <family val="3"/>
            <charset val="128"/>
          </rPr>
          <t>適用水準が「B」、「連携B」である医師が専攻医である場合には、本セルに○を付してください。</t>
        </r>
      </text>
    </comment>
    <comment ref="G1013" authorId="0" shapeId="0" xr:uid="{372A6F52-F6A4-43E2-A64C-E5656F9E5683}">
      <text>
        <r>
          <rPr>
            <sz val="9"/>
            <color indexed="81"/>
            <rFont val="MS P ゴシック"/>
            <family val="3"/>
            <charset val="128"/>
          </rPr>
          <t>適用水準が「B」、「連携B」である医師が専攻医である場合には、本セルに○を付してください。</t>
        </r>
      </text>
    </comment>
    <comment ref="G1014" authorId="0" shapeId="0" xr:uid="{A61F0B67-0CDA-49D2-8EBF-49F03E2AF088}">
      <text>
        <r>
          <rPr>
            <sz val="9"/>
            <color indexed="81"/>
            <rFont val="MS P ゴシック"/>
            <family val="3"/>
            <charset val="128"/>
          </rPr>
          <t>適用水準が「B」、「連携B」である医師が専攻医である場合には、本セルに○を付してください。</t>
        </r>
      </text>
    </comment>
    <comment ref="G1015" authorId="0" shapeId="0" xr:uid="{106E3511-9A1F-41F3-880F-E93E404E01C8}">
      <text>
        <r>
          <rPr>
            <sz val="9"/>
            <color indexed="81"/>
            <rFont val="MS P ゴシック"/>
            <family val="3"/>
            <charset val="128"/>
          </rPr>
          <t>適用水準が「B」、「連携B」である医師が専攻医である場合には、本セルに○を付してください。</t>
        </r>
      </text>
    </comment>
    <comment ref="G1016" authorId="0" shapeId="0" xr:uid="{D87A8C27-F2FB-406C-AA2C-D5436A8DB856}">
      <text>
        <r>
          <rPr>
            <sz val="9"/>
            <color indexed="81"/>
            <rFont val="MS P ゴシック"/>
            <family val="3"/>
            <charset val="128"/>
          </rPr>
          <t>適用水準が「B」、「連携B」である医師が専攻医である場合には、本セルに○を付してください。</t>
        </r>
      </text>
    </comment>
    <comment ref="G1017" authorId="0" shapeId="0" xr:uid="{1161C020-E187-4EBE-B282-D09FEDD239E0}">
      <text>
        <r>
          <rPr>
            <sz val="9"/>
            <color indexed="81"/>
            <rFont val="MS P ゴシック"/>
            <family val="3"/>
            <charset val="128"/>
          </rPr>
          <t>適用水準が「B」、「連携B」である医師が専攻医である場合には、本セルに○を付してください。</t>
        </r>
      </text>
    </comment>
    <comment ref="G1018" authorId="0" shapeId="0" xr:uid="{0B4B66EF-08D7-4529-B2D7-1A5D58977225}">
      <text>
        <r>
          <rPr>
            <sz val="9"/>
            <color indexed="81"/>
            <rFont val="MS P ゴシック"/>
            <family val="3"/>
            <charset val="128"/>
          </rPr>
          <t>適用水準が「B」、「連携B」である医師が専攻医である場合には、本セルに○を付してください。</t>
        </r>
      </text>
    </comment>
    <comment ref="G1019" authorId="0" shapeId="0" xr:uid="{FE75E0A7-0230-494D-9985-B3AACBA511F3}">
      <text>
        <r>
          <rPr>
            <sz val="9"/>
            <color indexed="81"/>
            <rFont val="MS P ゴシック"/>
            <family val="3"/>
            <charset val="128"/>
          </rPr>
          <t>適用水準が「B」、「連携B」である医師が専攻医である場合には、本セルに○を付してください。</t>
        </r>
      </text>
    </comment>
    <comment ref="G1020" authorId="0" shapeId="0" xr:uid="{FD86C37A-7042-425C-9CF4-8ABCEC1B0653}">
      <text>
        <r>
          <rPr>
            <sz val="9"/>
            <color indexed="81"/>
            <rFont val="MS P ゴシック"/>
            <family val="3"/>
            <charset val="128"/>
          </rPr>
          <t>適用水準が「B」、「連携B」である医師が専攻医である場合には、本セルに○を付してください。</t>
        </r>
      </text>
    </comment>
    <comment ref="G1021" authorId="0" shapeId="0" xr:uid="{7151399B-A2FB-4660-953A-946A69BC166C}">
      <text>
        <r>
          <rPr>
            <sz val="9"/>
            <color indexed="81"/>
            <rFont val="MS P ゴシック"/>
            <family val="3"/>
            <charset val="128"/>
          </rPr>
          <t>適用水準が「B」、「連携B」である医師が専攻医である場合には、本セルに○を付してください。</t>
        </r>
      </text>
    </comment>
    <comment ref="G1022" authorId="0" shapeId="0" xr:uid="{FE3271A1-43DC-49AC-8ED9-1382EC495D44}">
      <text>
        <r>
          <rPr>
            <sz val="9"/>
            <color indexed="81"/>
            <rFont val="MS P ゴシック"/>
            <family val="3"/>
            <charset val="128"/>
          </rPr>
          <t>適用水準が「B」、「連携B」である医師が専攻医である場合には、本セルに○を付してください。</t>
        </r>
      </text>
    </comment>
    <comment ref="G1023" authorId="0" shapeId="0" xr:uid="{5BC2D968-7EA1-4316-8E7A-AACB6F66EECB}">
      <text>
        <r>
          <rPr>
            <sz val="9"/>
            <color indexed="81"/>
            <rFont val="MS P ゴシック"/>
            <family val="3"/>
            <charset val="128"/>
          </rPr>
          <t>適用水準が「B」、「連携B」である医師が専攻医である場合には、本セルに○を付してください。</t>
        </r>
      </text>
    </comment>
    <comment ref="G1024" authorId="0" shapeId="0" xr:uid="{FA95EE93-D83D-42BF-AA61-59B4380F4F38}">
      <text>
        <r>
          <rPr>
            <sz val="9"/>
            <color indexed="81"/>
            <rFont val="MS P ゴシック"/>
            <family val="3"/>
            <charset val="128"/>
          </rPr>
          <t>適用水準が「B」、「連携B」である医師が専攻医である場合には、本セルに○を付してください。</t>
        </r>
      </text>
    </comment>
    <comment ref="G1025" authorId="0" shapeId="0" xr:uid="{722C460A-9B0A-429A-9424-5D34B575B154}">
      <text>
        <r>
          <rPr>
            <sz val="9"/>
            <color indexed="81"/>
            <rFont val="MS P ゴシック"/>
            <family val="3"/>
            <charset val="128"/>
          </rPr>
          <t>適用水準が「B」、「連携B」である医師が専攻医である場合には、本セルに○を付してください。</t>
        </r>
      </text>
    </comment>
    <comment ref="G1026" authorId="0" shapeId="0" xr:uid="{4D9B55B4-D6C7-45CB-8B22-C5DA456AB6CF}">
      <text>
        <r>
          <rPr>
            <sz val="9"/>
            <color indexed="81"/>
            <rFont val="MS P ゴシック"/>
            <family val="3"/>
            <charset val="128"/>
          </rPr>
          <t>適用水準が「B」、「連携B」である医師が専攻医である場合には、本セルに○を付してください。</t>
        </r>
      </text>
    </comment>
    <comment ref="G1027" authorId="0" shapeId="0" xr:uid="{4647F568-E23D-465D-B86E-0D7583B53668}">
      <text>
        <r>
          <rPr>
            <sz val="9"/>
            <color indexed="81"/>
            <rFont val="MS P ゴシック"/>
            <family val="3"/>
            <charset val="128"/>
          </rPr>
          <t>適用水準が「B」、「連携B」である医師が専攻医である場合には、本セルに○を付してください。</t>
        </r>
      </text>
    </comment>
    <comment ref="G1028" authorId="0" shapeId="0" xr:uid="{E3F6614A-0DAF-4451-A1B0-EBD69ED59218}">
      <text>
        <r>
          <rPr>
            <sz val="9"/>
            <color indexed="81"/>
            <rFont val="MS P ゴシック"/>
            <family val="3"/>
            <charset val="128"/>
          </rPr>
          <t>適用水準が「B」、「連携B」である医師が専攻医である場合には、本セルに○を付してください。</t>
        </r>
      </text>
    </comment>
    <comment ref="G1029" authorId="0" shapeId="0" xr:uid="{AA2F45CC-94EF-40EB-AB27-1D455D927AB6}">
      <text>
        <r>
          <rPr>
            <sz val="9"/>
            <color indexed="81"/>
            <rFont val="MS P ゴシック"/>
            <family val="3"/>
            <charset val="128"/>
          </rPr>
          <t>適用水準が「B」、「連携B」である医師が専攻医である場合には、本セルに○を付してください。</t>
        </r>
      </text>
    </comment>
    <comment ref="G1030" authorId="0" shapeId="0" xr:uid="{14B23555-1C80-4B71-9176-A13F1CA897F7}">
      <text>
        <r>
          <rPr>
            <sz val="9"/>
            <color indexed="81"/>
            <rFont val="MS P ゴシック"/>
            <family val="3"/>
            <charset val="128"/>
          </rPr>
          <t>適用水準が「B」、「連携B」である医師が専攻医である場合には、本セルに○を付してください。</t>
        </r>
      </text>
    </comment>
    <comment ref="G1031" authorId="0" shapeId="0" xr:uid="{212D923E-0C3D-4F70-881A-AA4E69407BF2}">
      <text>
        <r>
          <rPr>
            <sz val="9"/>
            <color indexed="81"/>
            <rFont val="MS P ゴシック"/>
            <family val="3"/>
            <charset val="128"/>
          </rPr>
          <t>適用水準が「B」、「連携B」である医師が専攻医である場合には、本セルに○を付してください。</t>
        </r>
      </text>
    </comment>
    <comment ref="G1032" authorId="0" shapeId="0" xr:uid="{27999B74-698A-4CB2-86C0-DFD882BC4594}">
      <text>
        <r>
          <rPr>
            <sz val="9"/>
            <color indexed="81"/>
            <rFont val="MS P ゴシック"/>
            <family val="3"/>
            <charset val="128"/>
          </rPr>
          <t>適用水準が「B」、「連携B」である医師が専攻医である場合には、本セルに○を付してください。</t>
        </r>
      </text>
    </comment>
    <comment ref="G1033" authorId="0" shapeId="0" xr:uid="{64DD4D7D-3220-4941-8F1F-6EC41B4812CA}">
      <text>
        <r>
          <rPr>
            <sz val="9"/>
            <color indexed="81"/>
            <rFont val="MS P ゴシック"/>
            <family val="3"/>
            <charset val="128"/>
          </rPr>
          <t>適用水準が「B」、「連携B」である医師が専攻医である場合には、本セルに○を付してください。</t>
        </r>
      </text>
    </comment>
    <comment ref="G1034" authorId="0" shapeId="0" xr:uid="{44122453-F7CE-463B-B055-E400B280C9F1}">
      <text>
        <r>
          <rPr>
            <sz val="9"/>
            <color indexed="81"/>
            <rFont val="MS P ゴシック"/>
            <family val="3"/>
            <charset val="128"/>
          </rPr>
          <t>適用水準が「B」、「連携B」である医師が専攻医である場合には、本セルに○を付してください。</t>
        </r>
      </text>
    </comment>
    <comment ref="G1035" authorId="0" shapeId="0" xr:uid="{CED41BA6-963E-496D-BC10-29C07400FA1B}">
      <text>
        <r>
          <rPr>
            <sz val="9"/>
            <color indexed="81"/>
            <rFont val="MS P ゴシック"/>
            <family val="3"/>
            <charset val="128"/>
          </rPr>
          <t>適用水準が「B」、「連携B」である医師が専攻医である場合には、本セルに○を付してください。</t>
        </r>
      </text>
    </comment>
    <comment ref="G1036" authorId="0" shapeId="0" xr:uid="{8C5F902F-F66E-4743-B811-C459AED00693}">
      <text>
        <r>
          <rPr>
            <sz val="9"/>
            <color indexed="81"/>
            <rFont val="MS P ゴシック"/>
            <family val="3"/>
            <charset val="128"/>
          </rPr>
          <t>適用水準が「B」、「連携B」である医師が専攻医である場合には、本セルに○を付してください。</t>
        </r>
      </text>
    </comment>
    <comment ref="G1037" authorId="0" shapeId="0" xr:uid="{2C4DCBE7-B833-41B1-9F32-01544BE86B7E}">
      <text>
        <r>
          <rPr>
            <sz val="9"/>
            <color indexed="81"/>
            <rFont val="MS P ゴシック"/>
            <family val="3"/>
            <charset val="128"/>
          </rPr>
          <t>適用水準が「B」、「連携B」である医師が専攻医である場合には、本セルに○を付してください。</t>
        </r>
      </text>
    </comment>
    <comment ref="G1038" authorId="0" shapeId="0" xr:uid="{7CA04942-4FC1-496A-9A0A-FE5A6448610F}">
      <text>
        <r>
          <rPr>
            <sz val="9"/>
            <color indexed="81"/>
            <rFont val="MS P ゴシック"/>
            <family val="3"/>
            <charset val="128"/>
          </rPr>
          <t>適用水準が「B」、「連携B」である医師が専攻医である場合には、本セルに○を付してください。</t>
        </r>
      </text>
    </comment>
    <comment ref="G1039" authorId="0" shapeId="0" xr:uid="{8B747F88-C851-4902-BE28-D43079969644}">
      <text>
        <r>
          <rPr>
            <sz val="9"/>
            <color indexed="81"/>
            <rFont val="MS P ゴシック"/>
            <family val="3"/>
            <charset val="128"/>
          </rPr>
          <t>適用水準が「B」、「連携B」である医師が専攻医である場合には、本セルに○を付してください。</t>
        </r>
      </text>
    </comment>
    <comment ref="G1040" authorId="0" shapeId="0" xr:uid="{B8DF524C-FB3F-46FD-B86A-83F37289A981}">
      <text>
        <r>
          <rPr>
            <sz val="9"/>
            <color indexed="81"/>
            <rFont val="MS P ゴシック"/>
            <family val="3"/>
            <charset val="128"/>
          </rPr>
          <t>適用水準が「B」、「連携B」である医師が専攻医である場合には、本セルに○を付してください。</t>
        </r>
      </text>
    </comment>
    <comment ref="G1041" authorId="0" shapeId="0" xr:uid="{966AB146-5D36-4AA3-9DA8-2F940B0072CE}">
      <text>
        <r>
          <rPr>
            <sz val="9"/>
            <color indexed="81"/>
            <rFont val="MS P ゴシック"/>
            <family val="3"/>
            <charset val="128"/>
          </rPr>
          <t>適用水準が「B」、「連携B」である医師が専攻医である場合には、本セルに○を付してください。</t>
        </r>
      </text>
    </comment>
    <comment ref="G1042" authorId="0" shapeId="0" xr:uid="{C6389659-7554-4FD8-B65B-0581971255B2}">
      <text>
        <r>
          <rPr>
            <sz val="9"/>
            <color indexed="81"/>
            <rFont val="MS P ゴシック"/>
            <family val="3"/>
            <charset val="128"/>
          </rPr>
          <t>適用水準が「B」、「連携B」である医師が専攻医である場合には、本セルに○を付してください。</t>
        </r>
      </text>
    </comment>
    <comment ref="G1043" authorId="0" shapeId="0" xr:uid="{4DDBFC3F-4179-420D-967D-BD91DEE7485E}">
      <text>
        <r>
          <rPr>
            <sz val="9"/>
            <color indexed="81"/>
            <rFont val="MS P ゴシック"/>
            <family val="3"/>
            <charset val="128"/>
          </rPr>
          <t>適用水準が「B」、「連携B」である医師が専攻医である場合には、本セルに○を付してください。</t>
        </r>
      </text>
    </comment>
    <comment ref="G1044" authorId="0" shapeId="0" xr:uid="{D7A63C76-9E1D-46ED-80DB-7C3DF74DCAFD}">
      <text>
        <r>
          <rPr>
            <sz val="9"/>
            <color indexed="81"/>
            <rFont val="MS P ゴシック"/>
            <family val="3"/>
            <charset val="128"/>
          </rPr>
          <t>適用水準が「B」、「連携B」である医師が専攻医である場合には、本セルに○を付してください。</t>
        </r>
      </text>
    </comment>
    <comment ref="G1045" authorId="0" shapeId="0" xr:uid="{F08033E6-F7D9-4DD3-AD5C-DB3018049281}">
      <text>
        <r>
          <rPr>
            <sz val="9"/>
            <color indexed="81"/>
            <rFont val="MS P ゴシック"/>
            <family val="3"/>
            <charset val="128"/>
          </rPr>
          <t>適用水準が「B」、「連携B」である医師が専攻医である場合には、本セルに○を付してください。</t>
        </r>
      </text>
    </comment>
    <comment ref="G1046" authorId="0" shapeId="0" xr:uid="{4B7A682E-A555-4E57-8F92-00C0DF90F44A}">
      <text>
        <r>
          <rPr>
            <sz val="9"/>
            <color indexed="81"/>
            <rFont val="MS P ゴシック"/>
            <family val="3"/>
            <charset val="128"/>
          </rPr>
          <t>適用水準が「B」、「連携B」である医師が専攻医である場合には、本セルに○を付してください。</t>
        </r>
      </text>
    </comment>
    <comment ref="G1047" authorId="0" shapeId="0" xr:uid="{BCFB59C6-866A-40DE-B8CC-63EEAA708E49}">
      <text>
        <r>
          <rPr>
            <sz val="9"/>
            <color indexed="81"/>
            <rFont val="MS P ゴシック"/>
            <family val="3"/>
            <charset val="128"/>
          </rPr>
          <t>適用水準が「B」、「連携B」である医師が専攻医である場合には、本セルに○を付してください。</t>
        </r>
      </text>
    </comment>
    <comment ref="G1048" authorId="0" shapeId="0" xr:uid="{8BE528DE-AB3F-4982-A6FB-BD6A8470119F}">
      <text>
        <r>
          <rPr>
            <sz val="9"/>
            <color indexed="81"/>
            <rFont val="MS P ゴシック"/>
            <family val="3"/>
            <charset val="128"/>
          </rPr>
          <t>適用水準が「B」、「連携B」である医師が専攻医である場合には、本セルに○を付してください。</t>
        </r>
      </text>
    </comment>
    <comment ref="G1049" authorId="0" shapeId="0" xr:uid="{001A670A-8B3E-488E-9C05-8DE9F8740680}">
      <text>
        <r>
          <rPr>
            <sz val="9"/>
            <color indexed="81"/>
            <rFont val="MS P ゴシック"/>
            <family val="3"/>
            <charset val="128"/>
          </rPr>
          <t>適用水準が「B」、「連携B」である医師が専攻医である場合には、本セルに○を付してください。</t>
        </r>
      </text>
    </comment>
    <comment ref="G1050" authorId="0" shapeId="0" xr:uid="{040D5CEB-3FB7-41AB-993B-DBE85FDA9CDB}">
      <text>
        <r>
          <rPr>
            <sz val="9"/>
            <color indexed="81"/>
            <rFont val="MS P ゴシック"/>
            <family val="3"/>
            <charset val="128"/>
          </rPr>
          <t>適用水準が「B」、「連携B」である医師が専攻医である場合には、本セルに○を付してください。</t>
        </r>
      </text>
    </comment>
    <comment ref="G1051" authorId="0" shapeId="0" xr:uid="{333A6996-CDCA-4299-8E0E-2E9307F8E7A1}">
      <text>
        <r>
          <rPr>
            <sz val="9"/>
            <color indexed="81"/>
            <rFont val="MS P ゴシック"/>
            <family val="3"/>
            <charset val="128"/>
          </rPr>
          <t>適用水準が「B」、「連携B」である医師が専攻医である場合には、本セルに○を付してください。</t>
        </r>
      </text>
    </comment>
    <comment ref="G1052" authorId="0" shapeId="0" xr:uid="{49909F01-833B-4B41-B602-10A1B7E6B120}">
      <text>
        <r>
          <rPr>
            <sz val="9"/>
            <color indexed="81"/>
            <rFont val="MS P ゴシック"/>
            <family val="3"/>
            <charset val="128"/>
          </rPr>
          <t>適用水準が「B」、「連携B」である医師が専攻医である場合には、本セルに○を付してください。</t>
        </r>
      </text>
    </comment>
    <comment ref="G1053" authorId="0" shapeId="0" xr:uid="{A6F6BE8D-ECAD-4F5D-8F96-449DA6D100CE}">
      <text>
        <r>
          <rPr>
            <sz val="9"/>
            <color indexed="81"/>
            <rFont val="MS P ゴシック"/>
            <family val="3"/>
            <charset val="128"/>
          </rPr>
          <t>適用水準が「B」、「連携B」である医師が専攻医である場合には、本セルに○を付してください。</t>
        </r>
      </text>
    </comment>
    <comment ref="G1054" authorId="0" shapeId="0" xr:uid="{482B7452-1543-465A-934E-B4BCBFBF536C}">
      <text>
        <r>
          <rPr>
            <sz val="9"/>
            <color indexed="81"/>
            <rFont val="MS P ゴシック"/>
            <family val="3"/>
            <charset val="128"/>
          </rPr>
          <t>適用水準が「B」、「連携B」である医師が専攻医である場合には、本セルに○を付してください。</t>
        </r>
      </text>
    </comment>
    <comment ref="G1055" authorId="0" shapeId="0" xr:uid="{0D8B3C84-E978-4730-9334-2F21862980BF}">
      <text>
        <r>
          <rPr>
            <sz val="9"/>
            <color indexed="81"/>
            <rFont val="MS P ゴシック"/>
            <family val="3"/>
            <charset val="128"/>
          </rPr>
          <t>適用水準が「B」、「連携B」である医師が専攻医である場合には、本セルに○を付してください。</t>
        </r>
      </text>
    </comment>
    <comment ref="G1056" authorId="0" shapeId="0" xr:uid="{1DC5D6CB-AA26-480D-87C1-AB61CDB69520}">
      <text>
        <r>
          <rPr>
            <sz val="9"/>
            <color indexed="81"/>
            <rFont val="MS P ゴシック"/>
            <family val="3"/>
            <charset val="128"/>
          </rPr>
          <t>適用水準が「B」、「連携B」である医師が専攻医である場合には、本セルに○を付してください。</t>
        </r>
      </text>
    </comment>
    <comment ref="G1057" authorId="0" shapeId="0" xr:uid="{452EDDC4-0190-41A2-840C-3011A792B8F0}">
      <text>
        <r>
          <rPr>
            <sz val="9"/>
            <color indexed="81"/>
            <rFont val="MS P ゴシック"/>
            <family val="3"/>
            <charset val="128"/>
          </rPr>
          <t>適用水準が「B」、「連携B」である医師が専攻医である場合には、本セルに○を付してください。</t>
        </r>
      </text>
    </comment>
    <comment ref="G1058" authorId="0" shapeId="0" xr:uid="{ECD72EC4-4A3C-4FD9-86B8-E7E12EB31A6F}">
      <text>
        <r>
          <rPr>
            <sz val="9"/>
            <color indexed="81"/>
            <rFont val="MS P ゴシック"/>
            <family val="3"/>
            <charset val="128"/>
          </rPr>
          <t>適用水準が「B」、「連携B」である医師が専攻医である場合には、本セルに○を付してください。</t>
        </r>
      </text>
    </comment>
    <comment ref="G1059" authorId="0" shapeId="0" xr:uid="{9A567AB8-4A28-4EDF-94CB-B8A71156451F}">
      <text>
        <r>
          <rPr>
            <sz val="9"/>
            <color indexed="81"/>
            <rFont val="MS P ゴシック"/>
            <family val="3"/>
            <charset val="128"/>
          </rPr>
          <t>適用水準が「B」、「連携B」である医師が専攻医である場合には、本セルに○を付してください。</t>
        </r>
      </text>
    </comment>
    <comment ref="G1060" authorId="0" shapeId="0" xr:uid="{97D9C4AB-095F-4A95-AAB5-CBC2B3BFB65F}">
      <text>
        <r>
          <rPr>
            <sz val="9"/>
            <color indexed="81"/>
            <rFont val="MS P ゴシック"/>
            <family val="3"/>
            <charset val="128"/>
          </rPr>
          <t>適用水準が「B」、「連携B」である医師が専攻医である場合には、本セルに○を付してください。</t>
        </r>
      </text>
    </comment>
    <comment ref="G1061" authorId="0" shapeId="0" xr:uid="{1D46C455-8A0C-4B6A-83E8-706CC4C6284B}">
      <text>
        <r>
          <rPr>
            <sz val="9"/>
            <color indexed="81"/>
            <rFont val="MS P ゴシック"/>
            <family val="3"/>
            <charset val="128"/>
          </rPr>
          <t>適用水準が「B」、「連携B」である医師が専攻医である場合には、本セルに○を付してください。</t>
        </r>
      </text>
    </comment>
    <comment ref="G1062" authorId="0" shapeId="0" xr:uid="{E2EE117C-D5CA-49FA-885B-939A688F02D6}">
      <text>
        <r>
          <rPr>
            <sz val="9"/>
            <color indexed="81"/>
            <rFont val="MS P ゴシック"/>
            <family val="3"/>
            <charset val="128"/>
          </rPr>
          <t>適用水準が「B」、「連携B」である医師が専攻医である場合には、本セルに○を付してください。</t>
        </r>
      </text>
    </comment>
    <comment ref="G1063" authorId="0" shapeId="0" xr:uid="{3FC4FD58-8421-4FA7-8064-A6891B4E550E}">
      <text>
        <r>
          <rPr>
            <sz val="9"/>
            <color indexed="81"/>
            <rFont val="MS P ゴシック"/>
            <family val="3"/>
            <charset val="128"/>
          </rPr>
          <t>適用水準が「B」、「連携B」である医師が専攻医である場合には、本セルに○を付してください。</t>
        </r>
      </text>
    </comment>
    <comment ref="G1064" authorId="0" shapeId="0" xr:uid="{581293FE-C0B0-4302-B96F-9122F727FA7C}">
      <text>
        <r>
          <rPr>
            <sz val="9"/>
            <color indexed="81"/>
            <rFont val="MS P ゴシック"/>
            <family val="3"/>
            <charset val="128"/>
          </rPr>
          <t>適用水準が「B」、「連携B」である医師が専攻医である場合には、本セルに○を付してください。</t>
        </r>
      </text>
    </comment>
    <comment ref="G1065" authorId="0" shapeId="0" xr:uid="{0FD5944E-BB96-414C-9FFC-7268B33F2143}">
      <text>
        <r>
          <rPr>
            <sz val="9"/>
            <color indexed="81"/>
            <rFont val="MS P ゴシック"/>
            <family val="3"/>
            <charset val="128"/>
          </rPr>
          <t>適用水準が「B」、「連携B」である医師が専攻医である場合には、本セルに○を付してください。</t>
        </r>
      </text>
    </comment>
    <comment ref="G1066" authorId="0" shapeId="0" xr:uid="{FF22EB17-F5F2-4103-A010-93DA8418D865}">
      <text>
        <r>
          <rPr>
            <sz val="9"/>
            <color indexed="81"/>
            <rFont val="MS P ゴシック"/>
            <family val="3"/>
            <charset val="128"/>
          </rPr>
          <t>適用水準が「B」、「連携B」である医師が専攻医である場合には、本セルに○を付してください。</t>
        </r>
      </text>
    </comment>
    <comment ref="G1067" authorId="0" shapeId="0" xr:uid="{252FA4C8-1BDB-49FD-93CC-4B8CB26A426F}">
      <text>
        <r>
          <rPr>
            <sz val="9"/>
            <color indexed="81"/>
            <rFont val="MS P ゴシック"/>
            <family val="3"/>
            <charset val="128"/>
          </rPr>
          <t>適用水準が「B」、「連携B」である医師が専攻医である場合には、本セルに○を付してください。</t>
        </r>
      </text>
    </comment>
    <comment ref="G1068" authorId="0" shapeId="0" xr:uid="{C276917E-E8B9-47D7-B074-6B00D04CE8DC}">
      <text>
        <r>
          <rPr>
            <sz val="9"/>
            <color indexed="81"/>
            <rFont val="MS P ゴシック"/>
            <family val="3"/>
            <charset val="128"/>
          </rPr>
          <t>適用水準が「B」、「連携B」である医師が専攻医である場合には、本セルに○を付してください。</t>
        </r>
      </text>
    </comment>
    <comment ref="G1069" authorId="0" shapeId="0" xr:uid="{9811C81D-C27F-4C46-B795-F10A4E5DD3C5}">
      <text>
        <r>
          <rPr>
            <sz val="9"/>
            <color indexed="81"/>
            <rFont val="MS P ゴシック"/>
            <family val="3"/>
            <charset val="128"/>
          </rPr>
          <t>適用水準が「B」、「連携B」である医師が専攻医である場合には、本セルに○を付してください。</t>
        </r>
      </text>
    </comment>
    <comment ref="G1070" authorId="0" shapeId="0" xr:uid="{69A84C90-B577-4E97-8D73-647CC879D437}">
      <text>
        <r>
          <rPr>
            <sz val="9"/>
            <color indexed="81"/>
            <rFont val="MS P ゴシック"/>
            <family val="3"/>
            <charset val="128"/>
          </rPr>
          <t>適用水準が「B」、「連携B」である医師が専攻医である場合には、本セルに○を付してください。</t>
        </r>
      </text>
    </comment>
    <comment ref="G1071" authorId="0" shapeId="0" xr:uid="{85CC46D4-6AEB-47B4-87D3-4BA92EC24EA2}">
      <text>
        <r>
          <rPr>
            <sz val="9"/>
            <color indexed="81"/>
            <rFont val="MS P ゴシック"/>
            <family val="3"/>
            <charset val="128"/>
          </rPr>
          <t>適用水準が「B」、「連携B」である医師が専攻医である場合には、本セルに○を付してください。</t>
        </r>
      </text>
    </comment>
    <comment ref="G1072" authorId="0" shapeId="0" xr:uid="{C4C01A5A-4FBF-429A-BC2C-033A82E9B4C2}">
      <text>
        <r>
          <rPr>
            <sz val="9"/>
            <color indexed="81"/>
            <rFont val="MS P ゴシック"/>
            <family val="3"/>
            <charset val="128"/>
          </rPr>
          <t>適用水準が「B」、「連携B」である医師が専攻医である場合には、本セルに○を付してください。</t>
        </r>
      </text>
    </comment>
    <comment ref="G1073" authorId="0" shapeId="0" xr:uid="{DD7DB061-D821-40E5-9578-9933C8851C59}">
      <text>
        <r>
          <rPr>
            <sz val="9"/>
            <color indexed="81"/>
            <rFont val="MS P ゴシック"/>
            <family val="3"/>
            <charset val="128"/>
          </rPr>
          <t>適用水準が「B」、「連携B」である医師が専攻医である場合には、本セルに○を付してください。</t>
        </r>
      </text>
    </comment>
    <comment ref="G1074" authorId="0" shapeId="0" xr:uid="{DDDD2E52-8237-4A9C-BE6D-A177089FDB8E}">
      <text>
        <r>
          <rPr>
            <sz val="9"/>
            <color indexed="81"/>
            <rFont val="MS P ゴシック"/>
            <family val="3"/>
            <charset val="128"/>
          </rPr>
          <t>適用水準が「B」、「連携B」である医師が専攻医である場合には、本セルに○を付してください。</t>
        </r>
      </text>
    </comment>
    <comment ref="G1075" authorId="0" shapeId="0" xr:uid="{663E6C2E-A76B-47AF-82DA-A1E98AA1D376}">
      <text>
        <r>
          <rPr>
            <sz val="9"/>
            <color indexed="81"/>
            <rFont val="MS P ゴシック"/>
            <family val="3"/>
            <charset val="128"/>
          </rPr>
          <t>適用水準が「B」、「連携B」である医師が専攻医である場合には、本セルに○を付してください。</t>
        </r>
      </text>
    </comment>
    <comment ref="G1076" authorId="0" shapeId="0" xr:uid="{09605CCF-2468-4059-9670-F6BC79AB2055}">
      <text>
        <r>
          <rPr>
            <sz val="9"/>
            <color indexed="81"/>
            <rFont val="MS P ゴシック"/>
            <family val="3"/>
            <charset val="128"/>
          </rPr>
          <t>適用水準が「B」、「連携B」である医師が専攻医である場合には、本セルに○を付してください。</t>
        </r>
      </text>
    </comment>
    <comment ref="G1077" authorId="0" shapeId="0" xr:uid="{3EE1B249-859D-4506-AE23-DD924AE5589B}">
      <text>
        <r>
          <rPr>
            <sz val="9"/>
            <color indexed="81"/>
            <rFont val="MS P ゴシック"/>
            <family val="3"/>
            <charset val="128"/>
          </rPr>
          <t>適用水準が「B」、「連携B」である医師が専攻医である場合には、本セルに○を付してください。</t>
        </r>
      </text>
    </comment>
    <comment ref="G1078" authorId="0" shapeId="0" xr:uid="{A8CF60EA-CD99-4824-9BDA-E9D213AF7B39}">
      <text>
        <r>
          <rPr>
            <sz val="9"/>
            <color indexed="81"/>
            <rFont val="MS P ゴシック"/>
            <family val="3"/>
            <charset val="128"/>
          </rPr>
          <t>適用水準が「B」、「連携B」である医師が専攻医である場合には、本セルに○を付してください。</t>
        </r>
      </text>
    </comment>
    <comment ref="G1079" authorId="0" shapeId="0" xr:uid="{A88B790E-98E2-4311-8695-159F4C65B6D6}">
      <text>
        <r>
          <rPr>
            <sz val="9"/>
            <color indexed="81"/>
            <rFont val="MS P ゴシック"/>
            <family val="3"/>
            <charset val="128"/>
          </rPr>
          <t>適用水準が「B」、「連携B」である医師が専攻医である場合には、本セルに○を付してください。</t>
        </r>
      </text>
    </comment>
    <comment ref="G1080" authorId="0" shapeId="0" xr:uid="{A532DEC9-F12B-4981-A9BD-7B94C58E6374}">
      <text>
        <r>
          <rPr>
            <sz val="9"/>
            <color indexed="81"/>
            <rFont val="MS P ゴシック"/>
            <family val="3"/>
            <charset val="128"/>
          </rPr>
          <t>適用水準が「B」、「連携B」である医師が専攻医である場合には、本セルに○を付してください。</t>
        </r>
      </text>
    </comment>
    <comment ref="G1081" authorId="0" shapeId="0" xr:uid="{1EA2B47F-0B20-4442-AC3B-20A4636A0BAC}">
      <text>
        <r>
          <rPr>
            <sz val="9"/>
            <color indexed="81"/>
            <rFont val="MS P ゴシック"/>
            <family val="3"/>
            <charset val="128"/>
          </rPr>
          <t>適用水準が「B」、「連携B」である医師が専攻医である場合には、本セルに○を付してください。</t>
        </r>
      </text>
    </comment>
    <comment ref="G1082" authorId="0" shapeId="0" xr:uid="{6452ADB4-DE2F-4E97-B93F-592F541A6CF3}">
      <text>
        <r>
          <rPr>
            <sz val="9"/>
            <color indexed="81"/>
            <rFont val="MS P ゴシック"/>
            <family val="3"/>
            <charset val="128"/>
          </rPr>
          <t>適用水準が「B」、「連携B」である医師が専攻医である場合には、本セルに○を付してください。</t>
        </r>
      </text>
    </comment>
    <comment ref="G1083" authorId="0" shapeId="0" xr:uid="{D7709246-4731-4B3A-9737-2634BF81A45C}">
      <text>
        <r>
          <rPr>
            <sz val="9"/>
            <color indexed="81"/>
            <rFont val="MS P ゴシック"/>
            <family val="3"/>
            <charset val="128"/>
          </rPr>
          <t>適用水準が「B」、「連携B」である医師が専攻医である場合には、本セルに○を付してください。</t>
        </r>
      </text>
    </comment>
    <comment ref="G1084" authorId="0" shapeId="0" xr:uid="{F5106661-F276-4C33-B7DB-4EC9568A41A6}">
      <text>
        <r>
          <rPr>
            <sz val="9"/>
            <color indexed="81"/>
            <rFont val="MS P ゴシック"/>
            <family val="3"/>
            <charset val="128"/>
          </rPr>
          <t>適用水準が「B」、「連携B」である医師が専攻医である場合には、本セルに○を付してください。</t>
        </r>
      </text>
    </comment>
    <comment ref="G1085" authorId="0" shapeId="0" xr:uid="{15DC1B50-4E54-4528-B5B0-A50C6D88F4C2}">
      <text>
        <r>
          <rPr>
            <sz val="9"/>
            <color indexed="81"/>
            <rFont val="MS P ゴシック"/>
            <family val="3"/>
            <charset val="128"/>
          </rPr>
          <t>適用水準が「B」、「連携B」である医師が専攻医である場合には、本セルに○を付してください。</t>
        </r>
      </text>
    </comment>
    <comment ref="G1086" authorId="0" shapeId="0" xr:uid="{2FB7E2D8-CA50-4BF0-B5FD-14B294320A69}">
      <text>
        <r>
          <rPr>
            <sz val="9"/>
            <color indexed="81"/>
            <rFont val="MS P ゴシック"/>
            <family val="3"/>
            <charset val="128"/>
          </rPr>
          <t>適用水準が「B」、「連携B」である医師が専攻医である場合には、本セルに○を付してください。</t>
        </r>
      </text>
    </comment>
    <comment ref="G1087" authorId="0" shapeId="0" xr:uid="{D8BA8A5F-AAF1-4DDB-83E0-4D11CA323455}">
      <text>
        <r>
          <rPr>
            <sz val="9"/>
            <color indexed="81"/>
            <rFont val="MS P ゴシック"/>
            <family val="3"/>
            <charset val="128"/>
          </rPr>
          <t>適用水準が「B」、「連携B」である医師が専攻医である場合には、本セルに○を付してください。</t>
        </r>
      </text>
    </comment>
    <comment ref="G1088" authorId="0" shapeId="0" xr:uid="{CC7F4E20-00E8-4ED6-8636-AD0B3523482A}">
      <text>
        <r>
          <rPr>
            <sz val="9"/>
            <color indexed="81"/>
            <rFont val="MS P ゴシック"/>
            <family val="3"/>
            <charset val="128"/>
          </rPr>
          <t>適用水準が「B」、「連携B」である医師が専攻医である場合には、本セルに○を付してください。</t>
        </r>
      </text>
    </comment>
    <comment ref="G1089" authorId="0" shapeId="0" xr:uid="{6F8D6BA8-389C-4056-895F-93A8FC48E0B9}">
      <text>
        <r>
          <rPr>
            <sz val="9"/>
            <color indexed="81"/>
            <rFont val="MS P ゴシック"/>
            <family val="3"/>
            <charset val="128"/>
          </rPr>
          <t>適用水準が「B」、「連携B」である医師が専攻医である場合には、本セルに○を付してください。</t>
        </r>
      </text>
    </comment>
    <comment ref="G1090" authorId="0" shapeId="0" xr:uid="{4C950821-7262-4921-92A3-C8850348204E}">
      <text>
        <r>
          <rPr>
            <sz val="9"/>
            <color indexed="81"/>
            <rFont val="MS P ゴシック"/>
            <family val="3"/>
            <charset val="128"/>
          </rPr>
          <t>適用水準が「B」、「連携B」である医師が専攻医である場合には、本セルに○を付してください。</t>
        </r>
      </text>
    </comment>
    <comment ref="G1091" authorId="0" shapeId="0" xr:uid="{A537F290-DAB0-47B2-87CB-36EA001105BA}">
      <text>
        <r>
          <rPr>
            <sz val="9"/>
            <color indexed="81"/>
            <rFont val="MS P ゴシック"/>
            <family val="3"/>
            <charset val="128"/>
          </rPr>
          <t>適用水準が「B」、「連携B」である医師が専攻医である場合には、本セルに○を付してください。</t>
        </r>
      </text>
    </comment>
    <comment ref="G1092" authorId="0" shapeId="0" xr:uid="{338388E3-D2B9-4C49-B616-0DCDDB3167D2}">
      <text>
        <r>
          <rPr>
            <sz val="9"/>
            <color indexed="81"/>
            <rFont val="MS P ゴシック"/>
            <family val="3"/>
            <charset val="128"/>
          </rPr>
          <t>適用水準が「B」、「連携B」である医師が専攻医である場合には、本セルに○を付してください。</t>
        </r>
      </text>
    </comment>
    <comment ref="G1093" authorId="0" shapeId="0" xr:uid="{2F688B4D-735E-458A-A315-99CE2C434DFD}">
      <text>
        <r>
          <rPr>
            <sz val="9"/>
            <color indexed="81"/>
            <rFont val="MS P ゴシック"/>
            <family val="3"/>
            <charset val="128"/>
          </rPr>
          <t>適用水準が「B」、「連携B」である医師が専攻医である場合には、本セルに○を付してください。</t>
        </r>
      </text>
    </comment>
    <comment ref="G1094" authorId="0" shapeId="0" xr:uid="{59FA6587-E4A2-455F-A1CE-D1D092E616CB}">
      <text>
        <r>
          <rPr>
            <sz val="9"/>
            <color indexed="81"/>
            <rFont val="MS P ゴシック"/>
            <family val="3"/>
            <charset val="128"/>
          </rPr>
          <t>適用水準が「B」、「連携B」である医師が専攻医である場合には、本セルに○を付してください。</t>
        </r>
      </text>
    </comment>
    <comment ref="G1095" authorId="0" shapeId="0" xr:uid="{245EE13D-A82B-4209-9E56-EE0043964334}">
      <text>
        <r>
          <rPr>
            <sz val="9"/>
            <color indexed="81"/>
            <rFont val="MS P ゴシック"/>
            <family val="3"/>
            <charset val="128"/>
          </rPr>
          <t>適用水準が「B」、「連携B」である医師が専攻医である場合には、本セルに○を付してください。</t>
        </r>
      </text>
    </comment>
    <comment ref="G1096" authorId="0" shapeId="0" xr:uid="{C5D316EC-F694-452D-9B95-7FDFA1A0908E}">
      <text>
        <r>
          <rPr>
            <sz val="9"/>
            <color indexed="81"/>
            <rFont val="MS P ゴシック"/>
            <family val="3"/>
            <charset val="128"/>
          </rPr>
          <t>適用水準が「B」、「連携B」である医師が専攻医である場合には、本セルに○を付してください。</t>
        </r>
      </text>
    </comment>
    <comment ref="G1097" authorId="0" shapeId="0" xr:uid="{8EF85497-950A-4ECD-B396-9E61E7A48B0B}">
      <text>
        <r>
          <rPr>
            <sz val="9"/>
            <color indexed="81"/>
            <rFont val="MS P ゴシック"/>
            <family val="3"/>
            <charset val="128"/>
          </rPr>
          <t>適用水準が「B」、「連携B」である医師が専攻医である場合には、本セルに○を付してください。</t>
        </r>
      </text>
    </comment>
    <comment ref="G1098" authorId="0" shapeId="0" xr:uid="{DFAD7FF5-1725-4145-A4E7-E79A4EC5BBD1}">
      <text>
        <r>
          <rPr>
            <sz val="9"/>
            <color indexed="81"/>
            <rFont val="MS P ゴシック"/>
            <family val="3"/>
            <charset val="128"/>
          </rPr>
          <t>適用水準が「B」、「連携B」である医師が専攻医である場合には、本セルに○を付してください。</t>
        </r>
      </text>
    </comment>
    <comment ref="G1099" authorId="0" shapeId="0" xr:uid="{CFCC8CE9-75BD-48B4-B62B-0923EABCADCD}">
      <text>
        <r>
          <rPr>
            <sz val="9"/>
            <color indexed="81"/>
            <rFont val="MS P ゴシック"/>
            <family val="3"/>
            <charset val="128"/>
          </rPr>
          <t>適用水準が「B」、「連携B」である医師が専攻医である場合には、本セルに○を付してください。</t>
        </r>
      </text>
    </comment>
    <comment ref="G1100" authorId="0" shapeId="0" xr:uid="{14F54E90-FF6B-4FBA-9D13-C1C95A51E9DB}">
      <text>
        <r>
          <rPr>
            <sz val="9"/>
            <color indexed="81"/>
            <rFont val="MS P ゴシック"/>
            <family val="3"/>
            <charset val="128"/>
          </rPr>
          <t>適用水準が「B」、「連携B」である医師が専攻医である場合には、本セルに○を付してください。</t>
        </r>
      </text>
    </comment>
    <comment ref="G1101" authorId="0" shapeId="0" xr:uid="{CB8D227B-C519-4E11-BA35-E457F2B0CD83}">
      <text>
        <r>
          <rPr>
            <sz val="9"/>
            <color indexed="81"/>
            <rFont val="MS P ゴシック"/>
            <family val="3"/>
            <charset val="128"/>
          </rPr>
          <t>適用水準が「B」、「連携B」である医師が専攻医である場合には、本セルに○を付してください。</t>
        </r>
      </text>
    </comment>
    <comment ref="G1102" authorId="0" shapeId="0" xr:uid="{CDE13269-7467-42F9-BC73-8411A92FC485}">
      <text>
        <r>
          <rPr>
            <sz val="9"/>
            <color indexed="81"/>
            <rFont val="MS P ゴシック"/>
            <family val="3"/>
            <charset val="128"/>
          </rPr>
          <t>適用水準が「B」、「連携B」である医師が専攻医である場合には、本セルに○を付してください。</t>
        </r>
      </text>
    </comment>
    <comment ref="G1103" authorId="0" shapeId="0" xr:uid="{194961A6-1B6C-45FD-860A-33DFF1055C30}">
      <text>
        <r>
          <rPr>
            <sz val="9"/>
            <color indexed="81"/>
            <rFont val="MS P ゴシック"/>
            <family val="3"/>
            <charset val="128"/>
          </rPr>
          <t>適用水準が「B」、「連携B」である医師が専攻医である場合には、本セルに○を付してください。</t>
        </r>
      </text>
    </comment>
    <comment ref="G1104" authorId="0" shapeId="0" xr:uid="{1D59625C-CF9F-4291-B8E2-DF4685678EB5}">
      <text>
        <r>
          <rPr>
            <sz val="9"/>
            <color indexed="81"/>
            <rFont val="MS P ゴシック"/>
            <family val="3"/>
            <charset val="128"/>
          </rPr>
          <t>適用水準が「B」、「連携B」である医師が専攻医である場合には、本セルに○を付してください。</t>
        </r>
      </text>
    </comment>
    <comment ref="G1105" authorId="0" shapeId="0" xr:uid="{30B039B0-0673-44A6-80D8-C2BBBB012571}">
      <text>
        <r>
          <rPr>
            <sz val="9"/>
            <color indexed="81"/>
            <rFont val="MS P ゴシック"/>
            <family val="3"/>
            <charset val="128"/>
          </rPr>
          <t>適用水準が「B」、「連携B」である医師が専攻医である場合には、本セルに○を付してください。</t>
        </r>
      </text>
    </comment>
    <comment ref="G1106" authorId="0" shapeId="0" xr:uid="{46FBEFD8-5A22-40A9-8854-184FE766A127}">
      <text>
        <r>
          <rPr>
            <sz val="9"/>
            <color indexed="81"/>
            <rFont val="MS P ゴシック"/>
            <family val="3"/>
            <charset val="128"/>
          </rPr>
          <t>適用水準が「B」、「連携B」である医師が専攻医である場合には、本セルに○を付してください。</t>
        </r>
      </text>
    </comment>
    <comment ref="G1107" authorId="0" shapeId="0" xr:uid="{E0E30E81-5FC8-433F-8FD2-891BF7EAA743}">
      <text>
        <r>
          <rPr>
            <sz val="9"/>
            <color indexed="81"/>
            <rFont val="MS P ゴシック"/>
            <family val="3"/>
            <charset val="128"/>
          </rPr>
          <t>適用水準が「B」、「連携B」である医師が専攻医である場合には、本セルに○を付してください。</t>
        </r>
      </text>
    </comment>
    <comment ref="G1108" authorId="0" shapeId="0" xr:uid="{86042F24-8F7E-4CDF-8F74-285F2962BFF7}">
      <text>
        <r>
          <rPr>
            <sz val="9"/>
            <color indexed="81"/>
            <rFont val="MS P ゴシック"/>
            <family val="3"/>
            <charset val="128"/>
          </rPr>
          <t>適用水準が「B」、「連携B」である医師が専攻医である場合には、本セルに○を付してください。</t>
        </r>
      </text>
    </comment>
    <comment ref="G1109" authorId="0" shapeId="0" xr:uid="{6C053AD7-61F2-4BFA-9C97-B62846C5CE87}">
      <text>
        <r>
          <rPr>
            <sz val="9"/>
            <color indexed="81"/>
            <rFont val="MS P ゴシック"/>
            <family val="3"/>
            <charset val="128"/>
          </rPr>
          <t>適用水準が「B」、「連携B」である医師が専攻医である場合には、本セルに○を付してください。</t>
        </r>
      </text>
    </comment>
    <comment ref="G1110" authorId="0" shapeId="0" xr:uid="{DE2FA246-D8FE-4BD1-A940-5E8619FF63CA}">
      <text>
        <r>
          <rPr>
            <sz val="9"/>
            <color indexed="81"/>
            <rFont val="MS P ゴシック"/>
            <family val="3"/>
            <charset val="128"/>
          </rPr>
          <t>適用水準が「B」、「連携B」である医師が専攻医である場合には、本セルに○を付してください。</t>
        </r>
      </text>
    </comment>
    <comment ref="G1111" authorId="0" shapeId="0" xr:uid="{A76A54E8-7394-488E-99D8-DC05088F7F27}">
      <text>
        <r>
          <rPr>
            <sz val="9"/>
            <color indexed="81"/>
            <rFont val="MS P ゴシック"/>
            <family val="3"/>
            <charset val="128"/>
          </rPr>
          <t>適用水準が「B」、「連携B」である医師が専攻医である場合には、本セルに○を付してください。</t>
        </r>
      </text>
    </comment>
    <comment ref="G1112" authorId="0" shapeId="0" xr:uid="{D7C48340-8715-479D-B399-345A46A6402E}">
      <text>
        <r>
          <rPr>
            <sz val="9"/>
            <color indexed="81"/>
            <rFont val="MS P ゴシック"/>
            <family val="3"/>
            <charset val="128"/>
          </rPr>
          <t>適用水準が「B」、「連携B」である医師が専攻医である場合には、本セルに○を付してください。</t>
        </r>
      </text>
    </comment>
    <comment ref="G1113" authorId="0" shapeId="0" xr:uid="{76D999C5-CDB0-49CD-B22C-843794E0BF29}">
      <text>
        <r>
          <rPr>
            <sz val="9"/>
            <color indexed="81"/>
            <rFont val="MS P ゴシック"/>
            <family val="3"/>
            <charset val="128"/>
          </rPr>
          <t>適用水準が「B」、「連携B」である医師が専攻医である場合には、本セルに○を付してください。</t>
        </r>
      </text>
    </comment>
    <comment ref="G1114" authorId="0" shapeId="0" xr:uid="{D88B6C10-4E73-44FB-A985-53491D79B86A}">
      <text>
        <r>
          <rPr>
            <sz val="9"/>
            <color indexed="81"/>
            <rFont val="MS P ゴシック"/>
            <family val="3"/>
            <charset val="128"/>
          </rPr>
          <t>適用水準が「B」、「連携B」である医師が専攻医である場合には、本セルに○を付してください。</t>
        </r>
      </text>
    </comment>
    <comment ref="G1115" authorId="0" shapeId="0" xr:uid="{1780B5E0-C6E6-4CEB-A73A-AEE8195EB43D}">
      <text>
        <r>
          <rPr>
            <sz val="9"/>
            <color indexed="81"/>
            <rFont val="MS P ゴシック"/>
            <family val="3"/>
            <charset val="128"/>
          </rPr>
          <t>適用水準が「B」、「連携B」である医師が専攻医である場合には、本セルに○を付してください。</t>
        </r>
      </text>
    </comment>
    <comment ref="G1116" authorId="0" shapeId="0" xr:uid="{C97CCFAB-980C-4529-839F-63B338B90D7E}">
      <text>
        <r>
          <rPr>
            <sz val="9"/>
            <color indexed="81"/>
            <rFont val="MS P ゴシック"/>
            <family val="3"/>
            <charset val="128"/>
          </rPr>
          <t>適用水準が「B」、「連携B」である医師が専攻医である場合には、本セルに○を付してください。</t>
        </r>
      </text>
    </comment>
    <comment ref="G1117" authorId="0" shapeId="0" xr:uid="{CB30B5F2-C68E-4DFA-B60F-64D26192659F}">
      <text>
        <r>
          <rPr>
            <sz val="9"/>
            <color indexed="81"/>
            <rFont val="MS P ゴシック"/>
            <family val="3"/>
            <charset val="128"/>
          </rPr>
          <t>適用水準が「B」、「連携B」である医師が専攻医である場合には、本セルに○を付してください。</t>
        </r>
      </text>
    </comment>
    <comment ref="G1118" authorId="0" shapeId="0" xr:uid="{6CA4CAD0-4F2B-48E1-8289-BA6352DF365A}">
      <text>
        <r>
          <rPr>
            <sz val="9"/>
            <color indexed="81"/>
            <rFont val="MS P ゴシック"/>
            <family val="3"/>
            <charset val="128"/>
          </rPr>
          <t>適用水準が「B」、「連携B」である医師が専攻医である場合には、本セルに○を付してください。</t>
        </r>
      </text>
    </comment>
    <comment ref="G1119" authorId="0" shapeId="0" xr:uid="{330D46F1-CDB8-493C-9A1D-A6A2C719B98F}">
      <text>
        <r>
          <rPr>
            <sz val="9"/>
            <color indexed="81"/>
            <rFont val="MS P ゴシック"/>
            <family val="3"/>
            <charset val="128"/>
          </rPr>
          <t>適用水準が「B」、「連携B」である医師が専攻医である場合には、本セルに○を付してください。</t>
        </r>
      </text>
    </comment>
    <comment ref="G1120" authorId="0" shapeId="0" xr:uid="{3FDC5DA4-FE09-4872-B309-EFF584550FF5}">
      <text>
        <r>
          <rPr>
            <sz val="9"/>
            <color indexed="81"/>
            <rFont val="MS P ゴシック"/>
            <family val="3"/>
            <charset val="128"/>
          </rPr>
          <t>適用水準が「B」、「連携B」である医師が専攻医である場合には、本セルに○を付してください。</t>
        </r>
      </text>
    </comment>
    <comment ref="G1121" authorId="0" shapeId="0" xr:uid="{D3BD4370-671F-44BB-ADDA-B7183B8B1468}">
      <text>
        <r>
          <rPr>
            <sz val="9"/>
            <color indexed="81"/>
            <rFont val="MS P ゴシック"/>
            <family val="3"/>
            <charset val="128"/>
          </rPr>
          <t>適用水準が「B」、「連携B」である医師が専攻医である場合には、本セルに○を付してください。</t>
        </r>
      </text>
    </comment>
    <comment ref="G1122" authorId="0" shapeId="0" xr:uid="{4772C788-28A0-428A-B54C-AF01786C2173}">
      <text>
        <r>
          <rPr>
            <sz val="9"/>
            <color indexed="81"/>
            <rFont val="MS P ゴシック"/>
            <family val="3"/>
            <charset val="128"/>
          </rPr>
          <t>適用水準が「B」、「連携B」である医師が専攻医である場合には、本セルに○を付してください。</t>
        </r>
      </text>
    </comment>
    <comment ref="G1123" authorId="0" shapeId="0" xr:uid="{4D2B21DF-6EA0-4F9C-93AC-57D06CDF643E}">
      <text>
        <r>
          <rPr>
            <sz val="9"/>
            <color indexed="81"/>
            <rFont val="MS P ゴシック"/>
            <family val="3"/>
            <charset val="128"/>
          </rPr>
          <t>適用水準が「B」、「連携B」である医師が専攻医である場合には、本セルに○を付してください。</t>
        </r>
      </text>
    </comment>
    <comment ref="G1124" authorId="0" shapeId="0" xr:uid="{96C17FE7-9408-4789-9C86-C361C87832FF}">
      <text>
        <r>
          <rPr>
            <sz val="9"/>
            <color indexed="81"/>
            <rFont val="MS P ゴシック"/>
            <family val="3"/>
            <charset val="128"/>
          </rPr>
          <t>適用水準が「B」、「連携B」である医師が専攻医である場合には、本セルに○を付してください。</t>
        </r>
      </text>
    </comment>
    <comment ref="G1125" authorId="0" shapeId="0" xr:uid="{4576C3F2-4D57-425F-82B7-44FA1617BEE7}">
      <text>
        <r>
          <rPr>
            <sz val="9"/>
            <color indexed="81"/>
            <rFont val="MS P ゴシック"/>
            <family val="3"/>
            <charset val="128"/>
          </rPr>
          <t>適用水準が「B」、「連携B」である医師が専攻医である場合には、本セルに○を付してください。</t>
        </r>
      </text>
    </comment>
    <comment ref="G1126" authorId="0" shapeId="0" xr:uid="{6418040C-FFBD-4257-AB2E-C9BC48B9BEB1}">
      <text>
        <r>
          <rPr>
            <sz val="9"/>
            <color indexed="81"/>
            <rFont val="MS P ゴシック"/>
            <family val="3"/>
            <charset val="128"/>
          </rPr>
          <t>適用水準が「B」、「連携B」である医師が専攻医である場合には、本セルに○を付してください。</t>
        </r>
      </text>
    </comment>
    <comment ref="G1127" authorId="0" shapeId="0" xr:uid="{AB803FBD-E9D0-44E2-AD46-49403EE74B48}">
      <text>
        <r>
          <rPr>
            <sz val="9"/>
            <color indexed="81"/>
            <rFont val="MS P ゴシック"/>
            <family val="3"/>
            <charset val="128"/>
          </rPr>
          <t>適用水準が「B」、「連携B」である医師が専攻医である場合には、本セルに○を付してください。</t>
        </r>
      </text>
    </comment>
    <comment ref="G1128" authorId="0" shapeId="0" xr:uid="{AB82F2E8-0198-4E02-83E7-6DF9AA613BE5}">
      <text>
        <r>
          <rPr>
            <sz val="9"/>
            <color indexed="81"/>
            <rFont val="MS P ゴシック"/>
            <family val="3"/>
            <charset val="128"/>
          </rPr>
          <t>適用水準が「B」、「連携B」である医師が専攻医である場合には、本セルに○を付してください。</t>
        </r>
      </text>
    </comment>
    <comment ref="G1129" authorId="0" shapeId="0" xr:uid="{EAD186F0-DCCB-41C4-B3EA-532D826DA1F5}">
      <text>
        <r>
          <rPr>
            <sz val="9"/>
            <color indexed="81"/>
            <rFont val="MS P ゴシック"/>
            <family val="3"/>
            <charset val="128"/>
          </rPr>
          <t>適用水準が「B」、「連携B」である医師が専攻医である場合には、本セルに○を付してください。</t>
        </r>
      </text>
    </comment>
    <comment ref="G1130" authorId="0" shapeId="0" xr:uid="{B7653319-9BD7-42EB-9152-1BEC0F4E405A}">
      <text>
        <r>
          <rPr>
            <sz val="9"/>
            <color indexed="81"/>
            <rFont val="MS P ゴシック"/>
            <family val="3"/>
            <charset val="128"/>
          </rPr>
          <t>適用水準が「B」、「連携B」である医師が専攻医である場合には、本セルに○を付してください。</t>
        </r>
      </text>
    </comment>
    <comment ref="G1131" authorId="0" shapeId="0" xr:uid="{2DF17E96-3251-4085-998F-E1CC84685BC9}">
      <text>
        <r>
          <rPr>
            <sz val="9"/>
            <color indexed="81"/>
            <rFont val="MS P ゴシック"/>
            <family val="3"/>
            <charset val="128"/>
          </rPr>
          <t>適用水準が「B」、「連携B」である医師が専攻医である場合には、本セルに○を付してください。</t>
        </r>
      </text>
    </comment>
    <comment ref="G1132" authorId="0" shapeId="0" xr:uid="{FE9C830D-D7C2-4D0A-BCE2-AC4E10592540}">
      <text>
        <r>
          <rPr>
            <sz val="9"/>
            <color indexed="81"/>
            <rFont val="MS P ゴシック"/>
            <family val="3"/>
            <charset val="128"/>
          </rPr>
          <t>適用水準が「B」、「連携B」である医師が専攻医である場合には、本セルに○を付してください。</t>
        </r>
      </text>
    </comment>
    <comment ref="G1133" authorId="0" shapeId="0" xr:uid="{ED6A0D16-D688-4B94-8F70-B31DD561C818}">
      <text>
        <r>
          <rPr>
            <sz val="9"/>
            <color indexed="81"/>
            <rFont val="MS P ゴシック"/>
            <family val="3"/>
            <charset val="128"/>
          </rPr>
          <t>適用水準が「B」、「連携B」である医師が専攻医である場合には、本セルに○を付してください。</t>
        </r>
      </text>
    </comment>
    <comment ref="G1134" authorId="0" shapeId="0" xr:uid="{4F3D9CE6-2713-4756-95DB-6873147FB7BE}">
      <text>
        <r>
          <rPr>
            <sz val="9"/>
            <color indexed="81"/>
            <rFont val="MS P ゴシック"/>
            <family val="3"/>
            <charset val="128"/>
          </rPr>
          <t>適用水準が「B」、「連携B」である医師が専攻医である場合には、本セルに○を付してください。</t>
        </r>
      </text>
    </comment>
    <comment ref="G1135" authorId="0" shapeId="0" xr:uid="{5B0B62CB-ECD5-4A59-B7C1-4599C04A9C0B}">
      <text>
        <r>
          <rPr>
            <sz val="9"/>
            <color indexed="81"/>
            <rFont val="MS P ゴシック"/>
            <family val="3"/>
            <charset val="128"/>
          </rPr>
          <t>適用水準が「B」、「連携B」である医師が専攻医である場合には、本セルに○を付してください。</t>
        </r>
      </text>
    </comment>
    <comment ref="G1136" authorId="0" shapeId="0" xr:uid="{C00DE122-901C-4379-96AD-C38F75D26DF7}">
      <text>
        <r>
          <rPr>
            <sz val="9"/>
            <color indexed="81"/>
            <rFont val="MS P ゴシック"/>
            <family val="3"/>
            <charset val="128"/>
          </rPr>
          <t>適用水準が「B」、「連携B」である医師が専攻医である場合には、本セルに○を付してください。</t>
        </r>
      </text>
    </comment>
    <comment ref="G1137" authorId="0" shapeId="0" xr:uid="{77D04345-B458-44BE-A8CC-3DD2DE3D0D55}">
      <text>
        <r>
          <rPr>
            <sz val="9"/>
            <color indexed="81"/>
            <rFont val="MS P ゴシック"/>
            <family val="3"/>
            <charset val="128"/>
          </rPr>
          <t>適用水準が「B」、「連携B」である医師が専攻医である場合には、本セルに○を付してください。</t>
        </r>
      </text>
    </comment>
    <comment ref="G1138" authorId="0" shapeId="0" xr:uid="{D732C6D1-5012-479F-9D9A-9CFBCA62AB26}">
      <text>
        <r>
          <rPr>
            <sz val="9"/>
            <color indexed="81"/>
            <rFont val="MS P ゴシック"/>
            <family val="3"/>
            <charset val="128"/>
          </rPr>
          <t>適用水準が「B」、「連携B」である医師が専攻医である場合には、本セルに○を付してください。</t>
        </r>
      </text>
    </comment>
    <comment ref="G1139" authorId="0" shapeId="0" xr:uid="{4D3BB838-9D8E-4B13-AD84-C8FE018C0CE3}">
      <text>
        <r>
          <rPr>
            <sz val="9"/>
            <color indexed="81"/>
            <rFont val="MS P ゴシック"/>
            <family val="3"/>
            <charset val="128"/>
          </rPr>
          <t>適用水準が「B」、「連携B」である医師が専攻医である場合には、本セルに○を付してください。</t>
        </r>
      </text>
    </comment>
    <comment ref="G1140" authorId="0" shapeId="0" xr:uid="{EBAD9BAE-8582-4043-8114-6730ECED8F91}">
      <text>
        <r>
          <rPr>
            <sz val="9"/>
            <color indexed="81"/>
            <rFont val="MS P ゴシック"/>
            <family val="3"/>
            <charset val="128"/>
          </rPr>
          <t>適用水準が「B」、「連携B」である医師が専攻医である場合には、本セルに○を付してください。</t>
        </r>
      </text>
    </comment>
    <comment ref="G1141" authorId="0" shapeId="0" xr:uid="{7C405048-2B5E-4F0F-B390-8772E9950FF3}">
      <text>
        <r>
          <rPr>
            <sz val="9"/>
            <color indexed="81"/>
            <rFont val="MS P ゴシック"/>
            <family val="3"/>
            <charset val="128"/>
          </rPr>
          <t>適用水準が「B」、「連携B」である医師が専攻医である場合には、本セルに○を付してください。</t>
        </r>
      </text>
    </comment>
    <comment ref="G1142" authorId="0" shapeId="0" xr:uid="{EAEF812D-CD8C-4F1C-8CB2-138A4316CFFC}">
      <text>
        <r>
          <rPr>
            <sz val="9"/>
            <color indexed="81"/>
            <rFont val="MS P ゴシック"/>
            <family val="3"/>
            <charset val="128"/>
          </rPr>
          <t>適用水準が「B」、「連携B」である医師が専攻医である場合には、本セルに○を付してください。</t>
        </r>
      </text>
    </comment>
    <comment ref="G1143" authorId="0" shapeId="0" xr:uid="{8C22B0A3-6405-469B-A174-3B05DDD423AA}">
      <text>
        <r>
          <rPr>
            <sz val="9"/>
            <color indexed="81"/>
            <rFont val="MS P ゴシック"/>
            <family val="3"/>
            <charset val="128"/>
          </rPr>
          <t>適用水準が「B」、「連携B」である医師が専攻医である場合には、本セルに○を付してください。</t>
        </r>
      </text>
    </comment>
    <comment ref="G1144" authorId="0" shapeId="0" xr:uid="{DD0D208B-2E9A-4B67-B8B5-7A34C8B0B395}">
      <text>
        <r>
          <rPr>
            <sz val="9"/>
            <color indexed="81"/>
            <rFont val="MS P ゴシック"/>
            <family val="3"/>
            <charset val="128"/>
          </rPr>
          <t>適用水準が「B」、「連携B」である医師が専攻医である場合には、本セルに○を付してください。</t>
        </r>
      </text>
    </comment>
    <comment ref="G1145" authorId="0" shapeId="0" xr:uid="{02D51548-F736-4D00-AC1E-CC177EC0C713}">
      <text>
        <r>
          <rPr>
            <sz val="9"/>
            <color indexed="81"/>
            <rFont val="MS P ゴシック"/>
            <family val="3"/>
            <charset val="128"/>
          </rPr>
          <t>適用水準が「B」、「連携B」である医師が専攻医である場合には、本セルに○を付してください。</t>
        </r>
      </text>
    </comment>
    <comment ref="G1146" authorId="0" shapeId="0" xr:uid="{E3B96457-59C0-4DEF-BD84-4C3E1F1DB697}">
      <text>
        <r>
          <rPr>
            <sz val="9"/>
            <color indexed="81"/>
            <rFont val="MS P ゴシック"/>
            <family val="3"/>
            <charset val="128"/>
          </rPr>
          <t>適用水準が「B」、「連携B」である医師が専攻医である場合には、本セルに○を付してください。</t>
        </r>
      </text>
    </comment>
    <comment ref="G1147" authorId="0" shapeId="0" xr:uid="{D147A17B-F1D6-4469-B0A9-2302DE5FFE32}">
      <text>
        <r>
          <rPr>
            <sz val="9"/>
            <color indexed="81"/>
            <rFont val="MS P ゴシック"/>
            <family val="3"/>
            <charset val="128"/>
          </rPr>
          <t>適用水準が「B」、「連携B」である医師が専攻医である場合には、本セルに○を付してください。</t>
        </r>
      </text>
    </comment>
    <comment ref="G1148" authorId="0" shapeId="0" xr:uid="{57AA3E5B-918D-4D27-A54D-8F5F0E7A0451}">
      <text>
        <r>
          <rPr>
            <sz val="9"/>
            <color indexed="81"/>
            <rFont val="MS P ゴシック"/>
            <family val="3"/>
            <charset val="128"/>
          </rPr>
          <t>適用水準が「B」、「連携B」である医師が専攻医である場合には、本セルに○を付してください。</t>
        </r>
      </text>
    </comment>
    <comment ref="G1149" authorId="0" shapeId="0" xr:uid="{DF0BF9FE-2ED5-4CDE-85FE-CD1114645610}">
      <text>
        <r>
          <rPr>
            <sz val="9"/>
            <color indexed="81"/>
            <rFont val="MS P ゴシック"/>
            <family val="3"/>
            <charset val="128"/>
          </rPr>
          <t>適用水準が「B」、「連携B」である医師が専攻医である場合には、本セルに○を付してください。</t>
        </r>
      </text>
    </comment>
    <comment ref="G1150" authorId="0" shapeId="0" xr:uid="{EAEF654F-4206-4DC6-AE5F-A0B76A81089B}">
      <text>
        <r>
          <rPr>
            <sz val="9"/>
            <color indexed="81"/>
            <rFont val="MS P ゴシック"/>
            <family val="3"/>
            <charset val="128"/>
          </rPr>
          <t>適用水準が「B」、「連携B」である医師が専攻医である場合には、本セルに○を付してください。</t>
        </r>
      </text>
    </comment>
    <comment ref="G1151" authorId="0" shapeId="0" xr:uid="{453C5A88-9ED5-425E-A40D-FAF04724D10D}">
      <text>
        <r>
          <rPr>
            <sz val="9"/>
            <color indexed="81"/>
            <rFont val="MS P ゴシック"/>
            <family val="3"/>
            <charset val="128"/>
          </rPr>
          <t>適用水準が「B」、「連携B」である医師が専攻医である場合には、本セルに○を付してください。</t>
        </r>
      </text>
    </comment>
    <comment ref="G1152" authorId="0" shapeId="0" xr:uid="{38CEB8E7-1B53-4D38-A055-EF48908375F8}">
      <text>
        <r>
          <rPr>
            <sz val="9"/>
            <color indexed="81"/>
            <rFont val="MS P ゴシック"/>
            <family val="3"/>
            <charset val="128"/>
          </rPr>
          <t>適用水準が「B」、「連携B」である医師が専攻医である場合には、本セルに○を付してください。</t>
        </r>
      </text>
    </comment>
    <comment ref="G1153" authorId="0" shapeId="0" xr:uid="{241A5E53-F228-4DFD-92CA-9279397F93F1}">
      <text>
        <r>
          <rPr>
            <sz val="9"/>
            <color indexed="81"/>
            <rFont val="MS P ゴシック"/>
            <family val="3"/>
            <charset val="128"/>
          </rPr>
          <t>適用水準が「B」、「連携B」である医師が専攻医である場合には、本セルに○を付してください。</t>
        </r>
      </text>
    </comment>
    <comment ref="G1154" authorId="0" shapeId="0" xr:uid="{6AE54592-7211-478D-ACB6-C60877F7CCB7}">
      <text>
        <r>
          <rPr>
            <sz val="9"/>
            <color indexed="81"/>
            <rFont val="MS P ゴシック"/>
            <family val="3"/>
            <charset val="128"/>
          </rPr>
          <t>適用水準が「B」、「連携B」である医師が専攻医である場合には、本セルに○を付してください。</t>
        </r>
      </text>
    </comment>
    <comment ref="G1155" authorId="0" shapeId="0" xr:uid="{3468B62D-2ADA-4565-93AB-E5244ADD6E6B}">
      <text>
        <r>
          <rPr>
            <sz val="9"/>
            <color indexed="81"/>
            <rFont val="MS P ゴシック"/>
            <family val="3"/>
            <charset val="128"/>
          </rPr>
          <t>適用水準が「B」、「連携B」である医師が専攻医である場合には、本セルに○を付してください。</t>
        </r>
      </text>
    </comment>
    <comment ref="G1156" authorId="0" shapeId="0" xr:uid="{3DC0DC47-B6DF-45B4-9E15-D3DDABD3924B}">
      <text>
        <r>
          <rPr>
            <sz val="9"/>
            <color indexed="81"/>
            <rFont val="MS P ゴシック"/>
            <family val="3"/>
            <charset val="128"/>
          </rPr>
          <t>適用水準が「B」、「連携B」である医師が専攻医である場合には、本セルに○を付してください。</t>
        </r>
      </text>
    </comment>
    <comment ref="G1157" authorId="0" shapeId="0" xr:uid="{F68F297C-CB2D-4204-87A8-61E99A58BA65}">
      <text>
        <r>
          <rPr>
            <sz val="9"/>
            <color indexed="81"/>
            <rFont val="MS P ゴシック"/>
            <family val="3"/>
            <charset val="128"/>
          </rPr>
          <t>適用水準が「B」、「連携B」である医師が専攻医である場合には、本セルに○を付してください。</t>
        </r>
      </text>
    </comment>
    <comment ref="G1158" authorId="0" shapeId="0" xr:uid="{A958156D-5547-4105-8BF5-5F0C078F8FF1}">
      <text>
        <r>
          <rPr>
            <sz val="9"/>
            <color indexed="81"/>
            <rFont val="MS P ゴシック"/>
            <family val="3"/>
            <charset val="128"/>
          </rPr>
          <t>適用水準が「B」、「連携B」である医師が専攻医である場合には、本セルに○を付してください。</t>
        </r>
      </text>
    </comment>
    <comment ref="G1159" authorId="0" shapeId="0" xr:uid="{B69B3725-AA31-4AE3-A823-BDFE9BFE40D3}">
      <text>
        <r>
          <rPr>
            <sz val="9"/>
            <color indexed="81"/>
            <rFont val="MS P ゴシック"/>
            <family val="3"/>
            <charset val="128"/>
          </rPr>
          <t>適用水準が「B」、「連携B」である医師が専攻医である場合には、本セルに○を付してください。</t>
        </r>
      </text>
    </comment>
    <comment ref="G1160" authorId="0" shapeId="0" xr:uid="{7469B45D-E549-4CDC-AE8A-D00E4BA85EBC}">
      <text>
        <r>
          <rPr>
            <sz val="9"/>
            <color indexed="81"/>
            <rFont val="MS P ゴシック"/>
            <family val="3"/>
            <charset val="128"/>
          </rPr>
          <t>適用水準が「B」、「連携B」である医師が専攻医である場合には、本セルに○を付してください。</t>
        </r>
      </text>
    </comment>
    <comment ref="G1161" authorId="0" shapeId="0" xr:uid="{E2C90167-3659-4565-8F6C-6EFE4FCB23F6}">
      <text>
        <r>
          <rPr>
            <sz val="9"/>
            <color indexed="81"/>
            <rFont val="MS P ゴシック"/>
            <family val="3"/>
            <charset val="128"/>
          </rPr>
          <t>適用水準が「B」、「連携B」である医師が専攻医である場合には、本セルに○を付してください。</t>
        </r>
      </text>
    </comment>
    <comment ref="G1162" authorId="0" shapeId="0" xr:uid="{19EAB98B-026E-4632-A8F3-8F5BA16DD4A7}">
      <text>
        <r>
          <rPr>
            <sz val="9"/>
            <color indexed="81"/>
            <rFont val="MS P ゴシック"/>
            <family val="3"/>
            <charset val="128"/>
          </rPr>
          <t>適用水準が「B」、「連携B」である医師が専攻医である場合には、本セルに○を付してください。</t>
        </r>
      </text>
    </comment>
    <comment ref="G1163" authorId="0" shapeId="0" xr:uid="{DD4CA098-E5B7-491C-AEE3-2F362B08684F}">
      <text>
        <r>
          <rPr>
            <sz val="9"/>
            <color indexed="81"/>
            <rFont val="MS P ゴシック"/>
            <family val="3"/>
            <charset val="128"/>
          </rPr>
          <t>適用水準が「B」、「連携B」である医師が専攻医である場合には、本セルに○を付してください。</t>
        </r>
      </text>
    </comment>
    <comment ref="G1164" authorId="0" shapeId="0" xr:uid="{0B587070-117F-4011-B6D5-14F0FE3A70A1}">
      <text>
        <r>
          <rPr>
            <sz val="9"/>
            <color indexed="81"/>
            <rFont val="MS P ゴシック"/>
            <family val="3"/>
            <charset val="128"/>
          </rPr>
          <t>適用水準が「B」、「連携B」である医師が専攻医である場合には、本セルに○を付してください。</t>
        </r>
      </text>
    </comment>
    <comment ref="G1165" authorId="0" shapeId="0" xr:uid="{92559E6E-1A27-4ADE-810B-9EB2D0DFCA9C}">
      <text>
        <r>
          <rPr>
            <sz val="9"/>
            <color indexed="81"/>
            <rFont val="MS P ゴシック"/>
            <family val="3"/>
            <charset val="128"/>
          </rPr>
          <t>適用水準が「B」、「連携B」である医師が専攻医である場合には、本セルに○を付してください。</t>
        </r>
      </text>
    </comment>
    <comment ref="G1166" authorId="0" shapeId="0" xr:uid="{C6FF8115-3663-4FC3-B2B5-8E243AF8E05F}">
      <text>
        <r>
          <rPr>
            <sz val="9"/>
            <color indexed="81"/>
            <rFont val="MS P ゴシック"/>
            <family val="3"/>
            <charset val="128"/>
          </rPr>
          <t>適用水準が「B」、「連携B」である医師が専攻医である場合には、本セルに○を付してください。</t>
        </r>
      </text>
    </comment>
    <comment ref="G1167" authorId="0" shapeId="0" xr:uid="{625C6457-5352-45F2-AB38-6858FBD6ABBE}">
      <text>
        <r>
          <rPr>
            <sz val="9"/>
            <color indexed="81"/>
            <rFont val="MS P ゴシック"/>
            <family val="3"/>
            <charset val="128"/>
          </rPr>
          <t>適用水準が「B」、「連携B」である医師が専攻医である場合には、本セルに○を付してください。</t>
        </r>
      </text>
    </comment>
    <comment ref="G1168" authorId="0" shapeId="0" xr:uid="{8856E399-7798-4464-A38D-0626B06F103F}">
      <text>
        <r>
          <rPr>
            <sz val="9"/>
            <color indexed="81"/>
            <rFont val="MS P ゴシック"/>
            <family val="3"/>
            <charset val="128"/>
          </rPr>
          <t>適用水準が「B」、「連携B」である医師が専攻医である場合には、本セルに○を付してください。</t>
        </r>
      </text>
    </comment>
    <comment ref="G1169" authorId="0" shapeId="0" xr:uid="{C4DEA7FD-FF7E-41AB-882B-41696F430061}">
      <text>
        <r>
          <rPr>
            <sz val="9"/>
            <color indexed="81"/>
            <rFont val="MS P ゴシック"/>
            <family val="3"/>
            <charset val="128"/>
          </rPr>
          <t>適用水準が「B」、「連携B」である医師が専攻医である場合には、本セルに○を付してください。</t>
        </r>
      </text>
    </comment>
    <comment ref="G1170" authorId="0" shapeId="0" xr:uid="{B29D316B-A112-4A81-A240-DEADC5C02325}">
      <text>
        <r>
          <rPr>
            <sz val="9"/>
            <color indexed="81"/>
            <rFont val="MS P ゴシック"/>
            <family val="3"/>
            <charset val="128"/>
          </rPr>
          <t>適用水準が「B」、「連携B」である医師が専攻医である場合には、本セルに○を付してください。</t>
        </r>
      </text>
    </comment>
    <comment ref="G1171" authorId="0" shapeId="0" xr:uid="{DA7493BD-84DB-407B-ADB2-E7262A68152C}">
      <text>
        <r>
          <rPr>
            <sz val="9"/>
            <color indexed="81"/>
            <rFont val="MS P ゴシック"/>
            <family val="3"/>
            <charset val="128"/>
          </rPr>
          <t>適用水準が「B」、「連携B」である医師が専攻医である場合には、本セルに○を付してください。</t>
        </r>
      </text>
    </comment>
    <comment ref="G1172" authorId="0" shapeId="0" xr:uid="{E5137806-31E6-4227-B824-E6391B3FBF29}">
      <text>
        <r>
          <rPr>
            <sz val="9"/>
            <color indexed="81"/>
            <rFont val="MS P ゴシック"/>
            <family val="3"/>
            <charset val="128"/>
          </rPr>
          <t>適用水準が「B」、「連携B」である医師が専攻医である場合には、本セルに○を付してください。</t>
        </r>
      </text>
    </comment>
    <comment ref="G1173" authorId="0" shapeId="0" xr:uid="{4071352B-2B30-47FC-94D2-8FA43DD10443}">
      <text>
        <r>
          <rPr>
            <sz val="9"/>
            <color indexed="81"/>
            <rFont val="MS P ゴシック"/>
            <family val="3"/>
            <charset val="128"/>
          </rPr>
          <t>適用水準が「B」、「連携B」である医師が専攻医である場合には、本セルに○を付してください。</t>
        </r>
      </text>
    </comment>
    <comment ref="G1174" authorId="0" shapeId="0" xr:uid="{9D01AEA4-D14A-47F7-9712-B60E51A4123E}">
      <text>
        <r>
          <rPr>
            <sz val="9"/>
            <color indexed="81"/>
            <rFont val="MS P ゴシック"/>
            <family val="3"/>
            <charset val="128"/>
          </rPr>
          <t>適用水準が「B」、「連携B」である医師が専攻医である場合には、本セルに○を付してください。</t>
        </r>
      </text>
    </comment>
    <comment ref="G1175" authorId="0" shapeId="0" xr:uid="{9C1C4C26-74F8-4829-8011-4994F9CF8088}">
      <text>
        <r>
          <rPr>
            <sz val="9"/>
            <color indexed="81"/>
            <rFont val="MS P ゴシック"/>
            <family val="3"/>
            <charset val="128"/>
          </rPr>
          <t>適用水準が「B」、「連携B」である医師が専攻医である場合には、本セルに○を付してください。</t>
        </r>
      </text>
    </comment>
    <comment ref="G1176" authorId="0" shapeId="0" xr:uid="{507E84EE-E958-4E5D-8BF7-A39457C8C6FC}">
      <text>
        <r>
          <rPr>
            <sz val="9"/>
            <color indexed="81"/>
            <rFont val="MS P ゴシック"/>
            <family val="3"/>
            <charset val="128"/>
          </rPr>
          <t>適用水準が「B」、「連携B」である医師が専攻医である場合には、本セルに○を付してください。</t>
        </r>
      </text>
    </comment>
    <comment ref="G1177" authorId="0" shapeId="0" xr:uid="{0B6A8D76-69C8-4EBB-ACEE-39F7B1B3A584}">
      <text>
        <r>
          <rPr>
            <sz val="9"/>
            <color indexed="81"/>
            <rFont val="MS P ゴシック"/>
            <family val="3"/>
            <charset val="128"/>
          </rPr>
          <t>適用水準が「B」、「連携B」である医師が専攻医である場合には、本セルに○を付してください。</t>
        </r>
      </text>
    </comment>
    <comment ref="G1178" authorId="0" shapeId="0" xr:uid="{1316A75C-74B5-4822-83EA-231897356BC7}">
      <text>
        <r>
          <rPr>
            <sz val="9"/>
            <color indexed="81"/>
            <rFont val="MS P ゴシック"/>
            <family val="3"/>
            <charset val="128"/>
          </rPr>
          <t>適用水準が「B」、「連携B」である医師が専攻医である場合には、本セルに○を付してください。</t>
        </r>
      </text>
    </comment>
    <comment ref="G1179" authorId="0" shapeId="0" xr:uid="{5DA995E0-8BCD-4EC8-BE30-77ECE9427BEF}">
      <text>
        <r>
          <rPr>
            <sz val="9"/>
            <color indexed="81"/>
            <rFont val="MS P ゴシック"/>
            <family val="3"/>
            <charset val="128"/>
          </rPr>
          <t>適用水準が「B」、「連携B」である医師が専攻医である場合には、本セルに○を付してください。</t>
        </r>
      </text>
    </comment>
    <comment ref="G1180" authorId="0" shapeId="0" xr:uid="{B18F6142-30B9-45D1-BDE5-BEA7016BBAC0}">
      <text>
        <r>
          <rPr>
            <sz val="9"/>
            <color indexed="81"/>
            <rFont val="MS P ゴシック"/>
            <family val="3"/>
            <charset val="128"/>
          </rPr>
          <t>適用水準が「B」、「連携B」である医師が専攻医である場合には、本セルに○を付してください。</t>
        </r>
      </text>
    </comment>
    <comment ref="G1181" authorId="0" shapeId="0" xr:uid="{05DF101A-7A11-4E8B-80E7-72DC7FDA79F1}">
      <text>
        <r>
          <rPr>
            <sz val="9"/>
            <color indexed="81"/>
            <rFont val="MS P ゴシック"/>
            <family val="3"/>
            <charset val="128"/>
          </rPr>
          <t>適用水準が「B」、「連携B」である医師が専攻医である場合には、本セルに○を付してください。</t>
        </r>
      </text>
    </comment>
    <comment ref="G1182" authorId="0" shapeId="0" xr:uid="{D9DA0532-28E0-46B9-9894-2B283BBC6021}">
      <text>
        <r>
          <rPr>
            <sz val="9"/>
            <color indexed="81"/>
            <rFont val="MS P ゴシック"/>
            <family val="3"/>
            <charset val="128"/>
          </rPr>
          <t>適用水準が「B」、「連携B」である医師が専攻医である場合には、本セルに○を付してください。</t>
        </r>
      </text>
    </comment>
    <comment ref="G1183" authorId="0" shapeId="0" xr:uid="{D0704DA0-0401-42DE-8856-90AFE5861436}">
      <text>
        <r>
          <rPr>
            <sz val="9"/>
            <color indexed="81"/>
            <rFont val="MS P ゴシック"/>
            <family val="3"/>
            <charset val="128"/>
          </rPr>
          <t>適用水準が「B」、「連携B」である医師が専攻医である場合には、本セルに○を付してください。</t>
        </r>
      </text>
    </comment>
    <comment ref="G1184" authorId="0" shapeId="0" xr:uid="{1CE3133A-B7E6-484C-94C0-9D3C9160BB30}">
      <text>
        <r>
          <rPr>
            <sz val="9"/>
            <color indexed="81"/>
            <rFont val="MS P ゴシック"/>
            <family val="3"/>
            <charset val="128"/>
          </rPr>
          <t>適用水準が「B」、「連携B」である医師が専攻医である場合には、本セルに○を付してください。</t>
        </r>
      </text>
    </comment>
    <comment ref="G1185" authorId="0" shapeId="0" xr:uid="{CEA005DC-09C7-47BC-880C-D1B5F7571389}">
      <text>
        <r>
          <rPr>
            <sz val="9"/>
            <color indexed="81"/>
            <rFont val="MS P ゴシック"/>
            <family val="3"/>
            <charset val="128"/>
          </rPr>
          <t>適用水準が「B」、「連携B」である医師が専攻医である場合には、本セルに○を付してください。</t>
        </r>
      </text>
    </comment>
    <comment ref="G1186" authorId="0" shapeId="0" xr:uid="{EF57A703-3AAB-411E-A8F4-ED40A81D34BC}">
      <text>
        <r>
          <rPr>
            <sz val="9"/>
            <color indexed="81"/>
            <rFont val="MS P ゴシック"/>
            <family val="3"/>
            <charset val="128"/>
          </rPr>
          <t>適用水準が「B」、「連携B」である医師が専攻医である場合には、本セルに○を付してください。</t>
        </r>
      </text>
    </comment>
    <comment ref="G1187" authorId="0" shapeId="0" xr:uid="{2B84FC5E-0593-4439-81D5-E3041E092858}">
      <text>
        <r>
          <rPr>
            <sz val="9"/>
            <color indexed="81"/>
            <rFont val="MS P ゴシック"/>
            <family val="3"/>
            <charset val="128"/>
          </rPr>
          <t>適用水準が「B」、「連携B」である医師が専攻医である場合には、本セルに○を付してください。</t>
        </r>
      </text>
    </comment>
    <comment ref="G1188" authorId="0" shapeId="0" xr:uid="{6B6E7252-DFD9-412D-B27D-508BA9363D7D}">
      <text>
        <r>
          <rPr>
            <sz val="9"/>
            <color indexed="81"/>
            <rFont val="MS P ゴシック"/>
            <family val="3"/>
            <charset val="128"/>
          </rPr>
          <t>適用水準が「B」、「連携B」である医師が専攻医である場合には、本セルに○を付してください。</t>
        </r>
      </text>
    </comment>
    <comment ref="G1189" authorId="0" shapeId="0" xr:uid="{025C6638-4857-4215-BF25-AA076BDA9E30}">
      <text>
        <r>
          <rPr>
            <sz val="9"/>
            <color indexed="81"/>
            <rFont val="MS P ゴシック"/>
            <family val="3"/>
            <charset val="128"/>
          </rPr>
          <t>適用水準が「B」、「連携B」である医師が専攻医である場合には、本セルに○を付してください。</t>
        </r>
      </text>
    </comment>
    <comment ref="G1190" authorId="0" shapeId="0" xr:uid="{B464AE56-2DDD-4A36-BB6B-59F636B590D8}">
      <text>
        <r>
          <rPr>
            <sz val="9"/>
            <color indexed="81"/>
            <rFont val="MS P ゴシック"/>
            <family val="3"/>
            <charset val="128"/>
          </rPr>
          <t>適用水準が「B」、「連携B」である医師が専攻医である場合には、本セルに○を付してください。</t>
        </r>
      </text>
    </comment>
    <comment ref="G1191" authorId="0" shapeId="0" xr:uid="{833F5B10-E2F2-42C5-AA6E-7E9D4104108F}">
      <text>
        <r>
          <rPr>
            <sz val="9"/>
            <color indexed="81"/>
            <rFont val="MS P ゴシック"/>
            <family val="3"/>
            <charset val="128"/>
          </rPr>
          <t>適用水準が「B」、「連携B」である医師が専攻医である場合には、本セルに○を付してください。</t>
        </r>
      </text>
    </comment>
    <comment ref="G1192" authorId="0" shapeId="0" xr:uid="{B2DFEC22-7A48-48A6-9B2E-4C5F2A27F46C}">
      <text>
        <r>
          <rPr>
            <sz val="9"/>
            <color indexed="81"/>
            <rFont val="MS P ゴシック"/>
            <family val="3"/>
            <charset val="128"/>
          </rPr>
          <t>適用水準が「B」、「連携B」である医師が専攻医である場合には、本セルに○を付してください。</t>
        </r>
      </text>
    </comment>
    <comment ref="G1193" authorId="0" shapeId="0" xr:uid="{F08864F4-FC16-4573-B90E-1463CDD6A8FA}">
      <text>
        <r>
          <rPr>
            <sz val="9"/>
            <color indexed="81"/>
            <rFont val="MS P ゴシック"/>
            <family val="3"/>
            <charset val="128"/>
          </rPr>
          <t>適用水準が「B」、「連携B」である医師が専攻医である場合には、本セルに○を付してください。</t>
        </r>
      </text>
    </comment>
    <comment ref="G1194" authorId="0" shapeId="0" xr:uid="{49316000-D765-4061-A25A-59CF8ED160F5}">
      <text>
        <r>
          <rPr>
            <sz val="9"/>
            <color indexed="81"/>
            <rFont val="MS P ゴシック"/>
            <family val="3"/>
            <charset val="128"/>
          </rPr>
          <t>適用水準が「B」、「連携B」である医師が専攻医である場合には、本セルに○を付してください。</t>
        </r>
      </text>
    </comment>
    <comment ref="G1195" authorId="0" shapeId="0" xr:uid="{E1FD8F57-8816-45C9-A63A-0DE8B3B59939}">
      <text>
        <r>
          <rPr>
            <sz val="9"/>
            <color indexed="81"/>
            <rFont val="MS P ゴシック"/>
            <family val="3"/>
            <charset val="128"/>
          </rPr>
          <t>適用水準が「B」、「連携B」である医師が専攻医である場合には、本セルに○を付してください。</t>
        </r>
      </text>
    </comment>
    <comment ref="G1196" authorId="0" shapeId="0" xr:uid="{6C025A59-46ED-4C27-B8A4-38EE2BB0F564}">
      <text>
        <r>
          <rPr>
            <sz val="9"/>
            <color indexed="81"/>
            <rFont val="MS P ゴシック"/>
            <family val="3"/>
            <charset val="128"/>
          </rPr>
          <t>適用水準が「B」、「連携B」である医師が専攻医である場合には、本セルに○を付してください。</t>
        </r>
      </text>
    </comment>
    <comment ref="G1197" authorId="0" shapeId="0" xr:uid="{BF3B981E-8352-4AE6-BB06-AD4D079491A5}">
      <text>
        <r>
          <rPr>
            <sz val="9"/>
            <color indexed="81"/>
            <rFont val="MS P ゴシック"/>
            <family val="3"/>
            <charset val="128"/>
          </rPr>
          <t>適用水準が「B」、「連携B」である医師が専攻医である場合には、本セルに○を付してください。</t>
        </r>
      </text>
    </comment>
    <comment ref="G1198" authorId="0" shapeId="0" xr:uid="{AD706B38-7FA0-485F-A94A-824F4E264BDD}">
      <text>
        <r>
          <rPr>
            <sz val="9"/>
            <color indexed="81"/>
            <rFont val="MS P ゴシック"/>
            <family val="3"/>
            <charset val="128"/>
          </rPr>
          <t>適用水準が「B」、「連携B」である医師が専攻医である場合には、本セルに○を付してください。</t>
        </r>
      </text>
    </comment>
    <comment ref="G1199" authorId="0" shapeId="0" xr:uid="{F1F19DDA-4B1C-4341-8029-F8DB097882D7}">
      <text>
        <r>
          <rPr>
            <sz val="9"/>
            <color indexed="81"/>
            <rFont val="MS P ゴシック"/>
            <family val="3"/>
            <charset val="128"/>
          </rPr>
          <t>適用水準が「B」、「連携B」である医師が専攻医である場合には、本セルに○を付してください。</t>
        </r>
      </text>
    </comment>
    <comment ref="G1200" authorId="0" shapeId="0" xr:uid="{F80A18C9-B24B-4DCC-A2EC-587956B350E1}">
      <text>
        <r>
          <rPr>
            <sz val="9"/>
            <color indexed="81"/>
            <rFont val="MS P ゴシック"/>
            <family val="3"/>
            <charset val="128"/>
          </rPr>
          <t>適用水準が「B」、「連携B」である医師が専攻医である場合には、本セルに○を付してください。</t>
        </r>
      </text>
    </comment>
    <comment ref="G1201" authorId="0" shapeId="0" xr:uid="{C80C5040-7A6F-41CA-A5F2-071C286B9709}">
      <text>
        <r>
          <rPr>
            <sz val="9"/>
            <color indexed="81"/>
            <rFont val="MS P ゴシック"/>
            <family val="3"/>
            <charset val="128"/>
          </rPr>
          <t>適用水準が「B」、「連携B」である医師が専攻医である場合には、本セルに○を付してください。</t>
        </r>
      </text>
    </comment>
    <comment ref="G1202" authorId="0" shapeId="0" xr:uid="{0444945F-E179-44E9-8C0B-3854409E8C4F}">
      <text>
        <r>
          <rPr>
            <sz val="9"/>
            <color indexed="81"/>
            <rFont val="MS P ゴシック"/>
            <family val="3"/>
            <charset val="128"/>
          </rPr>
          <t>適用水準が「B」、「連携B」である医師が専攻医である場合には、本セルに○を付してください。</t>
        </r>
      </text>
    </comment>
    <comment ref="G1203" authorId="0" shapeId="0" xr:uid="{E3238D45-5977-4CD8-83A6-55D0FBC3C061}">
      <text>
        <r>
          <rPr>
            <sz val="9"/>
            <color indexed="81"/>
            <rFont val="MS P ゴシック"/>
            <family val="3"/>
            <charset val="128"/>
          </rPr>
          <t>適用水準が「B」、「連携B」である医師が専攻医である場合には、本セルに○を付してください。</t>
        </r>
      </text>
    </comment>
    <comment ref="G1204" authorId="0" shapeId="0" xr:uid="{D3812D60-36C6-4099-A933-1C8E6197060D}">
      <text>
        <r>
          <rPr>
            <sz val="9"/>
            <color indexed="81"/>
            <rFont val="MS P ゴシック"/>
            <family val="3"/>
            <charset val="128"/>
          </rPr>
          <t>適用水準が「B」、「連携B」である医師が専攻医である場合には、本セルに○を付してください。</t>
        </r>
      </text>
    </comment>
    <comment ref="G1205" authorId="0" shapeId="0" xr:uid="{ACB61026-0D5B-4F2F-B78B-09AD415A858B}">
      <text>
        <r>
          <rPr>
            <sz val="9"/>
            <color indexed="81"/>
            <rFont val="MS P ゴシック"/>
            <family val="3"/>
            <charset val="128"/>
          </rPr>
          <t>適用水準が「B」、「連携B」である医師が専攻医である場合には、本セルに○を付してください。</t>
        </r>
      </text>
    </comment>
    <comment ref="G1206" authorId="0" shapeId="0" xr:uid="{E7E6C107-68E0-4C5A-8BB7-E4A643D9A0C0}">
      <text>
        <r>
          <rPr>
            <sz val="9"/>
            <color indexed="81"/>
            <rFont val="MS P ゴシック"/>
            <family val="3"/>
            <charset val="128"/>
          </rPr>
          <t>適用水準が「B」、「連携B」である医師が専攻医である場合には、本セルに○を付してください。</t>
        </r>
      </text>
    </comment>
    <comment ref="G1207" authorId="0" shapeId="0" xr:uid="{F7180FCB-C251-4FA9-88D6-287766E3AF9C}">
      <text>
        <r>
          <rPr>
            <sz val="9"/>
            <color indexed="81"/>
            <rFont val="MS P ゴシック"/>
            <family val="3"/>
            <charset val="128"/>
          </rPr>
          <t>適用水準が「B」、「連携B」である医師が専攻医である場合には、本セルに○を付してください。</t>
        </r>
      </text>
    </comment>
    <comment ref="G1208" authorId="0" shapeId="0" xr:uid="{5321B5BB-BDB5-41ED-B20D-6B45C2E78923}">
      <text>
        <r>
          <rPr>
            <sz val="9"/>
            <color indexed="81"/>
            <rFont val="MS P ゴシック"/>
            <family val="3"/>
            <charset val="128"/>
          </rPr>
          <t>適用水準が「B」、「連携B」である医師が専攻医である場合には、本セルに○を付してください。</t>
        </r>
      </text>
    </comment>
    <comment ref="G1209" authorId="0" shapeId="0" xr:uid="{554449C0-D242-44C4-9E18-95DF846927E3}">
      <text>
        <r>
          <rPr>
            <sz val="9"/>
            <color indexed="81"/>
            <rFont val="MS P ゴシック"/>
            <family val="3"/>
            <charset val="128"/>
          </rPr>
          <t>適用水準が「B」、「連携B」である医師が専攻医である場合には、本セルに○を付してください。</t>
        </r>
      </text>
    </comment>
    <comment ref="G1210" authorId="0" shapeId="0" xr:uid="{79A1ABCF-790F-43C8-A3C6-06914B5235F8}">
      <text>
        <r>
          <rPr>
            <sz val="9"/>
            <color indexed="81"/>
            <rFont val="MS P ゴシック"/>
            <family val="3"/>
            <charset val="128"/>
          </rPr>
          <t>適用水準が「B」、「連携B」である医師が専攻医である場合には、本セルに○を付してください。</t>
        </r>
      </text>
    </comment>
    <comment ref="G1211" authorId="0" shapeId="0" xr:uid="{B31DB2BA-7900-4DA0-AC21-560D144DDC3B}">
      <text>
        <r>
          <rPr>
            <sz val="9"/>
            <color indexed="81"/>
            <rFont val="MS P ゴシック"/>
            <family val="3"/>
            <charset val="128"/>
          </rPr>
          <t>適用水準が「B」、「連携B」である医師が専攻医である場合には、本セルに○を付してください。</t>
        </r>
      </text>
    </comment>
    <comment ref="G1212" authorId="0" shapeId="0" xr:uid="{A35337C8-2BA0-4001-9B5B-BE230993E327}">
      <text>
        <r>
          <rPr>
            <sz val="9"/>
            <color indexed="81"/>
            <rFont val="MS P ゴシック"/>
            <family val="3"/>
            <charset val="128"/>
          </rPr>
          <t>適用水準が「B」、「連携B」である医師が専攻医である場合には、本セルに○を付してください。</t>
        </r>
      </text>
    </comment>
    <comment ref="G1213" authorId="0" shapeId="0" xr:uid="{5E8C116A-325F-45B1-AF22-EC1D41E9ECCE}">
      <text>
        <r>
          <rPr>
            <sz val="9"/>
            <color indexed="81"/>
            <rFont val="MS P ゴシック"/>
            <family val="3"/>
            <charset val="128"/>
          </rPr>
          <t>適用水準が「B」、「連携B」である医師が専攻医である場合には、本セルに○を付してください。</t>
        </r>
      </text>
    </comment>
    <comment ref="G1214" authorId="0" shapeId="0" xr:uid="{D4061DA0-F818-463F-92AD-E6D2866A2D85}">
      <text>
        <r>
          <rPr>
            <sz val="9"/>
            <color indexed="81"/>
            <rFont val="MS P ゴシック"/>
            <family val="3"/>
            <charset val="128"/>
          </rPr>
          <t>適用水準が「B」、「連携B」である医師が専攻医である場合には、本セルに○を付してください。</t>
        </r>
      </text>
    </comment>
    <comment ref="G1215" authorId="0" shapeId="0" xr:uid="{C136B4F8-F032-4D3E-A297-A1E9434E9581}">
      <text>
        <r>
          <rPr>
            <sz val="9"/>
            <color indexed="81"/>
            <rFont val="MS P ゴシック"/>
            <family val="3"/>
            <charset val="128"/>
          </rPr>
          <t>適用水準が「B」、「連携B」である医師が専攻医である場合には、本セルに○を付してください。</t>
        </r>
      </text>
    </comment>
    <comment ref="G1216" authorId="0" shapeId="0" xr:uid="{F500BCD2-D7CF-4C95-8EB0-F91EA555525A}">
      <text>
        <r>
          <rPr>
            <sz val="9"/>
            <color indexed="81"/>
            <rFont val="MS P ゴシック"/>
            <family val="3"/>
            <charset val="128"/>
          </rPr>
          <t>適用水準が「B」、「連携B」である医師が専攻医である場合には、本セルに○を付してください。</t>
        </r>
      </text>
    </comment>
    <comment ref="G1217" authorId="0" shapeId="0" xr:uid="{77313B67-7A96-4068-AEB9-A49D38842D77}">
      <text>
        <r>
          <rPr>
            <sz val="9"/>
            <color indexed="81"/>
            <rFont val="MS P ゴシック"/>
            <family val="3"/>
            <charset val="128"/>
          </rPr>
          <t>適用水準が「B」、「連携B」である医師が専攻医である場合には、本セルに○を付してください。</t>
        </r>
      </text>
    </comment>
    <comment ref="G1218" authorId="0" shapeId="0" xr:uid="{9C6DCEF7-8598-430A-81E1-505BD5D586A0}">
      <text>
        <r>
          <rPr>
            <sz val="9"/>
            <color indexed="81"/>
            <rFont val="MS P ゴシック"/>
            <family val="3"/>
            <charset val="128"/>
          </rPr>
          <t>適用水準が「B」、「連携B」である医師が専攻医である場合には、本セルに○を付してください。</t>
        </r>
      </text>
    </comment>
    <comment ref="G1219" authorId="0" shapeId="0" xr:uid="{EE8A4718-1D60-4FA2-8EF5-68A3CFFD0C58}">
      <text>
        <r>
          <rPr>
            <sz val="9"/>
            <color indexed="81"/>
            <rFont val="MS P ゴシック"/>
            <family val="3"/>
            <charset val="128"/>
          </rPr>
          <t>適用水準が「B」、「連携B」である医師が専攻医である場合には、本セルに○を付してください。</t>
        </r>
      </text>
    </comment>
    <comment ref="G1220" authorId="0" shapeId="0" xr:uid="{0EA3B1EA-F429-43EB-8CAA-82DDD2D41CB2}">
      <text>
        <r>
          <rPr>
            <sz val="9"/>
            <color indexed="81"/>
            <rFont val="MS P ゴシック"/>
            <family val="3"/>
            <charset val="128"/>
          </rPr>
          <t>適用水準が「B」、「連携B」である医師が専攻医である場合には、本セルに○を付してください。</t>
        </r>
      </text>
    </comment>
    <comment ref="G1221" authorId="0" shapeId="0" xr:uid="{3E595851-C953-4E50-8221-9B16DE3EAD87}">
      <text>
        <r>
          <rPr>
            <sz val="9"/>
            <color indexed="81"/>
            <rFont val="MS P ゴシック"/>
            <family val="3"/>
            <charset val="128"/>
          </rPr>
          <t>適用水準が「B」、「連携B」である医師が専攻医である場合には、本セルに○を付してください。</t>
        </r>
      </text>
    </comment>
    <comment ref="G1222" authorId="0" shapeId="0" xr:uid="{34800D0B-18A7-4624-894C-7A06265C0740}">
      <text>
        <r>
          <rPr>
            <sz val="9"/>
            <color indexed="81"/>
            <rFont val="MS P ゴシック"/>
            <family val="3"/>
            <charset val="128"/>
          </rPr>
          <t>適用水準が「B」、「連携B」である医師が専攻医である場合には、本セルに○を付してください。</t>
        </r>
      </text>
    </comment>
    <comment ref="G1223" authorId="0" shapeId="0" xr:uid="{E3CC12D6-18B3-4D07-97E1-0992B0BE1285}">
      <text>
        <r>
          <rPr>
            <sz val="9"/>
            <color indexed="81"/>
            <rFont val="MS P ゴシック"/>
            <family val="3"/>
            <charset val="128"/>
          </rPr>
          <t>適用水準が「B」、「連携B」である医師が専攻医である場合には、本セルに○を付してください。</t>
        </r>
      </text>
    </comment>
    <comment ref="G1224" authorId="0" shapeId="0" xr:uid="{5EFD6511-FD47-40F3-B49F-B5D19257DE97}">
      <text>
        <r>
          <rPr>
            <sz val="9"/>
            <color indexed="81"/>
            <rFont val="MS P ゴシック"/>
            <family val="3"/>
            <charset val="128"/>
          </rPr>
          <t>適用水準が「B」、「連携B」である医師が専攻医である場合には、本セルに○を付してください。</t>
        </r>
      </text>
    </comment>
    <comment ref="G1225" authorId="0" shapeId="0" xr:uid="{C81270F6-E47A-4E6A-9558-A9242C17B891}">
      <text>
        <r>
          <rPr>
            <sz val="9"/>
            <color indexed="81"/>
            <rFont val="MS P ゴシック"/>
            <family val="3"/>
            <charset val="128"/>
          </rPr>
          <t>適用水準が「B」、「連携B」である医師が専攻医である場合には、本セルに○を付してください。</t>
        </r>
      </text>
    </comment>
    <comment ref="G1226" authorId="0" shapeId="0" xr:uid="{5A16864B-3758-4937-9C7F-4BC61B827DB0}">
      <text>
        <r>
          <rPr>
            <sz val="9"/>
            <color indexed="81"/>
            <rFont val="MS P ゴシック"/>
            <family val="3"/>
            <charset val="128"/>
          </rPr>
          <t>適用水準が「B」、「連携B」である医師が専攻医である場合には、本セルに○を付してください。</t>
        </r>
      </text>
    </comment>
    <comment ref="G1227" authorId="0" shapeId="0" xr:uid="{9875E2DD-988B-4F23-AF31-45189190D3B6}">
      <text>
        <r>
          <rPr>
            <sz val="9"/>
            <color indexed="81"/>
            <rFont val="MS P ゴシック"/>
            <family val="3"/>
            <charset val="128"/>
          </rPr>
          <t>適用水準が「B」、「連携B」である医師が専攻医である場合には、本セルに○を付してください。</t>
        </r>
      </text>
    </comment>
    <comment ref="G1228" authorId="0" shapeId="0" xr:uid="{91300CA1-9DB0-44EF-B846-A15E2FE37638}">
      <text>
        <r>
          <rPr>
            <sz val="9"/>
            <color indexed="81"/>
            <rFont val="MS P ゴシック"/>
            <family val="3"/>
            <charset val="128"/>
          </rPr>
          <t>適用水準が「B」、「連携B」である医師が専攻医である場合には、本セルに○を付してください。</t>
        </r>
      </text>
    </comment>
    <comment ref="G1229" authorId="0" shapeId="0" xr:uid="{B147BEE0-A2C2-4FC3-8C84-9A36EA5D8FAE}">
      <text>
        <r>
          <rPr>
            <sz val="9"/>
            <color indexed="81"/>
            <rFont val="MS P ゴシック"/>
            <family val="3"/>
            <charset val="128"/>
          </rPr>
          <t>適用水準が「B」、「連携B」である医師が専攻医である場合には、本セルに○を付してください。</t>
        </r>
      </text>
    </comment>
    <comment ref="G1230" authorId="0" shapeId="0" xr:uid="{9044478C-E4AB-4D1A-9050-EB73C2500CFA}">
      <text>
        <r>
          <rPr>
            <sz val="9"/>
            <color indexed="81"/>
            <rFont val="MS P ゴシック"/>
            <family val="3"/>
            <charset val="128"/>
          </rPr>
          <t>適用水準が「B」、「連携B」である医師が専攻医である場合には、本セルに○を付してください。</t>
        </r>
      </text>
    </comment>
    <comment ref="G1231" authorId="0" shapeId="0" xr:uid="{79F77A3A-9ABE-484D-9EC8-921A877ADD4E}">
      <text>
        <r>
          <rPr>
            <sz val="9"/>
            <color indexed="81"/>
            <rFont val="MS P ゴシック"/>
            <family val="3"/>
            <charset val="128"/>
          </rPr>
          <t>適用水準が「B」、「連携B」である医師が専攻医である場合には、本セルに○を付してください。</t>
        </r>
      </text>
    </comment>
    <comment ref="G1232" authorId="0" shapeId="0" xr:uid="{70C6DD94-5788-4073-9251-93904DD014C3}">
      <text>
        <r>
          <rPr>
            <sz val="9"/>
            <color indexed="81"/>
            <rFont val="MS P ゴシック"/>
            <family val="3"/>
            <charset val="128"/>
          </rPr>
          <t>適用水準が「B」、「連携B」である医師が専攻医である場合には、本セルに○を付してください。</t>
        </r>
      </text>
    </comment>
    <comment ref="G1233" authorId="0" shapeId="0" xr:uid="{B7E1C537-9E49-4EBB-B61F-42E71D1EFC05}">
      <text>
        <r>
          <rPr>
            <sz val="9"/>
            <color indexed="81"/>
            <rFont val="MS P ゴシック"/>
            <family val="3"/>
            <charset val="128"/>
          </rPr>
          <t>適用水準が「B」、「連携B」である医師が専攻医である場合には、本セルに○を付してください。</t>
        </r>
      </text>
    </comment>
    <comment ref="G1234" authorId="0" shapeId="0" xr:uid="{45F2BE81-7503-4AD2-A050-6E3E47926F0A}">
      <text>
        <r>
          <rPr>
            <sz val="9"/>
            <color indexed="81"/>
            <rFont val="MS P ゴシック"/>
            <family val="3"/>
            <charset val="128"/>
          </rPr>
          <t>適用水準が「B」、「連携B」である医師が専攻医である場合には、本セルに○を付してください。</t>
        </r>
      </text>
    </comment>
    <comment ref="G1235" authorId="0" shapeId="0" xr:uid="{6532FB84-0064-420D-9617-8932A473761F}">
      <text>
        <r>
          <rPr>
            <sz val="9"/>
            <color indexed="81"/>
            <rFont val="MS P ゴシック"/>
            <family val="3"/>
            <charset val="128"/>
          </rPr>
          <t>適用水準が「B」、「連携B」である医師が専攻医である場合には、本セルに○を付してください。</t>
        </r>
      </text>
    </comment>
    <comment ref="G1236" authorId="0" shapeId="0" xr:uid="{D2432541-0F33-4AAC-A8EB-473379115282}">
      <text>
        <r>
          <rPr>
            <sz val="9"/>
            <color indexed="81"/>
            <rFont val="MS P ゴシック"/>
            <family val="3"/>
            <charset val="128"/>
          </rPr>
          <t>適用水準が「B」、「連携B」である医師が専攻医である場合には、本セルに○を付してください。</t>
        </r>
      </text>
    </comment>
    <comment ref="G1237" authorId="0" shapeId="0" xr:uid="{F835AF65-94A8-4D7E-8E9D-A17C1FA22099}">
      <text>
        <r>
          <rPr>
            <sz val="9"/>
            <color indexed="81"/>
            <rFont val="MS P ゴシック"/>
            <family val="3"/>
            <charset val="128"/>
          </rPr>
          <t>適用水準が「B」、「連携B」である医師が専攻医である場合には、本セルに○を付してください。</t>
        </r>
      </text>
    </comment>
    <comment ref="G1238" authorId="0" shapeId="0" xr:uid="{09879E6B-ADC5-4ABA-A102-2102E3A5E525}">
      <text>
        <r>
          <rPr>
            <sz val="9"/>
            <color indexed="81"/>
            <rFont val="MS P ゴシック"/>
            <family val="3"/>
            <charset val="128"/>
          </rPr>
          <t>適用水準が「B」、「連携B」である医師が専攻医である場合には、本セルに○を付してください。</t>
        </r>
      </text>
    </comment>
    <comment ref="G1239" authorId="0" shapeId="0" xr:uid="{B04BAE96-1489-498F-9655-56CFB5E2A79C}">
      <text>
        <r>
          <rPr>
            <sz val="9"/>
            <color indexed="81"/>
            <rFont val="MS P ゴシック"/>
            <family val="3"/>
            <charset val="128"/>
          </rPr>
          <t>適用水準が「B」、「連携B」である医師が専攻医である場合には、本セルに○を付してください。</t>
        </r>
      </text>
    </comment>
    <comment ref="G1240" authorId="0" shapeId="0" xr:uid="{92E4B167-E662-4F50-8751-197FF5C57DB2}">
      <text>
        <r>
          <rPr>
            <sz val="9"/>
            <color indexed="81"/>
            <rFont val="MS P ゴシック"/>
            <family val="3"/>
            <charset val="128"/>
          </rPr>
          <t>適用水準が「B」、「連携B」である医師が専攻医である場合には、本セルに○を付してください。</t>
        </r>
      </text>
    </comment>
    <comment ref="G1241" authorId="0" shapeId="0" xr:uid="{766142F7-0BF4-47D4-B1CB-9673C2720D2A}">
      <text>
        <r>
          <rPr>
            <sz val="9"/>
            <color indexed="81"/>
            <rFont val="MS P ゴシック"/>
            <family val="3"/>
            <charset val="128"/>
          </rPr>
          <t>適用水準が「B」、「連携B」である医師が専攻医である場合には、本セルに○を付してください。</t>
        </r>
      </text>
    </comment>
    <comment ref="G1242" authorId="0" shapeId="0" xr:uid="{463A9309-09BA-484E-89AA-26B2CC3DE747}">
      <text>
        <r>
          <rPr>
            <sz val="9"/>
            <color indexed="81"/>
            <rFont val="MS P ゴシック"/>
            <family val="3"/>
            <charset val="128"/>
          </rPr>
          <t>適用水準が「B」、「連携B」である医師が専攻医である場合には、本セルに○を付してください。</t>
        </r>
      </text>
    </comment>
    <comment ref="G1243" authorId="0" shapeId="0" xr:uid="{6A63F616-5327-4BEA-8924-7D9DCDB26388}">
      <text>
        <r>
          <rPr>
            <sz val="9"/>
            <color indexed="81"/>
            <rFont val="MS P ゴシック"/>
            <family val="3"/>
            <charset val="128"/>
          </rPr>
          <t>適用水準が「B」、「連携B」である医師が専攻医である場合には、本セルに○を付してください。</t>
        </r>
      </text>
    </comment>
    <comment ref="G1244" authorId="0" shapeId="0" xr:uid="{E9F93DC2-F62D-484A-A8D5-046D913E545C}">
      <text>
        <r>
          <rPr>
            <sz val="9"/>
            <color indexed="81"/>
            <rFont val="MS P ゴシック"/>
            <family val="3"/>
            <charset val="128"/>
          </rPr>
          <t>適用水準が「B」、「連携B」である医師が専攻医である場合には、本セルに○を付してください。</t>
        </r>
      </text>
    </comment>
    <comment ref="G1245" authorId="0" shapeId="0" xr:uid="{8E58F003-6068-4F1B-AC2C-EA1DA3D3FB05}">
      <text>
        <r>
          <rPr>
            <sz val="9"/>
            <color indexed="81"/>
            <rFont val="MS P ゴシック"/>
            <family val="3"/>
            <charset val="128"/>
          </rPr>
          <t>適用水準が「B」、「連携B」である医師が専攻医である場合には、本セルに○を付してください。</t>
        </r>
      </text>
    </comment>
    <comment ref="G1246" authorId="0" shapeId="0" xr:uid="{01F5FF7A-C6D0-4F62-B14E-04182540A054}">
      <text>
        <r>
          <rPr>
            <sz val="9"/>
            <color indexed="81"/>
            <rFont val="MS P ゴシック"/>
            <family val="3"/>
            <charset val="128"/>
          </rPr>
          <t>適用水準が「B」、「連携B」である医師が専攻医である場合には、本セルに○を付してください。</t>
        </r>
      </text>
    </comment>
    <comment ref="G1247" authorId="0" shapeId="0" xr:uid="{799C5D37-320C-4DC4-8F0A-1CB491430981}">
      <text>
        <r>
          <rPr>
            <sz val="9"/>
            <color indexed="81"/>
            <rFont val="MS P ゴシック"/>
            <family val="3"/>
            <charset val="128"/>
          </rPr>
          <t>適用水準が「B」、「連携B」である医師が専攻医である場合には、本セルに○を付してください。</t>
        </r>
      </text>
    </comment>
    <comment ref="G1248" authorId="0" shapeId="0" xr:uid="{0D30B239-A3B0-4F08-B3B3-12B4823A8373}">
      <text>
        <r>
          <rPr>
            <sz val="9"/>
            <color indexed="81"/>
            <rFont val="MS P ゴシック"/>
            <family val="3"/>
            <charset val="128"/>
          </rPr>
          <t>適用水準が「B」、「連携B」である医師が専攻医である場合には、本セルに○を付してください。</t>
        </r>
      </text>
    </comment>
    <comment ref="G1249" authorId="0" shapeId="0" xr:uid="{08316A11-9EA9-417F-935F-FE8D91558CFB}">
      <text>
        <r>
          <rPr>
            <sz val="9"/>
            <color indexed="81"/>
            <rFont val="MS P ゴシック"/>
            <family val="3"/>
            <charset val="128"/>
          </rPr>
          <t>適用水準が「B」、「連携B」である医師が専攻医である場合には、本セルに○を付してください。</t>
        </r>
      </text>
    </comment>
    <comment ref="G1250" authorId="0" shapeId="0" xr:uid="{9CEC7358-DB9B-4EAC-9964-2D3049C09AFB}">
      <text>
        <r>
          <rPr>
            <sz val="9"/>
            <color indexed="81"/>
            <rFont val="MS P ゴシック"/>
            <family val="3"/>
            <charset val="128"/>
          </rPr>
          <t>適用水準が「B」、「連携B」である医師が専攻医である場合には、本セルに○を付してください。</t>
        </r>
      </text>
    </comment>
    <comment ref="G1251" authorId="0" shapeId="0" xr:uid="{5780F94F-370A-453F-A058-382BA4D6D5E6}">
      <text>
        <r>
          <rPr>
            <sz val="9"/>
            <color indexed="81"/>
            <rFont val="MS P ゴシック"/>
            <family val="3"/>
            <charset val="128"/>
          </rPr>
          <t>適用水準が「B」、「連携B」である医師が専攻医である場合には、本セルに○を付してください。</t>
        </r>
      </text>
    </comment>
    <comment ref="G1252" authorId="0" shapeId="0" xr:uid="{B0F0114A-8972-4E6F-A1E2-14C0287B35CD}">
      <text>
        <r>
          <rPr>
            <sz val="9"/>
            <color indexed="81"/>
            <rFont val="MS P ゴシック"/>
            <family val="3"/>
            <charset val="128"/>
          </rPr>
          <t>適用水準が「B」、「連携B」である医師が専攻医である場合には、本セルに○を付してください。</t>
        </r>
      </text>
    </comment>
    <comment ref="G1253" authorId="0" shapeId="0" xr:uid="{1D537595-1F4E-49A0-80FF-05A46430264D}">
      <text>
        <r>
          <rPr>
            <sz val="9"/>
            <color indexed="81"/>
            <rFont val="MS P ゴシック"/>
            <family val="3"/>
            <charset val="128"/>
          </rPr>
          <t>適用水準が「B」、「連携B」である医師が専攻医である場合には、本セルに○を付してください。</t>
        </r>
      </text>
    </comment>
    <comment ref="G1254" authorId="0" shapeId="0" xr:uid="{521A4E5D-E200-45D3-8B55-370BA6B6AC8C}">
      <text>
        <r>
          <rPr>
            <sz val="9"/>
            <color indexed="81"/>
            <rFont val="MS P ゴシック"/>
            <family val="3"/>
            <charset val="128"/>
          </rPr>
          <t>適用水準が「B」、「連携B」である医師が専攻医である場合には、本セルに○を付してください。</t>
        </r>
      </text>
    </comment>
    <comment ref="G1255" authorId="0" shapeId="0" xr:uid="{B2CD7F76-56D7-42E1-9140-940B7D46A07B}">
      <text>
        <r>
          <rPr>
            <sz val="9"/>
            <color indexed="81"/>
            <rFont val="MS P ゴシック"/>
            <family val="3"/>
            <charset val="128"/>
          </rPr>
          <t>適用水準が「B」、「連携B」である医師が専攻医である場合には、本セルに○を付してください。</t>
        </r>
      </text>
    </comment>
    <comment ref="G1256" authorId="0" shapeId="0" xr:uid="{C8F87EC9-356F-4DFD-BDED-EFAEF9C26974}">
      <text>
        <r>
          <rPr>
            <sz val="9"/>
            <color indexed="81"/>
            <rFont val="MS P ゴシック"/>
            <family val="3"/>
            <charset val="128"/>
          </rPr>
          <t>適用水準が「B」、「連携B」である医師が専攻医である場合には、本セルに○を付してください。</t>
        </r>
      </text>
    </comment>
    <comment ref="G1257" authorId="0" shapeId="0" xr:uid="{A30B5BAD-DE30-41AE-9A3E-9835D052FA9E}">
      <text>
        <r>
          <rPr>
            <sz val="9"/>
            <color indexed="81"/>
            <rFont val="MS P ゴシック"/>
            <family val="3"/>
            <charset val="128"/>
          </rPr>
          <t>適用水準が「B」、「連携B」である医師が専攻医である場合には、本セルに○を付してください。</t>
        </r>
      </text>
    </comment>
    <comment ref="G1258" authorId="0" shapeId="0" xr:uid="{547DCDE9-7307-4572-ABAB-802FBA677665}">
      <text>
        <r>
          <rPr>
            <sz val="9"/>
            <color indexed="81"/>
            <rFont val="MS P ゴシック"/>
            <family val="3"/>
            <charset val="128"/>
          </rPr>
          <t>適用水準が「B」、「連携B」である医師が専攻医である場合には、本セルに○を付してください。</t>
        </r>
      </text>
    </comment>
    <comment ref="G1259" authorId="0" shapeId="0" xr:uid="{23018B53-3F00-460C-B078-F0286B187D7C}">
      <text>
        <r>
          <rPr>
            <sz val="9"/>
            <color indexed="81"/>
            <rFont val="MS P ゴシック"/>
            <family val="3"/>
            <charset val="128"/>
          </rPr>
          <t>適用水準が「B」、「連携B」である医師が専攻医である場合には、本セルに○を付してください。</t>
        </r>
      </text>
    </comment>
    <comment ref="G1260" authorId="0" shapeId="0" xr:uid="{7597EE1D-1E0A-45CC-BF07-187326676ECF}">
      <text>
        <r>
          <rPr>
            <sz val="9"/>
            <color indexed="81"/>
            <rFont val="MS P ゴシック"/>
            <family val="3"/>
            <charset val="128"/>
          </rPr>
          <t>適用水準が「B」、「連携B」である医師が専攻医である場合には、本セルに○を付してください。</t>
        </r>
      </text>
    </comment>
    <comment ref="G1261" authorId="0" shapeId="0" xr:uid="{4C1C7B6B-C029-4F71-BF02-3EFAC9AD15B2}">
      <text>
        <r>
          <rPr>
            <sz val="9"/>
            <color indexed="81"/>
            <rFont val="MS P ゴシック"/>
            <family val="3"/>
            <charset val="128"/>
          </rPr>
          <t>適用水準が「B」、「連携B」である医師が専攻医である場合には、本セルに○を付してください。</t>
        </r>
      </text>
    </comment>
    <comment ref="G1262" authorId="0" shapeId="0" xr:uid="{D9979D23-6219-4C0D-A0F7-F0FDA4F8B361}">
      <text>
        <r>
          <rPr>
            <sz val="9"/>
            <color indexed="81"/>
            <rFont val="MS P ゴシック"/>
            <family val="3"/>
            <charset val="128"/>
          </rPr>
          <t>適用水準が「B」、「連携B」である医師が専攻医である場合には、本セルに○を付してください。</t>
        </r>
      </text>
    </comment>
    <comment ref="G1263" authorId="0" shapeId="0" xr:uid="{E7F28A61-1603-4286-9D21-871CFED986D1}">
      <text>
        <r>
          <rPr>
            <sz val="9"/>
            <color indexed="81"/>
            <rFont val="MS P ゴシック"/>
            <family val="3"/>
            <charset val="128"/>
          </rPr>
          <t>適用水準が「B」、「連携B」である医師が専攻医である場合には、本セルに○を付してください。</t>
        </r>
      </text>
    </comment>
    <comment ref="G1264" authorId="0" shapeId="0" xr:uid="{8AFDD1ED-BB77-4654-9F0D-C62738D291ED}">
      <text>
        <r>
          <rPr>
            <sz val="9"/>
            <color indexed="81"/>
            <rFont val="MS P ゴシック"/>
            <family val="3"/>
            <charset val="128"/>
          </rPr>
          <t>適用水準が「B」、「連携B」である医師が専攻医である場合には、本セルに○を付してください。</t>
        </r>
      </text>
    </comment>
    <comment ref="G1265" authorId="0" shapeId="0" xr:uid="{01C26B05-1E3F-4AA8-8DB5-44404643C753}">
      <text>
        <r>
          <rPr>
            <sz val="9"/>
            <color indexed="81"/>
            <rFont val="MS P ゴシック"/>
            <family val="3"/>
            <charset val="128"/>
          </rPr>
          <t>適用水準が「B」、「連携B」である医師が専攻医である場合には、本セルに○を付してください。</t>
        </r>
      </text>
    </comment>
    <comment ref="G1266" authorId="0" shapeId="0" xr:uid="{7FB92D05-00F3-4BCF-BA11-F7FE91303214}">
      <text>
        <r>
          <rPr>
            <sz val="9"/>
            <color indexed="81"/>
            <rFont val="MS P ゴシック"/>
            <family val="3"/>
            <charset val="128"/>
          </rPr>
          <t>適用水準が「B」、「連携B」である医師が専攻医である場合には、本セルに○を付してください。</t>
        </r>
      </text>
    </comment>
    <comment ref="G1267" authorId="0" shapeId="0" xr:uid="{1D75F322-4793-4BAE-9659-08F9F88795D1}">
      <text>
        <r>
          <rPr>
            <sz val="9"/>
            <color indexed="81"/>
            <rFont val="MS P ゴシック"/>
            <family val="3"/>
            <charset val="128"/>
          </rPr>
          <t>適用水準が「B」、「連携B」である医師が専攻医である場合には、本セルに○を付してください。</t>
        </r>
      </text>
    </comment>
    <comment ref="G1268" authorId="0" shapeId="0" xr:uid="{1036B395-1836-4C17-ADBC-EE70B64E4F50}">
      <text>
        <r>
          <rPr>
            <sz val="9"/>
            <color indexed="81"/>
            <rFont val="MS P ゴシック"/>
            <family val="3"/>
            <charset val="128"/>
          </rPr>
          <t>適用水準が「B」、「連携B」である医師が専攻医である場合には、本セルに○を付してください。</t>
        </r>
      </text>
    </comment>
    <comment ref="G1269" authorId="0" shapeId="0" xr:uid="{61792F45-0714-4E8C-B1A4-ED01DC140708}">
      <text>
        <r>
          <rPr>
            <sz val="9"/>
            <color indexed="81"/>
            <rFont val="MS P ゴシック"/>
            <family val="3"/>
            <charset val="128"/>
          </rPr>
          <t>適用水準が「B」、「連携B」である医師が専攻医である場合には、本セルに○を付してください。</t>
        </r>
      </text>
    </comment>
    <comment ref="G1270" authorId="0" shapeId="0" xr:uid="{06162B7D-92A2-4A05-84E0-15FAEE8BB350}">
      <text>
        <r>
          <rPr>
            <sz val="9"/>
            <color indexed="81"/>
            <rFont val="MS P ゴシック"/>
            <family val="3"/>
            <charset val="128"/>
          </rPr>
          <t>適用水準が「B」、「連携B」である医師が専攻医である場合には、本セルに○を付してください。</t>
        </r>
      </text>
    </comment>
    <comment ref="G1271" authorId="0" shapeId="0" xr:uid="{B92AE805-2FF1-442A-9D1A-5F00682E4212}">
      <text>
        <r>
          <rPr>
            <sz val="9"/>
            <color indexed="81"/>
            <rFont val="MS P ゴシック"/>
            <family val="3"/>
            <charset val="128"/>
          </rPr>
          <t>適用水準が「B」、「連携B」である医師が専攻医である場合には、本セルに○を付してください。</t>
        </r>
      </text>
    </comment>
    <comment ref="G1272" authorId="0" shapeId="0" xr:uid="{BACB8EF3-160D-4C75-8C1D-858D59E97642}">
      <text>
        <r>
          <rPr>
            <sz val="9"/>
            <color indexed="81"/>
            <rFont val="MS P ゴシック"/>
            <family val="3"/>
            <charset val="128"/>
          </rPr>
          <t>適用水準が「B」、「連携B」である医師が専攻医である場合には、本セルに○を付してください。</t>
        </r>
      </text>
    </comment>
    <comment ref="G1273" authorId="0" shapeId="0" xr:uid="{14162120-752F-4846-B975-FE2A32C1476E}">
      <text>
        <r>
          <rPr>
            <sz val="9"/>
            <color indexed="81"/>
            <rFont val="MS P ゴシック"/>
            <family val="3"/>
            <charset val="128"/>
          </rPr>
          <t>適用水準が「B」、「連携B」である医師が専攻医である場合には、本セルに○を付してください。</t>
        </r>
      </text>
    </comment>
    <comment ref="G1274" authorId="0" shapeId="0" xr:uid="{2BCDD068-CD1F-464D-8B39-57BA1D38A613}">
      <text>
        <r>
          <rPr>
            <sz val="9"/>
            <color indexed="81"/>
            <rFont val="MS P ゴシック"/>
            <family val="3"/>
            <charset val="128"/>
          </rPr>
          <t>適用水準が「B」、「連携B」である医師が専攻医である場合には、本セルに○を付してください。</t>
        </r>
      </text>
    </comment>
    <comment ref="G1275" authorId="0" shapeId="0" xr:uid="{96D27046-C16D-48F2-B74A-18DE2D0A4D76}">
      <text>
        <r>
          <rPr>
            <sz val="9"/>
            <color indexed="81"/>
            <rFont val="MS P ゴシック"/>
            <family val="3"/>
            <charset val="128"/>
          </rPr>
          <t>適用水準が「B」、「連携B」である医師が専攻医である場合には、本セルに○を付してください。</t>
        </r>
      </text>
    </comment>
    <comment ref="G1276" authorId="0" shapeId="0" xr:uid="{1A30E7DE-9ED1-40D0-B138-66DD635D57AF}">
      <text>
        <r>
          <rPr>
            <sz val="9"/>
            <color indexed="81"/>
            <rFont val="MS P ゴシック"/>
            <family val="3"/>
            <charset val="128"/>
          </rPr>
          <t>適用水準が「B」、「連携B」である医師が専攻医である場合には、本セルに○を付してください。</t>
        </r>
      </text>
    </comment>
    <comment ref="G1277" authorId="0" shapeId="0" xr:uid="{E9D06485-CC01-4173-95B5-F1F53F5BB907}">
      <text>
        <r>
          <rPr>
            <sz val="9"/>
            <color indexed="81"/>
            <rFont val="MS P ゴシック"/>
            <family val="3"/>
            <charset val="128"/>
          </rPr>
          <t>適用水準が「B」、「連携B」である医師が専攻医である場合には、本セルに○を付してください。</t>
        </r>
      </text>
    </comment>
    <comment ref="G1278" authorId="0" shapeId="0" xr:uid="{EE175728-2693-4A8C-8795-99AFFC74132C}">
      <text>
        <r>
          <rPr>
            <sz val="9"/>
            <color indexed="81"/>
            <rFont val="MS P ゴシック"/>
            <family val="3"/>
            <charset val="128"/>
          </rPr>
          <t>適用水準が「B」、「連携B」である医師が専攻医である場合には、本セルに○を付してください。</t>
        </r>
      </text>
    </comment>
    <comment ref="G1279" authorId="0" shapeId="0" xr:uid="{F895CA3E-C62A-41A4-9045-3CB6050B7FD5}">
      <text>
        <r>
          <rPr>
            <sz val="9"/>
            <color indexed="81"/>
            <rFont val="MS P ゴシック"/>
            <family val="3"/>
            <charset val="128"/>
          </rPr>
          <t>適用水準が「B」、「連携B」である医師が専攻医である場合には、本セルに○を付してください。</t>
        </r>
      </text>
    </comment>
    <comment ref="G1280" authorId="0" shapeId="0" xr:uid="{2E04F73D-CFFF-46C1-89C6-34FD92C2BF80}">
      <text>
        <r>
          <rPr>
            <sz val="9"/>
            <color indexed="81"/>
            <rFont val="MS P ゴシック"/>
            <family val="3"/>
            <charset val="128"/>
          </rPr>
          <t>適用水準が「B」、「連携B」である医師が専攻医である場合には、本セルに○を付してください。</t>
        </r>
      </text>
    </comment>
    <comment ref="G1281" authorId="0" shapeId="0" xr:uid="{DA7AB2EF-3FD2-44CD-B8D5-9535F371A5D7}">
      <text>
        <r>
          <rPr>
            <sz val="9"/>
            <color indexed="81"/>
            <rFont val="MS P ゴシック"/>
            <family val="3"/>
            <charset val="128"/>
          </rPr>
          <t>適用水準が「B」、「連携B」である医師が専攻医である場合には、本セルに○を付してください。</t>
        </r>
      </text>
    </comment>
    <comment ref="G1282" authorId="0" shapeId="0" xr:uid="{E068F872-AF59-4D33-82D0-3DC23476F012}">
      <text>
        <r>
          <rPr>
            <sz val="9"/>
            <color indexed="81"/>
            <rFont val="MS P ゴシック"/>
            <family val="3"/>
            <charset val="128"/>
          </rPr>
          <t>適用水準が「B」、「連携B」である医師が専攻医である場合には、本セルに○を付してください。</t>
        </r>
      </text>
    </comment>
    <comment ref="G1283" authorId="0" shapeId="0" xr:uid="{3CFF14A3-9AB3-4A0D-85EF-D6E75FBB1F20}">
      <text>
        <r>
          <rPr>
            <sz val="9"/>
            <color indexed="81"/>
            <rFont val="MS P ゴシック"/>
            <family val="3"/>
            <charset val="128"/>
          </rPr>
          <t>適用水準が「B」、「連携B」である医師が専攻医である場合には、本セルに○を付してください。</t>
        </r>
      </text>
    </comment>
    <comment ref="G1284" authorId="0" shapeId="0" xr:uid="{B1E853A7-254A-4DC0-9FEC-7CC308641F68}">
      <text>
        <r>
          <rPr>
            <sz val="9"/>
            <color indexed="81"/>
            <rFont val="MS P ゴシック"/>
            <family val="3"/>
            <charset val="128"/>
          </rPr>
          <t>適用水準が「B」、「連携B」である医師が専攻医である場合には、本セルに○を付してください。</t>
        </r>
      </text>
    </comment>
    <comment ref="G1285" authorId="0" shapeId="0" xr:uid="{42CB8FB5-883D-49EA-9C8A-56CC9CE35BDD}">
      <text>
        <r>
          <rPr>
            <sz val="9"/>
            <color indexed="81"/>
            <rFont val="MS P ゴシック"/>
            <family val="3"/>
            <charset val="128"/>
          </rPr>
          <t>適用水準が「B」、「連携B」である医師が専攻医である場合には、本セルに○を付してください。</t>
        </r>
      </text>
    </comment>
    <comment ref="G1286" authorId="0" shapeId="0" xr:uid="{0990C259-1ACC-4194-A6AA-3A684E718586}">
      <text>
        <r>
          <rPr>
            <sz val="9"/>
            <color indexed="81"/>
            <rFont val="MS P ゴシック"/>
            <family val="3"/>
            <charset val="128"/>
          </rPr>
          <t>適用水準が「B」、「連携B」である医師が専攻医である場合には、本セルに○を付してください。</t>
        </r>
      </text>
    </comment>
    <comment ref="G1287" authorId="0" shapeId="0" xr:uid="{0329FCE8-D62F-4BC1-A3DD-EC8430AE3ED6}">
      <text>
        <r>
          <rPr>
            <sz val="9"/>
            <color indexed="81"/>
            <rFont val="MS P ゴシック"/>
            <family val="3"/>
            <charset val="128"/>
          </rPr>
          <t>適用水準が「B」、「連携B」である医師が専攻医である場合には、本セルに○を付してください。</t>
        </r>
      </text>
    </comment>
    <comment ref="G1288" authorId="0" shapeId="0" xr:uid="{A33F1E26-DB73-40F4-8B9E-63DCD0859C99}">
      <text>
        <r>
          <rPr>
            <sz val="9"/>
            <color indexed="81"/>
            <rFont val="MS P ゴシック"/>
            <family val="3"/>
            <charset val="128"/>
          </rPr>
          <t>適用水準が「B」、「連携B」である医師が専攻医である場合には、本セルに○を付してください。</t>
        </r>
      </text>
    </comment>
    <comment ref="G1289" authorId="0" shapeId="0" xr:uid="{789D9D34-3C67-4FC1-BD71-187F4A7340DE}">
      <text>
        <r>
          <rPr>
            <sz val="9"/>
            <color indexed="81"/>
            <rFont val="MS P ゴシック"/>
            <family val="3"/>
            <charset val="128"/>
          </rPr>
          <t>適用水準が「B」、「連携B」である医師が専攻医である場合には、本セルに○を付してください。</t>
        </r>
      </text>
    </comment>
    <comment ref="G1290" authorId="0" shapeId="0" xr:uid="{A3BD1A47-F397-4DBE-8313-2D2D60F68310}">
      <text>
        <r>
          <rPr>
            <sz val="9"/>
            <color indexed="81"/>
            <rFont val="MS P ゴシック"/>
            <family val="3"/>
            <charset val="128"/>
          </rPr>
          <t>適用水準が「B」、「連携B」である医師が専攻医である場合には、本セルに○を付してください。</t>
        </r>
      </text>
    </comment>
    <comment ref="G1291" authorId="0" shapeId="0" xr:uid="{5987D9CB-B7C5-4809-A45D-06C6CCBCDF54}">
      <text>
        <r>
          <rPr>
            <sz val="9"/>
            <color indexed="81"/>
            <rFont val="MS P ゴシック"/>
            <family val="3"/>
            <charset val="128"/>
          </rPr>
          <t>適用水準が「B」、「連携B」である医師が専攻医である場合には、本セルに○を付してください。</t>
        </r>
      </text>
    </comment>
    <comment ref="G1292" authorId="0" shapeId="0" xr:uid="{60622773-BC55-4D1A-9778-FE43722C5D96}">
      <text>
        <r>
          <rPr>
            <sz val="9"/>
            <color indexed="81"/>
            <rFont val="MS P ゴシック"/>
            <family val="3"/>
            <charset val="128"/>
          </rPr>
          <t>適用水準が「B」、「連携B」である医師が専攻医である場合には、本セルに○を付してください。</t>
        </r>
      </text>
    </comment>
    <comment ref="G1293" authorId="0" shapeId="0" xr:uid="{64C948B3-E581-42C2-BF40-EDC0CB758AAB}">
      <text>
        <r>
          <rPr>
            <sz val="9"/>
            <color indexed="81"/>
            <rFont val="MS P ゴシック"/>
            <family val="3"/>
            <charset val="128"/>
          </rPr>
          <t>適用水準が「B」、「連携B」である医師が専攻医である場合には、本セルに○を付してください。</t>
        </r>
      </text>
    </comment>
    <comment ref="G1294" authorId="0" shapeId="0" xr:uid="{EC193B59-81D6-4DEB-B364-23451240B5A4}">
      <text>
        <r>
          <rPr>
            <sz val="9"/>
            <color indexed="81"/>
            <rFont val="MS P ゴシック"/>
            <family val="3"/>
            <charset val="128"/>
          </rPr>
          <t>適用水準が「B」、「連携B」である医師が専攻医である場合には、本セルに○を付してください。</t>
        </r>
      </text>
    </comment>
    <comment ref="G1295" authorId="0" shapeId="0" xr:uid="{0D549992-251E-45E7-AD26-72AE09649BC6}">
      <text>
        <r>
          <rPr>
            <sz val="9"/>
            <color indexed="81"/>
            <rFont val="MS P ゴシック"/>
            <family val="3"/>
            <charset val="128"/>
          </rPr>
          <t>適用水準が「B」、「連携B」である医師が専攻医である場合には、本セルに○を付してください。</t>
        </r>
      </text>
    </comment>
    <comment ref="G1296" authorId="0" shapeId="0" xr:uid="{EA0CFEEC-CED4-44C9-B997-F539FD09AD74}">
      <text>
        <r>
          <rPr>
            <sz val="9"/>
            <color indexed="81"/>
            <rFont val="MS P ゴシック"/>
            <family val="3"/>
            <charset val="128"/>
          </rPr>
          <t>適用水準が「B」、「連携B」である医師が専攻医である場合には、本セルに○を付してください。</t>
        </r>
      </text>
    </comment>
    <comment ref="G1297" authorId="0" shapeId="0" xr:uid="{3A1D18D3-72B5-41E1-808C-6F295D96C033}">
      <text>
        <r>
          <rPr>
            <sz val="9"/>
            <color indexed="81"/>
            <rFont val="MS P ゴシック"/>
            <family val="3"/>
            <charset val="128"/>
          </rPr>
          <t>適用水準が「B」、「連携B」である医師が専攻医である場合には、本セルに○を付してください。</t>
        </r>
      </text>
    </comment>
    <comment ref="G1298" authorId="0" shapeId="0" xr:uid="{3EDE059A-2DA5-47DC-B94A-211CA2DC2A1B}">
      <text>
        <r>
          <rPr>
            <sz val="9"/>
            <color indexed="81"/>
            <rFont val="MS P ゴシック"/>
            <family val="3"/>
            <charset val="128"/>
          </rPr>
          <t>適用水準が「B」、「連携B」である医師が専攻医である場合には、本セルに○を付してください。</t>
        </r>
      </text>
    </comment>
    <comment ref="G1299" authorId="0" shapeId="0" xr:uid="{0C834712-A36B-45CC-A5B9-9B3E066BA520}">
      <text>
        <r>
          <rPr>
            <sz val="9"/>
            <color indexed="81"/>
            <rFont val="MS P ゴシック"/>
            <family val="3"/>
            <charset val="128"/>
          </rPr>
          <t>適用水準が「B」、「連携B」である医師が専攻医である場合には、本セルに○を付してください。</t>
        </r>
      </text>
    </comment>
    <comment ref="G1300" authorId="0" shapeId="0" xr:uid="{C00216B6-FA98-4EC7-BD7C-B1075DF04793}">
      <text>
        <r>
          <rPr>
            <sz val="9"/>
            <color indexed="81"/>
            <rFont val="MS P ゴシック"/>
            <family val="3"/>
            <charset val="128"/>
          </rPr>
          <t>適用水準が「B」、「連携B」である医師が専攻医である場合には、本セルに○を付してください。</t>
        </r>
      </text>
    </comment>
    <comment ref="G1301" authorId="0" shapeId="0" xr:uid="{E9C4023E-1F21-4C75-8742-1A77A5F633C9}">
      <text>
        <r>
          <rPr>
            <sz val="9"/>
            <color indexed="81"/>
            <rFont val="MS P ゴシック"/>
            <family val="3"/>
            <charset val="128"/>
          </rPr>
          <t>適用水準が「B」、「連携B」である医師が専攻医である場合には、本セルに○を付してください。</t>
        </r>
      </text>
    </comment>
    <comment ref="G1302" authorId="0" shapeId="0" xr:uid="{D0F5DC62-2C5E-47A2-A16D-7FC9828A2B31}">
      <text>
        <r>
          <rPr>
            <sz val="9"/>
            <color indexed="81"/>
            <rFont val="MS P ゴシック"/>
            <family val="3"/>
            <charset val="128"/>
          </rPr>
          <t>適用水準が「B」、「連携B」である医師が専攻医である場合には、本セルに○を付してください。</t>
        </r>
      </text>
    </comment>
    <comment ref="G1303" authorId="0" shapeId="0" xr:uid="{AA2C07CD-CB58-46B3-B6AA-4668B198788F}">
      <text>
        <r>
          <rPr>
            <sz val="9"/>
            <color indexed="81"/>
            <rFont val="MS P ゴシック"/>
            <family val="3"/>
            <charset val="128"/>
          </rPr>
          <t>適用水準が「B」、「連携B」である医師が専攻医である場合には、本セルに○を付してください。</t>
        </r>
      </text>
    </comment>
    <comment ref="G1304" authorId="0" shapeId="0" xr:uid="{A5E05D91-E4B1-41C6-BF58-6DA56A9C9C38}">
      <text>
        <r>
          <rPr>
            <sz val="9"/>
            <color indexed="81"/>
            <rFont val="MS P ゴシック"/>
            <family val="3"/>
            <charset val="128"/>
          </rPr>
          <t>適用水準が「B」、「連携B」である医師が専攻医である場合には、本セルに○を付してください。</t>
        </r>
      </text>
    </comment>
    <comment ref="G1305" authorId="0" shapeId="0" xr:uid="{AF064F08-3713-40D7-B7CC-73637A37B082}">
      <text>
        <r>
          <rPr>
            <sz val="9"/>
            <color indexed="81"/>
            <rFont val="MS P ゴシック"/>
            <family val="3"/>
            <charset val="128"/>
          </rPr>
          <t>適用水準が「B」、「連携B」である医師が専攻医である場合には、本セルに○を付してください。</t>
        </r>
      </text>
    </comment>
    <comment ref="G1306" authorId="0" shapeId="0" xr:uid="{838E79DD-FD07-43A8-B767-2964682972F5}">
      <text>
        <r>
          <rPr>
            <sz val="9"/>
            <color indexed="81"/>
            <rFont val="MS P ゴシック"/>
            <family val="3"/>
            <charset val="128"/>
          </rPr>
          <t>適用水準が「B」、「連携B」である医師が専攻医である場合には、本セルに○を付してください。</t>
        </r>
      </text>
    </comment>
    <comment ref="G1307" authorId="0" shapeId="0" xr:uid="{0E85B7FF-A750-46CC-BEBD-A117F1B7952A}">
      <text>
        <r>
          <rPr>
            <sz val="9"/>
            <color indexed="81"/>
            <rFont val="MS P ゴシック"/>
            <family val="3"/>
            <charset val="128"/>
          </rPr>
          <t>適用水準が「B」、「連携B」である医師が専攻医である場合には、本セルに○を付してください。</t>
        </r>
      </text>
    </comment>
    <comment ref="G1308" authorId="0" shapeId="0" xr:uid="{B199FC67-CEBA-4480-BC51-D3426AE3A0A2}">
      <text>
        <r>
          <rPr>
            <sz val="9"/>
            <color indexed="81"/>
            <rFont val="MS P ゴシック"/>
            <family val="3"/>
            <charset val="128"/>
          </rPr>
          <t>適用水準が「B」、「連携B」である医師が専攻医である場合には、本セルに○を付してください。</t>
        </r>
      </text>
    </comment>
    <comment ref="G1309" authorId="0" shapeId="0" xr:uid="{FD7FC80E-A300-4D30-A311-E6C3E7507146}">
      <text>
        <r>
          <rPr>
            <sz val="9"/>
            <color indexed="81"/>
            <rFont val="MS P ゴシック"/>
            <family val="3"/>
            <charset val="128"/>
          </rPr>
          <t>適用水準が「B」、「連携B」である医師が専攻医である場合には、本セルに○を付してください。</t>
        </r>
      </text>
    </comment>
    <comment ref="G1310" authorId="0" shapeId="0" xr:uid="{A0FBFCEE-4A61-409B-90F5-1CEC135618D4}">
      <text>
        <r>
          <rPr>
            <sz val="9"/>
            <color indexed="81"/>
            <rFont val="MS P ゴシック"/>
            <family val="3"/>
            <charset val="128"/>
          </rPr>
          <t>適用水準が「B」、「連携B」である医師が専攻医である場合には、本セルに○を付してください。</t>
        </r>
      </text>
    </comment>
    <comment ref="G1311" authorId="0" shapeId="0" xr:uid="{39715157-1F26-4923-82EF-9D5811436E98}">
      <text>
        <r>
          <rPr>
            <sz val="9"/>
            <color indexed="81"/>
            <rFont val="MS P ゴシック"/>
            <family val="3"/>
            <charset val="128"/>
          </rPr>
          <t>適用水準が「B」、「連携B」である医師が専攻医である場合には、本セルに○を付してください。</t>
        </r>
      </text>
    </comment>
    <comment ref="G1312" authorId="0" shapeId="0" xr:uid="{455A6694-A0AA-45A2-900D-0E70E5B6A20C}">
      <text>
        <r>
          <rPr>
            <sz val="9"/>
            <color indexed="81"/>
            <rFont val="MS P ゴシック"/>
            <family val="3"/>
            <charset val="128"/>
          </rPr>
          <t>適用水準が「B」、「連携B」である医師が専攻医である場合には、本セルに○を付してください。</t>
        </r>
      </text>
    </comment>
    <comment ref="G1313" authorId="0" shapeId="0" xr:uid="{69B4DECB-1A2D-4BEE-9227-92029EB98F04}">
      <text>
        <r>
          <rPr>
            <sz val="9"/>
            <color indexed="81"/>
            <rFont val="MS P ゴシック"/>
            <family val="3"/>
            <charset val="128"/>
          </rPr>
          <t>適用水準が「B」、「連携B」である医師が専攻医である場合には、本セルに○を付してください。</t>
        </r>
      </text>
    </comment>
    <comment ref="G1314" authorId="0" shapeId="0" xr:uid="{929ED9C4-1F69-4ADF-A7AF-9327BAEF1E49}">
      <text>
        <r>
          <rPr>
            <sz val="9"/>
            <color indexed="81"/>
            <rFont val="MS P ゴシック"/>
            <family val="3"/>
            <charset val="128"/>
          </rPr>
          <t>適用水準が「B」、「連携B」である医師が専攻医である場合には、本セルに○を付してください。</t>
        </r>
      </text>
    </comment>
    <comment ref="G1315" authorId="0" shapeId="0" xr:uid="{1E2F356F-655C-472A-9380-EF2371426DAC}">
      <text>
        <r>
          <rPr>
            <sz val="9"/>
            <color indexed="81"/>
            <rFont val="MS P ゴシック"/>
            <family val="3"/>
            <charset val="128"/>
          </rPr>
          <t>適用水準が「B」、「連携B」である医師が専攻医である場合には、本セルに○を付してください。</t>
        </r>
      </text>
    </comment>
    <comment ref="G1316" authorId="0" shapeId="0" xr:uid="{2691AB74-9090-4E2A-8EC5-7C8FEE720552}">
      <text>
        <r>
          <rPr>
            <sz val="9"/>
            <color indexed="81"/>
            <rFont val="MS P ゴシック"/>
            <family val="3"/>
            <charset val="128"/>
          </rPr>
          <t>適用水準が「B」、「連携B」である医師が専攻医である場合には、本セルに○を付してください。</t>
        </r>
      </text>
    </comment>
    <comment ref="G1317" authorId="0" shapeId="0" xr:uid="{4D1E6D0C-9187-4946-9EF2-4CBF90220CA5}">
      <text>
        <r>
          <rPr>
            <sz val="9"/>
            <color indexed="81"/>
            <rFont val="MS P ゴシック"/>
            <family val="3"/>
            <charset val="128"/>
          </rPr>
          <t>適用水準が「B」、「連携B」である医師が専攻医である場合には、本セルに○を付してください。</t>
        </r>
      </text>
    </comment>
    <comment ref="G1318" authorId="0" shapeId="0" xr:uid="{124B9AFA-01E7-4CB5-8A5B-8C6166FF3276}">
      <text>
        <r>
          <rPr>
            <sz val="9"/>
            <color indexed="81"/>
            <rFont val="MS P ゴシック"/>
            <family val="3"/>
            <charset val="128"/>
          </rPr>
          <t>適用水準が「B」、「連携B」である医師が専攻医である場合には、本セルに○を付してください。</t>
        </r>
      </text>
    </comment>
    <comment ref="G1319" authorId="0" shapeId="0" xr:uid="{7A3FF1E7-679B-4F1B-882C-3D6B2DA76650}">
      <text>
        <r>
          <rPr>
            <sz val="9"/>
            <color indexed="81"/>
            <rFont val="MS P ゴシック"/>
            <family val="3"/>
            <charset val="128"/>
          </rPr>
          <t>適用水準が「B」、「連携B」である医師が専攻医である場合には、本セルに○を付してください。</t>
        </r>
      </text>
    </comment>
    <comment ref="G1320" authorId="0" shapeId="0" xr:uid="{FE449421-D789-4526-B6D7-CCEA14334697}">
      <text>
        <r>
          <rPr>
            <sz val="9"/>
            <color indexed="81"/>
            <rFont val="MS P ゴシック"/>
            <family val="3"/>
            <charset val="128"/>
          </rPr>
          <t>適用水準が「B」、「連携B」である医師が専攻医である場合には、本セルに○を付してください。</t>
        </r>
      </text>
    </comment>
    <comment ref="G1321" authorId="0" shapeId="0" xr:uid="{9928DBFE-EF50-4EDE-88D8-CF399E0D8B0D}">
      <text>
        <r>
          <rPr>
            <sz val="9"/>
            <color indexed="81"/>
            <rFont val="MS P ゴシック"/>
            <family val="3"/>
            <charset val="128"/>
          </rPr>
          <t>適用水準が「B」、「連携B」である医師が専攻医である場合には、本セルに○を付してください。</t>
        </r>
      </text>
    </comment>
    <comment ref="G1322" authorId="0" shapeId="0" xr:uid="{7D40DB79-E0B1-4739-8F8B-9683C5826A72}">
      <text>
        <r>
          <rPr>
            <sz val="9"/>
            <color indexed="81"/>
            <rFont val="MS P ゴシック"/>
            <family val="3"/>
            <charset val="128"/>
          </rPr>
          <t>適用水準が「B」、「連携B」である医師が専攻医である場合には、本セルに○を付してください。</t>
        </r>
      </text>
    </comment>
    <comment ref="G1323" authorId="0" shapeId="0" xr:uid="{1DDA98C2-3217-4FD7-A612-332E765E7204}">
      <text>
        <r>
          <rPr>
            <sz val="9"/>
            <color indexed="81"/>
            <rFont val="MS P ゴシック"/>
            <family val="3"/>
            <charset val="128"/>
          </rPr>
          <t>適用水準が「B」、「連携B」である医師が専攻医である場合には、本セルに○を付してください。</t>
        </r>
      </text>
    </comment>
    <comment ref="G1324" authorId="0" shapeId="0" xr:uid="{F5588419-26A9-4EB7-A76B-2C032D1A0D51}">
      <text>
        <r>
          <rPr>
            <sz val="9"/>
            <color indexed="81"/>
            <rFont val="MS P ゴシック"/>
            <family val="3"/>
            <charset val="128"/>
          </rPr>
          <t>適用水準が「B」、「連携B」である医師が専攻医である場合には、本セルに○を付してください。</t>
        </r>
      </text>
    </comment>
    <comment ref="G1325" authorId="0" shapeId="0" xr:uid="{E3C97F69-9604-44E8-AA49-98561EBFCD2A}">
      <text>
        <r>
          <rPr>
            <sz val="9"/>
            <color indexed="81"/>
            <rFont val="MS P ゴシック"/>
            <family val="3"/>
            <charset val="128"/>
          </rPr>
          <t>適用水準が「B」、「連携B」である医師が専攻医である場合には、本セルに○を付してください。</t>
        </r>
      </text>
    </comment>
    <comment ref="G1326" authorId="0" shapeId="0" xr:uid="{3DFF76CA-4681-49B4-9AF1-BC3993D4B17E}">
      <text>
        <r>
          <rPr>
            <sz val="9"/>
            <color indexed="81"/>
            <rFont val="MS P ゴシック"/>
            <family val="3"/>
            <charset val="128"/>
          </rPr>
          <t>適用水準が「B」、「連携B」である医師が専攻医である場合には、本セルに○を付してください。</t>
        </r>
      </text>
    </comment>
    <comment ref="G1327" authorId="0" shapeId="0" xr:uid="{B26081D4-DD3A-4D31-882D-086EB0BDBCD4}">
      <text>
        <r>
          <rPr>
            <sz val="9"/>
            <color indexed="81"/>
            <rFont val="MS P ゴシック"/>
            <family val="3"/>
            <charset val="128"/>
          </rPr>
          <t>適用水準が「B」、「連携B」である医師が専攻医である場合には、本セルに○を付してください。</t>
        </r>
      </text>
    </comment>
    <comment ref="G1328" authorId="0" shapeId="0" xr:uid="{AB8EF53C-CDE3-46A3-827F-59221CEFC11B}">
      <text>
        <r>
          <rPr>
            <sz val="9"/>
            <color indexed="81"/>
            <rFont val="MS P ゴシック"/>
            <family val="3"/>
            <charset val="128"/>
          </rPr>
          <t>適用水準が「B」、「連携B」である医師が専攻医である場合には、本セルに○を付してください。</t>
        </r>
      </text>
    </comment>
    <comment ref="G1329" authorId="0" shapeId="0" xr:uid="{FDD19BC1-3919-4413-B457-CA3DC4BE65D6}">
      <text>
        <r>
          <rPr>
            <sz val="9"/>
            <color indexed="81"/>
            <rFont val="MS P ゴシック"/>
            <family val="3"/>
            <charset val="128"/>
          </rPr>
          <t>適用水準が「B」、「連携B」である医師が専攻医である場合には、本セルに○を付してください。</t>
        </r>
      </text>
    </comment>
    <comment ref="G1330" authorId="0" shapeId="0" xr:uid="{C5CB6D4E-64A2-40C6-992A-CA4B8FA47EEA}">
      <text>
        <r>
          <rPr>
            <sz val="9"/>
            <color indexed="81"/>
            <rFont val="MS P ゴシック"/>
            <family val="3"/>
            <charset val="128"/>
          </rPr>
          <t>適用水準が「B」、「連携B」である医師が専攻医である場合には、本セルに○を付してください。</t>
        </r>
      </text>
    </comment>
    <comment ref="G1331" authorId="0" shapeId="0" xr:uid="{949CEBDE-CC1E-4C80-B2D2-1F87C743F45B}">
      <text>
        <r>
          <rPr>
            <sz val="9"/>
            <color indexed="81"/>
            <rFont val="MS P ゴシック"/>
            <family val="3"/>
            <charset val="128"/>
          </rPr>
          <t>適用水準が「B」、「連携B」である医師が専攻医である場合には、本セルに○を付してください。</t>
        </r>
      </text>
    </comment>
    <comment ref="G1332" authorId="0" shapeId="0" xr:uid="{F5864627-BD95-40C8-A505-F6FBAB06B33F}">
      <text>
        <r>
          <rPr>
            <sz val="9"/>
            <color indexed="81"/>
            <rFont val="MS P ゴシック"/>
            <family val="3"/>
            <charset val="128"/>
          </rPr>
          <t>適用水準が「B」、「連携B」である医師が専攻医である場合には、本セルに○を付してください。</t>
        </r>
      </text>
    </comment>
    <comment ref="G1333" authorId="0" shapeId="0" xr:uid="{4CAE083F-C4A9-4354-824B-8EDF69AB34C6}">
      <text>
        <r>
          <rPr>
            <sz val="9"/>
            <color indexed="81"/>
            <rFont val="MS P ゴシック"/>
            <family val="3"/>
            <charset val="128"/>
          </rPr>
          <t>適用水準が「B」、「連携B」である医師が専攻医である場合には、本セルに○を付してください。</t>
        </r>
      </text>
    </comment>
    <comment ref="G1334" authorId="0" shapeId="0" xr:uid="{E41D3D26-AAD5-475A-92A1-4BF36321B518}">
      <text>
        <r>
          <rPr>
            <sz val="9"/>
            <color indexed="81"/>
            <rFont val="MS P ゴシック"/>
            <family val="3"/>
            <charset val="128"/>
          </rPr>
          <t>適用水準が「B」、「連携B」である医師が専攻医である場合には、本セルに○を付してください。</t>
        </r>
      </text>
    </comment>
    <comment ref="G1335" authorId="0" shapeId="0" xr:uid="{8E5AB0BE-1E0B-4C9E-8DFE-3954F6A89EAB}">
      <text>
        <r>
          <rPr>
            <sz val="9"/>
            <color indexed="81"/>
            <rFont val="MS P ゴシック"/>
            <family val="3"/>
            <charset val="128"/>
          </rPr>
          <t>適用水準が「B」、「連携B」である医師が専攻医である場合には、本セルに○を付してください。</t>
        </r>
      </text>
    </comment>
    <comment ref="G1336" authorId="0" shapeId="0" xr:uid="{FF597C2D-2A45-46A0-B0C6-95354A943849}">
      <text>
        <r>
          <rPr>
            <sz val="9"/>
            <color indexed="81"/>
            <rFont val="MS P ゴシック"/>
            <family val="3"/>
            <charset val="128"/>
          </rPr>
          <t>適用水準が「B」、「連携B」である医師が専攻医である場合には、本セルに○を付してください。</t>
        </r>
      </text>
    </comment>
    <comment ref="G1337" authorId="0" shapeId="0" xr:uid="{D163C389-4613-4FDA-BA71-EFB1A4AF1403}">
      <text>
        <r>
          <rPr>
            <sz val="9"/>
            <color indexed="81"/>
            <rFont val="MS P ゴシック"/>
            <family val="3"/>
            <charset val="128"/>
          </rPr>
          <t>適用水準が「B」、「連携B」である医師が専攻医である場合には、本セルに○を付してください。</t>
        </r>
      </text>
    </comment>
    <comment ref="G1338" authorId="0" shapeId="0" xr:uid="{EA9BEC83-AEA4-4B1B-8140-D81BBF0FB51F}">
      <text>
        <r>
          <rPr>
            <sz val="9"/>
            <color indexed="81"/>
            <rFont val="MS P ゴシック"/>
            <family val="3"/>
            <charset val="128"/>
          </rPr>
          <t>適用水準が「B」、「連携B」である医師が専攻医である場合には、本セルに○を付してください。</t>
        </r>
      </text>
    </comment>
    <comment ref="G1339" authorId="0" shapeId="0" xr:uid="{C3655279-3D79-4983-9E61-DCDBFC411890}">
      <text>
        <r>
          <rPr>
            <sz val="9"/>
            <color indexed="81"/>
            <rFont val="MS P ゴシック"/>
            <family val="3"/>
            <charset val="128"/>
          </rPr>
          <t>適用水準が「B」、「連携B」である医師が専攻医である場合には、本セルに○を付してください。</t>
        </r>
      </text>
    </comment>
    <comment ref="G1340" authorId="0" shapeId="0" xr:uid="{F145F5E8-8CE3-4911-A4A4-FA0EFFB416B0}">
      <text>
        <r>
          <rPr>
            <sz val="9"/>
            <color indexed="81"/>
            <rFont val="MS P ゴシック"/>
            <family val="3"/>
            <charset val="128"/>
          </rPr>
          <t>適用水準が「B」、「連携B」である医師が専攻医である場合には、本セルに○を付してください。</t>
        </r>
      </text>
    </comment>
    <comment ref="G1341" authorId="0" shapeId="0" xr:uid="{21DD236A-4C71-4EB3-AFDE-41F55E84901A}">
      <text>
        <r>
          <rPr>
            <sz val="9"/>
            <color indexed="81"/>
            <rFont val="MS P ゴシック"/>
            <family val="3"/>
            <charset val="128"/>
          </rPr>
          <t>適用水準が「B」、「連携B」である医師が専攻医である場合には、本セルに○を付してください。</t>
        </r>
      </text>
    </comment>
    <comment ref="G1342" authorId="0" shapeId="0" xr:uid="{2344FBEF-9203-42C8-93F8-9B8381BBEFC5}">
      <text>
        <r>
          <rPr>
            <sz val="9"/>
            <color indexed="81"/>
            <rFont val="MS P ゴシック"/>
            <family val="3"/>
            <charset val="128"/>
          </rPr>
          <t>適用水準が「B」、「連携B」である医師が専攻医である場合には、本セルに○を付してください。</t>
        </r>
      </text>
    </comment>
    <comment ref="G1343" authorId="0" shapeId="0" xr:uid="{236C61C4-8EA4-4ECD-B01C-7A2300AF3724}">
      <text>
        <r>
          <rPr>
            <sz val="9"/>
            <color indexed="81"/>
            <rFont val="MS P ゴシック"/>
            <family val="3"/>
            <charset val="128"/>
          </rPr>
          <t>適用水準が「B」、「連携B」である医師が専攻医である場合には、本セルに○を付してください。</t>
        </r>
      </text>
    </comment>
    <comment ref="G1344" authorId="0" shapeId="0" xr:uid="{AE717A85-48C2-4831-8470-1959C32C6716}">
      <text>
        <r>
          <rPr>
            <sz val="9"/>
            <color indexed="81"/>
            <rFont val="MS P ゴシック"/>
            <family val="3"/>
            <charset val="128"/>
          </rPr>
          <t>適用水準が「B」、「連携B」である医師が専攻医である場合には、本セルに○を付してください。</t>
        </r>
      </text>
    </comment>
    <comment ref="G1345" authorId="0" shapeId="0" xr:uid="{AB59B51E-50B1-4FFC-ACA0-4345C7EE2DE6}">
      <text>
        <r>
          <rPr>
            <sz val="9"/>
            <color indexed="81"/>
            <rFont val="MS P ゴシック"/>
            <family val="3"/>
            <charset val="128"/>
          </rPr>
          <t>適用水準が「B」、「連携B」である医師が専攻医である場合には、本セルに○を付してください。</t>
        </r>
      </text>
    </comment>
    <comment ref="G1346" authorId="0" shapeId="0" xr:uid="{3DCB5E2C-F5D6-4CDF-BF1E-9BAB7FDECAAD}">
      <text>
        <r>
          <rPr>
            <sz val="9"/>
            <color indexed="81"/>
            <rFont val="MS P ゴシック"/>
            <family val="3"/>
            <charset val="128"/>
          </rPr>
          <t>適用水準が「B」、「連携B」である医師が専攻医である場合には、本セルに○を付してください。</t>
        </r>
      </text>
    </comment>
    <comment ref="G1347" authorId="0" shapeId="0" xr:uid="{C5F9B518-B7BD-4A0F-96D0-1330F3E9651E}">
      <text>
        <r>
          <rPr>
            <sz val="9"/>
            <color indexed="81"/>
            <rFont val="MS P ゴシック"/>
            <family val="3"/>
            <charset val="128"/>
          </rPr>
          <t>適用水準が「B」、「連携B」である医師が専攻医である場合には、本セルに○を付してください。</t>
        </r>
      </text>
    </comment>
    <comment ref="G1348" authorId="0" shapeId="0" xr:uid="{7B1312A5-75F1-4E58-9AC2-67D8FC848579}">
      <text>
        <r>
          <rPr>
            <sz val="9"/>
            <color indexed="81"/>
            <rFont val="MS P ゴシック"/>
            <family val="3"/>
            <charset val="128"/>
          </rPr>
          <t>適用水準が「B」、「連携B」である医師が専攻医である場合には、本セルに○を付してください。</t>
        </r>
      </text>
    </comment>
    <comment ref="G1349" authorId="0" shapeId="0" xr:uid="{04D08F7F-0B01-4DC8-8906-F2D20736A890}">
      <text>
        <r>
          <rPr>
            <sz val="9"/>
            <color indexed="81"/>
            <rFont val="MS P ゴシック"/>
            <family val="3"/>
            <charset val="128"/>
          </rPr>
          <t>適用水準が「B」、「連携B」である医師が専攻医である場合には、本セルに○を付してください。</t>
        </r>
      </text>
    </comment>
    <comment ref="G1350" authorId="0" shapeId="0" xr:uid="{A866F7E8-0472-444E-A8C9-0FD868C4EF68}">
      <text>
        <r>
          <rPr>
            <sz val="9"/>
            <color indexed="81"/>
            <rFont val="MS P ゴシック"/>
            <family val="3"/>
            <charset val="128"/>
          </rPr>
          <t>適用水準が「B」、「連携B」である医師が専攻医である場合には、本セルに○を付してください。</t>
        </r>
      </text>
    </comment>
    <comment ref="G1351" authorId="0" shapeId="0" xr:uid="{8C8DF593-D37A-4922-A1CE-F5F986ED1E78}">
      <text>
        <r>
          <rPr>
            <sz val="9"/>
            <color indexed="81"/>
            <rFont val="MS P ゴシック"/>
            <family val="3"/>
            <charset val="128"/>
          </rPr>
          <t>適用水準が「B」、「連携B」である医師が専攻医である場合には、本セルに○を付してください。</t>
        </r>
      </text>
    </comment>
    <comment ref="G1352" authorId="0" shapeId="0" xr:uid="{B5CCCB76-2BAF-4912-A222-7DB8684CC23B}">
      <text>
        <r>
          <rPr>
            <sz val="9"/>
            <color indexed="81"/>
            <rFont val="MS P ゴシック"/>
            <family val="3"/>
            <charset val="128"/>
          </rPr>
          <t>適用水準が「B」、「連携B」である医師が専攻医である場合には、本セルに○を付してください。</t>
        </r>
      </text>
    </comment>
    <comment ref="G1353" authorId="0" shapeId="0" xr:uid="{14945DA7-E71C-46D4-9ABE-65F55223150F}">
      <text>
        <r>
          <rPr>
            <sz val="9"/>
            <color indexed="81"/>
            <rFont val="MS P ゴシック"/>
            <family val="3"/>
            <charset val="128"/>
          </rPr>
          <t>適用水準が「B」、「連携B」である医師が専攻医である場合には、本セルに○を付してください。</t>
        </r>
      </text>
    </comment>
    <comment ref="G1354" authorId="0" shapeId="0" xr:uid="{5A11B14A-1A85-4DA4-8858-FBB6936B4BF7}">
      <text>
        <r>
          <rPr>
            <sz val="9"/>
            <color indexed="81"/>
            <rFont val="MS P ゴシック"/>
            <family val="3"/>
            <charset val="128"/>
          </rPr>
          <t>適用水準が「B」、「連携B」である医師が専攻医である場合には、本セルに○を付してください。</t>
        </r>
      </text>
    </comment>
    <comment ref="G1355" authorId="0" shapeId="0" xr:uid="{9E79886C-B046-466E-A60B-5D6B04C9AA86}">
      <text>
        <r>
          <rPr>
            <sz val="9"/>
            <color indexed="81"/>
            <rFont val="MS P ゴシック"/>
            <family val="3"/>
            <charset val="128"/>
          </rPr>
          <t>適用水準が「B」、「連携B」である医師が専攻医である場合には、本セルに○を付してください。</t>
        </r>
      </text>
    </comment>
    <comment ref="G1356" authorId="0" shapeId="0" xr:uid="{E018015A-B3D9-47C0-8142-B1F416D72B72}">
      <text>
        <r>
          <rPr>
            <sz val="9"/>
            <color indexed="81"/>
            <rFont val="MS P ゴシック"/>
            <family val="3"/>
            <charset val="128"/>
          </rPr>
          <t>適用水準が「B」、「連携B」である医師が専攻医である場合には、本セルに○を付してください。</t>
        </r>
      </text>
    </comment>
    <comment ref="G1357" authorId="0" shapeId="0" xr:uid="{89EE7066-0448-42E5-AD87-BF20DBF11E73}">
      <text>
        <r>
          <rPr>
            <sz val="9"/>
            <color indexed="81"/>
            <rFont val="MS P ゴシック"/>
            <family val="3"/>
            <charset val="128"/>
          </rPr>
          <t>適用水準が「B」、「連携B」である医師が専攻医である場合には、本セルに○を付してください。</t>
        </r>
      </text>
    </comment>
    <comment ref="G1358" authorId="0" shapeId="0" xr:uid="{0B1DB72D-643A-44D0-BCD2-2C28CBB90BA7}">
      <text>
        <r>
          <rPr>
            <sz val="9"/>
            <color indexed="81"/>
            <rFont val="MS P ゴシック"/>
            <family val="3"/>
            <charset val="128"/>
          </rPr>
          <t>適用水準が「B」、「連携B」である医師が専攻医である場合には、本セルに○を付してください。</t>
        </r>
      </text>
    </comment>
    <comment ref="G1359" authorId="0" shapeId="0" xr:uid="{02A5C02E-C717-47F1-A9BF-52FF4E0445F3}">
      <text>
        <r>
          <rPr>
            <sz val="9"/>
            <color indexed="81"/>
            <rFont val="MS P ゴシック"/>
            <family val="3"/>
            <charset val="128"/>
          </rPr>
          <t>適用水準が「B」、「連携B」である医師が専攻医である場合には、本セルに○を付してください。</t>
        </r>
      </text>
    </comment>
    <comment ref="G1360" authorId="0" shapeId="0" xr:uid="{73BD9BDA-BB4E-4A93-B03F-5B4DF001BDDF}">
      <text>
        <r>
          <rPr>
            <sz val="9"/>
            <color indexed="81"/>
            <rFont val="MS P ゴシック"/>
            <family val="3"/>
            <charset val="128"/>
          </rPr>
          <t>適用水準が「B」、「連携B」である医師が専攻医である場合には、本セルに○を付してください。</t>
        </r>
      </text>
    </comment>
    <comment ref="G1361" authorId="0" shapeId="0" xr:uid="{2D1F4046-8BDA-4C2C-9FAC-80CEF9E2788C}">
      <text>
        <r>
          <rPr>
            <sz val="9"/>
            <color indexed="81"/>
            <rFont val="MS P ゴシック"/>
            <family val="3"/>
            <charset val="128"/>
          </rPr>
          <t>適用水準が「B」、「連携B」である医師が専攻医である場合には、本セルに○を付してください。</t>
        </r>
      </text>
    </comment>
    <comment ref="G1362" authorId="0" shapeId="0" xr:uid="{BA706EF7-A085-400C-872F-9F63CAC65819}">
      <text>
        <r>
          <rPr>
            <sz val="9"/>
            <color indexed="81"/>
            <rFont val="MS P ゴシック"/>
            <family val="3"/>
            <charset val="128"/>
          </rPr>
          <t>適用水準が「B」、「連携B」である医師が専攻医である場合には、本セルに○を付してください。</t>
        </r>
      </text>
    </comment>
    <comment ref="G1363" authorId="0" shapeId="0" xr:uid="{481C51B0-DF40-4A5D-A2D7-ADA92CBA2263}">
      <text>
        <r>
          <rPr>
            <sz val="9"/>
            <color indexed="81"/>
            <rFont val="MS P ゴシック"/>
            <family val="3"/>
            <charset val="128"/>
          </rPr>
          <t>適用水準が「B」、「連携B」である医師が専攻医である場合には、本セルに○を付してください。</t>
        </r>
      </text>
    </comment>
    <comment ref="G1364" authorId="0" shapeId="0" xr:uid="{144E4690-1BEF-46AE-B586-4BBBDBF1B617}">
      <text>
        <r>
          <rPr>
            <sz val="9"/>
            <color indexed="81"/>
            <rFont val="MS P ゴシック"/>
            <family val="3"/>
            <charset val="128"/>
          </rPr>
          <t>適用水準が「B」、「連携B」である医師が専攻医である場合には、本セルに○を付してください。</t>
        </r>
      </text>
    </comment>
    <comment ref="G1365" authorId="0" shapeId="0" xr:uid="{6171DD2D-BF0F-4868-9C69-FEB747EEEFD8}">
      <text>
        <r>
          <rPr>
            <sz val="9"/>
            <color indexed="81"/>
            <rFont val="MS P ゴシック"/>
            <family val="3"/>
            <charset val="128"/>
          </rPr>
          <t>適用水準が「B」、「連携B」である医師が専攻医である場合には、本セルに○を付してください。</t>
        </r>
      </text>
    </comment>
    <comment ref="G1366" authorId="0" shapeId="0" xr:uid="{F355814B-5778-4158-8BB3-94A92DF3D84E}">
      <text>
        <r>
          <rPr>
            <sz val="9"/>
            <color indexed="81"/>
            <rFont val="MS P ゴシック"/>
            <family val="3"/>
            <charset val="128"/>
          </rPr>
          <t>適用水準が「B」、「連携B」である医師が専攻医である場合には、本セルに○を付してください。</t>
        </r>
      </text>
    </comment>
    <comment ref="G1367" authorId="0" shapeId="0" xr:uid="{C3631704-4685-4425-B828-B32122869267}">
      <text>
        <r>
          <rPr>
            <sz val="9"/>
            <color indexed="81"/>
            <rFont val="MS P ゴシック"/>
            <family val="3"/>
            <charset val="128"/>
          </rPr>
          <t>適用水準が「B」、「連携B」である医師が専攻医である場合には、本セルに○を付してください。</t>
        </r>
      </text>
    </comment>
    <comment ref="G1368" authorId="0" shapeId="0" xr:uid="{4B0291A2-9D71-46AE-8ADC-612D53008CEF}">
      <text>
        <r>
          <rPr>
            <sz val="9"/>
            <color indexed="81"/>
            <rFont val="MS P ゴシック"/>
            <family val="3"/>
            <charset val="128"/>
          </rPr>
          <t>適用水準が「B」、「連携B」である医師が専攻医である場合には、本セルに○を付してください。</t>
        </r>
      </text>
    </comment>
    <comment ref="G1369" authorId="0" shapeId="0" xr:uid="{48B71FD2-EA4A-467E-A196-5A3CF021B5FE}">
      <text>
        <r>
          <rPr>
            <sz val="9"/>
            <color indexed="81"/>
            <rFont val="MS P ゴシック"/>
            <family val="3"/>
            <charset val="128"/>
          </rPr>
          <t>適用水準が「B」、「連携B」である医師が専攻医である場合には、本セルに○を付してください。</t>
        </r>
      </text>
    </comment>
    <comment ref="G1370" authorId="0" shapeId="0" xr:uid="{C7EE94C5-4D6F-4014-A751-85D16F8FBDCA}">
      <text>
        <r>
          <rPr>
            <sz val="9"/>
            <color indexed="81"/>
            <rFont val="MS P ゴシック"/>
            <family val="3"/>
            <charset val="128"/>
          </rPr>
          <t>適用水準が「B」、「連携B」である医師が専攻医である場合には、本セルに○を付してください。</t>
        </r>
      </text>
    </comment>
    <comment ref="G1371" authorId="0" shapeId="0" xr:uid="{45441BC8-0E5D-45AB-B3C6-11FCA65E0CFC}">
      <text>
        <r>
          <rPr>
            <sz val="9"/>
            <color indexed="81"/>
            <rFont val="MS P ゴシック"/>
            <family val="3"/>
            <charset val="128"/>
          </rPr>
          <t>適用水準が「B」、「連携B」である医師が専攻医である場合には、本セルに○を付してください。</t>
        </r>
      </text>
    </comment>
    <comment ref="G1372" authorId="0" shapeId="0" xr:uid="{6B502B96-DCCA-42D0-94CA-D5ACDE5DE5DD}">
      <text>
        <r>
          <rPr>
            <sz val="9"/>
            <color indexed="81"/>
            <rFont val="MS P ゴシック"/>
            <family val="3"/>
            <charset val="128"/>
          </rPr>
          <t>適用水準が「B」、「連携B」である医師が専攻医である場合には、本セルに○を付してください。</t>
        </r>
      </text>
    </comment>
    <comment ref="G1373" authorId="0" shapeId="0" xr:uid="{CEC65EE7-9E51-4739-B917-B7BE53104285}">
      <text>
        <r>
          <rPr>
            <sz val="9"/>
            <color indexed="81"/>
            <rFont val="MS P ゴシック"/>
            <family val="3"/>
            <charset val="128"/>
          </rPr>
          <t>適用水準が「B」、「連携B」である医師が専攻医である場合には、本セルに○を付してください。</t>
        </r>
      </text>
    </comment>
    <comment ref="G1374" authorId="0" shapeId="0" xr:uid="{F92BF820-D313-4EE0-B4E8-3E4B94298653}">
      <text>
        <r>
          <rPr>
            <sz val="9"/>
            <color indexed="81"/>
            <rFont val="MS P ゴシック"/>
            <family val="3"/>
            <charset val="128"/>
          </rPr>
          <t>適用水準が「B」、「連携B」である医師が専攻医である場合には、本セルに○を付してください。</t>
        </r>
      </text>
    </comment>
    <comment ref="G1375" authorId="0" shapeId="0" xr:uid="{BA800833-958D-4E7D-A327-99F0E2951CC5}">
      <text>
        <r>
          <rPr>
            <sz val="9"/>
            <color indexed="81"/>
            <rFont val="MS P ゴシック"/>
            <family val="3"/>
            <charset val="128"/>
          </rPr>
          <t>適用水準が「B」、「連携B」である医師が専攻医である場合には、本セルに○を付してください。</t>
        </r>
      </text>
    </comment>
    <comment ref="G1376" authorId="0" shapeId="0" xr:uid="{0A358C1E-49E8-4D3D-9647-9A3791C6FDBD}">
      <text>
        <r>
          <rPr>
            <sz val="9"/>
            <color indexed="81"/>
            <rFont val="MS P ゴシック"/>
            <family val="3"/>
            <charset val="128"/>
          </rPr>
          <t>適用水準が「B」、「連携B」である医師が専攻医である場合には、本セルに○を付してください。</t>
        </r>
      </text>
    </comment>
    <comment ref="G1377" authorId="0" shapeId="0" xr:uid="{87F9E20C-0193-44DD-9FBA-4A770CF34259}">
      <text>
        <r>
          <rPr>
            <sz val="9"/>
            <color indexed="81"/>
            <rFont val="MS P ゴシック"/>
            <family val="3"/>
            <charset val="128"/>
          </rPr>
          <t>適用水準が「B」、「連携B」である医師が専攻医である場合には、本セルに○を付してください。</t>
        </r>
      </text>
    </comment>
    <comment ref="G1378" authorId="0" shapeId="0" xr:uid="{AA7125FC-CD6D-4BA7-8398-DD5DD1C372BC}">
      <text>
        <r>
          <rPr>
            <sz val="9"/>
            <color indexed="81"/>
            <rFont val="MS P ゴシック"/>
            <family val="3"/>
            <charset val="128"/>
          </rPr>
          <t>適用水準が「B」、「連携B」である医師が専攻医である場合には、本セルに○を付してください。</t>
        </r>
      </text>
    </comment>
    <comment ref="G1379" authorId="0" shapeId="0" xr:uid="{5BA1EC51-264A-46DC-82DD-ADAF4F16082C}">
      <text>
        <r>
          <rPr>
            <sz val="9"/>
            <color indexed="81"/>
            <rFont val="MS P ゴシック"/>
            <family val="3"/>
            <charset val="128"/>
          </rPr>
          <t>適用水準が「B」、「連携B」である医師が専攻医である場合には、本セルに○を付してください。</t>
        </r>
      </text>
    </comment>
    <comment ref="G1380" authorId="0" shapeId="0" xr:uid="{BC5216EE-5624-4127-8084-B10841A61F3D}">
      <text>
        <r>
          <rPr>
            <sz val="9"/>
            <color indexed="81"/>
            <rFont val="MS P ゴシック"/>
            <family val="3"/>
            <charset val="128"/>
          </rPr>
          <t>適用水準が「B」、「連携B」である医師が専攻医である場合には、本セルに○を付してください。</t>
        </r>
      </text>
    </comment>
    <comment ref="G1381" authorId="0" shapeId="0" xr:uid="{C0890549-103A-4F95-841F-BB3FFB6B7F63}">
      <text>
        <r>
          <rPr>
            <sz val="9"/>
            <color indexed="81"/>
            <rFont val="MS P ゴシック"/>
            <family val="3"/>
            <charset val="128"/>
          </rPr>
          <t>適用水準が「B」、「連携B」である医師が専攻医である場合には、本セルに○を付してください。</t>
        </r>
      </text>
    </comment>
    <comment ref="G1382" authorId="0" shapeId="0" xr:uid="{193E939C-340B-408B-8773-F68CAF270414}">
      <text>
        <r>
          <rPr>
            <sz val="9"/>
            <color indexed="81"/>
            <rFont val="MS P ゴシック"/>
            <family val="3"/>
            <charset val="128"/>
          </rPr>
          <t>適用水準が「B」、「連携B」である医師が専攻医である場合には、本セルに○を付してください。</t>
        </r>
      </text>
    </comment>
    <comment ref="G1383" authorId="0" shapeId="0" xr:uid="{056A97F9-6BFB-4E5D-911F-FE28D84A8945}">
      <text>
        <r>
          <rPr>
            <sz val="9"/>
            <color indexed="81"/>
            <rFont val="MS P ゴシック"/>
            <family val="3"/>
            <charset val="128"/>
          </rPr>
          <t>適用水準が「B」、「連携B」である医師が専攻医である場合には、本セルに○を付してください。</t>
        </r>
      </text>
    </comment>
    <comment ref="G1384" authorId="0" shapeId="0" xr:uid="{9BD12908-2DEA-43E7-A1EE-7804D0453E8A}">
      <text>
        <r>
          <rPr>
            <sz val="9"/>
            <color indexed="81"/>
            <rFont val="MS P ゴシック"/>
            <family val="3"/>
            <charset val="128"/>
          </rPr>
          <t>適用水準が「B」、「連携B」である医師が専攻医である場合には、本セルに○を付してください。</t>
        </r>
      </text>
    </comment>
    <comment ref="G1385" authorId="0" shapeId="0" xr:uid="{10E5A9DD-FFEA-419A-BBB1-E0662AE0A268}">
      <text>
        <r>
          <rPr>
            <sz val="9"/>
            <color indexed="81"/>
            <rFont val="MS P ゴシック"/>
            <family val="3"/>
            <charset val="128"/>
          </rPr>
          <t>適用水準が「B」、「連携B」である医師が専攻医である場合には、本セルに○を付してください。</t>
        </r>
      </text>
    </comment>
    <comment ref="G1386" authorId="0" shapeId="0" xr:uid="{E013F8F2-EDAE-4E6D-B6CA-AED86D151B42}">
      <text>
        <r>
          <rPr>
            <sz val="9"/>
            <color indexed="81"/>
            <rFont val="MS P ゴシック"/>
            <family val="3"/>
            <charset val="128"/>
          </rPr>
          <t>適用水準が「B」、「連携B」である医師が専攻医である場合には、本セルに○を付してください。</t>
        </r>
      </text>
    </comment>
    <comment ref="G1387" authorId="0" shapeId="0" xr:uid="{B56301BE-5A21-4573-9FDD-4A37DB23B6CE}">
      <text>
        <r>
          <rPr>
            <sz val="9"/>
            <color indexed="81"/>
            <rFont val="MS P ゴシック"/>
            <family val="3"/>
            <charset val="128"/>
          </rPr>
          <t>適用水準が「B」、「連携B」である医師が専攻医である場合には、本セルに○を付してください。</t>
        </r>
      </text>
    </comment>
    <comment ref="G1388" authorId="0" shapeId="0" xr:uid="{BBCE05E0-AE89-4EFD-8EB8-784D0103371D}">
      <text>
        <r>
          <rPr>
            <sz val="9"/>
            <color indexed="81"/>
            <rFont val="MS P ゴシック"/>
            <family val="3"/>
            <charset val="128"/>
          </rPr>
          <t>適用水準が「B」、「連携B」である医師が専攻医である場合には、本セルに○を付してください。</t>
        </r>
      </text>
    </comment>
    <comment ref="G1389" authorId="0" shapeId="0" xr:uid="{3EB61223-1E12-4A8C-AA77-5A592ECA3290}">
      <text>
        <r>
          <rPr>
            <sz val="9"/>
            <color indexed="81"/>
            <rFont val="MS P ゴシック"/>
            <family val="3"/>
            <charset val="128"/>
          </rPr>
          <t>適用水準が「B」、「連携B」である医師が専攻医である場合には、本セルに○を付してください。</t>
        </r>
      </text>
    </comment>
    <comment ref="G1390" authorId="0" shapeId="0" xr:uid="{EB7F2DA2-1553-47F4-A9D6-95EF43FFC4E4}">
      <text>
        <r>
          <rPr>
            <sz val="9"/>
            <color indexed="81"/>
            <rFont val="MS P ゴシック"/>
            <family val="3"/>
            <charset val="128"/>
          </rPr>
          <t>適用水準が「B」、「連携B」である医師が専攻医である場合には、本セルに○を付してください。</t>
        </r>
      </text>
    </comment>
    <comment ref="G1391" authorId="0" shapeId="0" xr:uid="{5EDE554D-1386-429C-BDC2-63AAB0B9A723}">
      <text>
        <r>
          <rPr>
            <sz val="9"/>
            <color indexed="81"/>
            <rFont val="MS P ゴシック"/>
            <family val="3"/>
            <charset val="128"/>
          </rPr>
          <t>適用水準が「B」、「連携B」である医師が専攻医である場合には、本セルに○を付してください。</t>
        </r>
      </text>
    </comment>
    <comment ref="G1392" authorId="0" shapeId="0" xr:uid="{1D26C672-6623-4EC3-974E-63377CDFC02F}">
      <text>
        <r>
          <rPr>
            <sz val="9"/>
            <color indexed="81"/>
            <rFont val="MS P ゴシック"/>
            <family val="3"/>
            <charset val="128"/>
          </rPr>
          <t>適用水準が「B」、「連携B」である医師が専攻医である場合には、本セルに○を付してください。</t>
        </r>
      </text>
    </comment>
    <comment ref="G1393" authorId="0" shapeId="0" xr:uid="{04D9EDE7-F2C7-4061-B083-947114CA64B5}">
      <text>
        <r>
          <rPr>
            <sz val="9"/>
            <color indexed="81"/>
            <rFont val="MS P ゴシック"/>
            <family val="3"/>
            <charset val="128"/>
          </rPr>
          <t>適用水準が「B」、「連携B」である医師が専攻医である場合には、本セルに○を付してください。</t>
        </r>
      </text>
    </comment>
    <comment ref="G1394" authorId="0" shapeId="0" xr:uid="{92D7958C-34A7-42F3-8211-A3E5BC096282}">
      <text>
        <r>
          <rPr>
            <sz val="9"/>
            <color indexed="81"/>
            <rFont val="MS P ゴシック"/>
            <family val="3"/>
            <charset val="128"/>
          </rPr>
          <t>適用水準が「B」、「連携B」である医師が専攻医である場合には、本セルに○を付してください。</t>
        </r>
      </text>
    </comment>
    <comment ref="G1395" authorId="0" shapeId="0" xr:uid="{A69B7D37-63B2-4E54-92FA-F0546FED3C74}">
      <text>
        <r>
          <rPr>
            <sz val="9"/>
            <color indexed="81"/>
            <rFont val="MS P ゴシック"/>
            <family val="3"/>
            <charset val="128"/>
          </rPr>
          <t>適用水準が「B」、「連携B」である医師が専攻医である場合には、本セルに○を付してください。</t>
        </r>
      </text>
    </comment>
    <comment ref="G1396" authorId="0" shapeId="0" xr:uid="{2F01888E-92E1-41B9-9DA3-4F6790280549}">
      <text>
        <r>
          <rPr>
            <sz val="9"/>
            <color indexed="81"/>
            <rFont val="MS P ゴシック"/>
            <family val="3"/>
            <charset val="128"/>
          </rPr>
          <t>適用水準が「B」、「連携B」である医師が専攻医である場合には、本セルに○を付してください。</t>
        </r>
      </text>
    </comment>
    <comment ref="G1397" authorId="0" shapeId="0" xr:uid="{99E83696-F876-4477-8D50-6AA3EC96D37A}">
      <text>
        <r>
          <rPr>
            <sz val="9"/>
            <color indexed="81"/>
            <rFont val="MS P ゴシック"/>
            <family val="3"/>
            <charset val="128"/>
          </rPr>
          <t>適用水準が「B」、「連携B」である医師が専攻医である場合には、本セルに○を付してください。</t>
        </r>
      </text>
    </comment>
    <comment ref="G1398" authorId="0" shapeId="0" xr:uid="{FF435C5C-C9DA-4945-A23B-8DDC6B8F98AC}">
      <text>
        <r>
          <rPr>
            <sz val="9"/>
            <color indexed="81"/>
            <rFont val="MS P ゴシック"/>
            <family val="3"/>
            <charset val="128"/>
          </rPr>
          <t>適用水準が「B」、「連携B」である医師が専攻医である場合には、本セルに○を付してください。</t>
        </r>
      </text>
    </comment>
    <comment ref="G1399" authorId="0" shapeId="0" xr:uid="{D25D7645-232A-445B-8CFE-7EEA47ABFC34}">
      <text>
        <r>
          <rPr>
            <sz val="9"/>
            <color indexed="81"/>
            <rFont val="MS P ゴシック"/>
            <family val="3"/>
            <charset val="128"/>
          </rPr>
          <t>適用水準が「B」、「連携B」である医師が専攻医である場合には、本セルに○を付してください。</t>
        </r>
      </text>
    </comment>
    <comment ref="G1400" authorId="0" shapeId="0" xr:uid="{546A20FE-E134-4189-9EC4-969B431752E0}">
      <text>
        <r>
          <rPr>
            <sz val="9"/>
            <color indexed="81"/>
            <rFont val="MS P ゴシック"/>
            <family val="3"/>
            <charset val="128"/>
          </rPr>
          <t>適用水準が「B」、「連携B」である医師が専攻医である場合には、本セルに○を付してください。</t>
        </r>
      </text>
    </comment>
    <comment ref="G1401" authorId="0" shapeId="0" xr:uid="{4E7B6066-C541-4A33-BCF5-0C16911B7C80}">
      <text>
        <r>
          <rPr>
            <sz val="9"/>
            <color indexed="81"/>
            <rFont val="MS P ゴシック"/>
            <family val="3"/>
            <charset val="128"/>
          </rPr>
          <t>適用水準が「B」、「連携B」である医師が専攻医である場合には、本セルに○を付してください。</t>
        </r>
      </text>
    </comment>
    <comment ref="G1402" authorId="0" shapeId="0" xr:uid="{F50880F1-168F-46E0-A86C-5EE646FF5062}">
      <text>
        <r>
          <rPr>
            <sz val="9"/>
            <color indexed="81"/>
            <rFont val="MS P ゴシック"/>
            <family val="3"/>
            <charset val="128"/>
          </rPr>
          <t>適用水準が「B」、「連携B」である医師が専攻医である場合には、本セルに○を付してください。</t>
        </r>
      </text>
    </comment>
    <comment ref="G1403" authorId="0" shapeId="0" xr:uid="{B124AD33-6BE8-474A-B8DB-1EC760EEF720}">
      <text>
        <r>
          <rPr>
            <sz val="9"/>
            <color indexed="81"/>
            <rFont val="MS P ゴシック"/>
            <family val="3"/>
            <charset val="128"/>
          </rPr>
          <t>適用水準が「B」、「連携B」である医師が専攻医である場合には、本セルに○を付してください。</t>
        </r>
      </text>
    </comment>
    <comment ref="G1404" authorId="0" shapeId="0" xr:uid="{822BF9F1-6AF5-41E6-9F61-4BB0DFB6F92D}">
      <text>
        <r>
          <rPr>
            <sz val="9"/>
            <color indexed="81"/>
            <rFont val="MS P ゴシック"/>
            <family val="3"/>
            <charset val="128"/>
          </rPr>
          <t>適用水準が「B」、「連携B」である医師が専攻医である場合には、本セルに○を付してください。</t>
        </r>
      </text>
    </comment>
    <comment ref="G1405" authorId="0" shapeId="0" xr:uid="{F5AB402E-4B2A-4323-842A-B6EB8B9E4360}">
      <text>
        <r>
          <rPr>
            <sz val="9"/>
            <color indexed="81"/>
            <rFont val="MS P ゴシック"/>
            <family val="3"/>
            <charset val="128"/>
          </rPr>
          <t>適用水準が「B」、「連携B」である医師が専攻医である場合には、本セルに○を付してください。</t>
        </r>
      </text>
    </comment>
    <comment ref="G1406" authorId="0" shapeId="0" xr:uid="{363CEFD3-1FB3-46CE-935C-4B8966E5A6BF}">
      <text>
        <r>
          <rPr>
            <sz val="9"/>
            <color indexed="81"/>
            <rFont val="MS P ゴシック"/>
            <family val="3"/>
            <charset val="128"/>
          </rPr>
          <t>適用水準が「B」、「連携B」である医師が専攻医である場合には、本セルに○を付してください。</t>
        </r>
      </text>
    </comment>
    <comment ref="G1407" authorId="0" shapeId="0" xr:uid="{30A76AA0-C6C7-4724-83EF-759C675E452D}">
      <text>
        <r>
          <rPr>
            <sz val="9"/>
            <color indexed="81"/>
            <rFont val="MS P ゴシック"/>
            <family val="3"/>
            <charset val="128"/>
          </rPr>
          <t>適用水準が「B」、「連携B」である医師が専攻医である場合には、本セルに○を付してください。</t>
        </r>
      </text>
    </comment>
    <comment ref="G1408" authorId="0" shapeId="0" xr:uid="{A9790FF1-FA9E-44E8-9332-76415A5D5054}">
      <text>
        <r>
          <rPr>
            <sz val="9"/>
            <color indexed="81"/>
            <rFont val="MS P ゴシック"/>
            <family val="3"/>
            <charset val="128"/>
          </rPr>
          <t>適用水準が「B」、「連携B」である医師が専攻医である場合には、本セルに○を付してください。</t>
        </r>
      </text>
    </comment>
    <comment ref="G1409" authorId="0" shapeId="0" xr:uid="{3111DA35-FD83-44A4-B5BE-BC9B1943ABEE}">
      <text>
        <r>
          <rPr>
            <sz val="9"/>
            <color indexed="81"/>
            <rFont val="MS P ゴシック"/>
            <family val="3"/>
            <charset val="128"/>
          </rPr>
          <t>適用水準が「B」、「連携B」である医師が専攻医である場合には、本セルに○を付してください。</t>
        </r>
      </text>
    </comment>
    <comment ref="G1410" authorId="0" shapeId="0" xr:uid="{0F9BE12B-D86E-41FC-AECC-02B8E630EED9}">
      <text>
        <r>
          <rPr>
            <sz val="9"/>
            <color indexed="81"/>
            <rFont val="MS P ゴシック"/>
            <family val="3"/>
            <charset val="128"/>
          </rPr>
          <t>適用水準が「B」、「連携B」である医師が専攻医である場合には、本セルに○を付してください。</t>
        </r>
      </text>
    </comment>
    <comment ref="G1411" authorId="0" shapeId="0" xr:uid="{FB280453-5C58-4A64-8DF3-528856AA5C24}">
      <text>
        <r>
          <rPr>
            <sz val="9"/>
            <color indexed="81"/>
            <rFont val="MS P ゴシック"/>
            <family val="3"/>
            <charset val="128"/>
          </rPr>
          <t>適用水準が「B」、「連携B」である医師が専攻医である場合には、本セルに○を付してください。</t>
        </r>
      </text>
    </comment>
    <comment ref="G1412" authorId="0" shapeId="0" xr:uid="{CEAF5787-61C0-4834-BE6C-60CCB9982299}">
      <text>
        <r>
          <rPr>
            <sz val="9"/>
            <color indexed="81"/>
            <rFont val="MS P ゴシック"/>
            <family val="3"/>
            <charset val="128"/>
          </rPr>
          <t>適用水準が「B」、「連携B」である医師が専攻医である場合には、本セルに○を付してください。</t>
        </r>
      </text>
    </comment>
    <comment ref="G1413" authorId="0" shapeId="0" xr:uid="{B3421C10-6709-442E-A691-6816F5109D9B}">
      <text>
        <r>
          <rPr>
            <sz val="9"/>
            <color indexed="81"/>
            <rFont val="MS P ゴシック"/>
            <family val="3"/>
            <charset val="128"/>
          </rPr>
          <t>適用水準が「B」、「連携B」である医師が専攻医である場合には、本セルに○を付してください。</t>
        </r>
      </text>
    </comment>
    <comment ref="G1414" authorId="0" shapeId="0" xr:uid="{EE8A7DC2-2619-47D0-8962-8407AF300DB0}">
      <text>
        <r>
          <rPr>
            <sz val="9"/>
            <color indexed="81"/>
            <rFont val="MS P ゴシック"/>
            <family val="3"/>
            <charset val="128"/>
          </rPr>
          <t>適用水準が「B」、「連携B」である医師が専攻医である場合には、本セルに○を付してください。</t>
        </r>
      </text>
    </comment>
    <comment ref="G1415" authorId="0" shapeId="0" xr:uid="{4F518D17-B6FB-486B-8178-29DC1F5FB47C}">
      <text>
        <r>
          <rPr>
            <sz val="9"/>
            <color indexed="81"/>
            <rFont val="MS P ゴシック"/>
            <family val="3"/>
            <charset val="128"/>
          </rPr>
          <t>適用水準が「B」、「連携B」である医師が専攻医である場合には、本セルに○を付してください。</t>
        </r>
      </text>
    </comment>
    <comment ref="G1416" authorId="0" shapeId="0" xr:uid="{542499EC-19E0-41DC-9C3D-9D8CD426DD62}">
      <text>
        <r>
          <rPr>
            <sz val="9"/>
            <color indexed="81"/>
            <rFont val="MS P ゴシック"/>
            <family val="3"/>
            <charset val="128"/>
          </rPr>
          <t>適用水準が「B」、「連携B」である医師が専攻医である場合には、本セルに○を付してください。</t>
        </r>
      </text>
    </comment>
    <comment ref="G1417" authorId="0" shapeId="0" xr:uid="{6334C04B-3B93-4F8A-AE32-DE889B6F6209}">
      <text>
        <r>
          <rPr>
            <sz val="9"/>
            <color indexed="81"/>
            <rFont val="MS P ゴシック"/>
            <family val="3"/>
            <charset val="128"/>
          </rPr>
          <t>適用水準が「B」、「連携B」である医師が専攻医である場合には、本セルに○を付してください。</t>
        </r>
      </text>
    </comment>
    <comment ref="G1418" authorId="0" shapeId="0" xr:uid="{44901673-A067-43AD-BC14-BB8059BCF39E}">
      <text>
        <r>
          <rPr>
            <sz val="9"/>
            <color indexed="81"/>
            <rFont val="MS P ゴシック"/>
            <family val="3"/>
            <charset val="128"/>
          </rPr>
          <t>適用水準が「B」、「連携B」である医師が専攻医である場合には、本セルに○を付してください。</t>
        </r>
      </text>
    </comment>
    <comment ref="G1419" authorId="0" shapeId="0" xr:uid="{1578CDB8-323A-4F93-9D9B-A62F8F8BD387}">
      <text>
        <r>
          <rPr>
            <sz val="9"/>
            <color indexed="81"/>
            <rFont val="MS P ゴシック"/>
            <family val="3"/>
            <charset val="128"/>
          </rPr>
          <t>適用水準が「B」、「連携B」である医師が専攻医である場合には、本セルに○を付してください。</t>
        </r>
      </text>
    </comment>
    <comment ref="G1420" authorId="0" shapeId="0" xr:uid="{6C1BBFCE-FAAE-430B-BD51-FA18728A9070}">
      <text>
        <r>
          <rPr>
            <sz val="9"/>
            <color indexed="81"/>
            <rFont val="MS P ゴシック"/>
            <family val="3"/>
            <charset val="128"/>
          </rPr>
          <t>適用水準が「B」、「連携B」である医師が専攻医である場合には、本セルに○を付してください。</t>
        </r>
      </text>
    </comment>
    <comment ref="G1421" authorId="0" shapeId="0" xr:uid="{E27F22B1-5CB8-40A9-A5E2-702C186D3278}">
      <text>
        <r>
          <rPr>
            <sz val="9"/>
            <color indexed="81"/>
            <rFont val="MS P ゴシック"/>
            <family val="3"/>
            <charset val="128"/>
          </rPr>
          <t>適用水準が「B」、「連携B」である医師が専攻医である場合には、本セルに○を付してください。</t>
        </r>
      </text>
    </comment>
    <comment ref="G1422" authorId="0" shapeId="0" xr:uid="{E80B0463-0DDF-4442-BE78-FFDBBD23C13C}">
      <text>
        <r>
          <rPr>
            <sz val="9"/>
            <color indexed="81"/>
            <rFont val="MS P ゴシック"/>
            <family val="3"/>
            <charset val="128"/>
          </rPr>
          <t>適用水準が「B」、「連携B」である医師が専攻医である場合には、本セルに○を付してください。</t>
        </r>
      </text>
    </comment>
    <comment ref="G1423" authorId="0" shapeId="0" xr:uid="{BB821AB3-BA81-459B-8AC4-2F60444AFACE}">
      <text>
        <r>
          <rPr>
            <sz val="9"/>
            <color indexed="81"/>
            <rFont val="MS P ゴシック"/>
            <family val="3"/>
            <charset val="128"/>
          </rPr>
          <t>適用水準が「B」、「連携B」である医師が専攻医である場合には、本セルに○を付してください。</t>
        </r>
      </text>
    </comment>
    <comment ref="G1424" authorId="0" shapeId="0" xr:uid="{9A27901B-2156-4B54-8EFE-238746A4FFD0}">
      <text>
        <r>
          <rPr>
            <sz val="9"/>
            <color indexed="81"/>
            <rFont val="MS P ゴシック"/>
            <family val="3"/>
            <charset val="128"/>
          </rPr>
          <t>適用水準が「B」、「連携B」である医師が専攻医である場合には、本セルに○を付してください。</t>
        </r>
      </text>
    </comment>
    <comment ref="G1425" authorId="0" shapeId="0" xr:uid="{2C37E9F0-9F3C-41CC-BBD1-CFE3D6A4C366}">
      <text>
        <r>
          <rPr>
            <sz val="9"/>
            <color indexed="81"/>
            <rFont val="MS P ゴシック"/>
            <family val="3"/>
            <charset val="128"/>
          </rPr>
          <t>適用水準が「B」、「連携B」である医師が専攻医である場合には、本セルに○を付してください。</t>
        </r>
      </text>
    </comment>
    <comment ref="G1426" authorId="0" shapeId="0" xr:uid="{F1926FE5-29B5-43D6-A40F-CA44424DBA2D}">
      <text>
        <r>
          <rPr>
            <sz val="9"/>
            <color indexed="81"/>
            <rFont val="MS P ゴシック"/>
            <family val="3"/>
            <charset val="128"/>
          </rPr>
          <t>適用水準が「B」、「連携B」である医師が専攻医である場合には、本セルに○を付してください。</t>
        </r>
      </text>
    </comment>
    <comment ref="G1427" authorId="0" shapeId="0" xr:uid="{B7AF261E-4951-456B-BEA1-C11D9649A3BF}">
      <text>
        <r>
          <rPr>
            <sz val="9"/>
            <color indexed="81"/>
            <rFont val="MS P ゴシック"/>
            <family val="3"/>
            <charset val="128"/>
          </rPr>
          <t>適用水準が「B」、「連携B」である医師が専攻医である場合には、本セルに○を付してください。</t>
        </r>
      </text>
    </comment>
    <comment ref="G1428" authorId="0" shapeId="0" xr:uid="{E4AE729C-1606-4B69-AAEF-D26049260BB5}">
      <text>
        <r>
          <rPr>
            <sz val="9"/>
            <color indexed="81"/>
            <rFont val="MS P ゴシック"/>
            <family val="3"/>
            <charset val="128"/>
          </rPr>
          <t>適用水準が「B」、「連携B」である医師が専攻医である場合には、本セルに○を付してください。</t>
        </r>
      </text>
    </comment>
    <comment ref="G1429" authorId="0" shapeId="0" xr:uid="{F48909DC-C6FA-4BB9-838A-EBA120742FA5}">
      <text>
        <r>
          <rPr>
            <sz val="9"/>
            <color indexed="81"/>
            <rFont val="MS P ゴシック"/>
            <family val="3"/>
            <charset val="128"/>
          </rPr>
          <t>適用水準が「B」、「連携B」である医師が専攻医である場合には、本セルに○を付してください。</t>
        </r>
      </text>
    </comment>
    <comment ref="G1430" authorId="0" shapeId="0" xr:uid="{B7EDFE00-EC01-4E3A-AAB5-994A4F12E31D}">
      <text>
        <r>
          <rPr>
            <sz val="9"/>
            <color indexed="81"/>
            <rFont val="MS P ゴシック"/>
            <family val="3"/>
            <charset val="128"/>
          </rPr>
          <t>適用水準が「B」、「連携B」である医師が専攻医である場合には、本セルに○を付してください。</t>
        </r>
      </text>
    </comment>
    <comment ref="G1431" authorId="0" shapeId="0" xr:uid="{F4F2F734-5DDE-44AB-A072-CEA3490FAC9A}">
      <text>
        <r>
          <rPr>
            <sz val="9"/>
            <color indexed="81"/>
            <rFont val="MS P ゴシック"/>
            <family val="3"/>
            <charset val="128"/>
          </rPr>
          <t>適用水準が「B」、「連携B」である医師が専攻医である場合には、本セルに○を付してください。</t>
        </r>
      </text>
    </comment>
    <comment ref="G1432" authorId="0" shapeId="0" xr:uid="{44A4F521-0320-4330-89AC-0FFE11C011B4}">
      <text>
        <r>
          <rPr>
            <sz val="9"/>
            <color indexed="81"/>
            <rFont val="MS P ゴシック"/>
            <family val="3"/>
            <charset val="128"/>
          </rPr>
          <t>適用水準が「B」、「連携B」である医師が専攻医である場合には、本セルに○を付してください。</t>
        </r>
      </text>
    </comment>
    <comment ref="G1433" authorId="0" shapeId="0" xr:uid="{9E010B33-74F3-4CF0-B024-84184704F183}">
      <text>
        <r>
          <rPr>
            <sz val="9"/>
            <color indexed="81"/>
            <rFont val="MS P ゴシック"/>
            <family val="3"/>
            <charset val="128"/>
          </rPr>
          <t>適用水準が「B」、「連携B」である医師が専攻医である場合には、本セルに○を付してください。</t>
        </r>
      </text>
    </comment>
    <comment ref="G1434" authorId="0" shapeId="0" xr:uid="{A87EE2EA-8E2C-470D-BBB9-5F1B2BDE5737}">
      <text>
        <r>
          <rPr>
            <sz val="9"/>
            <color indexed="81"/>
            <rFont val="MS P ゴシック"/>
            <family val="3"/>
            <charset val="128"/>
          </rPr>
          <t>適用水準が「B」、「連携B」である医師が専攻医である場合には、本セルに○を付してください。</t>
        </r>
      </text>
    </comment>
    <comment ref="G1435" authorId="0" shapeId="0" xr:uid="{A52B22FE-DCE4-42EA-9B0D-0D3A30ACB1D7}">
      <text>
        <r>
          <rPr>
            <sz val="9"/>
            <color indexed="81"/>
            <rFont val="MS P ゴシック"/>
            <family val="3"/>
            <charset val="128"/>
          </rPr>
          <t>適用水準が「B」、「連携B」である医師が専攻医である場合には、本セルに○を付してください。</t>
        </r>
      </text>
    </comment>
    <comment ref="G1436" authorId="0" shapeId="0" xr:uid="{36F5C1BA-D43F-43E7-8AE4-E4AD8B786BB5}">
      <text>
        <r>
          <rPr>
            <sz val="9"/>
            <color indexed="81"/>
            <rFont val="MS P ゴシック"/>
            <family val="3"/>
            <charset val="128"/>
          </rPr>
          <t>適用水準が「B」、「連携B」である医師が専攻医である場合には、本セルに○を付してください。</t>
        </r>
      </text>
    </comment>
    <comment ref="G1437" authorId="0" shapeId="0" xr:uid="{ECB1F8E2-563F-4477-9CFB-AA6D7DF03872}">
      <text>
        <r>
          <rPr>
            <sz val="9"/>
            <color indexed="81"/>
            <rFont val="MS P ゴシック"/>
            <family val="3"/>
            <charset val="128"/>
          </rPr>
          <t>適用水準が「B」、「連携B」である医師が専攻医である場合には、本セルに○を付してください。</t>
        </r>
      </text>
    </comment>
    <comment ref="G1438" authorId="0" shapeId="0" xr:uid="{41479982-2E8E-48AB-BE46-32CBD584DE46}">
      <text>
        <r>
          <rPr>
            <sz val="9"/>
            <color indexed="81"/>
            <rFont val="MS P ゴシック"/>
            <family val="3"/>
            <charset val="128"/>
          </rPr>
          <t>適用水準が「B」、「連携B」である医師が専攻医である場合には、本セルに○を付してください。</t>
        </r>
      </text>
    </comment>
    <comment ref="G1439" authorId="0" shapeId="0" xr:uid="{7FEB7851-62E4-4B2F-937A-CFE0D38831D9}">
      <text>
        <r>
          <rPr>
            <sz val="9"/>
            <color indexed="81"/>
            <rFont val="MS P ゴシック"/>
            <family val="3"/>
            <charset val="128"/>
          </rPr>
          <t>適用水準が「B」、「連携B」である医師が専攻医である場合には、本セルに○を付してください。</t>
        </r>
      </text>
    </comment>
    <comment ref="G1440" authorId="0" shapeId="0" xr:uid="{8F880303-61D6-4DEC-A30D-70545C0EABA5}">
      <text>
        <r>
          <rPr>
            <sz val="9"/>
            <color indexed="81"/>
            <rFont val="MS P ゴシック"/>
            <family val="3"/>
            <charset val="128"/>
          </rPr>
          <t>適用水準が「B」、「連携B」である医師が専攻医である場合には、本セルに○を付してください。</t>
        </r>
      </text>
    </comment>
    <comment ref="G1441" authorId="0" shapeId="0" xr:uid="{41586883-4F47-4530-8780-0F4D977C3B85}">
      <text>
        <r>
          <rPr>
            <sz val="9"/>
            <color indexed="81"/>
            <rFont val="MS P ゴシック"/>
            <family val="3"/>
            <charset val="128"/>
          </rPr>
          <t>適用水準が「B」、「連携B」である医師が専攻医である場合には、本セルに○を付してください。</t>
        </r>
      </text>
    </comment>
    <comment ref="G1442" authorId="0" shapeId="0" xr:uid="{1567F3AA-54FD-4CD5-9968-179DA56CB04C}">
      <text>
        <r>
          <rPr>
            <sz val="9"/>
            <color indexed="81"/>
            <rFont val="MS P ゴシック"/>
            <family val="3"/>
            <charset val="128"/>
          </rPr>
          <t>適用水準が「B」、「連携B」である医師が専攻医である場合には、本セルに○を付してください。</t>
        </r>
      </text>
    </comment>
    <comment ref="G1443" authorId="0" shapeId="0" xr:uid="{9AA88E1E-981B-483A-B517-F4E980B363C4}">
      <text>
        <r>
          <rPr>
            <sz val="9"/>
            <color indexed="81"/>
            <rFont val="MS P ゴシック"/>
            <family val="3"/>
            <charset val="128"/>
          </rPr>
          <t>適用水準が「B」、「連携B」である医師が専攻医である場合には、本セルに○を付してください。</t>
        </r>
      </text>
    </comment>
    <comment ref="G1444" authorId="0" shapeId="0" xr:uid="{E8C49333-A7E2-4780-BDE8-D97F7433F029}">
      <text>
        <r>
          <rPr>
            <sz val="9"/>
            <color indexed="81"/>
            <rFont val="MS P ゴシック"/>
            <family val="3"/>
            <charset val="128"/>
          </rPr>
          <t>適用水準が「B」、「連携B」である医師が専攻医である場合には、本セルに○を付してください。</t>
        </r>
      </text>
    </comment>
    <comment ref="G1445" authorId="0" shapeId="0" xr:uid="{3346562A-76CD-48A7-97A7-393FF8AEDA93}">
      <text>
        <r>
          <rPr>
            <sz val="9"/>
            <color indexed="81"/>
            <rFont val="MS P ゴシック"/>
            <family val="3"/>
            <charset val="128"/>
          </rPr>
          <t>適用水準が「B」、「連携B」である医師が専攻医である場合には、本セルに○を付してください。</t>
        </r>
      </text>
    </comment>
    <comment ref="G1446" authorId="0" shapeId="0" xr:uid="{8EFE1325-056C-4CFA-AA93-2F0784B00354}">
      <text>
        <r>
          <rPr>
            <sz val="9"/>
            <color indexed="81"/>
            <rFont val="MS P ゴシック"/>
            <family val="3"/>
            <charset val="128"/>
          </rPr>
          <t>適用水準が「B」、「連携B」である医師が専攻医である場合には、本セルに○を付してください。</t>
        </r>
      </text>
    </comment>
    <comment ref="G1447" authorId="0" shapeId="0" xr:uid="{9A5C0E69-146C-4B92-851A-32F7D315A0EE}">
      <text>
        <r>
          <rPr>
            <sz val="9"/>
            <color indexed="81"/>
            <rFont val="MS P ゴシック"/>
            <family val="3"/>
            <charset val="128"/>
          </rPr>
          <t>適用水準が「B」、「連携B」である医師が専攻医である場合には、本セルに○を付してください。</t>
        </r>
      </text>
    </comment>
    <comment ref="G1448" authorId="0" shapeId="0" xr:uid="{79AC7FB1-3CB1-4BF5-A20D-6CEEF6325075}">
      <text>
        <r>
          <rPr>
            <sz val="9"/>
            <color indexed="81"/>
            <rFont val="MS P ゴシック"/>
            <family val="3"/>
            <charset val="128"/>
          </rPr>
          <t>適用水準が「B」、「連携B」である医師が専攻医である場合には、本セルに○を付してください。</t>
        </r>
      </text>
    </comment>
    <comment ref="G1449" authorId="0" shapeId="0" xr:uid="{CE5FA971-3A9F-49E8-9FCF-C0693317EEC5}">
      <text>
        <r>
          <rPr>
            <sz val="9"/>
            <color indexed="81"/>
            <rFont val="MS P ゴシック"/>
            <family val="3"/>
            <charset val="128"/>
          </rPr>
          <t>適用水準が「B」、「連携B」である医師が専攻医である場合には、本セルに○を付してください。</t>
        </r>
      </text>
    </comment>
    <comment ref="G1450" authorId="0" shapeId="0" xr:uid="{B5D7EF3A-7F5D-47C4-BAF4-53C2E4E61993}">
      <text>
        <r>
          <rPr>
            <sz val="9"/>
            <color indexed="81"/>
            <rFont val="MS P ゴシック"/>
            <family val="3"/>
            <charset val="128"/>
          </rPr>
          <t>適用水準が「B」、「連携B」である医師が専攻医である場合には、本セルに○を付してください。</t>
        </r>
      </text>
    </comment>
    <comment ref="G1451" authorId="0" shapeId="0" xr:uid="{79E8D8EA-EE78-4852-A7BB-13AFE886C9F5}">
      <text>
        <r>
          <rPr>
            <sz val="9"/>
            <color indexed="81"/>
            <rFont val="MS P ゴシック"/>
            <family val="3"/>
            <charset val="128"/>
          </rPr>
          <t>適用水準が「B」、「連携B」である医師が専攻医である場合には、本セルに○を付してください。</t>
        </r>
      </text>
    </comment>
    <comment ref="G1452" authorId="0" shapeId="0" xr:uid="{820AEE05-4BF5-42DA-827A-7F2ED9068DB0}">
      <text>
        <r>
          <rPr>
            <sz val="9"/>
            <color indexed="81"/>
            <rFont val="MS P ゴシック"/>
            <family val="3"/>
            <charset val="128"/>
          </rPr>
          <t>適用水準が「B」、「連携B」である医師が専攻医である場合には、本セルに○を付してください。</t>
        </r>
      </text>
    </comment>
    <comment ref="G1453" authorId="0" shapeId="0" xr:uid="{277BBB35-E3BE-4A55-925C-AC15F2A3452B}">
      <text>
        <r>
          <rPr>
            <sz val="9"/>
            <color indexed="81"/>
            <rFont val="MS P ゴシック"/>
            <family val="3"/>
            <charset val="128"/>
          </rPr>
          <t>適用水準が「B」、「連携B」である医師が専攻医である場合には、本セルに○を付してください。</t>
        </r>
      </text>
    </comment>
    <comment ref="G1454" authorId="0" shapeId="0" xr:uid="{F3270AB2-D4C4-4C47-AA30-6B482747AC52}">
      <text>
        <r>
          <rPr>
            <sz val="9"/>
            <color indexed="81"/>
            <rFont val="MS P ゴシック"/>
            <family val="3"/>
            <charset val="128"/>
          </rPr>
          <t>適用水準が「B」、「連携B」である医師が専攻医である場合には、本セルに○を付してください。</t>
        </r>
      </text>
    </comment>
    <comment ref="G1455" authorId="0" shapeId="0" xr:uid="{1F514251-0726-4766-AE8D-B4A7CD5B5337}">
      <text>
        <r>
          <rPr>
            <sz val="9"/>
            <color indexed="81"/>
            <rFont val="MS P ゴシック"/>
            <family val="3"/>
            <charset val="128"/>
          </rPr>
          <t>適用水準が「B」、「連携B」である医師が専攻医である場合には、本セルに○を付してください。</t>
        </r>
      </text>
    </comment>
    <comment ref="G1456" authorId="0" shapeId="0" xr:uid="{3E854F30-8F5B-4FAD-8106-364A6F71A141}">
      <text>
        <r>
          <rPr>
            <sz val="9"/>
            <color indexed="81"/>
            <rFont val="MS P ゴシック"/>
            <family val="3"/>
            <charset val="128"/>
          </rPr>
          <t>適用水準が「B」、「連携B」である医師が専攻医である場合には、本セルに○を付してください。</t>
        </r>
      </text>
    </comment>
    <comment ref="G1457" authorId="0" shapeId="0" xr:uid="{6BC5221C-FC03-4663-9DD3-0134456DD222}">
      <text>
        <r>
          <rPr>
            <sz val="9"/>
            <color indexed="81"/>
            <rFont val="MS P ゴシック"/>
            <family val="3"/>
            <charset val="128"/>
          </rPr>
          <t>適用水準が「B」、「連携B」である医師が専攻医である場合には、本セルに○を付してください。</t>
        </r>
      </text>
    </comment>
    <comment ref="G1458" authorId="0" shapeId="0" xr:uid="{3B658DAF-E027-44D7-B97B-1868F3E94E02}">
      <text>
        <r>
          <rPr>
            <sz val="9"/>
            <color indexed="81"/>
            <rFont val="MS P ゴシック"/>
            <family val="3"/>
            <charset val="128"/>
          </rPr>
          <t>適用水準が「B」、「連携B」である医師が専攻医である場合には、本セルに○を付してください。</t>
        </r>
      </text>
    </comment>
    <comment ref="G1459" authorId="0" shapeId="0" xr:uid="{23AAD89F-BAA5-4186-A0F2-A15FEFB51100}">
      <text>
        <r>
          <rPr>
            <sz val="9"/>
            <color indexed="81"/>
            <rFont val="MS P ゴシック"/>
            <family val="3"/>
            <charset val="128"/>
          </rPr>
          <t>適用水準が「B」、「連携B」である医師が専攻医である場合には、本セルに○を付してください。</t>
        </r>
      </text>
    </comment>
    <comment ref="G1460" authorId="0" shapeId="0" xr:uid="{BDF7DEF7-AFAE-45BF-9EF2-06EEF01769A7}">
      <text>
        <r>
          <rPr>
            <sz val="9"/>
            <color indexed="81"/>
            <rFont val="MS P ゴシック"/>
            <family val="3"/>
            <charset val="128"/>
          </rPr>
          <t>適用水準が「B」、「連携B」である医師が専攻医である場合には、本セルに○を付してください。</t>
        </r>
      </text>
    </comment>
    <comment ref="G1461" authorId="0" shapeId="0" xr:uid="{0743D202-D27B-408A-A065-6CFD7E1635E8}">
      <text>
        <r>
          <rPr>
            <sz val="9"/>
            <color indexed="81"/>
            <rFont val="MS P ゴシック"/>
            <family val="3"/>
            <charset val="128"/>
          </rPr>
          <t>適用水準が「B」、「連携B」である医師が専攻医である場合には、本セルに○を付してください。</t>
        </r>
      </text>
    </comment>
    <comment ref="G1462" authorId="0" shapeId="0" xr:uid="{8890D34B-995F-465A-B6E6-6626060D8CB5}">
      <text>
        <r>
          <rPr>
            <sz val="9"/>
            <color indexed="81"/>
            <rFont val="MS P ゴシック"/>
            <family val="3"/>
            <charset val="128"/>
          </rPr>
          <t>適用水準が「B」、「連携B」である医師が専攻医である場合には、本セルに○を付してください。</t>
        </r>
      </text>
    </comment>
    <comment ref="G1463" authorId="0" shapeId="0" xr:uid="{AD53E280-DE34-4CE4-9387-7339DCBC2E75}">
      <text>
        <r>
          <rPr>
            <sz val="9"/>
            <color indexed="81"/>
            <rFont val="MS P ゴシック"/>
            <family val="3"/>
            <charset val="128"/>
          </rPr>
          <t>適用水準が「B」、「連携B」である医師が専攻医である場合には、本セルに○を付してください。</t>
        </r>
      </text>
    </comment>
    <comment ref="G1464" authorId="0" shapeId="0" xr:uid="{411315C1-C64B-4E84-81F2-12445D08EAA6}">
      <text>
        <r>
          <rPr>
            <sz val="9"/>
            <color indexed="81"/>
            <rFont val="MS P ゴシック"/>
            <family val="3"/>
            <charset val="128"/>
          </rPr>
          <t>適用水準が「B」、「連携B」である医師が専攻医である場合には、本セルに○を付してください。</t>
        </r>
      </text>
    </comment>
    <comment ref="G1465" authorId="0" shapeId="0" xr:uid="{5DE8D41A-F52D-410C-82FD-1C407995B8AB}">
      <text>
        <r>
          <rPr>
            <sz val="9"/>
            <color indexed="81"/>
            <rFont val="MS P ゴシック"/>
            <family val="3"/>
            <charset val="128"/>
          </rPr>
          <t>適用水準が「B」、「連携B」である医師が専攻医である場合には、本セルに○を付してください。</t>
        </r>
      </text>
    </comment>
    <comment ref="G1466" authorId="0" shapeId="0" xr:uid="{0FA8AA2A-ADEC-49EB-875B-E999BFBA5EED}">
      <text>
        <r>
          <rPr>
            <sz val="9"/>
            <color indexed="81"/>
            <rFont val="MS P ゴシック"/>
            <family val="3"/>
            <charset val="128"/>
          </rPr>
          <t>適用水準が「B」、「連携B」である医師が専攻医である場合には、本セルに○を付してください。</t>
        </r>
      </text>
    </comment>
    <comment ref="G1467" authorId="0" shapeId="0" xr:uid="{383E0CE9-9D3A-4FAB-896F-827B0119C8F2}">
      <text>
        <r>
          <rPr>
            <sz val="9"/>
            <color indexed="81"/>
            <rFont val="MS P ゴシック"/>
            <family val="3"/>
            <charset val="128"/>
          </rPr>
          <t>適用水準が「B」、「連携B」である医師が専攻医である場合には、本セルに○を付してください。</t>
        </r>
      </text>
    </comment>
    <comment ref="G1468" authorId="0" shapeId="0" xr:uid="{D51FEB2A-C05D-48CF-98AA-843F8DD3A2EE}">
      <text>
        <r>
          <rPr>
            <sz val="9"/>
            <color indexed="81"/>
            <rFont val="MS P ゴシック"/>
            <family val="3"/>
            <charset val="128"/>
          </rPr>
          <t>適用水準が「B」、「連携B」である医師が専攻医である場合には、本セルに○を付してください。</t>
        </r>
      </text>
    </comment>
    <comment ref="G1469" authorId="0" shapeId="0" xr:uid="{560A1176-2C0B-4345-BD26-8406846000D1}">
      <text>
        <r>
          <rPr>
            <sz val="9"/>
            <color indexed="81"/>
            <rFont val="MS P ゴシック"/>
            <family val="3"/>
            <charset val="128"/>
          </rPr>
          <t>適用水準が「B」、「連携B」である医師が専攻医である場合には、本セルに○を付してください。</t>
        </r>
      </text>
    </comment>
    <comment ref="G1470" authorId="0" shapeId="0" xr:uid="{F13D8C95-CD87-4056-88F4-60EC87E04B09}">
      <text>
        <r>
          <rPr>
            <sz val="9"/>
            <color indexed="81"/>
            <rFont val="MS P ゴシック"/>
            <family val="3"/>
            <charset val="128"/>
          </rPr>
          <t>適用水準が「B」、「連携B」である医師が専攻医である場合には、本セルに○を付してください。</t>
        </r>
      </text>
    </comment>
    <comment ref="G1471" authorId="0" shapeId="0" xr:uid="{896E35C3-5EC6-4462-B366-37707088777B}">
      <text>
        <r>
          <rPr>
            <sz val="9"/>
            <color indexed="81"/>
            <rFont val="MS P ゴシック"/>
            <family val="3"/>
            <charset val="128"/>
          </rPr>
          <t>適用水準が「B」、「連携B」である医師が専攻医である場合には、本セルに○を付してください。</t>
        </r>
      </text>
    </comment>
    <comment ref="G1472" authorId="0" shapeId="0" xr:uid="{27063CE1-3B1D-42F8-9715-1E3DD9EF93E0}">
      <text>
        <r>
          <rPr>
            <sz val="9"/>
            <color indexed="81"/>
            <rFont val="MS P ゴシック"/>
            <family val="3"/>
            <charset val="128"/>
          </rPr>
          <t>適用水準が「B」、「連携B」である医師が専攻医である場合には、本セルに○を付してください。</t>
        </r>
      </text>
    </comment>
    <comment ref="G1473" authorId="0" shapeId="0" xr:uid="{DFB969AD-1A21-4089-B322-203C5B1BD24F}">
      <text>
        <r>
          <rPr>
            <sz val="9"/>
            <color indexed="81"/>
            <rFont val="MS P ゴシック"/>
            <family val="3"/>
            <charset val="128"/>
          </rPr>
          <t>適用水準が「B」、「連携B」である医師が専攻医である場合には、本セルに○を付してください。</t>
        </r>
      </text>
    </comment>
    <comment ref="G1474" authorId="0" shapeId="0" xr:uid="{C7D72E91-FCF1-4BE1-9A8C-D0041031BB3B}">
      <text>
        <r>
          <rPr>
            <sz val="9"/>
            <color indexed="81"/>
            <rFont val="MS P ゴシック"/>
            <family val="3"/>
            <charset val="128"/>
          </rPr>
          <t>適用水準が「B」、「連携B」である医師が専攻医である場合には、本セルに○を付してください。</t>
        </r>
      </text>
    </comment>
    <comment ref="G1475" authorId="0" shapeId="0" xr:uid="{9D723CDC-E3E0-431F-9ADE-95BD5F1A7865}">
      <text>
        <r>
          <rPr>
            <sz val="9"/>
            <color indexed="81"/>
            <rFont val="MS P ゴシック"/>
            <family val="3"/>
            <charset val="128"/>
          </rPr>
          <t>適用水準が「B」、「連携B」である医師が専攻医である場合には、本セルに○を付してください。</t>
        </r>
      </text>
    </comment>
    <comment ref="G1476" authorId="0" shapeId="0" xr:uid="{464CCEE6-5834-4A4F-A9D4-4628CB94BDC4}">
      <text>
        <r>
          <rPr>
            <sz val="9"/>
            <color indexed="81"/>
            <rFont val="MS P ゴシック"/>
            <family val="3"/>
            <charset val="128"/>
          </rPr>
          <t>適用水準が「B」、「連携B」である医師が専攻医である場合には、本セルに○を付してください。</t>
        </r>
      </text>
    </comment>
    <comment ref="G1477" authorId="0" shapeId="0" xr:uid="{BB3FEFA5-EBC9-4828-9223-F648E8DEC224}">
      <text>
        <r>
          <rPr>
            <sz val="9"/>
            <color indexed="81"/>
            <rFont val="MS P ゴシック"/>
            <family val="3"/>
            <charset val="128"/>
          </rPr>
          <t>適用水準が「B」、「連携B」である医師が専攻医である場合には、本セルに○を付してください。</t>
        </r>
      </text>
    </comment>
    <comment ref="G1478" authorId="0" shapeId="0" xr:uid="{C0AF1A8E-5387-4B25-A17C-D1D7B1D323D3}">
      <text>
        <r>
          <rPr>
            <sz val="9"/>
            <color indexed="81"/>
            <rFont val="MS P ゴシック"/>
            <family val="3"/>
            <charset val="128"/>
          </rPr>
          <t>適用水準が「B」、「連携B」である医師が専攻医である場合には、本セルに○を付してください。</t>
        </r>
      </text>
    </comment>
    <comment ref="G1479" authorId="0" shapeId="0" xr:uid="{1C7F6404-441D-4206-A697-6DFAFB110076}">
      <text>
        <r>
          <rPr>
            <sz val="9"/>
            <color indexed="81"/>
            <rFont val="MS P ゴシック"/>
            <family val="3"/>
            <charset val="128"/>
          </rPr>
          <t>適用水準が「B」、「連携B」である医師が専攻医である場合には、本セルに○を付してください。</t>
        </r>
      </text>
    </comment>
    <comment ref="G1480" authorId="0" shapeId="0" xr:uid="{95EBC545-A2ED-4624-9876-B7CDF24016EA}">
      <text>
        <r>
          <rPr>
            <sz val="9"/>
            <color indexed="81"/>
            <rFont val="MS P ゴシック"/>
            <family val="3"/>
            <charset val="128"/>
          </rPr>
          <t>適用水準が「B」、「連携B」である医師が専攻医である場合には、本セルに○を付してください。</t>
        </r>
      </text>
    </comment>
    <comment ref="G1481" authorId="0" shapeId="0" xr:uid="{5FCA0464-8A50-43AB-92AB-7022F8DE67B1}">
      <text>
        <r>
          <rPr>
            <sz val="9"/>
            <color indexed="81"/>
            <rFont val="MS P ゴシック"/>
            <family val="3"/>
            <charset val="128"/>
          </rPr>
          <t>適用水準が「B」、「連携B」である医師が専攻医である場合には、本セルに○を付してください。</t>
        </r>
      </text>
    </comment>
    <comment ref="G1482" authorId="0" shapeId="0" xr:uid="{989A971C-5430-4031-930C-A031245D89B5}">
      <text>
        <r>
          <rPr>
            <sz val="9"/>
            <color indexed="81"/>
            <rFont val="MS P ゴシック"/>
            <family val="3"/>
            <charset val="128"/>
          </rPr>
          <t>適用水準が「B」、「連携B」である医師が専攻医である場合には、本セルに○を付してください。</t>
        </r>
      </text>
    </comment>
    <comment ref="G1483" authorId="0" shapeId="0" xr:uid="{701D32D0-63FF-4030-B377-3D8442A99248}">
      <text>
        <r>
          <rPr>
            <sz val="9"/>
            <color indexed="81"/>
            <rFont val="MS P ゴシック"/>
            <family val="3"/>
            <charset val="128"/>
          </rPr>
          <t>適用水準が「B」、「連携B」である医師が専攻医である場合には、本セルに○を付してください。</t>
        </r>
      </text>
    </comment>
    <comment ref="G1484" authorId="0" shapeId="0" xr:uid="{BCAD68B1-EBE3-43D6-99E2-EBB6523A16DB}">
      <text>
        <r>
          <rPr>
            <sz val="9"/>
            <color indexed="81"/>
            <rFont val="MS P ゴシック"/>
            <family val="3"/>
            <charset val="128"/>
          </rPr>
          <t>適用水準が「B」、「連携B」である医師が専攻医である場合には、本セルに○を付してください。</t>
        </r>
      </text>
    </comment>
    <comment ref="G1485" authorId="0" shapeId="0" xr:uid="{81406E46-9D74-445D-ACE0-22F7D180B4B2}">
      <text>
        <r>
          <rPr>
            <sz val="9"/>
            <color indexed="81"/>
            <rFont val="MS P ゴシック"/>
            <family val="3"/>
            <charset val="128"/>
          </rPr>
          <t>適用水準が「B」、「連携B」である医師が専攻医である場合には、本セルに○を付してください。</t>
        </r>
      </text>
    </comment>
    <comment ref="G1486" authorId="0" shapeId="0" xr:uid="{99237D34-AE15-44DB-AA5A-C479A35EA598}">
      <text>
        <r>
          <rPr>
            <sz val="9"/>
            <color indexed="81"/>
            <rFont val="MS P ゴシック"/>
            <family val="3"/>
            <charset val="128"/>
          </rPr>
          <t>適用水準が「B」、「連携B」である医師が専攻医である場合には、本セルに○を付してください。</t>
        </r>
      </text>
    </comment>
    <comment ref="G1487" authorId="0" shapeId="0" xr:uid="{39661E45-6270-43F4-8961-840526536A89}">
      <text>
        <r>
          <rPr>
            <sz val="9"/>
            <color indexed="81"/>
            <rFont val="MS P ゴシック"/>
            <family val="3"/>
            <charset val="128"/>
          </rPr>
          <t>適用水準が「B」、「連携B」である医師が専攻医である場合には、本セルに○を付してください。</t>
        </r>
      </text>
    </comment>
    <comment ref="G1488" authorId="0" shapeId="0" xr:uid="{6E895632-4AE8-4578-9C50-DE84D7BD2090}">
      <text>
        <r>
          <rPr>
            <sz val="9"/>
            <color indexed="81"/>
            <rFont val="MS P ゴシック"/>
            <family val="3"/>
            <charset val="128"/>
          </rPr>
          <t>適用水準が「B」、「連携B」である医師が専攻医である場合には、本セルに○を付してください。</t>
        </r>
      </text>
    </comment>
    <comment ref="G1489" authorId="0" shapeId="0" xr:uid="{38BE6D13-8EE4-4E90-AFEA-B0ED9F946E47}">
      <text>
        <r>
          <rPr>
            <sz val="9"/>
            <color indexed="81"/>
            <rFont val="MS P ゴシック"/>
            <family val="3"/>
            <charset val="128"/>
          </rPr>
          <t>適用水準が「B」、「連携B」である医師が専攻医である場合には、本セルに○を付してください。</t>
        </r>
      </text>
    </comment>
    <comment ref="G1490" authorId="0" shapeId="0" xr:uid="{241FDC00-C8F1-43F8-B1A0-4EC9F357B372}">
      <text>
        <r>
          <rPr>
            <sz val="9"/>
            <color indexed="81"/>
            <rFont val="MS P ゴシック"/>
            <family val="3"/>
            <charset val="128"/>
          </rPr>
          <t>適用水準が「B」、「連携B」である医師が専攻医である場合には、本セルに○を付してください。</t>
        </r>
      </text>
    </comment>
    <comment ref="G1491" authorId="0" shapeId="0" xr:uid="{27C425FB-59ED-480D-957D-DCAC08BB3FAA}">
      <text>
        <r>
          <rPr>
            <sz val="9"/>
            <color indexed="81"/>
            <rFont val="MS P ゴシック"/>
            <family val="3"/>
            <charset val="128"/>
          </rPr>
          <t>適用水準が「B」、「連携B」である医師が専攻医である場合には、本セルに○を付してください。</t>
        </r>
      </text>
    </comment>
    <comment ref="G1492" authorId="0" shapeId="0" xr:uid="{DA20C28E-24B8-43B5-8ABC-70FFF8780BF9}">
      <text>
        <r>
          <rPr>
            <sz val="9"/>
            <color indexed="81"/>
            <rFont val="MS P ゴシック"/>
            <family val="3"/>
            <charset val="128"/>
          </rPr>
          <t>適用水準が「B」、「連携B」である医師が専攻医である場合には、本セルに○を付してください。</t>
        </r>
      </text>
    </comment>
    <comment ref="G1493" authorId="0" shapeId="0" xr:uid="{B8573EFA-232E-4318-8F6E-18A335429859}">
      <text>
        <r>
          <rPr>
            <sz val="9"/>
            <color indexed="81"/>
            <rFont val="MS P ゴシック"/>
            <family val="3"/>
            <charset val="128"/>
          </rPr>
          <t>適用水準が「B」、「連携B」である医師が専攻医である場合には、本セルに○を付してください。</t>
        </r>
      </text>
    </comment>
    <comment ref="G1494" authorId="0" shapeId="0" xr:uid="{296D1086-C07E-40D4-A28E-4D9123E4CEFB}">
      <text>
        <r>
          <rPr>
            <sz val="9"/>
            <color indexed="81"/>
            <rFont val="MS P ゴシック"/>
            <family val="3"/>
            <charset val="128"/>
          </rPr>
          <t>適用水準が「B」、「連携B」である医師が専攻医である場合には、本セルに○を付してください。</t>
        </r>
      </text>
    </comment>
    <comment ref="G1495" authorId="0" shapeId="0" xr:uid="{FC920E89-B2BC-47EB-8FD2-10856622F0B9}">
      <text>
        <r>
          <rPr>
            <sz val="9"/>
            <color indexed="81"/>
            <rFont val="MS P ゴシック"/>
            <family val="3"/>
            <charset val="128"/>
          </rPr>
          <t>適用水準が「B」、「連携B」である医師が専攻医である場合には、本セルに○を付してください。</t>
        </r>
      </text>
    </comment>
    <comment ref="G1496" authorId="0" shapeId="0" xr:uid="{AD94444A-9EC6-4CA7-9DA9-81037E913D23}">
      <text>
        <r>
          <rPr>
            <sz val="9"/>
            <color indexed="81"/>
            <rFont val="MS P ゴシック"/>
            <family val="3"/>
            <charset val="128"/>
          </rPr>
          <t>適用水準が「B」、「連携B」である医師が専攻医である場合には、本セルに○を付してください。</t>
        </r>
      </text>
    </comment>
    <comment ref="G1497" authorId="0" shapeId="0" xr:uid="{B5AF7BBB-EB5A-46EA-9817-8C5150E42FDC}">
      <text>
        <r>
          <rPr>
            <sz val="9"/>
            <color indexed="81"/>
            <rFont val="MS P ゴシック"/>
            <family val="3"/>
            <charset val="128"/>
          </rPr>
          <t>適用水準が「B」、「連携B」である医師が専攻医である場合には、本セルに○を付してください。</t>
        </r>
      </text>
    </comment>
    <comment ref="G1498" authorId="0" shapeId="0" xr:uid="{EFA9A73B-D540-4ED6-B1A3-0C341096A931}">
      <text>
        <r>
          <rPr>
            <sz val="9"/>
            <color indexed="81"/>
            <rFont val="MS P ゴシック"/>
            <family val="3"/>
            <charset val="128"/>
          </rPr>
          <t>適用水準が「B」、「連携B」である医師が専攻医である場合には、本セルに○を付してください。</t>
        </r>
      </text>
    </comment>
    <comment ref="G1499" authorId="0" shapeId="0" xr:uid="{979D302E-8A12-4A00-8211-A6E8F657E762}">
      <text>
        <r>
          <rPr>
            <sz val="9"/>
            <color indexed="81"/>
            <rFont val="MS P ゴシック"/>
            <family val="3"/>
            <charset val="128"/>
          </rPr>
          <t>適用水準が「B」、「連携B」である医師が専攻医である場合には、本セルに○を付してください。</t>
        </r>
      </text>
    </comment>
    <comment ref="G1500" authorId="0" shapeId="0" xr:uid="{0E6FF71E-70FC-48EF-A14D-CB1A066437EF}">
      <text>
        <r>
          <rPr>
            <sz val="9"/>
            <color indexed="81"/>
            <rFont val="MS P ゴシック"/>
            <family val="3"/>
            <charset val="128"/>
          </rPr>
          <t>適用水準が「B」、「連携B」である医師が専攻医である場合には、本セルに○を付してください。</t>
        </r>
      </text>
    </comment>
    <comment ref="G1501" authorId="0" shapeId="0" xr:uid="{FBA97566-07E9-452A-BD67-E12B758506A9}">
      <text>
        <r>
          <rPr>
            <sz val="9"/>
            <color indexed="81"/>
            <rFont val="MS P ゴシック"/>
            <family val="3"/>
            <charset val="128"/>
          </rPr>
          <t>適用水準が「B」、「連携B」である医師が専攻医である場合には、本セルに○を付してください。</t>
        </r>
      </text>
    </comment>
    <comment ref="G1502" authorId="0" shapeId="0" xr:uid="{02AEBC4B-2274-42E5-BE84-6FEA406BE213}">
      <text>
        <r>
          <rPr>
            <sz val="9"/>
            <color indexed="81"/>
            <rFont val="MS P ゴシック"/>
            <family val="3"/>
            <charset val="128"/>
          </rPr>
          <t>適用水準が「B」、「連携B」である医師が専攻医である場合には、本セルに○を付してください。</t>
        </r>
      </text>
    </comment>
    <comment ref="G1503" authorId="0" shapeId="0" xr:uid="{E7361A0F-D859-4709-8F8B-1C9C03C1F898}">
      <text>
        <r>
          <rPr>
            <sz val="9"/>
            <color indexed="81"/>
            <rFont val="MS P ゴシック"/>
            <family val="3"/>
            <charset val="128"/>
          </rPr>
          <t>適用水準が「B」、「連携B」である医師が専攻医である場合には、本セルに○を付してください。</t>
        </r>
      </text>
    </comment>
    <comment ref="G1504" authorId="0" shapeId="0" xr:uid="{0252DF27-5060-4C22-B6E1-AB447C135DDF}">
      <text>
        <r>
          <rPr>
            <sz val="9"/>
            <color indexed="81"/>
            <rFont val="MS P ゴシック"/>
            <family val="3"/>
            <charset val="128"/>
          </rPr>
          <t>適用水準が「B」、「連携B」である医師が専攻医である場合には、本セルに○を付してください。</t>
        </r>
      </text>
    </comment>
    <comment ref="G1505" authorId="0" shapeId="0" xr:uid="{B1D160C1-1F32-4D18-A07F-C92D76F09892}">
      <text>
        <r>
          <rPr>
            <sz val="9"/>
            <color indexed="81"/>
            <rFont val="MS P ゴシック"/>
            <family val="3"/>
            <charset val="128"/>
          </rPr>
          <t>適用水準が「B」、「連携B」である医師が専攻医である場合には、本セルに○を付してください。</t>
        </r>
      </text>
    </comment>
    <comment ref="G1506" authorId="0" shapeId="0" xr:uid="{61B640D8-D5FA-4060-B3FE-22B4AA5C46F0}">
      <text>
        <r>
          <rPr>
            <sz val="9"/>
            <color indexed="81"/>
            <rFont val="MS P ゴシック"/>
            <family val="3"/>
            <charset val="128"/>
          </rPr>
          <t>適用水準が「B」、「連携B」である医師が専攻医である場合には、本セルに○を付してください。</t>
        </r>
      </text>
    </comment>
    <comment ref="G1507" authorId="0" shapeId="0" xr:uid="{5285C10C-6AE5-49BD-9367-2D65D6680BA6}">
      <text>
        <r>
          <rPr>
            <sz val="9"/>
            <color indexed="81"/>
            <rFont val="MS P ゴシック"/>
            <family val="3"/>
            <charset val="128"/>
          </rPr>
          <t>適用水準が「B」、「連携B」である医師が専攻医である場合には、本セルに○を付してください。</t>
        </r>
      </text>
    </comment>
    <comment ref="G1508" authorId="0" shapeId="0" xr:uid="{627DDC66-2867-4A0F-B063-6EE7D9696F03}">
      <text>
        <r>
          <rPr>
            <sz val="9"/>
            <color indexed="81"/>
            <rFont val="MS P ゴシック"/>
            <family val="3"/>
            <charset val="128"/>
          </rPr>
          <t>適用水準が「B」、「連携B」である医師が専攻医である場合には、本セルに○を付してください。</t>
        </r>
      </text>
    </comment>
    <comment ref="G1509" authorId="0" shapeId="0" xr:uid="{3BB8D838-2D90-4D31-8B0A-C970006749FB}">
      <text>
        <r>
          <rPr>
            <sz val="9"/>
            <color indexed="81"/>
            <rFont val="MS P ゴシック"/>
            <family val="3"/>
            <charset val="128"/>
          </rPr>
          <t>適用水準が「B」、「連携B」である医師が専攻医である場合には、本セルに○を付してください。</t>
        </r>
      </text>
    </comment>
    <comment ref="G1510" authorId="0" shapeId="0" xr:uid="{C75F0050-5E67-433B-B96D-A11DBA72379F}">
      <text>
        <r>
          <rPr>
            <sz val="9"/>
            <color indexed="81"/>
            <rFont val="MS P ゴシック"/>
            <family val="3"/>
            <charset val="128"/>
          </rPr>
          <t>適用水準が「B」、「連携B」である医師が専攻医である場合には、本セルに○を付してください。</t>
        </r>
      </text>
    </comment>
    <comment ref="G1511" authorId="0" shapeId="0" xr:uid="{749D3363-766A-44BE-B9F8-738C755025E7}">
      <text>
        <r>
          <rPr>
            <sz val="9"/>
            <color indexed="81"/>
            <rFont val="MS P ゴシック"/>
            <family val="3"/>
            <charset val="128"/>
          </rPr>
          <t>適用水準が「B」、「連携B」である医師が専攻医である場合には、本セルに○を付してください。</t>
        </r>
      </text>
    </comment>
    <comment ref="G1512" authorId="0" shapeId="0" xr:uid="{D8B3E4A7-AE19-482C-B872-5A9DB039D3B8}">
      <text>
        <r>
          <rPr>
            <sz val="9"/>
            <color indexed="81"/>
            <rFont val="MS P ゴシック"/>
            <family val="3"/>
            <charset val="128"/>
          </rPr>
          <t>適用水準が「B」、「連携B」である医師が専攻医である場合には、本セルに○を付してください。</t>
        </r>
      </text>
    </comment>
    <comment ref="G1513" authorId="0" shapeId="0" xr:uid="{E234CC64-9BE6-4ACE-9E11-9039A91C2DFB}">
      <text>
        <r>
          <rPr>
            <sz val="9"/>
            <color indexed="81"/>
            <rFont val="MS P ゴシック"/>
            <family val="3"/>
            <charset val="128"/>
          </rPr>
          <t>適用水準が「B」、「連携B」である医師が専攻医である場合には、本セルに○を付してください。</t>
        </r>
      </text>
    </comment>
    <comment ref="G1514" authorId="0" shapeId="0" xr:uid="{034C95CE-722B-4FF8-8257-664395DA63F6}">
      <text>
        <r>
          <rPr>
            <sz val="9"/>
            <color indexed="81"/>
            <rFont val="MS P ゴシック"/>
            <family val="3"/>
            <charset val="128"/>
          </rPr>
          <t>適用水準が「B」、「連携B」である医師が専攻医である場合には、本セルに○を付してください。</t>
        </r>
      </text>
    </comment>
    <comment ref="G1515" authorId="0" shapeId="0" xr:uid="{A79D169D-6FD9-48F8-8710-894FDFBAEDA8}">
      <text>
        <r>
          <rPr>
            <sz val="9"/>
            <color indexed="81"/>
            <rFont val="MS P ゴシック"/>
            <family val="3"/>
            <charset val="128"/>
          </rPr>
          <t>適用水準が「B」、「連携B」である医師が専攻医である場合には、本セルに○を付してください。</t>
        </r>
      </text>
    </comment>
    <comment ref="G1516" authorId="0" shapeId="0" xr:uid="{97335C7C-73A7-46AE-B11C-8CBC323FEAB4}">
      <text>
        <r>
          <rPr>
            <sz val="9"/>
            <color indexed="81"/>
            <rFont val="MS P ゴシック"/>
            <family val="3"/>
            <charset val="128"/>
          </rPr>
          <t>適用水準が「B」、「連携B」である医師が専攻医である場合には、本セルに○を付してください。</t>
        </r>
      </text>
    </comment>
    <comment ref="G1517" authorId="0" shapeId="0" xr:uid="{EF5282D3-04AB-4369-891E-A1650D680B40}">
      <text>
        <r>
          <rPr>
            <sz val="9"/>
            <color indexed="81"/>
            <rFont val="MS P ゴシック"/>
            <family val="3"/>
            <charset val="128"/>
          </rPr>
          <t>適用水準が「B」、「連携B」である医師が専攻医である場合には、本セルに○を付してください。</t>
        </r>
      </text>
    </comment>
    <comment ref="G1518" authorId="0" shapeId="0" xr:uid="{77E69533-77D2-4004-9E38-823E79A90DDC}">
      <text>
        <r>
          <rPr>
            <sz val="9"/>
            <color indexed="81"/>
            <rFont val="MS P ゴシック"/>
            <family val="3"/>
            <charset val="128"/>
          </rPr>
          <t>適用水準が「B」、「連携B」である医師が専攻医である場合には、本セルに○を付してください。</t>
        </r>
      </text>
    </comment>
    <comment ref="G1519" authorId="0" shapeId="0" xr:uid="{8CC5764F-DACF-42DA-99C4-6ABD89352AB0}">
      <text>
        <r>
          <rPr>
            <sz val="9"/>
            <color indexed="81"/>
            <rFont val="MS P ゴシック"/>
            <family val="3"/>
            <charset val="128"/>
          </rPr>
          <t>適用水準が「B」、「連携B」である医師が専攻医である場合には、本セルに○を付してください。</t>
        </r>
      </text>
    </comment>
    <comment ref="G1520" authorId="0" shapeId="0" xr:uid="{1051A4AA-675D-4A3F-A3C8-485C5D95DFF5}">
      <text>
        <r>
          <rPr>
            <sz val="9"/>
            <color indexed="81"/>
            <rFont val="MS P ゴシック"/>
            <family val="3"/>
            <charset val="128"/>
          </rPr>
          <t>適用水準が「B」、「連携B」である医師が専攻医である場合には、本セルに○を付してください。</t>
        </r>
      </text>
    </comment>
    <comment ref="G1521" authorId="0" shapeId="0" xr:uid="{55800637-AC76-4F7D-897E-C792E94BC25B}">
      <text>
        <r>
          <rPr>
            <sz val="9"/>
            <color indexed="81"/>
            <rFont val="MS P ゴシック"/>
            <family val="3"/>
            <charset val="128"/>
          </rPr>
          <t>適用水準が「B」、「連携B」である医師が専攻医である場合には、本セルに○を付してください。</t>
        </r>
      </text>
    </comment>
    <comment ref="G1522" authorId="0" shapeId="0" xr:uid="{98D8CE74-2CC9-4965-8743-939F8E8746F4}">
      <text>
        <r>
          <rPr>
            <sz val="9"/>
            <color indexed="81"/>
            <rFont val="MS P ゴシック"/>
            <family val="3"/>
            <charset val="128"/>
          </rPr>
          <t>適用水準が「B」、「連携B」である医師が専攻医である場合には、本セルに○を付してください。</t>
        </r>
      </text>
    </comment>
    <comment ref="G1523" authorId="0" shapeId="0" xr:uid="{8E925C84-079F-4680-A34F-17C159F3ECCD}">
      <text>
        <r>
          <rPr>
            <sz val="9"/>
            <color indexed="81"/>
            <rFont val="MS P ゴシック"/>
            <family val="3"/>
            <charset val="128"/>
          </rPr>
          <t>適用水準が「B」、「連携B」である医師が専攻医である場合には、本セルに○を付してください。</t>
        </r>
      </text>
    </comment>
    <comment ref="G1524" authorId="0" shapeId="0" xr:uid="{02F7E9A6-F040-4D92-B128-6B46EF0461C9}">
      <text>
        <r>
          <rPr>
            <sz val="9"/>
            <color indexed="81"/>
            <rFont val="MS P ゴシック"/>
            <family val="3"/>
            <charset val="128"/>
          </rPr>
          <t>適用水準が「B」、「連携B」である医師が専攻医である場合には、本セルに○を付してください。</t>
        </r>
      </text>
    </comment>
    <comment ref="G1525" authorId="0" shapeId="0" xr:uid="{4AADD8E8-50B3-47C6-8C9C-B3326DEC6928}">
      <text>
        <r>
          <rPr>
            <sz val="9"/>
            <color indexed="81"/>
            <rFont val="MS P ゴシック"/>
            <family val="3"/>
            <charset val="128"/>
          </rPr>
          <t>適用水準が「B」、「連携B」である医師が専攻医である場合には、本セルに○を付してください。</t>
        </r>
      </text>
    </comment>
    <comment ref="G1526" authorId="0" shapeId="0" xr:uid="{57E0B5C5-2E7D-4B2D-9174-CC100F448D36}">
      <text>
        <r>
          <rPr>
            <sz val="9"/>
            <color indexed="81"/>
            <rFont val="MS P ゴシック"/>
            <family val="3"/>
            <charset val="128"/>
          </rPr>
          <t>適用水準が「B」、「連携B」である医師が専攻医である場合には、本セルに○を付してください。</t>
        </r>
      </text>
    </comment>
    <comment ref="G1527" authorId="0" shapeId="0" xr:uid="{7983B75B-5649-4D76-9ED7-C7C0EEBFEA8C}">
      <text>
        <r>
          <rPr>
            <sz val="9"/>
            <color indexed="81"/>
            <rFont val="MS P ゴシック"/>
            <family val="3"/>
            <charset val="128"/>
          </rPr>
          <t>適用水準が「B」、「連携B」である医師が専攻医である場合には、本セルに○を付してください。</t>
        </r>
      </text>
    </comment>
    <comment ref="G1528" authorId="0" shapeId="0" xr:uid="{6A24B97A-CF75-4B67-9C0E-A5E2090D39C5}">
      <text>
        <r>
          <rPr>
            <sz val="9"/>
            <color indexed="81"/>
            <rFont val="MS P ゴシック"/>
            <family val="3"/>
            <charset val="128"/>
          </rPr>
          <t>適用水準が「B」、「連携B」である医師が専攻医である場合には、本セルに○を付してください。</t>
        </r>
      </text>
    </comment>
    <comment ref="G1529" authorId="0" shapeId="0" xr:uid="{5EA92EDD-868E-4450-AC5B-504DE5AD3530}">
      <text>
        <r>
          <rPr>
            <sz val="9"/>
            <color indexed="81"/>
            <rFont val="MS P ゴシック"/>
            <family val="3"/>
            <charset val="128"/>
          </rPr>
          <t>適用水準が「B」、「連携B」である医師が専攻医である場合には、本セルに○を付してください。</t>
        </r>
      </text>
    </comment>
    <comment ref="G1530" authorId="0" shapeId="0" xr:uid="{5D6D1DC8-BDD3-4FA0-A654-03A9E00312D6}">
      <text>
        <r>
          <rPr>
            <sz val="9"/>
            <color indexed="81"/>
            <rFont val="MS P ゴシック"/>
            <family val="3"/>
            <charset val="128"/>
          </rPr>
          <t>適用水準が「B」、「連携B」である医師が専攻医である場合には、本セルに○を付してください。</t>
        </r>
      </text>
    </comment>
    <comment ref="G1531" authorId="0" shapeId="0" xr:uid="{93E4704C-17E2-494C-BF56-5CE957921F2F}">
      <text>
        <r>
          <rPr>
            <sz val="9"/>
            <color indexed="81"/>
            <rFont val="MS P ゴシック"/>
            <family val="3"/>
            <charset val="128"/>
          </rPr>
          <t>適用水準が「B」、「連携B」である医師が専攻医である場合には、本セルに○を付してください。</t>
        </r>
      </text>
    </comment>
    <comment ref="G1532" authorId="0" shapeId="0" xr:uid="{4CE60B80-F9DE-471C-BEA8-9EB05E07D883}">
      <text>
        <r>
          <rPr>
            <sz val="9"/>
            <color indexed="81"/>
            <rFont val="MS P ゴシック"/>
            <family val="3"/>
            <charset val="128"/>
          </rPr>
          <t>適用水準が「B」、「連携B」である医師が専攻医である場合には、本セルに○を付してください。</t>
        </r>
      </text>
    </comment>
    <comment ref="G1533" authorId="0" shapeId="0" xr:uid="{B438FABA-9D67-415C-9EE4-7E8B7E1EA611}">
      <text>
        <r>
          <rPr>
            <sz val="9"/>
            <color indexed="81"/>
            <rFont val="MS P ゴシック"/>
            <family val="3"/>
            <charset val="128"/>
          </rPr>
          <t>適用水準が「B」、「連携B」である医師が専攻医である場合には、本セルに○を付してください。</t>
        </r>
      </text>
    </comment>
    <comment ref="G1534" authorId="0" shapeId="0" xr:uid="{B13616A1-76B2-423A-B4B1-5864587DC933}">
      <text>
        <r>
          <rPr>
            <sz val="9"/>
            <color indexed="81"/>
            <rFont val="MS P ゴシック"/>
            <family val="3"/>
            <charset val="128"/>
          </rPr>
          <t>適用水準が「B」、「連携B」である医師が専攻医である場合には、本セルに○を付してください。</t>
        </r>
      </text>
    </comment>
    <comment ref="G1535" authorId="0" shapeId="0" xr:uid="{F6FEA9F1-A948-4EC6-862B-46541A89DD24}">
      <text>
        <r>
          <rPr>
            <sz val="9"/>
            <color indexed="81"/>
            <rFont val="MS P ゴシック"/>
            <family val="3"/>
            <charset val="128"/>
          </rPr>
          <t>適用水準が「B」、「連携B」である医師が専攻医である場合には、本セルに○を付してください。</t>
        </r>
      </text>
    </comment>
    <comment ref="G1536" authorId="0" shapeId="0" xr:uid="{FA623021-D32A-4199-B002-8AF623C0CE50}">
      <text>
        <r>
          <rPr>
            <sz val="9"/>
            <color indexed="81"/>
            <rFont val="MS P ゴシック"/>
            <family val="3"/>
            <charset val="128"/>
          </rPr>
          <t>適用水準が「B」、「連携B」である医師が専攻医である場合には、本セルに○を付してください。</t>
        </r>
      </text>
    </comment>
    <comment ref="G1537" authorId="0" shapeId="0" xr:uid="{32997107-26E3-413F-AB7F-DDB0D0C36AE4}">
      <text>
        <r>
          <rPr>
            <sz val="9"/>
            <color indexed="81"/>
            <rFont val="MS P ゴシック"/>
            <family val="3"/>
            <charset val="128"/>
          </rPr>
          <t>適用水準が「B」、「連携B」である医師が専攻医である場合には、本セルに○を付してください。</t>
        </r>
      </text>
    </comment>
    <comment ref="G1538" authorId="0" shapeId="0" xr:uid="{4E12E3A0-2F03-4B6E-8854-850990DB86E7}">
      <text>
        <r>
          <rPr>
            <sz val="9"/>
            <color indexed="81"/>
            <rFont val="MS P ゴシック"/>
            <family val="3"/>
            <charset val="128"/>
          </rPr>
          <t>適用水準が「B」、「連携B」である医師が専攻医である場合には、本セルに○を付してください。</t>
        </r>
      </text>
    </comment>
    <comment ref="G1539" authorId="0" shapeId="0" xr:uid="{349230E1-592B-4EB5-B779-237CEF881F09}">
      <text>
        <r>
          <rPr>
            <sz val="9"/>
            <color indexed="81"/>
            <rFont val="MS P ゴシック"/>
            <family val="3"/>
            <charset val="128"/>
          </rPr>
          <t>適用水準が「B」、「連携B」である医師が専攻医である場合には、本セルに○を付してください。</t>
        </r>
      </text>
    </comment>
    <comment ref="G1540" authorId="0" shapeId="0" xr:uid="{4BF3E7DF-964B-47B3-8CDB-A59886C67CAE}">
      <text>
        <r>
          <rPr>
            <sz val="9"/>
            <color indexed="81"/>
            <rFont val="MS P ゴシック"/>
            <family val="3"/>
            <charset val="128"/>
          </rPr>
          <t>適用水準が「B」、「連携B」である医師が専攻医である場合には、本セルに○を付してください。</t>
        </r>
      </text>
    </comment>
    <comment ref="G1541" authorId="0" shapeId="0" xr:uid="{E569A15B-DE2A-46C6-B81A-EB7FAADB7EAE}">
      <text>
        <r>
          <rPr>
            <sz val="9"/>
            <color indexed="81"/>
            <rFont val="MS P ゴシック"/>
            <family val="3"/>
            <charset val="128"/>
          </rPr>
          <t>適用水準が「B」、「連携B」である医師が専攻医である場合には、本セルに○を付してください。</t>
        </r>
      </text>
    </comment>
    <comment ref="G1542" authorId="0" shapeId="0" xr:uid="{25ABC95F-3DB2-479A-BB69-2CC0721D9C1A}">
      <text>
        <r>
          <rPr>
            <sz val="9"/>
            <color indexed="81"/>
            <rFont val="MS P ゴシック"/>
            <family val="3"/>
            <charset val="128"/>
          </rPr>
          <t>適用水準が「B」、「連携B」である医師が専攻医である場合には、本セルに○を付してください。</t>
        </r>
      </text>
    </comment>
    <comment ref="G1543" authorId="0" shapeId="0" xr:uid="{F8C65F9F-E664-4DB7-A87B-44F2054665C0}">
      <text>
        <r>
          <rPr>
            <sz val="9"/>
            <color indexed="81"/>
            <rFont val="MS P ゴシック"/>
            <family val="3"/>
            <charset val="128"/>
          </rPr>
          <t>適用水準が「B」、「連携B」である医師が専攻医である場合には、本セルに○を付してください。</t>
        </r>
      </text>
    </comment>
    <comment ref="G1544" authorId="0" shapeId="0" xr:uid="{051800F2-F023-47CA-B60E-DE89D0C7F628}">
      <text>
        <r>
          <rPr>
            <sz val="9"/>
            <color indexed="81"/>
            <rFont val="MS P ゴシック"/>
            <family val="3"/>
            <charset val="128"/>
          </rPr>
          <t>適用水準が「B」、「連携B」である医師が専攻医である場合には、本セルに○を付してください。</t>
        </r>
      </text>
    </comment>
    <comment ref="G1545" authorId="0" shapeId="0" xr:uid="{54911103-AC57-4927-901B-A0C49AED3F1B}">
      <text>
        <r>
          <rPr>
            <sz val="9"/>
            <color indexed="81"/>
            <rFont val="MS P ゴシック"/>
            <family val="3"/>
            <charset val="128"/>
          </rPr>
          <t>適用水準が「B」、「連携B」である医師が専攻医である場合には、本セルに○を付してください。</t>
        </r>
      </text>
    </comment>
    <comment ref="G1546" authorId="0" shapeId="0" xr:uid="{57F4DF8A-BBE0-426C-B541-3E44C6B42995}">
      <text>
        <r>
          <rPr>
            <sz val="9"/>
            <color indexed="81"/>
            <rFont val="MS P ゴシック"/>
            <family val="3"/>
            <charset val="128"/>
          </rPr>
          <t>適用水準が「B」、「連携B」である医師が専攻医である場合には、本セルに○を付してください。</t>
        </r>
      </text>
    </comment>
    <comment ref="G1547" authorId="0" shapeId="0" xr:uid="{D51D94AD-FAE9-4DD4-AA2F-DB3EBEC98BD4}">
      <text>
        <r>
          <rPr>
            <sz val="9"/>
            <color indexed="81"/>
            <rFont val="MS P ゴシック"/>
            <family val="3"/>
            <charset val="128"/>
          </rPr>
          <t>適用水準が「B」、「連携B」である医師が専攻医である場合には、本セルに○を付してください。</t>
        </r>
      </text>
    </comment>
    <comment ref="G1548" authorId="0" shapeId="0" xr:uid="{17A69467-CCA4-49E1-B7C3-DD10EBE4064F}">
      <text>
        <r>
          <rPr>
            <sz val="9"/>
            <color indexed="81"/>
            <rFont val="MS P ゴシック"/>
            <family val="3"/>
            <charset val="128"/>
          </rPr>
          <t>適用水準が「B」、「連携B」である医師が専攻医である場合には、本セルに○を付してください。</t>
        </r>
      </text>
    </comment>
    <comment ref="G1549" authorId="0" shapeId="0" xr:uid="{EA35AF12-1CDB-4ABD-B119-A2D6886A40AC}">
      <text>
        <r>
          <rPr>
            <sz val="9"/>
            <color indexed="81"/>
            <rFont val="MS P ゴシック"/>
            <family val="3"/>
            <charset val="128"/>
          </rPr>
          <t>適用水準が「B」、「連携B」である医師が専攻医である場合には、本セルに○を付してください。</t>
        </r>
      </text>
    </comment>
    <comment ref="G1550" authorId="0" shapeId="0" xr:uid="{94BAF0DE-11AE-488C-88DE-DE30D709C0C6}">
      <text>
        <r>
          <rPr>
            <sz val="9"/>
            <color indexed="81"/>
            <rFont val="MS P ゴシック"/>
            <family val="3"/>
            <charset val="128"/>
          </rPr>
          <t>適用水準が「B」、「連携B」である医師が専攻医である場合には、本セルに○を付してください。</t>
        </r>
      </text>
    </comment>
    <comment ref="G1551" authorId="0" shapeId="0" xr:uid="{F4D4234F-BF8D-47E6-BBF9-CF56101E52B8}">
      <text>
        <r>
          <rPr>
            <sz val="9"/>
            <color indexed="81"/>
            <rFont val="MS P ゴシック"/>
            <family val="3"/>
            <charset val="128"/>
          </rPr>
          <t>適用水準が「B」、「連携B」である医師が専攻医である場合には、本セルに○を付してください。</t>
        </r>
      </text>
    </comment>
    <comment ref="G1552" authorId="0" shapeId="0" xr:uid="{D4B50987-6EF1-4790-9E88-A64370CF4214}">
      <text>
        <r>
          <rPr>
            <sz val="9"/>
            <color indexed="81"/>
            <rFont val="MS P ゴシック"/>
            <family val="3"/>
            <charset val="128"/>
          </rPr>
          <t>適用水準が「B」、「連携B」である医師が専攻医である場合には、本セルに○を付してください。</t>
        </r>
      </text>
    </comment>
    <comment ref="G1553" authorId="0" shapeId="0" xr:uid="{41F1C369-9A29-49EE-AE31-0C1E9674B01C}">
      <text>
        <r>
          <rPr>
            <sz val="9"/>
            <color indexed="81"/>
            <rFont val="MS P ゴシック"/>
            <family val="3"/>
            <charset val="128"/>
          </rPr>
          <t>適用水準が「B」、「連携B」である医師が専攻医である場合には、本セルに○を付してください。</t>
        </r>
      </text>
    </comment>
    <comment ref="G1554" authorId="0" shapeId="0" xr:uid="{3BF0702A-9C35-4EC7-98B5-6604BB164588}">
      <text>
        <r>
          <rPr>
            <sz val="9"/>
            <color indexed="81"/>
            <rFont val="MS P ゴシック"/>
            <family val="3"/>
            <charset val="128"/>
          </rPr>
          <t>適用水準が「B」、「連携B」である医師が専攻医である場合には、本セルに○を付してください。</t>
        </r>
      </text>
    </comment>
    <comment ref="G1555" authorId="0" shapeId="0" xr:uid="{5A81DFD8-C22D-4772-B25E-5EBA97C06430}">
      <text>
        <r>
          <rPr>
            <sz val="9"/>
            <color indexed="81"/>
            <rFont val="MS P ゴシック"/>
            <family val="3"/>
            <charset val="128"/>
          </rPr>
          <t>適用水準が「B」、「連携B」である医師が専攻医である場合には、本セルに○を付してください。</t>
        </r>
      </text>
    </comment>
    <comment ref="G1556" authorId="0" shapeId="0" xr:uid="{593D6872-3D6A-416A-8DC3-1098AEE8A01E}">
      <text>
        <r>
          <rPr>
            <sz val="9"/>
            <color indexed="81"/>
            <rFont val="MS P ゴシック"/>
            <family val="3"/>
            <charset val="128"/>
          </rPr>
          <t>適用水準が「B」、「連携B」である医師が専攻医である場合には、本セルに○を付してください。</t>
        </r>
      </text>
    </comment>
    <comment ref="G1557" authorId="0" shapeId="0" xr:uid="{ADE18612-1185-4BFE-94BD-ADB842FE4A1F}">
      <text>
        <r>
          <rPr>
            <sz val="9"/>
            <color indexed="81"/>
            <rFont val="MS P ゴシック"/>
            <family val="3"/>
            <charset val="128"/>
          </rPr>
          <t>適用水準が「B」、「連携B」である医師が専攻医である場合には、本セルに○を付してください。</t>
        </r>
      </text>
    </comment>
    <comment ref="G1558" authorId="0" shapeId="0" xr:uid="{F87A0796-AB8B-4D18-B29F-29DB184069D0}">
      <text>
        <r>
          <rPr>
            <sz val="9"/>
            <color indexed="81"/>
            <rFont val="MS P ゴシック"/>
            <family val="3"/>
            <charset val="128"/>
          </rPr>
          <t>適用水準が「B」、「連携B」である医師が専攻医である場合には、本セルに○を付してください。</t>
        </r>
      </text>
    </comment>
    <comment ref="G1559" authorId="0" shapeId="0" xr:uid="{C7FEAA90-053A-4F1B-BDFD-86F5F876EC80}">
      <text>
        <r>
          <rPr>
            <sz val="9"/>
            <color indexed="81"/>
            <rFont val="MS P ゴシック"/>
            <family val="3"/>
            <charset val="128"/>
          </rPr>
          <t>適用水準が「B」、「連携B」である医師が専攻医である場合には、本セルに○を付してください。</t>
        </r>
      </text>
    </comment>
    <comment ref="G1560" authorId="0" shapeId="0" xr:uid="{B27EA216-1BAC-4917-A81A-50CEEB1429A5}">
      <text>
        <r>
          <rPr>
            <sz val="9"/>
            <color indexed="81"/>
            <rFont val="MS P ゴシック"/>
            <family val="3"/>
            <charset val="128"/>
          </rPr>
          <t>適用水準が「B」、「連携B」である医師が専攻医である場合には、本セルに○を付してください。</t>
        </r>
      </text>
    </comment>
    <comment ref="G1561" authorId="0" shapeId="0" xr:uid="{630956A5-B6B2-468D-BD6E-8079121B3259}">
      <text>
        <r>
          <rPr>
            <sz val="9"/>
            <color indexed="81"/>
            <rFont val="MS P ゴシック"/>
            <family val="3"/>
            <charset val="128"/>
          </rPr>
          <t>適用水準が「B」、「連携B」である医師が専攻医である場合には、本セルに○を付してください。</t>
        </r>
      </text>
    </comment>
    <comment ref="G1562" authorId="0" shapeId="0" xr:uid="{3F9C3E91-2124-4D08-8E5A-D556BEA92F34}">
      <text>
        <r>
          <rPr>
            <sz val="9"/>
            <color indexed="81"/>
            <rFont val="MS P ゴシック"/>
            <family val="3"/>
            <charset val="128"/>
          </rPr>
          <t>適用水準が「B」、「連携B」である医師が専攻医である場合には、本セルに○を付してください。</t>
        </r>
      </text>
    </comment>
    <comment ref="G1563" authorId="0" shapeId="0" xr:uid="{AD8CFE76-B2C3-48C9-84B2-DD5D6D5C5C06}">
      <text>
        <r>
          <rPr>
            <sz val="9"/>
            <color indexed="81"/>
            <rFont val="MS P ゴシック"/>
            <family val="3"/>
            <charset val="128"/>
          </rPr>
          <t>適用水準が「B」、「連携B」である医師が専攻医である場合には、本セルに○を付してください。</t>
        </r>
      </text>
    </comment>
    <comment ref="G1564" authorId="0" shapeId="0" xr:uid="{A5DE3E61-954A-4FE7-A7A0-8C167B4C42A3}">
      <text>
        <r>
          <rPr>
            <sz val="9"/>
            <color indexed="81"/>
            <rFont val="MS P ゴシック"/>
            <family val="3"/>
            <charset val="128"/>
          </rPr>
          <t>適用水準が「B」、「連携B」である医師が専攻医である場合には、本セルに○を付してください。</t>
        </r>
      </text>
    </comment>
    <comment ref="G1565" authorId="0" shapeId="0" xr:uid="{1B4C02AF-B944-499B-86A9-EF661AD4D595}">
      <text>
        <r>
          <rPr>
            <sz val="9"/>
            <color indexed="81"/>
            <rFont val="MS P ゴシック"/>
            <family val="3"/>
            <charset val="128"/>
          </rPr>
          <t>適用水準が「B」、「連携B」である医師が専攻医である場合には、本セルに○を付してください。</t>
        </r>
      </text>
    </comment>
    <comment ref="G1566" authorId="0" shapeId="0" xr:uid="{9BFA3F53-C66E-4954-B66E-47343DC7968A}">
      <text>
        <r>
          <rPr>
            <sz val="9"/>
            <color indexed="81"/>
            <rFont val="MS P ゴシック"/>
            <family val="3"/>
            <charset val="128"/>
          </rPr>
          <t>適用水準が「B」、「連携B」である医師が専攻医である場合には、本セルに○を付してください。</t>
        </r>
      </text>
    </comment>
    <comment ref="G1567" authorId="0" shapeId="0" xr:uid="{45C88360-EAF1-4C89-B835-608B2DE65479}">
      <text>
        <r>
          <rPr>
            <sz val="9"/>
            <color indexed="81"/>
            <rFont val="MS P ゴシック"/>
            <family val="3"/>
            <charset val="128"/>
          </rPr>
          <t>適用水準が「B」、「連携B」である医師が専攻医である場合には、本セルに○を付してください。</t>
        </r>
      </text>
    </comment>
    <comment ref="G1568" authorId="0" shapeId="0" xr:uid="{05CB9179-2BED-460B-A8CF-4C7F718E956F}">
      <text>
        <r>
          <rPr>
            <sz val="9"/>
            <color indexed="81"/>
            <rFont val="MS P ゴシック"/>
            <family val="3"/>
            <charset val="128"/>
          </rPr>
          <t>適用水準が「B」、「連携B」である医師が専攻医である場合には、本セルに○を付してください。</t>
        </r>
      </text>
    </comment>
    <comment ref="G1569" authorId="0" shapeId="0" xr:uid="{915F54E0-DAFE-4426-8179-36AB4877B391}">
      <text>
        <r>
          <rPr>
            <sz val="9"/>
            <color indexed="81"/>
            <rFont val="MS P ゴシック"/>
            <family val="3"/>
            <charset val="128"/>
          </rPr>
          <t>適用水準が「B」、「連携B」である医師が専攻医である場合には、本セルに○を付してください。</t>
        </r>
      </text>
    </comment>
    <comment ref="G1570" authorId="0" shapeId="0" xr:uid="{8BE0CC75-EB21-47EE-B38F-B46646EFF102}">
      <text>
        <r>
          <rPr>
            <sz val="9"/>
            <color indexed="81"/>
            <rFont val="MS P ゴシック"/>
            <family val="3"/>
            <charset val="128"/>
          </rPr>
          <t>適用水準が「B」、「連携B」である医師が専攻医である場合には、本セルに○を付してください。</t>
        </r>
      </text>
    </comment>
    <comment ref="G1571" authorId="0" shapeId="0" xr:uid="{745A0CA7-0546-4210-BB82-CD71E5209C43}">
      <text>
        <r>
          <rPr>
            <sz val="9"/>
            <color indexed="81"/>
            <rFont val="MS P ゴシック"/>
            <family val="3"/>
            <charset val="128"/>
          </rPr>
          <t>適用水準が「B」、「連携B」である医師が専攻医である場合には、本セルに○を付してください。</t>
        </r>
      </text>
    </comment>
    <comment ref="G1572" authorId="0" shapeId="0" xr:uid="{0DD15C0E-1DE7-4EE7-A057-4E2C2DFC3DE4}">
      <text>
        <r>
          <rPr>
            <sz val="9"/>
            <color indexed="81"/>
            <rFont val="MS P ゴシック"/>
            <family val="3"/>
            <charset val="128"/>
          </rPr>
          <t>適用水準が「B」、「連携B」である医師が専攻医である場合には、本セルに○を付してください。</t>
        </r>
      </text>
    </comment>
    <comment ref="G1573" authorId="0" shapeId="0" xr:uid="{69278F99-C8DD-49C9-96CD-018E84DA19A9}">
      <text>
        <r>
          <rPr>
            <sz val="9"/>
            <color indexed="81"/>
            <rFont val="MS P ゴシック"/>
            <family val="3"/>
            <charset val="128"/>
          </rPr>
          <t>適用水準が「B」、「連携B」である医師が専攻医である場合には、本セルに○を付してください。</t>
        </r>
      </text>
    </comment>
    <comment ref="G1574" authorId="0" shapeId="0" xr:uid="{5086FC92-FAC7-47DB-9019-EA0E789901C9}">
      <text>
        <r>
          <rPr>
            <sz val="9"/>
            <color indexed="81"/>
            <rFont val="MS P ゴシック"/>
            <family val="3"/>
            <charset val="128"/>
          </rPr>
          <t>適用水準が「B」、「連携B」である医師が専攻医である場合には、本セルに○を付してください。</t>
        </r>
      </text>
    </comment>
    <comment ref="G1575" authorId="0" shapeId="0" xr:uid="{C2AC6DFB-0C3B-4225-BECB-5BF452952374}">
      <text>
        <r>
          <rPr>
            <sz val="9"/>
            <color indexed="81"/>
            <rFont val="MS P ゴシック"/>
            <family val="3"/>
            <charset val="128"/>
          </rPr>
          <t>適用水準が「B」、「連携B」である医師が専攻医である場合には、本セルに○を付してください。</t>
        </r>
      </text>
    </comment>
    <comment ref="G1576" authorId="0" shapeId="0" xr:uid="{4DA0595E-F580-47BE-8BFB-33E0302DF477}">
      <text>
        <r>
          <rPr>
            <sz val="9"/>
            <color indexed="81"/>
            <rFont val="MS P ゴシック"/>
            <family val="3"/>
            <charset val="128"/>
          </rPr>
          <t>適用水準が「B」、「連携B」である医師が専攻医である場合には、本セルに○を付してください。</t>
        </r>
      </text>
    </comment>
    <comment ref="G1577" authorId="0" shapeId="0" xr:uid="{CDB66330-D958-438C-9B5C-B961AB194D34}">
      <text>
        <r>
          <rPr>
            <sz val="9"/>
            <color indexed="81"/>
            <rFont val="MS P ゴシック"/>
            <family val="3"/>
            <charset val="128"/>
          </rPr>
          <t>適用水準が「B」、「連携B」である医師が専攻医である場合には、本セルに○を付してください。</t>
        </r>
      </text>
    </comment>
    <comment ref="G1578" authorId="0" shapeId="0" xr:uid="{82EB9A9D-DCD7-411E-8183-66471F143C39}">
      <text>
        <r>
          <rPr>
            <sz val="9"/>
            <color indexed="81"/>
            <rFont val="MS P ゴシック"/>
            <family val="3"/>
            <charset val="128"/>
          </rPr>
          <t>適用水準が「B」、「連携B」である医師が専攻医である場合には、本セルに○を付してください。</t>
        </r>
      </text>
    </comment>
    <comment ref="G1579" authorId="0" shapeId="0" xr:uid="{DE1D1638-7599-4CA1-9390-55B910E1E88C}">
      <text>
        <r>
          <rPr>
            <sz val="9"/>
            <color indexed="81"/>
            <rFont val="MS P ゴシック"/>
            <family val="3"/>
            <charset val="128"/>
          </rPr>
          <t>適用水準が「B」、「連携B」である医師が専攻医である場合には、本セルに○を付してください。</t>
        </r>
      </text>
    </comment>
    <comment ref="G1580" authorId="0" shapeId="0" xr:uid="{56390FFD-817F-49AD-9D99-B30AD85BF869}">
      <text>
        <r>
          <rPr>
            <sz val="9"/>
            <color indexed="81"/>
            <rFont val="MS P ゴシック"/>
            <family val="3"/>
            <charset val="128"/>
          </rPr>
          <t>適用水準が「B」、「連携B」である医師が専攻医である場合には、本セルに○を付してください。</t>
        </r>
      </text>
    </comment>
    <comment ref="G1581" authorId="0" shapeId="0" xr:uid="{BBEA9970-63FD-4E64-823B-93F4596DF138}">
      <text>
        <r>
          <rPr>
            <sz val="9"/>
            <color indexed="81"/>
            <rFont val="MS P ゴシック"/>
            <family val="3"/>
            <charset val="128"/>
          </rPr>
          <t>適用水準が「B」、「連携B」である医師が専攻医である場合には、本セルに○を付してください。</t>
        </r>
      </text>
    </comment>
    <comment ref="G1582" authorId="0" shapeId="0" xr:uid="{0B601C62-B0FD-4FC5-A2D8-245A526D6157}">
      <text>
        <r>
          <rPr>
            <sz val="9"/>
            <color indexed="81"/>
            <rFont val="MS P ゴシック"/>
            <family val="3"/>
            <charset val="128"/>
          </rPr>
          <t>適用水準が「B」、「連携B」である医師が専攻医である場合には、本セルに○を付してください。</t>
        </r>
      </text>
    </comment>
    <comment ref="G1583" authorId="0" shapeId="0" xr:uid="{3423A358-98AC-40DD-AF73-A355DB1C6E76}">
      <text>
        <r>
          <rPr>
            <sz val="9"/>
            <color indexed="81"/>
            <rFont val="MS P ゴシック"/>
            <family val="3"/>
            <charset val="128"/>
          </rPr>
          <t>適用水準が「B」、「連携B」である医師が専攻医である場合には、本セルに○を付してください。</t>
        </r>
      </text>
    </comment>
    <comment ref="G1584" authorId="0" shapeId="0" xr:uid="{C2320821-DAA5-4C0C-9234-D866C47B3185}">
      <text>
        <r>
          <rPr>
            <sz val="9"/>
            <color indexed="81"/>
            <rFont val="MS P ゴシック"/>
            <family val="3"/>
            <charset val="128"/>
          </rPr>
          <t>適用水準が「B」、「連携B」である医師が専攻医である場合には、本セルに○を付してください。</t>
        </r>
      </text>
    </comment>
    <comment ref="G1585" authorId="0" shapeId="0" xr:uid="{A1137E77-275D-4888-B568-DF80C6889999}">
      <text>
        <r>
          <rPr>
            <sz val="9"/>
            <color indexed="81"/>
            <rFont val="MS P ゴシック"/>
            <family val="3"/>
            <charset val="128"/>
          </rPr>
          <t>適用水準が「B」、「連携B」である医師が専攻医である場合には、本セルに○を付してください。</t>
        </r>
      </text>
    </comment>
    <comment ref="G1586" authorId="0" shapeId="0" xr:uid="{763B8F4D-82FB-4938-937C-A83FB59DED2F}">
      <text>
        <r>
          <rPr>
            <sz val="9"/>
            <color indexed="81"/>
            <rFont val="MS P ゴシック"/>
            <family val="3"/>
            <charset val="128"/>
          </rPr>
          <t>適用水準が「B」、「連携B」である医師が専攻医である場合には、本セルに○を付してください。</t>
        </r>
      </text>
    </comment>
    <comment ref="G1587" authorId="0" shapeId="0" xr:uid="{E284388E-163E-4299-8DC1-E885B368FDFA}">
      <text>
        <r>
          <rPr>
            <sz val="9"/>
            <color indexed="81"/>
            <rFont val="MS P ゴシック"/>
            <family val="3"/>
            <charset val="128"/>
          </rPr>
          <t>適用水準が「B」、「連携B」である医師が専攻医である場合には、本セルに○を付してください。</t>
        </r>
      </text>
    </comment>
    <comment ref="G1588" authorId="0" shapeId="0" xr:uid="{F49397C9-B427-4966-9EBA-002F55956F07}">
      <text>
        <r>
          <rPr>
            <sz val="9"/>
            <color indexed="81"/>
            <rFont val="MS P ゴシック"/>
            <family val="3"/>
            <charset val="128"/>
          </rPr>
          <t>適用水準が「B」、「連携B」である医師が専攻医である場合には、本セルに○を付してください。</t>
        </r>
      </text>
    </comment>
    <comment ref="G1589" authorId="0" shapeId="0" xr:uid="{B78EE754-0203-4381-8BF1-C9AFB9E423C8}">
      <text>
        <r>
          <rPr>
            <sz val="9"/>
            <color indexed="81"/>
            <rFont val="MS P ゴシック"/>
            <family val="3"/>
            <charset val="128"/>
          </rPr>
          <t>適用水準が「B」、「連携B」である医師が専攻医である場合には、本セルに○を付してください。</t>
        </r>
      </text>
    </comment>
    <comment ref="G1590" authorId="0" shapeId="0" xr:uid="{D8DD90F1-0494-415F-9FA2-FEB250009A92}">
      <text>
        <r>
          <rPr>
            <sz val="9"/>
            <color indexed="81"/>
            <rFont val="MS P ゴシック"/>
            <family val="3"/>
            <charset val="128"/>
          </rPr>
          <t>適用水準が「B」、「連携B」である医師が専攻医である場合には、本セルに○を付してください。</t>
        </r>
      </text>
    </comment>
    <comment ref="G1591" authorId="0" shapeId="0" xr:uid="{053C8D7C-ACB2-4B97-B99D-7CA042D61143}">
      <text>
        <r>
          <rPr>
            <sz val="9"/>
            <color indexed="81"/>
            <rFont val="MS P ゴシック"/>
            <family val="3"/>
            <charset val="128"/>
          </rPr>
          <t>適用水準が「B」、「連携B」である医師が専攻医である場合には、本セルに○を付してください。</t>
        </r>
      </text>
    </comment>
    <comment ref="G1592" authorId="0" shapeId="0" xr:uid="{D2980298-059D-453C-A190-B82A39C81669}">
      <text>
        <r>
          <rPr>
            <sz val="9"/>
            <color indexed="81"/>
            <rFont val="MS P ゴシック"/>
            <family val="3"/>
            <charset val="128"/>
          </rPr>
          <t>適用水準が「B」、「連携B」である医師が専攻医である場合には、本セルに○を付してください。</t>
        </r>
      </text>
    </comment>
    <comment ref="G1593" authorId="0" shapeId="0" xr:uid="{626C40DD-7715-49AA-B1B7-F108B3C92A3C}">
      <text>
        <r>
          <rPr>
            <sz val="9"/>
            <color indexed="81"/>
            <rFont val="MS P ゴシック"/>
            <family val="3"/>
            <charset val="128"/>
          </rPr>
          <t>適用水準が「B」、「連携B」である医師が専攻医である場合には、本セルに○を付してください。</t>
        </r>
      </text>
    </comment>
    <comment ref="G1594" authorId="0" shapeId="0" xr:uid="{C1CCB5AB-70F0-4D44-ABEC-405B18630E99}">
      <text>
        <r>
          <rPr>
            <sz val="9"/>
            <color indexed="81"/>
            <rFont val="MS P ゴシック"/>
            <family val="3"/>
            <charset val="128"/>
          </rPr>
          <t>適用水準が「B」、「連携B」である医師が専攻医である場合には、本セルに○を付してください。</t>
        </r>
      </text>
    </comment>
    <comment ref="G1595" authorId="0" shapeId="0" xr:uid="{2B1CB10D-A384-4D1E-92E6-75D86A4E40FF}">
      <text>
        <r>
          <rPr>
            <sz val="9"/>
            <color indexed="81"/>
            <rFont val="MS P ゴシック"/>
            <family val="3"/>
            <charset val="128"/>
          </rPr>
          <t>適用水準が「B」、「連携B」である医師が専攻医である場合には、本セルに○を付してください。</t>
        </r>
      </text>
    </comment>
    <comment ref="G1596" authorId="0" shapeId="0" xr:uid="{B50F5E60-7479-4D61-BCCB-A8489D1EAF5C}">
      <text>
        <r>
          <rPr>
            <sz val="9"/>
            <color indexed="81"/>
            <rFont val="MS P ゴシック"/>
            <family val="3"/>
            <charset val="128"/>
          </rPr>
          <t>適用水準が「B」、「連携B」である医師が専攻医である場合には、本セルに○を付してください。</t>
        </r>
      </text>
    </comment>
    <comment ref="G1597" authorId="0" shapeId="0" xr:uid="{FE36C99C-B696-4C23-AEC2-2590A0DB860A}">
      <text>
        <r>
          <rPr>
            <sz val="9"/>
            <color indexed="81"/>
            <rFont val="MS P ゴシック"/>
            <family val="3"/>
            <charset val="128"/>
          </rPr>
          <t>適用水準が「B」、「連携B」である医師が専攻医である場合には、本セルに○を付してください。</t>
        </r>
      </text>
    </comment>
    <comment ref="G1598" authorId="0" shapeId="0" xr:uid="{184A681B-D44E-4CB3-A79F-CD319CB8EAC8}">
      <text>
        <r>
          <rPr>
            <sz val="9"/>
            <color indexed="81"/>
            <rFont val="MS P ゴシック"/>
            <family val="3"/>
            <charset val="128"/>
          </rPr>
          <t>適用水準が「B」、「連携B」である医師が専攻医である場合には、本セルに○を付してください。</t>
        </r>
      </text>
    </comment>
    <comment ref="G1599" authorId="0" shapeId="0" xr:uid="{086B48B7-3255-43D2-BFE7-403A9128DC1A}">
      <text>
        <r>
          <rPr>
            <sz val="9"/>
            <color indexed="81"/>
            <rFont val="MS P ゴシック"/>
            <family val="3"/>
            <charset val="128"/>
          </rPr>
          <t>適用水準が「B」、「連携B」である医師が専攻医である場合には、本セルに○を付してください。</t>
        </r>
      </text>
    </comment>
    <comment ref="G1600" authorId="0" shapeId="0" xr:uid="{E585A0C2-BCC4-4A21-80A1-22EAF730FFEE}">
      <text>
        <r>
          <rPr>
            <sz val="9"/>
            <color indexed="81"/>
            <rFont val="MS P ゴシック"/>
            <family val="3"/>
            <charset val="128"/>
          </rPr>
          <t>適用水準が「B」、「連携B」である医師が専攻医である場合には、本セルに○を付してください。</t>
        </r>
      </text>
    </comment>
    <comment ref="G1601" authorId="0" shapeId="0" xr:uid="{955BC3EB-9A08-4DB9-B222-95F0905D10C8}">
      <text>
        <r>
          <rPr>
            <sz val="9"/>
            <color indexed="81"/>
            <rFont val="MS P ゴシック"/>
            <family val="3"/>
            <charset val="128"/>
          </rPr>
          <t>適用水準が「B」、「連携B」である医師が専攻医である場合には、本セルに○を付してください。</t>
        </r>
      </text>
    </comment>
    <comment ref="G1602" authorId="0" shapeId="0" xr:uid="{976F66B8-2FD3-437B-A879-D624F3D8E311}">
      <text>
        <r>
          <rPr>
            <sz val="9"/>
            <color indexed="81"/>
            <rFont val="MS P ゴシック"/>
            <family val="3"/>
            <charset val="128"/>
          </rPr>
          <t>適用水準が「B」、「連携B」である医師が専攻医である場合には、本セルに○を付してください。</t>
        </r>
      </text>
    </comment>
    <comment ref="G1603" authorId="0" shapeId="0" xr:uid="{CE475EC6-7C4A-46E1-BFE6-6D83E963C371}">
      <text>
        <r>
          <rPr>
            <sz val="9"/>
            <color indexed="81"/>
            <rFont val="MS P ゴシック"/>
            <family val="3"/>
            <charset val="128"/>
          </rPr>
          <t>適用水準が「B」、「連携B」である医師が専攻医である場合には、本セルに○を付してください。</t>
        </r>
      </text>
    </comment>
    <comment ref="G1604" authorId="0" shapeId="0" xr:uid="{B53EC48A-1677-47D2-9D6E-30113E22F777}">
      <text>
        <r>
          <rPr>
            <sz val="9"/>
            <color indexed="81"/>
            <rFont val="MS P ゴシック"/>
            <family val="3"/>
            <charset val="128"/>
          </rPr>
          <t>適用水準が「B」、「連携B」である医師が専攻医である場合には、本セルに○を付してください。</t>
        </r>
      </text>
    </comment>
    <comment ref="G1605" authorId="0" shapeId="0" xr:uid="{63A2756C-CEBA-4C30-AD8E-98FA69563AA9}">
      <text>
        <r>
          <rPr>
            <sz val="9"/>
            <color indexed="81"/>
            <rFont val="MS P ゴシック"/>
            <family val="3"/>
            <charset val="128"/>
          </rPr>
          <t>適用水準が「B」、「連携B」である医師が専攻医である場合には、本セルに○を付してください。</t>
        </r>
      </text>
    </comment>
    <comment ref="G1606" authorId="0" shapeId="0" xr:uid="{7B999784-032B-4839-9C63-586145E31990}">
      <text>
        <r>
          <rPr>
            <sz val="9"/>
            <color indexed="81"/>
            <rFont val="MS P ゴシック"/>
            <family val="3"/>
            <charset val="128"/>
          </rPr>
          <t>適用水準が「B」、「連携B」である医師が専攻医である場合には、本セルに○を付してください。</t>
        </r>
      </text>
    </comment>
    <comment ref="G1607" authorId="0" shapeId="0" xr:uid="{3076EE89-26E1-40E3-8232-09D7C1539E1E}">
      <text>
        <r>
          <rPr>
            <sz val="9"/>
            <color indexed="81"/>
            <rFont val="MS P ゴシック"/>
            <family val="3"/>
            <charset val="128"/>
          </rPr>
          <t>適用水準が「B」、「連携B」である医師が専攻医である場合には、本セルに○を付してください。</t>
        </r>
      </text>
    </comment>
    <comment ref="G1608" authorId="0" shapeId="0" xr:uid="{3B664837-CD01-4ADD-8DC6-459690493C49}">
      <text>
        <r>
          <rPr>
            <sz val="9"/>
            <color indexed="81"/>
            <rFont val="MS P ゴシック"/>
            <family val="3"/>
            <charset val="128"/>
          </rPr>
          <t>適用水準が「B」、「連携B」である医師が専攻医である場合には、本セルに○を付してください。</t>
        </r>
      </text>
    </comment>
    <comment ref="G1609" authorId="0" shapeId="0" xr:uid="{25964220-4F91-45FB-9F49-EFF2086C1522}">
      <text>
        <r>
          <rPr>
            <sz val="9"/>
            <color indexed="81"/>
            <rFont val="MS P ゴシック"/>
            <family val="3"/>
            <charset val="128"/>
          </rPr>
          <t>適用水準が「B」、「連携B」である医師が専攻医である場合には、本セルに○を付してください。</t>
        </r>
      </text>
    </comment>
    <comment ref="G1610" authorId="0" shapeId="0" xr:uid="{7C93A059-F0EC-4196-98FA-881FB2D49E34}">
      <text>
        <r>
          <rPr>
            <sz val="9"/>
            <color indexed="81"/>
            <rFont val="MS P ゴシック"/>
            <family val="3"/>
            <charset val="128"/>
          </rPr>
          <t>適用水準が「B」、「連携B」である医師が専攻医である場合には、本セルに○を付してください。</t>
        </r>
      </text>
    </comment>
    <comment ref="G1611" authorId="0" shapeId="0" xr:uid="{2891F436-98E3-4B3B-B405-3E5165F53229}">
      <text>
        <r>
          <rPr>
            <sz val="9"/>
            <color indexed="81"/>
            <rFont val="MS P ゴシック"/>
            <family val="3"/>
            <charset val="128"/>
          </rPr>
          <t>適用水準が「B」、「連携B」である医師が専攻医である場合には、本セルに○を付してください。</t>
        </r>
      </text>
    </comment>
    <comment ref="G1612" authorId="0" shapeId="0" xr:uid="{D7D6174F-74FE-489D-A23A-D4BD55E846E5}">
      <text>
        <r>
          <rPr>
            <sz val="9"/>
            <color indexed="81"/>
            <rFont val="MS P ゴシック"/>
            <family val="3"/>
            <charset val="128"/>
          </rPr>
          <t>適用水準が「B」、「連携B」である医師が専攻医である場合には、本セルに○を付してください。</t>
        </r>
      </text>
    </comment>
    <comment ref="G1613" authorId="0" shapeId="0" xr:uid="{0D3E03CD-0BAF-4998-9B13-AC5D23A6A154}">
      <text>
        <r>
          <rPr>
            <sz val="9"/>
            <color indexed="81"/>
            <rFont val="MS P ゴシック"/>
            <family val="3"/>
            <charset val="128"/>
          </rPr>
          <t>適用水準が「B」、「連携B」である医師が専攻医である場合には、本セルに○を付してください。</t>
        </r>
      </text>
    </comment>
    <comment ref="G1614" authorId="0" shapeId="0" xr:uid="{0313688C-7D8E-4F08-9309-A6E03648E4E6}">
      <text>
        <r>
          <rPr>
            <sz val="9"/>
            <color indexed="81"/>
            <rFont val="MS P ゴシック"/>
            <family val="3"/>
            <charset val="128"/>
          </rPr>
          <t>適用水準が「B」、「連携B」である医師が専攻医である場合には、本セルに○を付してください。</t>
        </r>
      </text>
    </comment>
    <comment ref="G1615" authorId="0" shapeId="0" xr:uid="{C2E2E311-3696-4972-89A0-C19FB0F1E1EF}">
      <text>
        <r>
          <rPr>
            <sz val="9"/>
            <color indexed="81"/>
            <rFont val="MS P ゴシック"/>
            <family val="3"/>
            <charset val="128"/>
          </rPr>
          <t>適用水準が「B」、「連携B」である医師が専攻医である場合には、本セルに○を付してください。</t>
        </r>
      </text>
    </comment>
    <comment ref="G1616" authorId="0" shapeId="0" xr:uid="{3124B47B-2319-448D-896C-5E05AAB1FD3F}">
      <text>
        <r>
          <rPr>
            <sz val="9"/>
            <color indexed="81"/>
            <rFont val="MS P ゴシック"/>
            <family val="3"/>
            <charset val="128"/>
          </rPr>
          <t>適用水準が「B」、「連携B」である医師が専攻医である場合には、本セルに○を付してください。</t>
        </r>
      </text>
    </comment>
    <comment ref="G1617" authorId="0" shapeId="0" xr:uid="{915D8D2C-CA4B-4D72-B869-8504877FBA83}">
      <text>
        <r>
          <rPr>
            <sz val="9"/>
            <color indexed="81"/>
            <rFont val="MS P ゴシック"/>
            <family val="3"/>
            <charset val="128"/>
          </rPr>
          <t>適用水準が「B」、「連携B」である医師が専攻医である場合には、本セルに○を付してください。</t>
        </r>
      </text>
    </comment>
    <comment ref="G1618" authorId="0" shapeId="0" xr:uid="{C2062903-77F3-47A4-A1A5-4D2D3C3CBB67}">
      <text>
        <r>
          <rPr>
            <sz val="9"/>
            <color indexed="81"/>
            <rFont val="MS P ゴシック"/>
            <family val="3"/>
            <charset val="128"/>
          </rPr>
          <t>適用水準が「B」、「連携B」である医師が専攻医である場合には、本セルに○を付してください。</t>
        </r>
      </text>
    </comment>
    <comment ref="G1619" authorId="0" shapeId="0" xr:uid="{3F3D2490-340F-4E02-9699-0EE63001197B}">
      <text>
        <r>
          <rPr>
            <sz val="9"/>
            <color indexed="81"/>
            <rFont val="MS P ゴシック"/>
            <family val="3"/>
            <charset val="128"/>
          </rPr>
          <t>適用水準が「B」、「連携B」である医師が専攻医である場合には、本セルに○を付してください。</t>
        </r>
      </text>
    </comment>
    <comment ref="G1620" authorId="0" shapeId="0" xr:uid="{A4E610C4-BB8D-45F1-A3F7-0AEF60BC2B07}">
      <text>
        <r>
          <rPr>
            <sz val="9"/>
            <color indexed="81"/>
            <rFont val="MS P ゴシック"/>
            <family val="3"/>
            <charset val="128"/>
          </rPr>
          <t>適用水準が「B」、「連携B」である医師が専攻医である場合には、本セルに○を付してください。</t>
        </r>
      </text>
    </comment>
    <comment ref="G1621" authorId="0" shapeId="0" xr:uid="{6C30339E-AFDC-4842-AF96-B4E81B70A730}">
      <text>
        <r>
          <rPr>
            <sz val="9"/>
            <color indexed="81"/>
            <rFont val="MS P ゴシック"/>
            <family val="3"/>
            <charset val="128"/>
          </rPr>
          <t>適用水準が「B」、「連携B」である医師が専攻医である場合には、本セルに○を付してください。</t>
        </r>
      </text>
    </comment>
    <comment ref="G1622" authorId="0" shapeId="0" xr:uid="{E540FEC3-9BF3-466B-8970-015865D81DB4}">
      <text>
        <r>
          <rPr>
            <sz val="9"/>
            <color indexed="81"/>
            <rFont val="MS P ゴシック"/>
            <family val="3"/>
            <charset val="128"/>
          </rPr>
          <t>適用水準が「B」、「連携B」である医師が専攻医である場合には、本セルに○を付してください。</t>
        </r>
      </text>
    </comment>
    <comment ref="G1623" authorId="0" shapeId="0" xr:uid="{11792EEB-C6E8-46AD-BDFA-C0118C049C5A}">
      <text>
        <r>
          <rPr>
            <sz val="9"/>
            <color indexed="81"/>
            <rFont val="MS P ゴシック"/>
            <family val="3"/>
            <charset val="128"/>
          </rPr>
          <t>適用水準が「B」、「連携B」である医師が専攻医である場合には、本セルに○を付してください。</t>
        </r>
      </text>
    </comment>
    <comment ref="G1624" authorId="0" shapeId="0" xr:uid="{64B6C3EE-A961-4682-A927-EAA47A941E21}">
      <text>
        <r>
          <rPr>
            <sz val="9"/>
            <color indexed="81"/>
            <rFont val="MS P ゴシック"/>
            <family val="3"/>
            <charset val="128"/>
          </rPr>
          <t>適用水準が「B」、「連携B」である医師が専攻医である場合には、本セルに○を付してください。</t>
        </r>
      </text>
    </comment>
    <comment ref="G1625" authorId="0" shapeId="0" xr:uid="{AEE4174E-76BF-4A3A-B612-5D99EC2DECA4}">
      <text>
        <r>
          <rPr>
            <sz val="9"/>
            <color indexed="81"/>
            <rFont val="MS P ゴシック"/>
            <family val="3"/>
            <charset val="128"/>
          </rPr>
          <t>適用水準が「B」、「連携B」である医師が専攻医である場合には、本セルに○を付してください。</t>
        </r>
      </text>
    </comment>
    <comment ref="G1626" authorId="0" shapeId="0" xr:uid="{E19A044A-7EDC-4F32-A104-906B8B233BFB}">
      <text>
        <r>
          <rPr>
            <sz val="9"/>
            <color indexed="81"/>
            <rFont val="MS P ゴシック"/>
            <family val="3"/>
            <charset val="128"/>
          </rPr>
          <t>適用水準が「B」、「連携B」である医師が専攻医である場合には、本セルに○を付してください。</t>
        </r>
      </text>
    </comment>
    <comment ref="G1627" authorId="0" shapeId="0" xr:uid="{57918B24-A714-47B9-9624-C7B242869791}">
      <text>
        <r>
          <rPr>
            <sz val="9"/>
            <color indexed="81"/>
            <rFont val="MS P ゴシック"/>
            <family val="3"/>
            <charset val="128"/>
          </rPr>
          <t>適用水準が「B」、「連携B」である医師が専攻医である場合には、本セルに○を付してください。</t>
        </r>
      </text>
    </comment>
    <comment ref="G1628" authorId="0" shapeId="0" xr:uid="{A35240F4-25C7-4EC3-A070-67EDCD16B2E0}">
      <text>
        <r>
          <rPr>
            <sz val="9"/>
            <color indexed="81"/>
            <rFont val="MS P ゴシック"/>
            <family val="3"/>
            <charset val="128"/>
          </rPr>
          <t>適用水準が「B」、「連携B」である医師が専攻医である場合には、本セルに○を付してください。</t>
        </r>
      </text>
    </comment>
    <comment ref="G1629" authorId="0" shapeId="0" xr:uid="{64FE0F3A-3DAE-4802-8FF8-375872C29A56}">
      <text>
        <r>
          <rPr>
            <sz val="9"/>
            <color indexed="81"/>
            <rFont val="MS P ゴシック"/>
            <family val="3"/>
            <charset val="128"/>
          </rPr>
          <t>適用水準が「B」、「連携B」である医師が専攻医である場合には、本セルに○を付してください。</t>
        </r>
      </text>
    </comment>
    <comment ref="G1630" authorId="0" shapeId="0" xr:uid="{029DA013-F890-4E84-8998-33939126D003}">
      <text>
        <r>
          <rPr>
            <sz val="9"/>
            <color indexed="81"/>
            <rFont val="MS P ゴシック"/>
            <family val="3"/>
            <charset val="128"/>
          </rPr>
          <t>適用水準が「B」、「連携B」である医師が専攻医である場合には、本セルに○を付してください。</t>
        </r>
      </text>
    </comment>
    <comment ref="G1631" authorId="0" shapeId="0" xr:uid="{6387E432-29BE-4232-A66F-E812B15D5AE2}">
      <text>
        <r>
          <rPr>
            <sz val="9"/>
            <color indexed="81"/>
            <rFont val="MS P ゴシック"/>
            <family val="3"/>
            <charset val="128"/>
          </rPr>
          <t>適用水準が「B」、「連携B」である医師が専攻医である場合には、本セルに○を付してください。</t>
        </r>
      </text>
    </comment>
    <comment ref="G1632" authorId="0" shapeId="0" xr:uid="{24CB875D-E6B0-4434-BCA6-30A35D9840AC}">
      <text>
        <r>
          <rPr>
            <sz val="9"/>
            <color indexed="81"/>
            <rFont val="MS P ゴシック"/>
            <family val="3"/>
            <charset val="128"/>
          </rPr>
          <t>適用水準が「B」、「連携B」である医師が専攻医である場合には、本セルに○を付してください。</t>
        </r>
      </text>
    </comment>
    <comment ref="G1633" authorId="0" shapeId="0" xr:uid="{AC1994A5-5229-41F3-AA05-A6838EF5D9C9}">
      <text>
        <r>
          <rPr>
            <sz val="9"/>
            <color indexed="81"/>
            <rFont val="MS P ゴシック"/>
            <family val="3"/>
            <charset val="128"/>
          </rPr>
          <t>適用水準が「B」、「連携B」である医師が専攻医である場合には、本セルに○を付してください。</t>
        </r>
      </text>
    </comment>
    <comment ref="G1634" authorId="0" shapeId="0" xr:uid="{7946E833-5992-4BC6-BC41-5EBC26155B40}">
      <text>
        <r>
          <rPr>
            <sz val="9"/>
            <color indexed="81"/>
            <rFont val="MS P ゴシック"/>
            <family val="3"/>
            <charset val="128"/>
          </rPr>
          <t>適用水準が「B」、「連携B」である医師が専攻医である場合には、本セルに○を付してください。</t>
        </r>
      </text>
    </comment>
    <comment ref="G1635" authorId="0" shapeId="0" xr:uid="{13EC5367-7314-4096-94DD-908E1272497F}">
      <text>
        <r>
          <rPr>
            <sz val="9"/>
            <color indexed="81"/>
            <rFont val="MS P ゴシック"/>
            <family val="3"/>
            <charset val="128"/>
          </rPr>
          <t>適用水準が「B」、「連携B」である医師が専攻医である場合には、本セルに○を付してください。</t>
        </r>
      </text>
    </comment>
    <comment ref="G1636" authorId="0" shapeId="0" xr:uid="{82BDEB36-10A4-4BCB-8DCA-54B1D6EDA72F}">
      <text>
        <r>
          <rPr>
            <sz val="9"/>
            <color indexed="81"/>
            <rFont val="MS P ゴシック"/>
            <family val="3"/>
            <charset val="128"/>
          </rPr>
          <t>適用水準が「B」、「連携B」である医師が専攻医である場合には、本セルに○を付してください。</t>
        </r>
      </text>
    </comment>
    <comment ref="G1637" authorId="0" shapeId="0" xr:uid="{E3DC1C61-22C3-4D7F-B079-C0CA24109F84}">
      <text>
        <r>
          <rPr>
            <sz val="9"/>
            <color indexed="81"/>
            <rFont val="MS P ゴシック"/>
            <family val="3"/>
            <charset val="128"/>
          </rPr>
          <t>適用水準が「B」、「連携B」である医師が専攻医である場合には、本セルに○を付してください。</t>
        </r>
      </text>
    </comment>
    <comment ref="G1638" authorId="0" shapeId="0" xr:uid="{B11E3198-4596-4E25-A260-F503F309DA28}">
      <text>
        <r>
          <rPr>
            <sz val="9"/>
            <color indexed="81"/>
            <rFont val="MS P ゴシック"/>
            <family val="3"/>
            <charset val="128"/>
          </rPr>
          <t>適用水準が「B」、「連携B」である医師が専攻医である場合には、本セルに○を付してください。</t>
        </r>
      </text>
    </comment>
    <comment ref="G1639" authorId="0" shapeId="0" xr:uid="{76863502-6978-48D1-BED0-50E6B2E47A3D}">
      <text>
        <r>
          <rPr>
            <sz val="9"/>
            <color indexed="81"/>
            <rFont val="MS P ゴシック"/>
            <family val="3"/>
            <charset val="128"/>
          </rPr>
          <t>適用水準が「B」、「連携B」である医師が専攻医である場合には、本セルに○を付してください。</t>
        </r>
      </text>
    </comment>
    <comment ref="G1640" authorId="0" shapeId="0" xr:uid="{75C8925A-CF07-4199-9F4F-19568C7A3937}">
      <text>
        <r>
          <rPr>
            <sz val="9"/>
            <color indexed="81"/>
            <rFont val="MS P ゴシック"/>
            <family val="3"/>
            <charset val="128"/>
          </rPr>
          <t>適用水準が「B」、「連携B」である医師が専攻医である場合には、本セルに○を付してください。</t>
        </r>
      </text>
    </comment>
    <comment ref="G1641" authorId="0" shapeId="0" xr:uid="{82BBB862-4102-4733-97ED-5ED351158E26}">
      <text>
        <r>
          <rPr>
            <sz val="9"/>
            <color indexed="81"/>
            <rFont val="MS P ゴシック"/>
            <family val="3"/>
            <charset val="128"/>
          </rPr>
          <t>適用水準が「B」、「連携B」である医師が専攻医である場合には、本セルに○を付してください。</t>
        </r>
      </text>
    </comment>
    <comment ref="G1642" authorId="0" shapeId="0" xr:uid="{49192822-D8F1-45A0-9D14-D3EF7904CD8D}">
      <text>
        <r>
          <rPr>
            <sz val="9"/>
            <color indexed="81"/>
            <rFont val="MS P ゴシック"/>
            <family val="3"/>
            <charset val="128"/>
          </rPr>
          <t>適用水準が「B」、「連携B」である医師が専攻医である場合には、本セルに○を付してください。</t>
        </r>
      </text>
    </comment>
    <comment ref="G1643" authorId="0" shapeId="0" xr:uid="{5028A9E8-7A7F-4F0D-BD84-A0A1EAC5CF28}">
      <text>
        <r>
          <rPr>
            <sz val="9"/>
            <color indexed="81"/>
            <rFont val="MS P ゴシック"/>
            <family val="3"/>
            <charset val="128"/>
          </rPr>
          <t>適用水準が「B」、「連携B」である医師が専攻医である場合には、本セルに○を付してください。</t>
        </r>
      </text>
    </comment>
    <comment ref="G1644" authorId="0" shapeId="0" xr:uid="{4626A4AC-F06A-4724-92A5-D243392E8961}">
      <text>
        <r>
          <rPr>
            <sz val="9"/>
            <color indexed="81"/>
            <rFont val="MS P ゴシック"/>
            <family val="3"/>
            <charset val="128"/>
          </rPr>
          <t>適用水準が「B」、「連携B」である医師が専攻医である場合には、本セルに○を付してください。</t>
        </r>
      </text>
    </comment>
    <comment ref="G1645" authorId="0" shapeId="0" xr:uid="{8612D3B0-DC1E-477D-86C4-8F514F7A7419}">
      <text>
        <r>
          <rPr>
            <sz val="9"/>
            <color indexed="81"/>
            <rFont val="MS P ゴシック"/>
            <family val="3"/>
            <charset val="128"/>
          </rPr>
          <t>適用水準が「B」、「連携B」である医師が専攻医である場合には、本セルに○を付してください。</t>
        </r>
      </text>
    </comment>
    <comment ref="G1646" authorId="0" shapeId="0" xr:uid="{E659BA47-B213-4C56-BC67-F29159B5FDEE}">
      <text>
        <r>
          <rPr>
            <sz val="9"/>
            <color indexed="81"/>
            <rFont val="MS P ゴシック"/>
            <family val="3"/>
            <charset val="128"/>
          </rPr>
          <t>適用水準が「B」、「連携B」である医師が専攻医である場合には、本セルに○を付してください。</t>
        </r>
      </text>
    </comment>
    <comment ref="G1647" authorId="0" shapeId="0" xr:uid="{ECD6BBAB-A959-40F1-ADB7-C59BE10E5715}">
      <text>
        <r>
          <rPr>
            <sz val="9"/>
            <color indexed="81"/>
            <rFont val="MS P ゴシック"/>
            <family val="3"/>
            <charset val="128"/>
          </rPr>
          <t>適用水準が「B」、「連携B」である医師が専攻医である場合には、本セルに○を付してください。</t>
        </r>
      </text>
    </comment>
    <comment ref="G1648" authorId="0" shapeId="0" xr:uid="{4482B65E-9C0F-48F8-A545-A25BFCC5DF6D}">
      <text>
        <r>
          <rPr>
            <sz val="9"/>
            <color indexed="81"/>
            <rFont val="MS P ゴシック"/>
            <family val="3"/>
            <charset val="128"/>
          </rPr>
          <t>適用水準が「B」、「連携B」である医師が専攻医である場合には、本セルに○を付してください。</t>
        </r>
      </text>
    </comment>
    <comment ref="G1649" authorId="0" shapeId="0" xr:uid="{C93679F1-FBA5-4E6B-AA5B-C5C4A4B3C5B8}">
      <text>
        <r>
          <rPr>
            <sz val="9"/>
            <color indexed="81"/>
            <rFont val="MS P ゴシック"/>
            <family val="3"/>
            <charset val="128"/>
          </rPr>
          <t>適用水準が「B」、「連携B」である医師が専攻医である場合には、本セルに○を付してください。</t>
        </r>
      </text>
    </comment>
    <comment ref="G1650" authorId="0" shapeId="0" xr:uid="{1A3D9D4B-18FE-472D-B1BA-82C11D3C4C3E}">
      <text>
        <r>
          <rPr>
            <sz val="9"/>
            <color indexed="81"/>
            <rFont val="MS P ゴシック"/>
            <family val="3"/>
            <charset val="128"/>
          </rPr>
          <t>適用水準が「B」、「連携B」である医師が専攻医である場合には、本セルに○を付してください。</t>
        </r>
      </text>
    </comment>
    <comment ref="G1651" authorId="0" shapeId="0" xr:uid="{D258273B-7B3F-42D5-BE27-4AE839FC5497}">
      <text>
        <r>
          <rPr>
            <sz val="9"/>
            <color indexed="81"/>
            <rFont val="MS P ゴシック"/>
            <family val="3"/>
            <charset val="128"/>
          </rPr>
          <t>適用水準が「B」、「連携B」である医師が専攻医である場合には、本セルに○を付してください。</t>
        </r>
      </text>
    </comment>
    <comment ref="G1652" authorId="0" shapeId="0" xr:uid="{111A64DF-D78A-443E-B4A0-0A7D2921E05D}">
      <text>
        <r>
          <rPr>
            <sz val="9"/>
            <color indexed="81"/>
            <rFont val="MS P ゴシック"/>
            <family val="3"/>
            <charset val="128"/>
          </rPr>
          <t>適用水準が「B」、「連携B」である医師が専攻医である場合には、本セルに○を付してください。</t>
        </r>
      </text>
    </comment>
    <comment ref="G1653" authorId="0" shapeId="0" xr:uid="{DCFAFA5A-AC4B-4D2D-B7F3-B2CCBF8E8436}">
      <text>
        <r>
          <rPr>
            <sz val="9"/>
            <color indexed="81"/>
            <rFont val="MS P ゴシック"/>
            <family val="3"/>
            <charset val="128"/>
          </rPr>
          <t>適用水準が「B」、「連携B」である医師が専攻医である場合には、本セルに○を付してください。</t>
        </r>
      </text>
    </comment>
    <comment ref="G1654" authorId="0" shapeId="0" xr:uid="{4B072666-75F8-48DC-83AD-1FD7F626DE1D}">
      <text>
        <r>
          <rPr>
            <sz val="9"/>
            <color indexed="81"/>
            <rFont val="MS P ゴシック"/>
            <family val="3"/>
            <charset val="128"/>
          </rPr>
          <t>適用水準が「B」、「連携B」である医師が専攻医である場合には、本セルに○を付してください。</t>
        </r>
      </text>
    </comment>
    <comment ref="G1655" authorId="0" shapeId="0" xr:uid="{D71ED79C-8C4C-4EB0-ADC8-80A260872871}">
      <text>
        <r>
          <rPr>
            <sz val="9"/>
            <color indexed="81"/>
            <rFont val="MS P ゴシック"/>
            <family val="3"/>
            <charset val="128"/>
          </rPr>
          <t>適用水準が「B」、「連携B」である医師が専攻医である場合には、本セルに○を付してください。</t>
        </r>
      </text>
    </comment>
    <comment ref="G1656" authorId="0" shapeId="0" xr:uid="{5EF44550-88DD-43BE-8A18-B79DC3AD90AB}">
      <text>
        <r>
          <rPr>
            <sz val="9"/>
            <color indexed="81"/>
            <rFont val="MS P ゴシック"/>
            <family val="3"/>
            <charset val="128"/>
          </rPr>
          <t>適用水準が「B」、「連携B」である医師が専攻医である場合には、本セルに○を付してください。</t>
        </r>
      </text>
    </comment>
    <comment ref="G1657" authorId="0" shapeId="0" xr:uid="{D18EE002-D1AD-43A6-87B7-1731E09FCB6A}">
      <text>
        <r>
          <rPr>
            <sz val="9"/>
            <color indexed="81"/>
            <rFont val="MS P ゴシック"/>
            <family val="3"/>
            <charset val="128"/>
          </rPr>
          <t>適用水準が「B」、「連携B」である医師が専攻医である場合には、本セルに○を付してください。</t>
        </r>
      </text>
    </comment>
    <comment ref="G1658" authorId="0" shapeId="0" xr:uid="{9BB89654-9E3D-4946-BF76-CD2D8F3A2D62}">
      <text>
        <r>
          <rPr>
            <sz val="9"/>
            <color indexed="81"/>
            <rFont val="MS P ゴシック"/>
            <family val="3"/>
            <charset val="128"/>
          </rPr>
          <t>適用水準が「B」、「連携B」である医師が専攻医である場合には、本セルに○を付してください。</t>
        </r>
      </text>
    </comment>
    <comment ref="G1659" authorId="0" shapeId="0" xr:uid="{6B14B219-8844-45C3-91F9-499A649B6CF2}">
      <text>
        <r>
          <rPr>
            <sz val="9"/>
            <color indexed="81"/>
            <rFont val="MS P ゴシック"/>
            <family val="3"/>
            <charset val="128"/>
          </rPr>
          <t>適用水準が「B」、「連携B」である医師が専攻医である場合には、本セルに○を付してください。</t>
        </r>
      </text>
    </comment>
    <comment ref="G1660" authorId="0" shapeId="0" xr:uid="{616C357C-7221-42F2-9B7E-F42CCC717EB1}">
      <text>
        <r>
          <rPr>
            <sz val="9"/>
            <color indexed="81"/>
            <rFont val="MS P ゴシック"/>
            <family val="3"/>
            <charset val="128"/>
          </rPr>
          <t>適用水準が「B」、「連携B」である医師が専攻医である場合には、本セルに○を付してください。</t>
        </r>
      </text>
    </comment>
    <comment ref="G1661" authorId="0" shapeId="0" xr:uid="{DA5F519D-6B3B-4003-BFB6-5B6A6C00FACF}">
      <text>
        <r>
          <rPr>
            <sz val="9"/>
            <color indexed="81"/>
            <rFont val="MS P ゴシック"/>
            <family val="3"/>
            <charset val="128"/>
          </rPr>
          <t>適用水準が「B」、「連携B」である医師が専攻医である場合には、本セルに○を付してください。</t>
        </r>
      </text>
    </comment>
    <comment ref="G1662" authorId="0" shapeId="0" xr:uid="{CA125A6A-07C5-43F4-837E-929862F996D6}">
      <text>
        <r>
          <rPr>
            <sz val="9"/>
            <color indexed="81"/>
            <rFont val="MS P ゴシック"/>
            <family val="3"/>
            <charset val="128"/>
          </rPr>
          <t>適用水準が「B」、「連携B」である医師が専攻医である場合には、本セルに○を付してください。</t>
        </r>
      </text>
    </comment>
    <comment ref="G1663" authorId="0" shapeId="0" xr:uid="{AE40CE5E-59A3-444B-AF05-E43F10CAFCA0}">
      <text>
        <r>
          <rPr>
            <sz val="9"/>
            <color indexed="81"/>
            <rFont val="MS P ゴシック"/>
            <family val="3"/>
            <charset val="128"/>
          </rPr>
          <t>適用水準が「B」、「連携B」である医師が専攻医である場合には、本セルに○を付してください。</t>
        </r>
      </text>
    </comment>
    <comment ref="G1664" authorId="0" shapeId="0" xr:uid="{7E98EF6A-B87A-4F34-9980-48D78E60BA2D}">
      <text>
        <r>
          <rPr>
            <sz val="9"/>
            <color indexed="81"/>
            <rFont val="MS P ゴシック"/>
            <family val="3"/>
            <charset val="128"/>
          </rPr>
          <t>適用水準が「B」、「連携B」である医師が専攻医である場合には、本セルに○を付してください。</t>
        </r>
      </text>
    </comment>
    <comment ref="G1665" authorId="0" shapeId="0" xr:uid="{44F68791-64B3-420C-AC31-8BA4DBABD713}">
      <text>
        <r>
          <rPr>
            <sz val="9"/>
            <color indexed="81"/>
            <rFont val="MS P ゴシック"/>
            <family val="3"/>
            <charset val="128"/>
          </rPr>
          <t>適用水準が「B」、「連携B」である医師が専攻医である場合には、本セルに○を付してください。</t>
        </r>
      </text>
    </comment>
    <comment ref="G1666" authorId="0" shapeId="0" xr:uid="{6876C9BC-E50E-4233-9427-83B29461F65C}">
      <text>
        <r>
          <rPr>
            <sz val="9"/>
            <color indexed="81"/>
            <rFont val="MS P ゴシック"/>
            <family val="3"/>
            <charset val="128"/>
          </rPr>
          <t>適用水準が「B」、「連携B」である医師が専攻医である場合には、本セルに○を付してください。</t>
        </r>
      </text>
    </comment>
    <comment ref="G1667" authorId="0" shapeId="0" xr:uid="{B09B7A10-6711-46DB-BD94-EC1EE54C51F4}">
      <text>
        <r>
          <rPr>
            <sz val="9"/>
            <color indexed="81"/>
            <rFont val="MS P ゴシック"/>
            <family val="3"/>
            <charset val="128"/>
          </rPr>
          <t>適用水準が「B」、「連携B」である医師が専攻医である場合には、本セルに○を付してください。</t>
        </r>
      </text>
    </comment>
    <comment ref="G1668" authorId="0" shapeId="0" xr:uid="{FFD7E255-7762-4877-9FF6-C3EF9FDA00ED}">
      <text>
        <r>
          <rPr>
            <sz val="9"/>
            <color indexed="81"/>
            <rFont val="MS P ゴシック"/>
            <family val="3"/>
            <charset val="128"/>
          </rPr>
          <t>適用水準が「B」、「連携B」である医師が専攻医である場合には、本セルに○を付してください。</t>
        </r>
      </text>
    </comment>
    <comment ref="G1669" authorId="0" shapeId="0" xr:uid="{93B41664-FF11-4595-946A-D16A250B540B}">
      <text>
        <r>
          <rPr>
            <sz val="9"/>
            <color indexed="81"/>
            <rFont val="MS P ゴシック"/>
            <family val="3"/>
            <charset val="128"/>
          </rPr>
          <t>適用水準が「B」、「連携B」である医師が専攻医である場合には、本セルに○を付してください。</t>
        </r>
      </text>
    </comment>
    <comment ref="G1670" authorId="0" shapeId="0" xr:uid="{6C716EA1-1A68-429D-9704-1F3FEC84C092}">
      <text>
        <r>
          <rPr>
            <sz val="9"/>
            <color indexed="81"/>
            <rFont val="MS P ゴシック"/>
            <family val="3"/>
            <charset val="128"/>
          </rPr>
          <t>適用水準が「B」、「連携B」である医師が専攻医である場合には、本セルに○を付してください。</t>
        </r>
      </text>
    </comment>
    <comment ref="G1671" authorId="0" shapeId="0" xr:uid="{CDC71985-1964-4F61-8B60-F23AB0C4202E}">
      <text>
        <r>
          <rPr>
            <sz val="9"/>
            <color indexed="81"/>
            <rFont val="MS P ゴシック"/>
            <family val="3"/>
            <charset val="128"/>
          </rPr>
          <t>適用水準が「B」、「連携B」である医師が専攻医である場合には、本セルに○を付してください。</t>
        </r>
      </text>
    </comment>
    <comment ref="G1672" authorId="0" shapeId="0" xr:uid="{8ECC60B0-F27E-450A-85D4-203B31C59200}">
      <text>
        <r>
          <rPr>
            <sz val="9"/>
            <color indexed="81"/>
            <rFont val="MS P ゴシック"/>
            <family val="3"/>
            <charset val="128"/>
          </rPr>
          <t>適用水準が「B」、「連携B」である医師が専攻医である場合には、本セルに○を付してください。</t>
        </r>
      </text>
    </comment>
    <comment ref="G1673" authorId="0" shapeId="0" xr:uid="{C875B5E2-B20C-43EB-9783-8BB609532208}">
      <text>
        <r>
          <rPr>
            <sz val="9"/>
            <color indexed="81"/>
            <rFont val="MS P ゴシック"/>
            <family val="3"/>
            <charset val="128"/>
          </rPr>
          <t>適用水準が「B」、「連携B」である医師が専攻医である場合には、本セルに○を付してください。</t>
        </r>
      </text>
    </comment>
    <comment ref="G1674" authorId="0" shapeId="0" xr:uid="{02F9E49F-2770-4E1C-8C91-CE2426E92296}">
      <text>
        <r>
          <rPr>
            <sz val="9"/>
            <color indexed="81"/>
            <rFont val="MS P ゴシック"/>
            <family val="3"/>
            <charset val="128"/>
          </rPr>
          <t>適用水準が「B」、「連携B」である医師が専攻医である場合には、本セルに○を付してください。</t>
        </r>
      </text>
    </comment>
    <comment ref="G1675" authorId="0" shapeId="0" xr:uid="{37873B12-CD53-48CA-8FB3-85C23335165B}">
      <text>
        <r>
          <rPr>
            <sz val="9"/>
            <color indexed="81"/>
            <rFont val="MS P ゴシック"/>
            <family val="3"/>
            <charset val="128"/>
          </rPr>
          <t>適用水準が「B」、「連携B」である医師が専攻医である場合には、本セルに○を付してください。</t>
        </r>
      </text>
    </comment>
    <comment ref="G1676" authorId="0" shapeId="0" xr:uid="{516BE06C-D34E-4301-8827-6E897998E489}">
      <text>
        <r>
          <rPr>
            <sz val="9"/>
            <color indexed="81"/>
            <rFont val="MS P ゴシック"/>
            <family val="3"/>
            <charset val="128"/>
          </rPr>
          <t>適用水準が「B」、「連携B」である医師が専攻医である場合には、本セルに○を付してください。</t>
        </r>
      </text>
    </comment>
    <comment ref="G1677" authorId="0" shapeId="0" xr:uid="{68DC2471-5D44-41EF-842F-2852C3E3AF8A}">
      <text>
        <r>
          <rPr>
            <sz val="9"/>
            <color indexed="81"/>
            <rFont val="MS P ゴシック"/>
            <family val="3"/>
            <charset val="128"/>
          </rPr>
          <t>適用水準が「B」、「連携B」である医師が専攻医である場合には、本セルに○を付してください。</t>
        </r>
      </text>
    </comment>
    <comment ref="G1678" authorId="0" shapeId="0" xr:uid="{A7473469-A8B3-4BB7-8AA4-122929A973A3}">
      <text>
        <r>
          <rPr>
            <sz val="9"/>
            <color indexed="81"/>
            <rFont val="MS P ゴシック"/>
            <family val="3"/>
            <charset val="128"/>
          </rPr>
          <t>適用水準が「B」、「連携B」である医師が専攻医である場合には、本セルに○を付してください。</t>
        </r>
      </text>
    </comment>
    <comment ref="G1679" authorId="0" shapeId="0" xr:uid="{1E111CE0-9AD3-4CE5-9393-62CED75F84E1}">
      <text>
        <r>
          <rPr>
            <sz val="9"/>
            <color indexed="81"/>
            <rFont val="MS P ゴシック"/>
            <family val="3"/>
            <charset val="128"/>
          </rPr>
          <t>適用水準が「B」、「連携B」である医師が専攻医である場合には、本セルに○を付してください。</t>
        </r>
      </text>
    </comment>
    <comment ref="G1680" authorId="0" shapeId="0" xr:uid="{C361FC4D-6575-476E-9A93-13DDFC8D6017}">
      <text>
        <r>
          <rPr>
            <sz val="9"/>
            <color indexed="81"/>
            <rFont val="MS P ゴシック"/>
            <family val="3"/>
            <charset val="128"/>
          </rPr>
          <t>適用水準が「B」、「連携B」である医師が専攻医である場合には、本セルに○を付してください。</t>
        </r>
      </text>
    </comment>
    <comment ref="G1681" authorId="0" shapeId="0" xr:uid="{B42C0D63-1F69-486C-A3A8-D57C69B15CAA}">
      <text>
        <r>
          <rPr>
            <sz val="9"/>
            <color indexed="81"/>
            <rFont val="MS P ゴシック"/>
            <family val="3"/>
            <charset val="128"/>
          </rPr>
          <t>適用水準が「B」、「連携B」である医師が専攻医である場合には、本セルに○を付してください。</t>
        </r>
      </text>
    </comment>
    <comment ref="G1682" authorId="0" shapeId="0" xr:uid="{935F6D9F-BA3A-4A9A-A10A-4F0B2EC4D0C1}">
      <text>
        <r>
          <rPr>
            <sz val="9"/>
            <color indexed="81"/>
            <rFont val="MS P ゴシック"/>
            <family val="3"/>
            <charset val="128"/>
          </rPr>
          <t>適用水準が「B」、「連携B」である医師が専攻医である場合には、本セルに○を付してください。</t>
        </r>
      </text>
    </comment>
    <comment ref="G1683" authorId="0" shapeId="0" xr:uid="{3C0AFDE5-8B29-4152-8178-4559BF7A2563}">
      <text>
        <r>
          <rPr>
            <sz val="9"/>
            <color indexed="81"/>
            <rFont val="MS P ゴシック"/>
            <family val="3"/>
            <charset val="128"/>
          </rPr>
          <t>適用水準が「B」、「連携B」である医師が専攻医である場合には、本セルに○を付してください。</t>
        </r>
      </text>
    </comment>
    <comment ref="G1684" authorId="0" shapeId="0" xr:uid="{E505C768-1F32-4A2C-9AA7-E578C6B8D2CF}">
      <text>
        <r>
          <rPr>
            <sz val="9"/>
            <color indexed="81"/>
            <rFont val="MS P ゴシック"/>
            <family val="3"/>
            <charset val="128"/>
          </rPr>
          <t>適用水準が「B」、「連携B」である医師が専攻医である場合には、本セルに○を付してください。</t>
        </r>
      </text>
    </comment>
    <comment ref="G1685" authorId="0" shapeId="0" xr:uid="{F16F2421-3FAC-439B-821B-B95699C47B5A}">
      <text>
        <r>
          <rPr>
            <sz val="9"/>
            <color indexed="81"/>
            <rFont val="MS P ゴシック"/>
            <family val="3"/>
            <charset val="128"/>
          </rPr>
          <t>適用水準が「B」、「連携B」である医師が専攻医である場合には、本セルに○を付してください。</t>
        </r>
      </text>
    </comment>
    <comment ref="G1686" authorId="0" shapeId="0" xr:uid="{1E514196-E475-4D24-84C2-8125C3B097F7}">
      <text>
        <r>
          <rPr>
            <sz val="9"/>
            <color indexed="81"/>
            <rFont val="MS P ゴシック"/>
            <family val="3"/>
            <charset val="128"/>
          </rPr>
          <t>適用水準が「B」、「連携B」である医師が専攻医である場合には、本セルに○を付してください。</t>
        </r>
      </text>
    </comment>
    <comment ref="G1687" authorId="0" shapeId="0" xr:uid="{FF7A98FD-AFCB-4AE4-A215-63B4E0F9652C}">
      <text>
        <r>
          <rPr>
            <sz val="9"/>
            <color indexed="81"/>
            <rFont val="MS P ゴシック"/>
            <family val="3"/>
            <charset val="128"/>
          </rPr>
          <t>適用水準が「B」、「連携B」である医師が専攻医である場合には、本セルに○を付してください。</t>
        </r>
      </text>
    </comment>
    <comment ref="G1688" authorId="0" shapeId="0" xr:uid="{8E5F61BE-2A87-4D3E-98BA-0C73663D324B}">
      <text>
        <r>
          <rPr>
            <sz val="9"/>
            <color indexed="81"/>
            <rFont val="MS P ゴシック"/>
            <family val="3"/>
            <charset val="128"/>
          </rPr>
          <t>適用水準が「B」、「連携B」である医師が専攻医である場合には、本セルに○を付してください。</t>
        </r>
      </text>
    </comment>
    <comment ref="G1689" authorId="0" shapeId="0" xr:uid="{2B0E43DF-2765-4553-BCC5-B75C92507B45}">
      <text>
        <r>
          <rPr>
            <sz val="9"/>
            <color indexed="81"/>
            <rFont val="MS P ゴシック"/>
            <family val="3"/>
            <charset val="128"/>
          </rPr>
          <t>適用水準が「B」、「連携B」である医師が専攻医である場合には、本セルに○を付してください。</t>
        </r>
      </text>
    </comment>
    <comment ref="G1690" authorId="0" shapeId="0" xr:uid="{47480B5C-DA7D-459C-838A-6B185442052A}">
      <text>
        <r>
          <rPr>
            <sz val="9"/>
            <color indexed="81"/>
            <rFont val="MS P ゴシック"/>
            <family val="3"/>
            <charset val="128"/>
          </rPr>
          <t>適用水準が「B」、「連携B」である医師が専攻医である場合には、本セルに○を付してください。</t>
        </r>
      </text>
    </comment>
    <comment ref="G1691" authorId="0" shapeId="0" xr:uid="{0D262AEF-2341-48C2-8F62-6FAA0785F36B}">
      <text>
        <r>
          <rPr>
            <sz val="9"/>
            <color indexed="81"/>
            <rFont val="MS P ゴシック"/>
            <family val="3"/>
            <charset val="128"/>
          </rPr>
          <t>適用水準が「B」、「連携B」である医師が専攻医である場合には、本セルに○を付してください。</t>
        </r>
      </text>
    </comment>
    <comment ref="G1692" authorId="0" shapeId="0" xr:uid="{B01D7AAD-F46B-496C-9716-FC48B4C1FA8F}">
      <text>
        <r>
          <rPr>
            <sz val="9"/>
            <color indexed="81"/>
            <rFont val="MS P ゴシック"/>
            <family val="3"/>
            <charset val="128"/>
          </rPr>
          <t>適用水準が「B」、「連携B」である医師が専攻医である場合には、本セルに○を付してください。</t>
        </r>
      </text>
    </comment>
    <comment ref="G1693" authorId="0" shapeId="0" xr:uid="{68B87BD5-6D01-4FE5-B8D8-1423239B4D9C}">
      <text>
        <r>
          <rPr>
            <sz val="9"/>
            <color indexed="81"/>
            <rFont val="MS P ゴシック"/>
            <family val="3"/>
            <charset val="128"/>
          </rPr>
          <t>適用水準が「B」、「連携B」である医師が専攻医である場合には、本セルに○を付してください。</t>
        </r>
      </text>
    </comment>
    <comment ref="G1694" authorId="0" shapeId="0" xr:uid="{A21E9FD7-11E1-4968-9AFF-EED6A20B0E49}">
      <text>
        <r>
          <rPr>
            <sz val="9"/>
            <color indexed="81"/>
            <rFont val="MS P ゴシック"/>
            <family val="3"/>
            <charset val="128"/>
          </rPr>
          <t>適用水準が「B」、「連携B」である医師が専攻医である場合には、本セルに○を付してください。</t>
        </r>
      </text>
    </comment>
    <comment ref="G1695" authorId="0" shapeId="0" xr:uid="{796A6457-F9FD-4AE2-8891-F52C83C90C2D}">
      <text>
        <r>
          <rPr>
            <sz val="9"/>
            <color indexed="81"/>
            <rFont val="MS P ゴシック"/>
            <family val="3"/>
            <charset val="128"/>
          </rPr>
          <t>適用水準が「B」、「連携B」である医師が専攻医である場合には、本セルに○を付してください。</t>
        </r>
      </text>
    </comment>
    <comment ref="G1696" authorId="0" shapeId="0" xr:uid="{B99DB36B-B64C-42AC-BAB8-24495264BD96}">
      <text>
        <r>
          <rPr>
            <sz val="9"/>
            <color indexed="81"/>
            <rFont val="MS P ゴシック"/>
            <family val="3"/>
            <charset val="128"/>
          </rPr>
          <t>適用水準が「B」、「連携B」である医師が専攻医である場合には、本セルに○を付してください。</t>
        </r>
      </text>
    </comment>
    <comment ref="G1697" authorId="0" shapeId="0" xr:uid="{FA6DA738-EF57-42F0-8ABD-9806C70FA8A6}">
      <text>
        <r>
          <rPr>
            <sz val="9"/>
            <color indexed="81"/>
            <rFont val="MS P ゴシック"/>
            <family val="3"/>
            <charset val="128"/>
          </rPr>
          <t>適用水準が「B」、「連携B」である医師が専攻医である場合には、本セルに○を付してください。</t>
        </r>
      </text>
    </comment>
    <comment ref="G1698" authorId="0" shapeId="0" xr:uid="{20C56940-B550-4CD5-BE50-5EB07A421452}">
      <text>
        <r>
          <rPr>
            <sz val="9"/>
            <color indexed="81"/>
            <rFont val="MS P ゴシック"/>
            <family val="3"/>
            <charset val="128"/>
          </rPr>
          <t>適用水準が「B」、「連携B」である医師が専攻医である場合には、本セルに○を付してください。</t>
        </r>
      </text>
    </comment>
    <comment ref="G1699" authorId="0" shapeId="0" xr:uid="{CA322DF2-5858-4605-938B-4685CA6E83A5}">
      <text>
        <r>
          <rPr>
            <sz val="9"/>
            <color indexed="81"/>
            <rFont val="MS P ゴシック"/>
            <family val="3"/>
            <charset val="128"/>
          </rPr>
          <t>適用水準が「B」、「連携B」である医師が専攻医である場合には、本セルに○を付してください。</t>
        </r>
      </text>
    </comment>
    <comment ref="G1700" authorId="0" shapeId="0" xr:uid="{37B5520E-8EDA-4957-97B0-D83F942A1D50}">
      <text>
        <r>
          <rPr>
            <sz val="9"/>
            <color indexed="81"/>
            <rFont val="MS P ゴシック"/>
            <family val="3"/>
            <charset val="128"/>
          </rPr>
          <t>適用水準が「B」、「連携B」である医師が専攻医である場合には、本セルに○を付してください。</t>
        </r>
      </text>
    </comment>
    <comment ref="G1701" authorId="0" shapeId="0" xr:uid="{57F66E16-ECC6-4447-A2E5-F0A6730B3940}">
      <text>
        <r>
          <rPr>
            <sz val="9"/>
            <color indexed="81"/>
            <rFont val="MS P ゴシック"/>
            <family val="3"/>
            <charset val="128"/>
          </rPr>
          <t>適用水準が「B」、「連携B」である医師が専攻医である場合には、本セルに○を付してください。</t>
        </r>
      </text>
    </comment>
    <comment ref="G1702" authorId="0" shapeId="0" xr:uid="{DCA41389-164B-4C8C-9A64-DC44F872A2A9}">
      <text>
        <r>
          <rPr>
            <sz val="9"/>
            <color indexed="81"/>
            <rFont val="MS P ゴシック"/>
            <family val="3"/>
            <charset val="128"/>
          </rPr>
          <t>適用水準が「B」、「連携B」である医師が専攻医である場合には、本セルに○を付してください。</t>
        </r>
      </text>
    </comment>
    <comment ref="G1703" authorId="0" shapeId="0" xr:uid="{004D472A-A8A7-4767-BDD9-46F155F6F96D}">
      <text>
        <r>
          <rPr>
            <sz val="9"/>
            <color indexed="81"/>
            <rFont val="MS P ゴシック"/>
            <family val="3"/>
            <charset val="128"/>
          </rPr>
          <t>適用水準が「B」、「連携B」である医師が専攻医である場合には、本セルに○を付してください。</t>
        </r>
      </text>
    </comment>
    <comment ref="G1704" authorId="0" shapeId="0" xr:uid="{FD84F3BD-3AD0-44EA-8603-5513CAFE2F11}">
      <text>
        <r>
          <rPr>
            <sz val="9"/>
            <color indexed="81"/>
            <rFont val="MS P ゴシック"/>
            <family val="3"/>
            <charset val="128"/>
          </rPr>
          <t>適用水準が「B」、「連携B」である医師が専攻医である場合には、本セルに○を付してください。</t>
        </r>
      </text>
    </comment>
    <comment ref="G1705" authorId="0" shapeId="0" xr:uid="{49454DAC-D542-4E33-802F-4B48523D5D87}">
      <text>
        <r>
          <rPr>
            <sz val="9"/>
            <color indexed="81"/>
            <rFont val="MS P ゴシック"/>
            <family val="3"/>
            <charset val="128"/>
          </rPr>
          <t>適用水準が「B」、「連携B」である医師が専攻医である場合には、本セルに○を付してください。</t>
        </r>
      </text>
    </comment>
    <comment ref="G1706" authorId="0" shapeId="0" xr:uid="{E0A12F70-E1B7-4B88-87A1-B5632EB69A56}">
      <text>
        <r>
          <rPr>
            <sz val="9"/>
            <color indexed="81"/>
            <rFont val="MS P ゴシック"/>
            <family val="3"/>
            <charset val="128"/>
          </rPr>
          <t>適用水準が「B」、「連携B」である医師が専攻医である場合には、本セルに○を付してください。</t>
        </r>
      </text>
    </comment>
    <comment ref="G1707" authorId="0" shapeId="0" xr:uid="{516F04A9-5AD9-41EC-A307-8E8D56167476}">
      <text>
        <r>
          <rPr>
            <sz val="9"/>
            <color indexed="81"/>
            <rFont val="MS P ゴシック"/>
            <family val="3"/>
            <charset val="128"/>
          </rPr>
          <t>適用水準が「B」、「連携B」である医師が専攻医である場合には、本セルに○を付してください。</t>
        </r>
      </text>
    </comment>
    <comment ref="G1708" authorId="0" shapeId="0" xr:uid="{62AC814E-21AB-4B3A-A5EA-BBA9E11B5C79}">
      <text>
        <r>
          <rPr>
            <sz val="9"/>
            <color indexed="81"/>
            <rFont val="MS P ゴシック"/>
            <family val="3"/>
            <charset val="128"/>
          </rPr>
          <t>適用水準が「B」、「連携B」である医師が専攻医である場合には、本セルに○を付してください。</t>
        </r>
      </text>
    </comment>
    <comment ref="G1709" authorId="0" shapeId="0" xr:uid="{F1244880-46A7-4472-8FC6-73F6AD58C1F0}">
      <text>
        <r>
          <rPr>
            <sz val="9"/>
            <color indexed="81"/>
            <rFont val="MS P ゴシック"/>
            <family val="3"/>
            <charset val="128"/>
          </rPr>
          <t>適用水準が「B」、「連携B」である医師が専攻医である場合には、本セルに○を付してください。</t>
        </r>
      </text>
    </comment>
    <comment ref="G1710" authorId="0" shapeId="0" xr:uid="{AFDB77F9-6451-4B2E-88F2-82263BDFE703}">
      <text>
        <r>
          <rPr>
            <sz val="9"/>
            <color indexed="81"/>
            <rFont val="MS P ゴシック"/>
            <family val="3"/>
            <charset val="128"/>
          </rPr>
          <t>適用水準が「B」、「連携B」である医師が専攻医である場合には、本セルに○を付してください。</t>
        </r>
      </text>
    </comment>
    <comment ref="G1711" authorId="0" shapeId="0" xr:uid="{211D6496-EFF4-42EC-BD9F-444D85002F47}">
      <text>
        <r>
          <rPr>
            <sz val="9"/>
            <color indexed="81"/>
            <rFont val="MS P ゴシック"/>
            <family val="3"/>
            <charset val="128"/>
          </rPr>
          <t>適用水準が「B」、「連携B」である医師が専攻医である場合には、本セルに○を付してください。</t>
        </r>
      </text>
    </comment>
    <comment ref="G1712" authorId="0" shapeId="0" xr:uid="{AB445490-4D5D-4EEA-94C6-47B8982EB1B9}">
      <text>
        <r>
          <rPr>
            <sz val="9"/>
            <color indexed="81"/>
            <rFont val="MS P ゴシック"/>
            <family val="3"/>
            <charset val="128"/>
          </rPr>
          <t>適用水準が「B」、「連携B」である医師が専攻医である場合には、本セルに○を付してください。</t>
        </r>
      </text>
    </comment>
    <comment ref="G1713" authorId="0" shapeId="0" xr:uid="{D193A8B3-CE55-44FE-9188-C301C0C8B55D}">
      <text>
        <r>
          <rPr>
            <sz val="9"/>
            <color indexed="81"/>
            <rFont val="MS P ゴシック"/>
            <family val="3"/>
            <charset val="128"/>
          </rPr>
          <t>適用水準が「B」、「連携B」である医師が専攻医である場合には、本セルに○を付してください。</t>
        </r>
      </text>
    </comment>
    <comment ref="G1714" authorId="0" shapeId="0" xr:uid="{18F8293E-EF8E-4E3A-8C7E-5B44558BD27E}">
      <text>
        <r>
          <rPr>
            <sz val="9"/>
            <color indexed="81"/>
            <rFont val="MS P ゴシック"/>
            <family val="3"/>
            <charset val="128"/>
          </rPr>
          <t>適用水準が「B」、「連携B」である医師が専攻医である場合には、本セルに○を付してください。</t>
        </r>
      </text>
    </comment>
    <comment ref="G1715" authorId="0" shapeId="0" xr:uid="{47CFFF75-0862-4E1D-A29C-BBA14375684F}">
      <text>
        <r>
          <rPr>
            <sz val="9"/>
            <color indexed="81"/>
            <rFont val="MS P ゴシック"/>
            <family val="3"/>
            <charset val="128"/>
          </rPr>
          <t>適用水準が「B」、「連携B」である医師が専攻医である場合には、本セルに○を付してください。</t>
        </r>
      </text>
    </comment>
    <comment ref="G1716" authorId="0" shapeId="0" xr:uid="{A761A7B9-1929-4698-8EF5-DE6DAB34A406}">
      <text>
        <r>
          <rPr>
            <sz val="9"/>
            <color indexed="81"/>
            <rFont val="MS P ゴシック"/>
            <family val="3"/>
            <charset val="128"/>
          </rPr>
          <t>適用水準が「B」、「連携B」である医師が専攻医である場合には、本セルに○を付してください。</t>
        </r>
      </text>
    </comment>
    <comment ref="G1717" authorId="0" shapeId="0" xr:uid="{E0F5579B-53BF-4160-B749-D710CCE619C1}">
      <text>
        <r>
          <rPr>
            <sz val="9"/>
            <color indexed="81"/>
            <rFont val="MS P ゴシック"/>
            <family val="3"/>
            <charset val="128"/>
          </rPr>
          <t>適用水準が「B」、「連携B」である医師が専攻医である場合には、本セルに○を付してください。</t>
        </r>
      </text>
    </comment>
    <comment ref="G1718" authorId="0" shapeId="0" xr:uid="{4702F0F0-9267-4DC1-924A-A27F87CA0E6C}">
      <text>
        <r>
          <rPr>
            <sz val="9"/>
            <color indexed="81"/>
            <rFont val="MS P ゴシック"/>
            <family val="3"/>
            <charset val="128"/>
          </rPr>
          <t>適用水準が「B」、「連携B」である医師が専攻医である場合には、本セルに○を付してください。</t>
        </r>
      </text>
    </comment>
    <comment ref="G1719" authorId="0" shapeId="0" xr:uid="{D3CC31A4-21F2-463C-ABD1-2E33FDDFA3D0}">
      <text>
        <r>
          <rPr>
            <sz val="9"/>
            <color indexed="81"/>
            <rFont val="MS P ゴシック"/>
            <family val="3"/>
            <charset val="128"/>
          </rPr>
          <t>適用水準が「B」、「連携B」である医師が専攻医である場合には、本セルに○を付してください。</t>
        </r>
      </text>
    </comment>
    <comment ref="G1720" authorId="0" shapeId="0" xr:uid="{2F542896-2393-4624-B1AD-6F0AFE733C12}">
      <text>
        <r>
          <rPr>
            <sz val="9"/>
            <color indexed="81"/>
            <rFont val="MS P ゴシック"/>
            <family val="3"/>
            <charset val="128"/>
          </rPr>
          <t>適用水準が「B」、「連携B」である医師が専攻医である場合には、本セルに○を付してください。</t>
        </r>
      </text>
    </comment>
    <comment ref="G1721" authorId="0" shapeId="0" xr:uid="{96F88C9C-F7CB-453D-8F45-F7D43C5959D5}">
      <text>
        <r>
          <rPr>
            <sz val="9"/>
            <color indexed="81"/>
            <rFont val="MS P ゴシック"/>
            <family val="3"/>
            <charset val="128"/>
          </rPr>
          <t>適用水準が「B」、「連携B」である医師が専攻医である場合には、本セルに○を付してください。</t>
        </r>
      </text>
    </comment>
    <comment ref="G1722" authorId="0" shapeId="0" xr:uid="{BBD79ED6-A107-45BB-B90B-FA65F72D3376}">
      <text>
        <r>
          <rPr>
            <sz val="9"/>
            <color indexed="81"/>
            <rFont val="MS P ゴシック"/>
            <family val="3"/>
            <charset val="128"/>
          </rPr>
          <t>適用水準が「B」、「連携B」である医師が専攻医である場合には、本セルに○を付してください。</t>
        </r>
      </text>
    </comment>
    <comment ref="G1723" authorId="0" shapeId="0" xr:uid="{81CE5064-3EB9-433C-8486-87B6EC4D1ED2}">
      <text>
        <r>
          <rPr>
            <sz val="9"/>
            <color indexed="81"/>
            <rFont val="MS P ゴシック"/>
            <family val="3"/>
            <charset val="128"/>
          </rPr>
          <t>適用水準が「B」、「連携B」である医師が専攻医である場合には、本セルに○を付してください。</t>
        </r>
      </text>
    </comment>
    <comment ref="G1724" authorId="0" shapeId="0" xr:uid="{2797ED62-EB7F-4ED6-A9D3-555217AE08D7}">
      <text>
        <r>
          <rPr>
            <sz val="9"/>
            <color indexed="81"/>
            <rFont val="MS P ゴシック"/>
            <family val="3"/>
            <charset val="128"/>
          </rPr>
          <t>適用水準が「B」、「連携B」である医師が専攻医である場合には、本セルに○を付してください。</t>
        </r>
      </text>
    </comment>
    <comment ref="G1725" authorId="0" shapeId="0" xr:uid="{B94CC43D-5A15-4713-BE3F-57C68932011A}">
      <text>
        <r>
          <rPr>
            <sz val="9"/>
            <color indexed="81"/>
            <rFont val="MS P ゴシック"/>
            <family val="3"/>
            <charset val="128"/>
          </rPr>
          <t>適用水準が「B」、「連携B」である医師が専攻医である場合には、本セルに○を付してください。</t>
        </r>
      </text>
    </comment>
    <comment ref="G1726" authorId="0" shapeId="0" xr:uid="{F4C4FC75-75B1-430C-99DE-75803A2C6843}">
      <text>
        <r>
          <rPr>
            <sz val="9"/>
            <color indexed="81"/>
            <rFont val="MS P ゴシック"/>
            <family val="3"/>
            <charset val="128"/>
          </rPr>
          <t>適用水準が「B」、「連携B」である医師が専攻医である場合には、本セルに○を付してください。</t>
        </r>
      </text>
    </comment>
    <comment ref="G1727" authorId="0" shapeId="0" xr:uid="{BC1D84A0-4ED5-4C39-A552-D90871B72D51}">
      <text>
        <r>
          <rPr>
            <sz val="9"/>
            <color indexed="81"/>
            <rFont val="MS P ゴシック"/>
            <family val="3"/>
            <charset val="128"/>
          </rPr>
          <t>適用水準が「B」、「連携B」である医師が専攻医である場合には、本セルに○を付してください。</t>
        </r>
      </text>
    </comment>
    <comment ref="G1728" authorId="0" shapeId="0" xr:uid="{432F3E9C-9666-4BC9-A141-7004F7B6FC44}">
      <text>
        <r>
          <rPr>
            <sz val="9"/>
            <color indexed="81"/>
            <rFont val="MS P ゴシック"/>
            <family val="3"/>
            <charset val="128"/>
          </rPr>
          <t>適用水準が「B」、「連携B」である医師が専攻医である場合には、本セルに○を付してください。</t>
        </r>
      </text>
    </comment>
    <comment ref="G1729" authorId="0" shapeId="0" xr:uid="{50DE9F32-DCD0-4B4A-8AA1-A8F6343B230E}">
      <text>
        <r>
          <rPr>
            <sz val="9"/>
            <color indexed="81"/>
            <rFont val="MS P ゴシック"/>
            <family val="3"/>
            <charset val="128"/>
          </rPr>
          <t>適用水準が「B」、「連携B」である医師が専攻医である場合には、本セルに○を付してください。</t>
        </r>
      </text>
    </comment>
    <comment ref="G1730" authorId="0" shapeId="0" xr:uid="{5EDB1CAA-F5EF-416F-992B-28610E16E5C1}">
      <text>
        <r>
          <rPr>
            <sz val="9"/>
            <color indexed="81"/>
            <rFont val="MS P ゴシック"/>
            <family val="3"/>
            <charset val="128"/>
          </rPr>
          <t>適用水準が「B」、「連携B」である医師が専攻医である場合には、本セルに○を付してください。</t>
        </r>
      </text>
    </comment>
    <comment ref="G1731" authorId="0" shapeId="0" xr:uid="{872C892B-3D12-44DC-A5A5-5FCCFB370067}">
      <text>
        <r>
          <rPr>
            <sz val="9"/>
            <color indexed="81"/>
            <rFont val="MS P ゴシック"/>
            <family val="3"/>
            <charset val="128"/>
          </rPr>
          <t>適用水準が「B」、「連携B」である医師が専攻医である場合には、本セルに○を付してください。</t>
        </r>
      </text>
    </comment>
    <comment ref="G1732" authorId="0" shapeId="0" xr:uid="{9424880A-BC56-4255-9FBB-653761B941CA}">
      <text>
        <r>
          <rPr>
            <sz val="9"/>
            <color indexed="81"/>
            <rFont val="MS P ゴシック"/>
            <family val="3"/>
            <charset val="128"/>
          </rPr>
          <t>適用水準が「B」、「連携B」である医師が専攻医である場合には、本セルに○を付してください。</t>
        </r>
      </text>
    </comment>
    <comment ref="G1733" authorId="0" shapeId="0" xr:uid="{E8A09505-1FBA-4D98-9DC2-A014ACCA55A1}">
      <text>
        <r>
          <rPr>
            <sz val="9"/>
            <color indexed="81"/>
            <rFont val="MS P ゴシック"/>
            <family val="3"/>
            <charset val="128"/>
          </rPr>
          <t>適用水準が「B」、「連携B」である医師が専攻医である場合には、本セルに○を付してください。</t>
        </r>
      </text>
    </comment>
    <comment ref="G1734" authorId="0" shapeId="0" xr:uid="{11BBDCA9-67BE-4BA2-BA94-AD08B03869C6}">
      <text>
        <r>
          <rPr>
            <sz val="9"/>
            <color indexed="81"/>
            <rFont val="MS P ゴシック"/>
            <family val="3"/>
            <charset val="128"/>
          </rPr>
          <t>適用水準が「B」、「連携B」である医師が専攻医である場合には、本セルに○を付してください。</t>
        </r>
      </text>
    </comment>
    <comment ref="G1735" authorId="0" shapeId="0" xr:uid="{5F406206-6006-4022-BACB-F3DEDD72AF5C}">
      <text>
        <r>
          <rPr>
            <sz val="9"/>
            <color indexed="81"/>
            <rFont val="MS P ゴシック"/>
            <family val="3"/>
            <charset val="128"/>
          </rPr>
          <t>適用水準が「B」、「連携B」である医師が専攻医である場合には、本セルに○を付してください。</t>
        </r>
      </text>
    </comment>
    <comment ref="G1736" authorId="0" shapeId="0" xr:uid="{EAEE9AB7-BEF5-46F8-B298-CE9B001D0334}">
      <text>
        <r>
          <rPr>
            <sz val="9"/>
            <color indexed="81"/>
            <rFont val="MS P ゴシック"/>
            <family val="3"/>
            <charset val="128"/>
          </rPr>
          <t>適用水準が「B」、「連携B」である医師が専攻医である場合には、本セルに○を付してください。</t>
        </r>
      </text>
    </comment>
    <comment ref="G1737" authorId="0" shapeId="0" xr:uid="{87C5EA94-3207-49AC-8094-03A4DF4A12A4}">
      <text>
        <r>
          <rPr>
            <sz val="9"/>
            <color indexed="81"/>
            <rFont val="MS P ゴシック"/>
            <family val="3"/>
            <charset val="128"/>
          </rPr>
          <t>適用水準が「B」、「連携B」である医師が専攻医である場合には、本セルに○を付してください。</t>
        </r>
      </text>
    </comment>
    <comment ref="G1738" authorId="0" shapeId="0" xr:uid="{AB15DD43-A228-4E99-8F6F-54424D515FD3}">
      <text>
        <r>
          <rPr>
            <sz val="9"/>
            <color indexed="81"/>
            <rFont val="MS P ゴシック"/>
            <family val="3"/>
            <charset val="128"/>
          </rPr>
          <t>適用水準が「B」、「連携B」である医師が専攻医である場合には、本セルに○を付してください。</t>
        </r>
      </text>
    </comment>
    <comment ref="G1739" authorId="0" shapeId="0" xr:uid="{C683352A-9EB7-40EC-9960-61D1F197EFF7}">
      <text>
        <r>
          <rPr>
            <sz val="9"/>
            <color indexed="81"/>
            <rFont val="MS P ゴシック"/>
            <family val="3"/>
            <charset val="128"/>
          </rPr>
          <t>適用水準が「B」、「連携B」である医師が専攻医である場合には、本セルに○を付してください。</t>
        </r>
      </text>
    </comment>
    <comment ref="G1740" authorId="0" shapeId="0" xr:uid="{A7F2678F-0763-45DA-859B-6E3F8D3C239C}">
      <text>
        <r>
          <rPr>
            <sz val="9"/>
            <color indexed="81"/>
            <rFont val="MS P ゴシック"/>
            <family val="3"/>
            <charset val="128"/>
          </rPr>
          <t>適用水準が「B」、「連携B」である医師が専攻医である場合には、本セルに○を付してください。</t>
        </r>
      </text>
    </comment>
    <comment ref="G1741" authorId="0" shapeId="0" xr:uid="{875E86F3-C0D3-423A-B7C7-E1CB8EEC11D6}">
      <text>
        <r>
          <rPr>
            <sz val="9"/>
            <color indexed="81"/>
            <rFont val="MS P ゴシック"/>
            <family val="3"/>
            <charset val="128"/>
          </rPr>
          <t>適用水準が「B」、「連携B」である医師が専攻医である場合には、本セルに○を付してください。</t>
        </r>
      </text>
    </comment>
    <comment ref="G1742" authorId="0" shapeId="0" xr:uid="{DA50F784-A9D1-4A51-9E10-7B68BA60C36E}">
      <text>
        <r>
          <rPr>
            <sz val="9"/>
            <color indexed="81"/>
            <rFont val="MS P ゴシック"/>
            <family val="3"/>
            <charset val="128"/>
          </rPr>
          <t>適用水準が「B」、「連携B」である医師が専攻医である場合には、本セルに○を付してください。</t>
        </r>
      </text>
    </comment>
    <comment ref="G1743" authorId="0" shapeId="0" xr:uid="{C28DA99E-51B7-4C83-A221-0FDA5061385E}">
      <text>
        <r>
          <rPr>
            <sz val="9"/>
            <color indexed="81"/>
            <rFont val="MS P ゴシック"/>
            <family val="3"/>
            <charset val="128"/>
          </rPr>
          <t>適用水準が「B」、「連携B」である医師が専攻医である場合には、本セルに○を付してください。</t>
        </r>
      </text>
    </comment>
    <comment ref="G1744" authorId="0" shapeId="0" xr:uid="{6F1A3160-A681-4A41-80C1-D07650780E10}">
      <text>
        <r>
          <rPr>
            <sz val="9"/>
            <color indexed="81"/>
            <rFont val="MS P ゴシック"/>
            <family val="3"/>
            <charset val="128"/>
          </rPr>
          <t>適用水準が「B」、「連携B」である医師が専攻医である場合には、本セルに○を付してください。</t>
        </r>
      </text>
    </comment>
    <comment ref="G1745" authorId="0" shapeId="0" xr:uid="{550A6488-740A-4AC4-8605-9B49B428DC1B}">
      <text>
        <r>
          <rPr>
            <sz val="9"/>
            <color indexed="81"/>
            <rFont val="MS P ゴシック"/>
            <family val="3"/>
            <charset val="128"/>
          </rPr>
          <t>適用水準が「B」、「連携B」である医師が専攻医である場合には、本セルに○を付してください。</t>
        </r>
      </text>
    </comment>
    <comment ref="G1746" authorId="0" shapeId="0" xr:uid="{85DDAEF3-16A5-492E-AFB8-91128D89EE7E}">
      <text>
        <r>
          <rPr>
            <sz val="9"/>
            <color indexed="81"/>
            <rFont val="MS P ゴシック"/>
            <family val="3"/>
            <charset val="128"/>
          </rPr>
          <t>適用水準が「B」、「連携B」である医師が専攻医である場合には、本セルに○を付してください。</t>
        </r>
      </text>
    </comment>
    <comment ref="G1747" authorId="0" shapeId="0" xr:uid="{21DD3513-3937-4ACA-9BDF-6328946D7D96}">
      <text>
        <r>
          <rPr>
            <sz val="9"/>
            <color indexed="81"/>
            <rFont val="MS P ゴシック"/>
            <family val="3"/>
            <charset val="128"/>
          </rPr>
          <t>適用水準が「B」、「連携B」である医師が専攻医である場合には、本セルに○を付してください。</t>
        </r>
      </text>
    </comment>
    <comment ref="G1748" authorId="0" shapeId="0" xr:uid="{1BCC5E2A-1844-4536-A434-C54E74E2FF18}">
      <text>
        <r>
          <rPr>
            <sz val="9"/>
            <color indexed="81"/>
            <rFont val="MS P ゴシック"/>
            <family val="3"/>
            <charset val="128"/>
          </rPr>
          <t>適用水準が「B」、「連携B」である医師が専攻医である場合には、本セルに○を付してください。</t>
        </r>
      </text>
    </comment>
    <comment ref="G1749" authorId="0" shapeId="0" xr:uid="{943AEE50-C2CE-4EC8-88F3-D015801F0E77}">
      <text>
        <r>
          <rPr>
            <sz val="9"/>
            <color indexed="81"/>
            <rFont val="MS P ゴシック"/>
            <family val="3"/>
            <charset val="128"/>
          </rPr>
          <t>適用水準が「B」、「連携B」である医師が専攻医である場合には、本セルに○を付してください。</t>
        </r>
      </text>
    </comment>
    <comment ref="G1750" authorId="0" shapeId="0" xr:uid="{12ACC32C-1DE0-45C9-821B-8B3796306C02}">
      <text>
        <r>
          <rPr>
            <sz val="9"/>
            <color indexed="81"/>
            <rFont val="MS P ゴシック"/>
            <family val="3"/>
            <charset val="128"/>
          </rPr>
          <t>適用水準が「B」、「連携B」である医師が専攻医である場合には、本セルに○を付してください。</t>
        </r>
      </text>
    </comment>
    <comment ref="G1751" authorId="0" shapeId="0" xr:uid="{354F8B2D-D75A-4B5A-B449-3DF98C8983D9}">
      <text>
        <r>
          <rPr>
            <sz val="9"/>
            <color indexed="81"/>
            <rFont val="MS P ゴシック"/>
            <family val="3"/>
            <charset val="128"/>
          </rPr>
          <t>適用水準が「B」、「連携B」である医師が専攻医である場合には、本セルに○を付してください。</t>
        </r>
      </text>
    </comment>
    <comment ref="G1752" authorId="0" shapeId="0" xr:uid="{2E8CA47B-B1A2-44D2-823D-047F80620916}">
      <text>
        <r>
          <rPr>
            <sz val="9"/>
            <color indexed="81"/>
            <rFont val="MS P ゴシック"/>
            <family val="3"/>
            <charset val="128"/>
          </rPr>
          <t>適用水準が「B」、「連携B」である医師が専攻医である場合には、本セルに○を付してください。</t>
        </r>
      </text>
    </comment>
    <comment ref="G1753" authorId="0" shapeId="0" xr:uid="{B8B42579-475F-48BF-BD73-883F4E407916}">
      <text>
        <r>
          <rPr>
            <sz val="9"/>
            <color indexed="81"/>
            <rFont val="MS P ゴシック"/>
            <family val="3"/>
            <charset val="128"/>
          </rPr>
          <t>適用水準が「B」、「連携B」である医師が専攻医である場合には、本セルに○を付してください。</t>
        </r>
      </text>
    </comment>
    <comment ref="G1754" authorId="0" shapeId="0" xr:uid="{A6A38ACF-4DD0-4E12-ABB5-F69AB2E51BD8}">
      <text>
        <r>
          <rPr>
            <sz val="9"/>
            <color indexed="81"/>
            <rFont val="MS P ゴシック"/>
            <family val="3"/>
            <charset val="128"/>
          </rPr>
          <t>適用水準が「B」、「連携B」である医師が専攻医である場合には、本セルに○を付してください。</t>
        </r>
      </text>
    </comment>
    <comment ref="G1755" authorId="0" shapeId="0" xr:uid="{334CA1BA-26FA-4DB6-AB61-2AD4C4E6FB32}">
      <text>
        <r>
          <rPr>
            <sz val="9"/>
            <color indexed="81"/>
            <rFont val="MS P ゴシック"/>
            <family val="3"/>
            <charset val="128"/>
          </rPr>
          <t>適用水準が「B」、「連携B」である医師が専攻医である場合には、本セルに○を付してください。</t>
        </r>
      </text>
    </comment>
    <comment ref="G1756" authorId="0" shapeId="0" xr:uid="{41A113B5-3BF9-49EB-B993-947E722B6B84}">
      <text>
        <r>
          <rPr>
            <sz val="9"/>
            <color indexed="81"/>
            <rFont val="MS P ゴシック"/>
            <family val="3"/>
            <charset val="128"/>
          </rPr>
          <t>適用水準が「B」、「連携B」である医師が専攻医である場合には、本セルに○を付してください。</t>
        </r>
      </text>
    </comment>
    <comment ref="G1757" authorId="0" shapeId="0" xr:uid="{B8E6EA86-C8DE-4290-93A7-A93453A16CC5}">
      <text>
        <r>
          <rPr>
            <sz val="9"/>
            <color indexed="81"/>
            <rFont val="MS P ゴシック"/>
            <family val="3"/>
            <charset val="128"/>
          </rPr>
          <t>適用水準が「B」、「連携B」である医師が専攻医である場合には、本セルに○を付してください。</t>
        </r>
      </text>
    </comment>
    <comment ref="G1758" authorId="0" shapeId="0" xr:uid="{9C442035-07EF-4BA0-B750-F2D4BD87F29F}">
      <text>
        <r>
          <rPr>
            <sz val="9"/>
            <color indexed="81"/>
            <rFont val="MS P ゴシック"/>
            <family val="3"/>
            <charset val="128"/>
          </rPr>
          <t>適用水準が「B」、「連携B」である医師が専攻医である場合には、本セルに○を付してください。</t>
        </r>
      </text>
    </comment>
    <comment ref="G1759" authorId="0" shapeId="0" xr:uid="{D0BA7823-E21A-4B4A-8923-537890C280C2}">
      <text>
        <r>
          <rPr>
            <sz val="9"/>
            <color indexed="81"/>
            <rFont val="MS P ゴシック"/>
            <family val="3"/>
            <charset val="128"/>
          </rPr>
          <t>適用水準が「B」、「連携B」である医師が専攻医である場合には、本セルに○を付してください。</t>
        </r>
      </text>
    </comment>
    <comment ref="G1760" authorId="0" shapeId="0" xr:uid="{45730942-A6F9-4CDC-887A-7C5E38ED9ECD}">
      <text>
        <r>
          <rPr>
            <sz val="9"/>
            <color indexed="81"/>
            <rFont val="MS P ゴシック"/>
            <family val="3"/>
            <charset val="128"/>
          </rPr>
          <t>適用水準が「B」、「連携B」である医師が専攻医である場合には、本セルに○を付してください。</t>
        </r>
      </text>
    </comment>
    <comment ref="G1761" authorId="0" shapeId="0" xr:uid="{D8E875E5-90B1-4495-9E41-2A16476AB6F7}">
      <text>
        <r>
          <rPr>
            <sz val="9"/>
            <color indexed="81"/>
            <rFont val="MS P ゴシック"/>
            <family val="3"/>
            <charset val="128"/>
          </rPr>
          <t>適用水準が「B」、「連携B」である医師が専攻医である場合には、本セルに○を付してください。</t>
        </r>
      </text>
    </comment>
    <comment ref="G1762" authorId="0" shapeId="0" xr:uid="{70381D86-E1B5-44E5-AC2D-C60147C7D93D}">
      <text>
        <r>
          <rPr>
            <sz val="9"/>
            <color indexed="81"/>
            <rFont val="MS P ゴシック"/>
            <family val="3"/>
            <charset val="128"/>
          </rPr>
          <t>適用水準が「B」、「連携B」である医師が専攻医である場合には、本セルに○を付してください。</t>
        </r>
      </text>
    </comment>
    <comment ref="G1763" authorId="0" shapeId="0" xr:uid="{5A9D3328-8CA7-4908-B273-78E2617F158D}">
      <text>
        <r>
          <rPr>
            <sz val="9"/>
            <color indexed="81"/>
            <rFont val="MS P ゴシック"/>
            <family val="3"/>
            <charset val="128"/>
          </rPr>
          <t>適用水準が「B」、「連携B」である医師が専攻医である場合には、本セルに○を付してください。</t>
        </r>
      </text>
    </comment>
    <comment ref="G1764" authorId="0" shapeId="0" xr:uid="{33FC68BA-FE8C-47B1-A5AF-7F3B79D337DE}">
      <text>
        <r>
          <rPr>
            <sz val="9"/>
            <color indexed="81"/>
            <rFont val="MS P ゴシック"/>
            <family val="3"/>
            <charset val="128"/>
          </rPr>
          <t>適用水準が「B」、「連携B」である医師が専攻医である場合には、本セルに○を付してください。</t>
        </r>
      </text>
    </comment>
    <comment ref="G1765" authorId="0" shapeId="0" xr:uid="{15DE3203-B760-463D-BC7C-69FA17B8A3B0}">
      <text>
        <r>
          <rPr>
            <sz val="9"/>
            <color indexed="81"/>
            <rFont val="MS P ゴシック"/>
            <family val="3"/>
            <charset val="128"/>
          </rPr>
          <t>適用水準が「B」、「連携B」である医師が専攻医である場合には、本セルに○を付してください。</t>
        </r>
      </text>
    </comment>
    <comment ref="G1766" authorId="0" shapeId="0" xr:uid="{3D8750FE-9098-4902-A1D2-D6F2434DF25A}">
      <text>
        <r>
          <rPr>
            <sz val="9"/>
            <color indexed="81"/>
            <rFont val="MS P ゴシック"/>
            <family val="3"/>
            <charset val="128"/>
          </rPr>
          <t>適用水準が「B」、「連携B」である医師が専攻医である場合には、本セルに○を付してください。</t>
        </r>
      </text>
    </comment>
    <comment ref="G1767" authorId="0" shapeId="0" xr:uid="{AC78D949-FA9E-476F-8AAE-9884581858E5}">
      <text>
        <r>
          <rPr>
            <sz val="9"/>
            <color indexed="81"/>
            <rFont val="MS P ゴシック"/>
            <family val="3"/>
            <charset val="128"/>
          </rPr>
          <t>適用水準が「B」、「連携B」である医師が専攻医である場合には、本セルに○を付してください。</t>
        </r>
      </text>
    </comment>
    <comment ref="G1768" authorId="0" shapeId="0" xr:uid="{02A3E31C-06CF-40AA-9616-BE81B4F80B7C}">
      <text>
        <r>
          <rPr>
            <sz val="9"/>
            <color indexed="81"/>
            <rFont val="MS P ゴシック"/>
            <family val="3"/>
            <charset val="128"/>
          </rPr>
          <t>適用水準が「B」、「連携B」である医師が専攻医である場合には、本セルに○を付してください。</t>
        </r>
      </text>
    </comment>
    <comment ref="G1769" authorId="0" shapeId="0" xr:uid="{B926F9B2-0F9B-413C-A6E5-1215C59A0514}">
      <text>
        <r>
          <rPr>
            <sz val="9"/>
            <color indexed="81"/>
            <rFont val="MS P ゴシック"/>
            <family val="3"/>
            <charset val="128"/>
          </rPr>
          <t>適用水準が「B」、「連携B」である医師が専攻医である場合には、本セルに○を付してください。</t>
        </r>
      </text>
    </comment>
    <comment ref="G1770" authorId="0" shapeId="0" xr:uid="{768459A8-DF9E-447F-8141-306D2685673C}">
      <text>
        <r>
          <rPr>
            <sz val="9"/>
            <color indexed="81"/>
            <rFont val="MS P ゴシック"/>
            <family val="3"/>
            <charset val="128"/>
          </rPr>
          <t>適用水準が「B」、「連携B」である医師が専攻医である場合には、本セルに○を付してください。</t>
        </r>
      </text>
    </comment>
    <comment ref="G1771" authorId="0" shapeId="0" xr:uid="{76BE3603-10B7-42DD-80BA-E6B013D031D2}">
      <text>
        <r>
          <rPr>
            <sz val="9"/>
            <color indexed="81"/>
            <rFont val="MS P ゴシック"/>
            <family val="3"/>
            <charset val="128"/>
          </rPr>
          <t>適用水準が「B」、「連携B」である医師が専攻医である場合には、本セルに○を付してください。</t>
        </r>
      </text>
    </comment>
    <comment ref="G1772" authorId="0" shapeId="0" xr:uid="{6542B8D7-57EE-4323-97ED-65140CCFDA05}">
      <text>
        <r>
          <rPr>
            <sz val="9"/>
            <color indexed="81"/>
            <rFont val="MS P ゴシック"/>
            <family val="3"/>
            <charset val="128"/>
          </rPr>
          <t>適用水準が「B」、「連携B」である医師が専攻医である場合には、本セルに○を付してください。</t>
        </r>
      </text>
    </comment>
    <comment ref="G1773" authorId="0" shapeId="0" xr:uid="{BDBC5010-F909-46C9-BB53-B0B6B9792426}">
      <text>
        <r>
          <rPr>
            <sz val="9"/>
            <color indexed="81"/>
            <rFont val="MS P ゴシック"/>
            <family val="3"/>
            <charset val="128"/>
          </rPr>
          <t>適用水準が「B」、「連携B」である医師が専攻医である場合には、本セルに○を付してください。</t>
        </r>
      </text>
    </comment>
    <comment ref="G1774" authorId="0" shapeId="0" xr:uid="{98B00C1B-EC5E-4DAF-B1DB-E6E7EC3E7170}">
      <text>
        <r>
          <rPr>
            <sz val="9"/>
            <color indexed="81"/>
            <rFont val="MS P ゴシック"/>
            <family val="3"/>
            <charset val="128"/>
          </rPr>
          <t>適用水準が「B」、「連携B」である医師が専攻医である場合には、本セルに○を付してください。</t>
        </r>
      </text>
    </comment>
    <comment ref="G1775" authorId="0" shapeId="0" xr:uid="{6212D28F-ED35-4BF5-B63D-F5AEAF4811E4}">
      <text>
        <r>
          <rPr>
            <sz val="9"/>
            <color indexed="81"/>
            <rFont val="MS P ゴシック"/>
            <family val="3"/>
            <charset val="128"/>
          </rPr>
          <t>適用水準が「B」、「連携B」である医師が専攻医である場合には、本セルに○を付してください。</t>
        </r>
      </text>
    </comment>
    <comment ref="G1776" authorId="0" shapeId="0" xr:uid="{41D746AB-A8EE-42FC-B9AC-B2433F982497}">
      <text>
        <r>
          <rPr>
            <sz val="9"/>
            <color indexed="81"/>
            <rFont val="MS P ゴシック"/>
            <family val="3"/>
            <charset val="128"/>
          </rPr>
          <t>適用水準が「B」、「連携B」である医師が専攻医である場合には、本セルに○を付してください。</t>
        </r>
      </text>
    </comment>
    <comment ref="G1777" authorId="0" shapeId="0" xr:uid="{070D9198-22A7-4FA4-A1F8-97D09BBB1918}">
      <text>
        <r>
          <rPr>
            <sz val="9"/>
            <color indexed="81"/>
            <rFont val="MS P ゴシック"/>
            <family val="3"/>
            <charset val="128"/>
          </rPr>
          <t>適用水準が「B」、「連携B」である医師が専攻医である場合には、本セルに○を付してください。</t>
        </r>
      </text>
    </comment>
    <comment ref="G1778" authorId="0" shapeId="0" xr:uid="{0EBEEA86-209B-40DF-8343-EF3320558A91}">
      <text>
        <r>
          <rPr>
            <sz val="9"/>
            <color indexed="81"/>
            <rFont val="MS P ゴシック"/>
            <family val="3"/>
            <charset val="128"/>
          </rPr>
          <t>適用水準が「B」、「連携B」である医師が専攻医である場合には、本セルに○を付してください。</t>
        </r>
      </text>
    </comment>
    <comment ref="G1779" authorId="0" shapeId="0" xr:uid="{4793A80F-D23C-47AD-A5C4-609957EB4EAF}">
      <text>
        <r>
          <rPr>
            <sz val="9"/>
            <color indexed="81"/>
            <rFont val="MS P ゴシック"/>
            <family val="3"/>
            <charset val="128"/>
          </rPr>
          <t>適用水準が「B」、「連携B」である医師が専攻医である場合には、本セルに○を付してください。</t>
        </r>
      </text>
    </comment>
    <comment ref="G1780" authorId="0" shapeId="0" xr:uid="{06C2D794-ADCD-46E6-BCA6-94C516DF20B9}">
      <text>
        <r>
          <rPr>
            <sz val="9"/>
            <color indexed="81"/>
            <rFont val="MS P ゴシック"/>
            <family val="3"/>
            <charset val="128"/>
          </rPr>
          <t>適用水準が「B」、「連携B」である医師が専攻医である場合には、本セルに○を付してください。</t>
        </r>
      </text>
    </comment>
    <comment ref="G1781" authorId="0" shapeId="0" xr:uid="{7294FE40-8E1B-44DD-9001-C480053B6E05}">
      <text>
        <r>
          <rPr>
            <sz val="9"/>
            <color indexed="81"/>
            <rFont val="MS P ゴシック"/>
            <family val="3"/>
            <charset val="128"/>
          </rPr>
          <t>適用水準が「B」、「連携B」である医師が専攻医である場合には、本セルに○を付してください。</t>
        </r>
      </text>
    </comment>
    <comment ref="G1782" authorId="0" shapeId="0" xr:uid="{853B49F5-211F-4EE3-8B14-03426BD5311A}">
      <text>
        <r>
          <rPr>
            <sz val="9"/>
            <color indexed="81"/>
            <rFont val="MS P ゴシック"/>
            <family val="3"/>
            <charset val="128"/>
          </rPr>
          <t>適用水準が「B」、「連携B」である医師が専攻医である場合には、本セルに○を付してください。</t>
        </r>
      </text>
    </comment>
    <comment ref="G1783" authorId="0" shapeId="0" xr:uid="{2FA681A0-5F31-4C2D-B24D-B48B62FD7AA1}">
      <text>
        <r>
          <rPr>
            <sz val="9"/>
            <color indexed="81"/>
            <rFont val="MS P ゴシック"/>
            <family val="3"/>
            <charset val="128"/>
          </rPr>
          <t>適用水準が「B」、「連携B」である医師が専攻医である場合には、本セルに○を付してください。</t>
        </r>
      </text>
    </comment>
    <comment ref="G1784" authorId="0" shapeId="0" xr:uid="{BFC0145B-5B7F-49A0-A2C4-719233555703}">
      <text>
        <r>
          <rPr>
            <sz val="9"/>
            <color indexed="81"/>
            <rFont val="MS P ゴシック"/>
            <family val="3"/>
            <charset val="128"/>
          </rPr>
          <t>適用水準が「B」、「連携B」である医師が専攻医である場合には、本セルに○を付してください。</t>
        </r>
      </text>
    </comment>
    <comment ref="G1785" authorId="0" shapeId="0" xr:uid="{10BB9CA1-AD82-44D3-BB56-0635033BC157}">
      <text>
        <r>
          <rPr>
            <sz val="9"/>
            <color indexed="81"/>
            <rFont val="MS P ゴシック"/>
            <family val="3"/>
            <charset val="128"/>
          </rPr>
          <t>適用水準が「B」、「連携B」である医師が専攻医である場合には、本セルに○を付してください。</t>
        </r>
      </text>
    </comment>
    <comment ref="G1786" authorId="0" shapeId="0" xr:uid="{30B8E937-F767-4A81-B4B5-4124BDB344EE}">
      <text>
        <r>
          <rPr>
            <sz val="9"/>
            <color indexed="81"/>
            <rFont val="MS P ゴシック"/>
            <family val="3"/>
            <charset val="128"/>
          </rPr>
          <t>適用水準が「B」、「連携B」である医師が専攻医である場合には、本セルに○を付してください。</t>
        </r>
      </text>
    </comment>
    <comment ref="G1787" authorId="0" shapeId="0" xr:uid="{9DA7B2EE-A88C-42D2-A2E6-619E7EF318F8}">
      <text>
        <r>
          <rPr>
            <sz val="9"/>
            <color indexed="81"/>
            <rFont val="MS P ゴシック"/>
            <family val="3"/>
            <charset val="128"/>
          </rPr>
          <t>適用水準が「B」、「連携B」である医師が専攻医である場合には、本セルに○を付してください。</t>
        </r>
      </text>
    </comment>
    <comment ref="G1788" authorId="0" shapeId="0" xr:uid="{6580C51C-50A2-41ED-887C-8D7EE4762034}">
      <text>
        <r>
          <rPr>
            <sz val="9"/>
            <color indexed="81"/>
            <rFont val="MS P ゴシック"/>
            <family val="3"/>
            <charset val="128"/>
          </rPr>
          <t>適用水準が「B」、「連携B」である医師が専攻医である場合には、本セルに○を付してください。</t>
        </r>
      </text>
    </comment>
    <comment ref="G1789" authorId="0" shapeId="0" xr:uid="{CA3DC0CD-077F-4F71-83A9-D1F20A4B2AFE}">
      <text>
        <r>
          <rPr>
            <sz val="9"/>
            <color indexed="81"/>
            <rFont val="MS P ゴシック"/>
            <family val="3"/>
            <charset val="128"/>
          </rPr>
          <t>適用水準が「B」、「連携B」である医師が専攻医である場合には、本セルに○を付してください。</t>
        </r>
      </text>
    </comment>
    <comment ref="G1790" authorId="0" shapeId="0" xr:uid="{2BD27898-22AE-4654-9226-C71A2948FC52}">
      <text>
        <r>
          <rPr>
            <sz val="9"/>
            <color indexed="81"/>
            <rFont val="MS P ゴシック"/>
            <family val="3"/>
            <charset val="128"/>
          </rPr>
          <t>適用水準が「B」、「連携B」である医師が専攻医である場合には、本セルに○を付してください。</t>
        </r>
      </text>
    </comment>
    <comment ref="G1791" authorId="0" shapeId="0" xr:uid="{1CBD52FB-AD6A-4F89-A5FC-2A1E2D7816DB}">
      <text>
        <r>
          <rPr>
            <sz val="9"/>
            <color indexed="81"/>
            <rFont val="MS P ゴシック"/>
            <family val="3"/>
            <charset val="128"/>
          </rPr>
          <t>適用水準が「B」、「連携B」である医師が専攻医である場合には、本セルに○を付してください。</t>
        </r>
      </text>
    </comment>
    <comment ref="G1792" authorId="0" shapeId="0" xr:uid="{E3631B94-1FFB-4144-BCE4-014C877F445E}">
      <text>
        <r>
          <rPr>
            <sz val="9"/>
            <color indexed="81"/>
            <rFont val="MS P ゴシック"/>
            <family val="3"/>
            <charset val="128"/>
          </rPr>
          <t>適用水準が「B」、「連携B」である医師が専攻医である場合には、本セルに○を付してください。</t>
        </r>
      </text>
    </comment>
    <comment ref="G1793" authorId="0" shapeId="0" xr:uid="{B54146AF-ACB1-4D74-9913-FF3A5518859F}">
      <text>
        <r>
          <rPr>
            <sz val="9"/>
            <color indexed="81"/>
            <rFont val="MS P ゴシック"/>
            <family val="3"/>
            <charset val="128"/>
          </rPr>
          <t>適用水準が「B」、「連携B」である医師が専攻医である場合には、本セルに○を付してください。</t>
        </r>
      </text>
    </comment>
    <comment ref="G1794" authorId="0" shapeId="0" xr:uid="{EFB09A5E-C210-4574-8874-F41BEC618C61}">
      <text>
        <r>
          <rPr>
            <sz val="9"/>
            <color indexed="81"/>
            <rFont val="MS P ゴシック"/>
            <family val="3"/>
            <charset val="128"/>
          </rPr>
          <t>適用水準が「B」、「連携B」である医師が専攻医である場合には、本セルに○を付してください。</t>
        </r>
      </text>
    </comment>
    <comment ref="G1795" authorId="0" shapeId="0" xr:uid="{45C03266-C89C-47F8-A29E-7884A7ED20BF}">
      <text>
        <r>
          <rPr>
            <sz val="9"/>
            <color indexed="81"/>
            <rFont val="MS P ゴシック"/>
            <family val="3"/>
            <charset val="128"/>
          </rPr>
          <t>適用水準が「B」、「連携B」である医師が専攻医である場合には、本セルに○を付してください。</t>
        </r>
      </text>
    </comment>
    <comment ref="G1796" authorId="0" shapeId="0" xr:uid="{D48ECD70-48F5-4C9A-8595-C7B245B7017C}">
      <text>
        <r>
          <rPr>
            <sz val="9"/>
            <color indexed="81"/>
            <rFont val="MS P ゴシック"/>
            <family val="3"/>
            <charset val="128"/>
          </rPr>
          <t>適用水準が「B」、「連携B」である医師が専攻医である場合には、本セルに○を付してください。</t>
        </r>
      </text>
    </comment>
    <comment ref="G1797" authorId="0" shapeId="0" xr:uid="{C1B53348-3740-46BB-B9C4-19F9A0D62753}">
      <text>
        <r>
          <rPr>
            <sz val="9"/>
            <color indexed="81"/>
            <rFont val="MS P ゴシック"/>
            <family val="3"/>
            <charset val="128"/>
          </rPr>
          <t>適用水準が「B」、「連携B」である医師が専攻医である場合には、本セルに○を付してください。</t>
        </r>
      </text>
    </comment>
    <comment ref="G1798" authorId="0" shapeId="0" xr:uid="{1415D9B9-A7CB-4F58-950F-B16AD23DF0C7}">
      <text>
        <r>
          <rPr>
            <sz val="9"/>
            <color indexed="81"/>
            <rFont val="MS P ゴシック"/>
            <family val="3"/>
            <charset val="128"/>
          </rPr>
          <t>適用水準が「B」、「連携B」である医師が専攻医である場合には、本セルに○を付してください。</t>
        </r>
      </text>
    </comment>
    <comment ref="G1799" authorId="0" shapeId="0" xr:uid="{229A069A-7443-4527-B7CB-0E8EDFB819CB}">
      <text>
        <r>
          <rPr>
            <sz val="9"/>
            <color indexed="81"/>
            <rFont val="MS P ゴシック"/>
            <family val="3"/>
            <charset val="128"/>
          </rPr>
          <t>適用水準が「B」、「連携B」である医師が専攻医である場合には、本セルに○を付してください。</t>
        </r>
      </text>
    </comment>
    <comment ref="G1800" authorId="0" shapeId="0" xr:uid="{5C113AE9-29FF-4854-87BD-83D5E4B5AC4F}">
      <text>
        <r>
          <rPr>
            <sz val="9"/>
            <color indexed="81"/>
            <rFont val="MS P ゴシック"/>
            <family val="3"/>
            <charset val="128"/>
          </rPr>
          <t>適用水準が「B」、「連携B」である医師が専攻医である場合には、本セルに○を付してください。</t>
        </r>
      </text>
    </comment>
    <comment ref="G1801" authorId="0" shapeId="0" xr:uid="{D6EBA934-482D-4BAB-8A6E-BF8956649902}">
      <text>
        <r>
          <rPr>
            <sz val="9"/>
            <color indexed="81"/>
            <rFont val="MS P ゴシック"/>
            <family val="3"/>
            <charset val="128"/>
          </rPr>
          <t>適用水準が「B」、「連携B」である医師が専攻医である場合には、本セルに○を付してください。</t>
        </r>
      </text>
    </comment>
    <comment ref="G1802" authorId="0" shapeId="0" xr:uid="{CAFACFF6-E367-41BF-A77E-35155030EC3C}">
      <text>
        <r>
          <rPr>
            <sz val="9"/>
            <color indexed="81"/>
            <rFont val="MS P ゴシック"/>
            <family val="3"/>
            <charset val="128"/>
          </rPr>
          <t>適用水準が「B」、「連携B」である医師が専攻医である場合には、本セルに○を付してください。</t>
        </r>
      </text>
    </comment>
    <comment ref="G1803" authorId="0" shapeId="0" xr:uid="{39712BE3-BE9A-4B5D-800D-CD362BE440CC}">
      <text>
        <r>
          <rPr>
            <sz val="9"/>
            <color indexed="81"/>
            <rFont val="MS P ゴシック"/>
            <family val="3"/>
            <charset val="128"/>
          </rPr>
          <t>適用水準が「B」、「連携B」である医師が専攻医である場合には、本セルに○を付してください。</t>
        </r>
      </text>
    </comment>
    <comment ref="G1804" authorId="0" shapeId="0" xr:uid="{8E387F49-C82C-4426-8B58-0EB013BC9931}">
      <text>
        <r>
          <rPr>
            <sz val="9"/>
            <color indexed="81"/>
            <rFont val="MS P ゴシック"/>
            <family val="3"/>
            <charset val="128"/>
          </rPr>
          <t>適用水準が「B」、「連携B」である医師が専攻医である場合には、本セルに○を付してください。</t>
        </r>
      </text>
    </comment>
    <comment ref="G1805" authorId="0" shapeId="0" xr:uid="{061A70B0-CB51-469A-AE64-FD8CE783A9FA}">
      <text>
        <r>
          <rPr>
            <sz val="9"/>
            <color indexed="81"/>
            <rFont val="MS P ゴシック"/>
            <family val="3"/>
            <charset val="128"/>
          </rPr>
          <t>適用水準が「B」、「連携B」である医師が専攻医である場合には、本セルに○を付してください。</t>
        </r>
      </text>
    </comment>
    <comment ref="G1806" authorId="0" shapeId="0" xr:uid="{F01C991F-8994-41D5-9969-1AAF443A0523}">
      <text>
        <r>
          <rPr>
            <sz val="9"/>
            <color indexed="81"/>
            <rFont val="MS P ゴシック"/>
            <family val="3"/>
            <charset val="128"/>
          </rPr>
          <t>適用水準が「B」、「連携B」である医師が専攻医である場合には、本セルに○を付してください。</t>
        </r>
      </text>
    </comment>
    <comment ref="G1807" authorId="0" shapeId="0" xr:uid="{EEF55614-1DCE-4969-8CFC-138A77E3AAAB}">
      <text>
        <r>
          <rPr>
            <sz val="9"/>
            <color indexed="81"/>
            <rFont val="MS P ゴシック"/>
            <family val="3"/>
            <charset val="128"/>
          </rPr>
          <t>適用水準が「B」、「連携B」である医師が専攻医である場合には、本セルに○を付してください。</t>
        </r>
      </text>
    </comment>
    <comment ref="G1808" authorId="0" shapeId="0" xr:uid="{885AF820-6C7E-4805-A494-18369BFB4FF9}">
      <text>
        <r>
          <rPr>
            <sz val="9"/>
            <color indexed="81"/>
            <rFont val="MS P ゴシック"/>
            <family val="3"/>
            <charset val="128"/>
          </rPr>
          <t>適用水準が「B」、「連携B」である医師が専攻医である場合には、本セルに○を付してください。</t>
        </r>
      </text>
    </comment>
    <comment ref="G1809" authorId="0" shapeId="0" xr:uid="{17996D04-6313-4E21-8856-8934B2D168DD}">
      <text>
        <r>
          <rPr>
            <sz val="9"/>
            <color indexed="81"/>
            <rFont val="MS P ゴシック"/>
            <family val="3"/>
            <charset val="128"/>
          </rPr>
          <t>適用水準が「B」、「連携B」である医師が専攻医である場合には、本セルに○を付してください。</t>
        </r>
      </text>
    </comment>
    <comment ref="G1810" authorId="0" shapeId="0" xr:uid="{74C15BF8-97DF-4B63-A973-C332D3AF0E2B}">
      <text>
        <r>
          <rPr>
            <sz val="9"/>
            <color indexed="81"/>
            <rFont val="MS P ゴシック"/>
            <family val="3"/>
            <charset val="128"/>
          </rPr>
          <t>適用水準が「B」、「連携B」である医師が専攻医である場合には、本セルに○を付してください。</t>
        </r>
      </text>
    </comment>
    <comment ref="G1811" authorId="0" shapeId="0" xr:uid="{5B53569B-BF7E-4D08-A709-2F980E987484}">
      <text>
        <r>
          <rPr>
            <sz val="9"/>
            <color indexed="81"/>
            <rFont val="MS P ゴシック"/>
            <family val="3"/>
            <charset val="128"/>
          </rPr>
          <t>適用水準が「B」、「連携B」である医師が専攻医である場合には、本セルに○を付してください。</t>
        </r>
      </text>
    </comment>
    <comment ref="G1812" authorId="0" shapeId="0" xr:uid="{423611CD-7B99-4B48-B349-E0EE36EE0DB6}">
      <text>
        <r>
          <rPr>
            <sz val="9"/>
            <color indexed="81"/>
            <rFont val="MS P ゴシック"/>
            <family val="3"/>
            <charset val="128"/>
          </rPr>
          <t>適用水準が「B」、「連携B」である医師が専攻医である場合には、本セルに○を付してください。</t>
        </r>
      </text>
    </comment>
    <comment ref="G1813" authorId="0" shapeId="0" xr:uid="{EB9D967B-7031-4A3D-BCC4-02E41078483B}">
      <text>
        <r>
          <rPr>
            <sz val="9"/>
            <color indexed="81"/>
            <rFont val="MS P ゴシック"/>
            <family val="3"/>
            <charset val="128"/>
          </rPr>
          <t>適用水準が「B」、「連携B」である医師が専攻医である場合には、本セルに○を付してください。</t>
        </r>
      </text>
    </comment>
    <comment ref="G1814" authorId="0" shapeId="0" xr:uid="{B4378A0C-FECB-4B80-B307-F4F1B44C4F18}">
      <text>
        <r>
          <rPr>
            <sz val="9"/>
            <color indexed="81"/>
            <rFont val="MS P ゴシック"/>
            <family val="3"/>
            <charset val="128"/>
          </rPr>
          <t>適用水準が「B」、「連携B」である医師が専攻医である場合には、本セルに○を付してください。</t>
        </r>
      </text>
    </comment>
    <comment ref="G1815" authorId="0" shapeId="0" xr:uid="{3D5A5DD5-03D2-42FB-A878-FE206C2B315A}">
      <text>
        <r>
          <rPr>
            <sz val="9"/>
            <color indexed="81"/>
            <rFont val="MS P ゴシック"/>
            <family val="3"/>
            <charset val="128"/>
          </rPr>
          <t>適用水準が「B」、「連携B」である医師が専攻医である場合には、本セルに○を付してください。</t>
        </r>
      </text>
    </comment>
    <comment ref="G1816" authorId="0" shapeId="0" xr:uid="{489AC550-6E5E-40C0-909F-11B4DA67BE78}">
      <text>
        <r>
          <rPr>
            <sz val="9"/>
            <color indexed="81"/>
            <rFont val="MS P ゴシック"/>
            <family val="3"/>
            <charset val="128"/>
          </rPr>
          <t>適用水準が「B」、「連携B」である医師が専攻医である場合には、本セルに○を付してください。</t>
        </r>
      </text>
    </comment>
    <comment ref="G1817" authorId="0" shapeId="0" xr:uid="{17E6D57D-45C8-4B6B-BEC7-423C7E24B576}">
      <text>
        <r>
          <rPr>
            <sz val="9"/>
            <color indexed="81"/>
            <rFont val="MS P ゴシック"/>
            <family val="3"/>
            <charset val="128"/>
          </rPr>
          <t>適用水準が「B」、「連携B」である医師が専攻医である場合には、本セルに○を付してください。</t>
        </r>
      </text>
    </comment>
    <comment ref="G1818" authorId="0" shapeId="0" xr:uid="{7AB1CA9B-7C75-4136-BCA7-CEE0E125DB71}">
      <text>
        <r>
          <rPr>
            <sz val="9"/>
            <color indexed="81"/>
            <rFont val="MS P ゴシック"/>
            <family val="3"/>
            <charset val="128"/>
          </rPr>
          <t>適用水準が「B」、「連携B」である医師が専攻医である場合には、本セルに○を付してください。</t>
        </r>
      </text>
    </comment>
    <comment ref="G1819" authorId="0" shapeId="0" xr:uid="{FF4D6EED-5423-445D-8492-6770F933EA6C}">
      <text>
        <r>
          <rPr>
            <sz val="9"/>
            <color indexed="81"/>
            <rFont val="MS P ゴシック"/>
            <family val="3"/>
            <charset val="128"/>
          </rPr>
          <t>適用水準が「B」、「連携B」である医師が専攻医である場合には、本セルに○を付してください。</t>
        </r>
      </text>
    </comment>
    <comment ref="G1820" authorId="0" shapeId="0" xr:uid="{C4C26C26-0574-4E76-A102-DA359BF43559}">
      <text>
        <r>
          <rPr>
            <sz val="9"/>
            <color indexed="81"/>
            <rFont val="MS P ゴシック"/>
            <family val="3"/>
            <charset val="128"/>
          </rPr>
          <t>適用水準が「B」、「連携B」である医師が専攻医である場合には、本セルに○を付してください。</t>
        </r>
      </text>
    </comment>
    <comment ref="G1821" authorId="0" shapeId="0" xr:uid="{CDB357D9-45EE-428C-9461-E2645A4C3468}">
      <text>
        <r>
          <rPr>
            <sz val="9"/>
            <color indexed="81"/>
            <rFont val="MS P ゴシック"/>
            <family val="3"/>
            <charset val="128"/>
          </rPr>
          <t>適用水準が「B」、「連携B」である医師が専攻医である場合には、本セルに○を付してください。</t>
        </r>
      </text>
    </comment>
    <comment ref="G1822" authorId="0" shapeId="0" xr:uid="{1D362EF8-7B96-44B5-80A8-1D588022F10B}">
      <text>
        <r>
          <rPr>
            <sz val="9"/>
            <color indexed="81"/>
            <rFont val="MS P ゴシック"/>
            <family val="3"/>
            <charset val="128"/>
          </rPr>
          <t>適用水準が「B」、「連携B」である医師が専攻医である場合には、本セルに○を付してください。</t>
        </r>
      </text>
    </comment>
    <comment ref="G1823" authorId="0" shapeId="0" xr:uid="{4A79FB01-0F98-4602-BAC3-0D9C732DA490}">
      <text>
        <r>
          <rPr>
            <sz val="9"/>
            <color indexed="81"/>
            <rFont val="MS P ゴシック"/>
            <family val="3"/>
            <charset val="128"/>
          </rPr>
          <t>適用水準が「B」、「連携B」である医師が専攻医である場合には、本セルに○を付してください。</t>
        </r>
      </text>
    </comment>
    <comment ref="G1824" authorId="0" shapeId="0" xr:uid="{FA7A134E-9B12-48DA-AC53-24E6B58A9C0F}">
      <text>
        <r>
          <rPr>
            <sz val="9"/>
            <color indexed="81"/>
            <rFont val="MS P ゴシック"/>
            <family val="3"/>
            <charset val="128"/>
          </rPr>
          <t>適用水準が「B」、「連携B」である医師が専攻医である場合には、本セルに○を付してください。</t>
        </r>
      </text>
    </comment>
    <comment ref="G1825" authorId="0" shapeId="0" xr:uid="{1C91C3F4-7212-40D3-888F-7A6DBE82551B}">
      <text>
        <r>
          <rPr>
            <sz val="9"/>
            <color indexed="81"/>
            <rFont val="MS P ゴシック"/>
            <family val="3"/>
            <charset val="128"/>
          </rPr>
          <t>適用水準が「B」、「連携B」である医師が専攻医である場合には、本セルに○を付してください。</t>
        </r>
      </text>
    </comment>
    <comment ref="G1826" authorId="0" shapeId="0" xr:uid="{CAD244B8-5847-4886-90C9-A598051154E5}">
      <text>
        <r>
          <rPr>
            <sz val="9"/>
            <color indexed="81"/>
            <rFont val="MS P ゴシック"/>
            <family val="3"/>
            <charset val="128"/>
          </rPr>
          <t>適用水準が「B」、「連携B」である医師が専攻医である場合には、本セルに○を付してください。</t>
        </r>
      </text>
    </comment>
    <comment ref="G1827" authorId="0" shapeId="0" xr:uid="{290994AC-8CD7-45D0-A320-DF21144A9730}">
      <text>
        <r>
          <rPr>
            <sz val="9"/>
            <color indexed="81"/>
            <rFont val="MS P ゴシック"/>
            <family val="3"/>
            <charset val="128"/>
          </rPr>
          <t>適用水準が「B」、「連携B」である医師が専攻医である場合には、本セルに○を付してください。</t>
        </r>
      </text>
    </comment>
    <comment ref="G1828" authorId="0" shapeId="0" xr:uid="{3A027AD5-CB73-471D-BB7B-3FF7804F9FBA}">
      <text>
        <r>
          <rPr>
            <sz val="9"/>
            <color indexed="81"/>
            <rFont val="MS P ゴシック"/>
            <family val="3"/>
            <charset val="128"/>
          </rPr>
          <t>適用水準が「B」、「連携B」である医師が専攻医である場合には、本セルに○を付してください。</t>
        </r>
      </text>
    </comment>
    <comment ref="G1829" authorId="0" shapeId="0" xr:uid="{49098798-F80F-4F66-A010-007F52508B81}">
      <text>
        <r>
          <rPr>
            <sz val="9"/>
            <color indexed="81"/>
            <rFont val="MS P ゴシック"/>
            <family val="3"/>
            <charset val="128"/>
          </rPr>
          <t>適用水準が「B」、「連携B」である医師が専攻医である場合には、本セルに○を付してください。</t>
        </r>
      </text>
    </comment>
    <comment ref="G1830" authorId="0" shapeId="0" xr:uid="{BE1BB157-0E6D-40BD-A85E-F0209CDAAB3F}">
      <text>
        <r>
          <rPr>
            <sz val="9"/>
            <color indexed="81"/>
            <rFont val="MS P ゴシック"/>
            <family val="3"/>
            <charset val="128"/>
          </rPr>
          <t>適用水準が「B」、「連携B」である医師が専攻医である場合には、本セルに○を付してください。</t>
        </r>
      </text>
    </comment>
    <comment ref="G1831" authorId="0" shapeId="0" xr:uid="{42919734-E70F-4658-979F-59063B9C343A}">
      <text>
        <r>
          <rPr>
            <sz val="9"/>
            <color indexed="81"/>
            <rFont val="MS P ゴシック"/>
            <family val="3"/>
            <charset val="128"/>
          </rPr>
          <t>適用水準が「B」、「連携B」である医師が専攻医である場合には、本セルに○を付してください。</t>
        </r>
      </text>
    </comment>
    <comment ref="G1832" authorId="0" shapeId="0" xr:uid="{DB9D1E01-79AD-46C5-A5F6-F2A3B6C54F1F}">
      <text>
        <r>
          <rPr>
            <sz val="9"/>
            <color indexed="81"/>
            <rFont val="MS P ゴシック"/>
            <family val="3"/>
            <charset val="128"/>
          </rPr>
          <t>適用水準が「B」、「連携B」である医師が専攻医である場合には、本セルに○を付してください。</t>
        </r>
      </text>
    </comment>
    <comment ref="G1833" authorId="0" shapeId="0" xr:uid="{CF129493-5F4D-4473-A25F-2E25B767FCED}">
      <text>
        <r>
          <rPr>
            <sz val="9"/>
            <color indexed="81"/>
            <rFont val="MS P ゴシック"/>
            <family val="3"/>
            <charset val="128"/>
          </rPr>
          <t>適用水準が「B」、「連携B」である医師が専攻医である場合には、本セルに○を付してください。</t>
        </r>
      </text>
    </comment>
    <comment ref="G1834" authorId="0" shapeId="0" xr:uid="{0C6D9EA5-27A7-45D0-90FE-F8456319E14C}">
      <text>
        <r>
          <rPr>
            <sz val="9"/>
            <color indexed="81"/>
            <rFont val="MS P ゴシック"/>
            <family val="3"/>
            <charset val="128"/>
          </rPr>
          <t>適用水準が「B」、「連携B」である医師が専攻医である場合には、本セルに○を付してください。</t>
        </r>
      </text>
    </comment>
    <comment ref="G1835" authorId="0" shapeId="0" xr:uid="{1A3F4577-D057-4436-B786-685099CC4282}">
      <text>
        <r>
          <rPr>
            <sz val="9"/>
            <color indexed="81"/>
            <rFont val="MS P ゴシック"/>
            <family val="3"/>
            <charset val="128"/>
          </rPr>
          <t>適用水準が「B」、「連携B」である医師が専攻医である場合には、本セルに○を付してください。</t>
        </r>
      </text>
    </comment>
    <comment ref="G1836" authorId="0" shapeId="0" xr:uid="{220BC84E-56AE-4532-B50C-7A96047A6ED6}">
      <text>
        <r>
          <rPr>
            <sz val="9"/>
            <color indexed="81"/>
            <rFont val="MS P ゴシック"/>
            <family val="3"/>
            <charset val="128"/>
          </rPr>
          <t>適用水準が「B」、「連携B」である医師が専攻医である場合には、本セルに○を付してください。</t>
        </r>
      </text>
    </comment>
    <comment ref="G1837" authorId="0" shapeId="0" xr:uid="{6056B90A-6796-4232-AE3F-AADC9DECE544}">
      <text>
        <r>
          <rPr>
            <sz val="9"/>
            <color indexed="81"/>
            <rFont val="MS P ゴシック"/>
            <family val="3"/>
            <charset val="128"/>
          </rPr>
          <t>適用水準が「B」、「連携B」である医師が専攻医である場合には、本セルに○を付してください。</t>
        </r>
      </text>
    </comment>
    <comment ref="G1838" authorId="0" shapeId="0" xr:uid="{B0370FA7-08E2-47B2-A073-238D7BA1D12A}">
      <text>
        <r>
          <rPr>
            <sz val="9"/>
            <color indexed="81"/>
            <rFont val="MS P ゴシック"/>
            <family val="3"/>
            <charset val="128"/>
          </rPr>
          <t>適用水準が「B」、「連携B」である医師が専攻医である場合には、本セルに○を付してください。</t>
        </r>
      </text>
    </comment>
    <comment ref="G1839" authorId="0" shapeId="0" xr:uid="{0AE0E872-A10C-4CE0-AFB2-7BB3E3F1D4CE}">
      <text>
        <r>
          <rPr>
            <sz val="9"/>
            <color indexed="81"/>
            <rFont val="MS P ゴシック"/>
            <family val="3"/>
            <charset val="128"/>
          </rPr>
          <t>適用水準が「B」、「連携B」である医師が専攻医である場合には、本セルに○を付してください。</t>
        </r>
      </text>
    </comment>
    <comment ref="G1840" authorId="0" shapeId="0" xr:uid="{6DFC1210-EAED-4856-BB10-C20FBDD35069}">
      <text>
        <r>
          <rPr>
            <sz val="9"/>
            <color indexed="81"/>
            <rFont val="MS P ゴシック"/>
            <family val="3"/>
            <charset val="128"/>
          </rPr>
          <t>適用水準が「B」、「連携B」である医師が専攻医である場合には、本セルに○を付してください。</t>
        </r>
      </text>
    </comment>
    <comment ref="G1841" authorId="0" shapeId="0" xr:uid="{68012ADE-B3BB-4BC4-B4B4-935C0D0DD8A0}">
      <text>
        <r>
          <rPr>
            <sz val="9"/>
            <color indexed="81"/>
            <rFont val="MS P ゴシック"/>
            <family val="3"/>
            <charset val="128"/>
          </rPr>
          <t>適用水準が「B」、「連携B」である医師が専攻医である場合には、本セルに○を付してください。</t>
        </r>
      </text>
    </comment>
    <comment ref="G1842" authorId="0" shapeId="0" xr:uid="{CCB9D5A1-2A05-42D0-9C94-8297856F1B57}">
      <text>
        <r>
          <rPr>
            <sz val="9"/>
            <color indexed="81"/>
            <rFont val="MS P ゴシック"/>
            <family val="3"/>
            <charset val="128"/>
          </rPr>
          <t>適用水準が「B」、「連携B」である医師が専攻医である場合には、本セルに○を付してください。</t>
        </r>
      </text>
    </comment>
    <comment ref="G1843" authorId="0" shapeId="0" xr:uid="{B227B211-B706-422C-8474-1BF3E33AE18D}">
      <text>
        <r>
          <rPr>
            <sz val="9"/>
            <color indexed="81"/>
            <rFont val="MS P ゴシック"/>
            <family val="3"/>
            <charset val="128"/>
          </rPr>
          <t>適用水準が「B」、「連携B」である医師が専攻医である場合には、本セルに○を付してください。</t>
        </r>
      </text>
    </comment>
    <comment ref="G1844" authorId="0" shapeId="0" xr:uid="{0AD6C13E-0434-455C-8AE6-C4D0360A813F}">
      <text>
        <r>
          <rPr>
            <sz val="9"/>
            <color indexed="81"/>
            <rFont val="MS P ゴシック"/>
            <family val="3"/>
            <charset val="128"/>
          </rPr>
          <t>適用水準が「B」、「連携B」である医師が専攻医である場合には、本セルに○を付してください。</t>
        </r>
      </text>
    </comment>
    <comment ref="G1845" authorId="0" shapeId="0" xr:uid="{A7D97500-5AD9-42C2-9196-CEB0AD68B861}">
      <text>
        <r>
          <rPr>
            <sz val="9"/>
            <color indexed="81"/>
            <rFont val="MS P ゴシック"/>
            <family val="3"/>
            <charset val="128"/>
          </rPr>
          <t>適用水準が「B」、「連携B」である医師が専攻医である場合には、本セルに○を付してください。</t>
        </r>
      </text>
    </comment>
    <comment ref="G1846" authorId="0" shapeId="0" xr:uid="{5BE79BC2-D7E6-4F13-86FF-5E697EF4C709}">
      <text>
        <r>
          <rPr>
            <sz val="9"/>
            <color indexed="81"/>
            <rFont val="MS P ゴシック"/>
            <family val="3"/>
            <charset val="128"/>
          </rPr>
          <t>適用水準が「B」、「連携B」である医師が専攻医である場合には、本セルに○を付してください。</t>
        </r>
      </text>
    </comment>
    <comment ref="G1847" authorId="0" shapeId="0" xr:uid="{EBD9185E-FE4A-49E3-A107-9C1852858C43}">
      <text>
        <r>
          <rPr>
            <sz val="9"/>
            <color indexed="81"/>
            <rFont val="MS P ゴシック"/>
            <family val="3"/>
            <charset val="128"/>
          </rPr>
          <t>適用水準が「B」、「連携B」である医師が専攻医である場合には、本セルに○を付してください。</t>
        </r>
      </text>
    </comment>
    <comment ref="G1848" authorId="0" shapeId="0" xr:uid="{FC310A1D-E865-4708-BC24-56CC16752FBF}">
      <text>
        <r>
          <rPr>
            <sz val="9"/>
            <color indexed="81"/>
            <rFont val="MS P ゴシック"/>
            <family val="3"/>
            <charset val="128"/>
          </rPr>
          <t>適用水準が「B」、「連携B」である医師が専攻医である場合には、本セルに○を付してください。</t>
        </r>
      </text>
    </comment>
    <comment ref="G1849" authorId="0" shapeId="0" xr:uid="{3FAF371B-54FD-4598-ACEC-DD789FA096C4}">
      <text>
        <r>
          <rPr>
            <sz val="9"/>
            <color indexed="81"/>
            <rFont val="MS P ゴシック"/>
            <family val="3"/>
            <charset val="128"/>
          </rPr>
          <t>適用水準が「B」、「連携B」である医師が専攻医である場合には、本セルに○を付してください。</t>
        </r>
      </text>
    </comment>
    <comment ref="G1850" authorId="0" shapeId="0" xr:uid="{0AEE7981-9685-42F2-BD18-1914985AC495}">
      <text>
        <r>
          <rPr>
            <sz val="9"/>
            <color indexed="81"/>
            <rFont val="MS P ゴシック"/>
            <family val="3"/>
            <charset val="128"/>
          </rPr>
          <t>適用水準が「B」、「連携B」である医師が専攻医である場合には、本セルに○を付してください。</t>
        </r>
      </text>
    </comment>
    <comment ref="G1851" authorId="0" shapeId="0" xr:uid="{863111A7-DE2F-456E-84FA-09AEBC81DCA3}">
      <text>
        <r>
          <rPr>
            <sz val="9"/>
            <color indexed="81"/>
            <rFont val="MS P ゴシック"/>
            <family val="3"/>
            <charset val="128"/>
          </rPr>
          <t>適用水準が「B」、「連携B」である医師が専攻医である場合には、本セルに○を付してください。</t>
        </r>
      </text>
    </comment>
    <comment ref="G1852" authorId="0" shapeId="0" xr:uid="{58FB33B6-FC24-40C6-B06F-3F633BFE6B90}">
      <text>
        <r>
          <rPr>
            <sz val="9"/>
            <color indexed="81"/>
            <rFont val="MS P ゴシック"/>
            <family val="3"/>
            <charset val="128"/>
          </rPr>
          <t>適用水準が「B」、「連携B」である医師が専攻医である場合には、本セルに○を付してください。</t>
        </r>
      </text>
    </comment>
    <comment ref="G1853" authorId="0" shapeId="0" xr:uid="{3F21B7E2-92B2-4124-B958-6C29789EEDB2}">
      <text>
        <r>
          <rPr>
            <sz val="9"/>
            <color indexed="81"/>
            <rFont val="MS P ゴシック"/>
            <family val="3"/>
            <charset val="128"/>
          </rPr>
          <t>適用水準が「B」、「連携B」である医師が専攻医である場合には、本セルに○を付してください。</t>
        </r>
      </text>
    </comment>
    <comment ref="G1854" authorId="0" shapeId="0" xr:uid="{D67A9A80-CB32-44DD-BBAE-B879CC0228B2}">
      <text>
        <r>
          <rPr>
            <sz val="9"/>
            <color indexed="81"/>
            <rFont val="MS P ゴシック"/>
            <family val="3"/>
            <charset val="128"/>
          </rPr>
          <t>適用水準が「B」、「連携B」である医師が専攻医である場合には、本セルに○を付してください。</t>
        </r>
      </text>
    </comment>
    <comment ref="G1855" authorId="0" shapeId="0" xr:uid="{79BA3E5D-D167-4CE3-BC6B-46E94B35813F}">
      <text>
        <r>
          <rPr>
            <sz val="9"/>
            <color indexed="81"/>
            <rFont val="MS P ゴシック"/>
            <family val="3"/>
            <charset val="128"/>
          </rPr>
          <t>適用水準が「B」、「連携B」である医師が専攻医である場合には、本セルに○を付してください。</t>
        </r>
      </text>
    </comment>
    <comment ref="G1856" authorId="0" shapeId="0" xr:uid="{474F0624-4448-4367-B3E0-E69C38E69183}">
      <text>
        <r>
          <rPr>
            <sz val="9"/>
            <color indexed="81"/>
            <rFont val="MS P ゴシック"/>
            <family val="3"/>
            <charset val="128"/>
          </rPr>
          <t>適用水準が「B」、「連携B」である医師が専攻医である場合には、本セルに○を付してください。</t>
        </r>
      </text>
    </comment>
    <comment ref="G1857" authorId="0" shapeId="0" xr:uid="{6D24157E-3803-4750-9F4F-5519903B95F3}">
      <text>
        <r>
          <rPr>
            <sz val="9"/>
            <color indexed="81"/>
            <rFont val="MS P ゴシック"/>
            <family val="3"/>
            <charset val="128"/>
          </rPr>
          <t>適用水準が「B」、「連携B」である医師が専攻医である場合には、本セルに○を付してください。</t>
        </r>
      </text>
    </comment>
    <comment ref="G1858" authorId="0" shapeId="0" xr:uid="{01DAA3EB-F484-4620-9023-8D89459A5FC1}">
      <text>
        <r>
          <rPr>
            <sz val="9"/>
            <color indexed="81"/>
            <rFont val="MS P ゴシック"/>
            <family val="3"/>
            <charset val="128"/>
          </rPr>
          <t>適用水準が「B」、「連携B」である医師が専攻医である場合には、本セルに○を付してください。</t>
        </r>
      </text>
    </comment>
    <comment ref="G1859" authorId="0" shapeId="0" xr:uid="{8EACE623-B79C-42E9-B8B6-A2A6A715A6AD}">
      <text>
        <r>
          <rPr>
            <sz val="9"/>
            <color indexed="81"/>
            <rFont val="MS P ゴシック"/>
            <family val="3"/>
            <charset val="128"/>
          </rPr>
          <t>適用水準が「B」、「連携B」である医師が専攻医である場合には、本セルに○を付してください。</t>
        </r>
      </text>
    </comment>
    <comment ref="G1860" authorId="0" shapeId="0" xr:uid="{582E6A10-6119-404E-AEE0-6102E11B8E5E}">
      <text>
        <r>
          <rPr>
            <sz val="9"/>
            <color indexed="81"/>
            <rFont val="MS P ゴシック"/>
            <family val="3"/>
            <charset val="128"/>
          </rPr>
          <t>適用水準が「B」、「連携B」である医師が専攻医である場合には、本セルに○を付してください。</t>
        </r>
      </text>
    </comment>
    <comment ref="G1861" authorId="0" shapeId="0" xr:uid="{F7A59135-3656-4F38-B39F-6029FB4BA608}">
      <text>
        <r>
          <rPr>
            <sz val="9"/>
            <color indexed="81"/>
            <rFont val="MS P ゴシック"/>
            <family val="3"/>
            <charset val="128"/>
          </rPr>
          <t>適用水準が「B」、「連携B」である医師が専攻医である場合には、本セルに○を付してください。</t>
        </r>
      </text>
    </comment>
    <comment ref="G1862" authorId="0" shapeId="0" xr:uid="{16D96FD0-6689-480A-BDA5-47F9BF9D444A}">
      <text>
        <r>
          <rPr>
            <sz val="9"/>
            <color indexed="81"/>
            <rFont val="MS P ゴシック"/>
            <family val="3"/>
            <charset val="128"/>
          </rPr>
          <t>適用水準が「B」、「連携B」である医師が専攻医である場合には、本セルに○を付してください。</t>
        </r>
      </text>
    </comment>
    <comment ref="G1863" authorId="0" shapeId="0" xr:uid="{4DD0C12B-64A0-4768-8973-E53F300B448A}">
      <text>
        <r>
          <rPr>
            <sz val="9"/>
            <color indexed="81"/>
            <rFont val="MS P ゴシック"/>
            <family val="3"/>
            <charset val="128"/>
          </rPr>
          <t>適用水準が「B」、「連携B」である医師が専攻医である場合には、本セルに○を付してください。</t>
        </r>
      </text>
    </comment>
    <comment ref="G1864" authorId="0" shapeId="0" xr:uid="{243FF076-E76C-4305-A9A1-8B7179756037}">
      <text>
        <r>
          <rPr>
            <sz val="9"/>
            <color indexed="81"/>
            <rFont val="MS P ゴシック"/>
            <family val="3"/>
            <charset val="128"/>
          </rPr>
          <t>適用水準が「B」、「連携B」である医師が専攻医である場合には、本セルに○を付してください。</t>
        </r>
      </text>
    </comment>
    <comment ref="G1865" authorId="0" shapeId="0" xr:uid="{EC478E42-DA49-4CA0-B91C-DC03FD19962E}">
      <text>
        <r>
          <rPr>
            <sz val="9"/>
            <color indexed="81"/>
            <rFont val="MS P ゴシック"/>
            <family val="3"/>
            <charset val="128"/>
          </rPr>
          <t>適用水準が「B」、「連携B」である医師が専攻医である場合には、本セルに○を付してください。</t>
        </r>
      </text>
    </comment>
    <comment ref="G1866" authorId="0" shapeId="0" xr:uid="{488AD37E-FE49-485C-9E9E-656ED3E663BD}">
      <text>
        <r>
          <rPr>
            <sz val="9"/>
            <color indexed="81"/>
            <rFont val="MS P ゴシック"/>
            <family val="3"/>
            <charset val="128"/>
          </rPr>
          <t>適用水準が「B」、「連携B」である医師が専攻医である場合には、本セルに○を付してください。</t>
        </r>
      </text>
    </comment>
    <comment ref="G1867" authorId="0" shapeId="0" xr:uid="{8AF3756B-855A-4F44-BD24-6DF97FECF148}">
      <text>
        <r>
          <rPr>
            <sz val="9"/>
            <color indexed="81"/>
            <rFont val="MS P ゴシック"/>
            <family val="3"/>
            <charset val="128"/>
          </rPr>
          <t>適用水準が「B」、「連携B」である医師が専攻医である場合には、本セルに○を付してください。</t>
        </r>
      </text>
    </comment>
    <comment ref="G1868" authorId="0" shapeId="0" xr:uid="{8C71D199-625D-4F9A-8124-C551542258E3}">
      <text>
        <r>
          <rPr>
            <sz val="9"/>
            <color indexed="81"/>
            <rFont val="MS P ゴシック"/>
            <family val="3"/>
            <charset val="128"/>
          </rPr>
          <t>適用水準が「B」、「連携B」である医師が専攻医である場合には、本セルに○を付してください。</t>
        </r>
      </text>
    </comment>
    <comment ref="G1869" authorId="0" shapeId="0" xr:uid="{5083C045-A553-4E80-9833-1C4F0DD02B14}">
      <text>
        <r>
          <rPr>
            <sz val="9"/>
            <color indexed="81"/>
            <rFont val="MS P ゴシック"/>
            <family val="3"/>
            <charset val="128"/>
          </rPr>
          <t>適用水準が「B」、「連携B」である医師が専攻医である場合には、本セルに○を付してください。</t>
        </r>
      </text>
    </comment>
    <comment ref="G1870" authorId="0" shapeId="0" xr:uid="{7AE2FF3B-118D-44CF-AF2F-7D7A02FC114E}">
      <text>
        <r>
          <rPr>
            <sz val="9"/>
            <color indexed="81"/>
            <rFont val="MS P ゴシック"/>
            <family val="3"/>
            <charset val="128"/>
          </rPr>
          <t>適用水準が「B」、「連携B」である医師が専攻医である場合には、本セルに○を付してください。</t>
        </r>
      </text>
    </comment>
    <comment ref="G1871" authorId="0" shapeId="0" xr:uid="{0F1CD1D1-FF23-42FC-A53D-A90C1EAAF5AB}">
      <text>
        <r>
          <rPr>
            <sz val="9"/>
            <color indexed="81"/>
            <rFont val="MS P ゴシック"/>
            <family val="3"/>
            <charset val="128"/>
          </rPr>
          <t>適用水準が「B」、「連携B」である医師が専攻医である場合には、本セルに○を付してください。</t>
        </r>
      </text>
    </comment>
    <comment ref="G1872" authorId="0" shapeId="0" xr:uid="{ED7CC604-1896-450D-804A-5C63E7DAE75A}">
      <text>
        <r>
          <rPr>
            <sz val="9"/>
            <color indexed="81"/>
            <rFont val="MS P ゴシック"/>
            <family val="3"/>
            <charset val="128"/>
          </rPr>
          <t>適用水準が「B」、「連携B」である医師が専攻医である場合には、本セルに○を付してください。</t>
        </r>
      </text>
    </comment>
    <comment ref="G1873" authorId="0" shapeId="0" xr:uid="{6410B4DD-B387-4DAE-A93F-F38B8666F6DB}">
      <text>
        <r>
          <rPr>
            <sz val="9"/>
            <color indexed="81"/>
            <rFont val="MS P ゴシック"/>
            <family val="3"/>
            <charset val="128"/>
          </rPr>
          <t>適用水準が「B」、「連携B」である医師が専攻医である場合には、本セルに○を付してください。</t>
        </r>
      </text>
    </comment>
    <comment ref="G1874" authorId="0" shapeId="0" xr:uid="{5718275F-8325-4957-9B46-4BA7D78D12B7}">
      <text>
        <r>
          <rPr>
            <sz val="9"/>
            <color indexed="81"/>
            <rFont val="MS P ゴシック"/>
            <family val="3"/>
            <charset val="128"/>
          </rPr>
          <t>適用水準が「B」、「連携B」である医師が専攻医である場合には、本セルに○を付してください。</t>
        </r>
      </text>
    </comment>
    <comment ref="G1875" authorId="0" shapeId="0" xr:uid="{6041F53E-9CB8-46AC-B18D-37C3D22283FE}">
      <text>
        <r>
          <rPr>
            <sz val="9"/>
            <color indexed="81"/>
            <rFont val="MS P ゴシック"/>
            <family val="3"/>
            <charset val="128"/>
          </rPr>
          <t>適用水準が「B」、「連携B」である医師が専攻医である場合には、本セルに○を付してください。</t>
        </r>
      </text>
    </comment>
    <comment ref="G1876" authorId="0" shapeId="0" xr:uid="{D6B6B233-DAE0-4D08-9424-B3F1CACC9C69}">
      <text>
        <r>
          <rPr>
            <sz val="9"/>
            <color indexed="81"/>
            <rFont val="MS P ゴシック"/>
            <family val="3"/>
            <charset val="128"/>
          </rPr>
          <t>適用水準が「B」、「連携B」である医師が専攻医である場合には、本セルに○を付してください。</t>
        </r>
      </text>
    </comment>
    <comment ref="G1877" authorId="0" shapeId="0" xr:uid="{ADB42178-9666-498E-83EC-C168B8768902}">
      <text>
        <r>
          <rPr>
            <sz val="9"/>
            <color indexed="81"/>
            <rFont val="MS P ゴシック"/>
            <family val="3"/>
            <charset val="128"/>
          </rPr>
          <t>適用水準が「B」、「連携B」である医師が専攻医である場合には、本セルに○を付してください。</t>
        </r>
      </text>
    </comment>
    <comment ref="G1878" authorId="0" shapeId="0" xr:uid="{41706851-C451-4A86-9A15-4D3CCEF7DA3E}">
      <text>
        <r>
          <rPr>
            <sz val="9"/>
            <color indexed="81"/>
            <rFont val="MS P ゴシック"/>
            <family val="3"/>
            <charset val="128"/>
          </rPr>
          <t>適用水準が「B」、「連携B」である医師が専攻医である場合には、本セルに○を付してください。</t>
        </r>
      </text>
    </comment>
    <comment ref="G1879" authorId="0" shapeId="0" xr:uid="{D2DC88CD-229C-449A-926E-422FACAE7B09}">
      <text>
        <r>
          <rPr>
            <sz val="9"/>
            <color indexed="81"/>
            <rFont val="MS P ゴシック"/>
            <family val="3"/>
            <charset val="128"/>
          </rPr>
          <t>適用水準が「B」、「連携B」である医師が専攻医である場合には、本セルに○を付してください。</t>
        </r>
      </text>
    </comment>
    <comment ref="G1880" authorId="0" shapeId="0" xr:uid="{A9E921E3-FE2B-4C15-AD7E-4A71AE00A619}">
      <text>
        <r>
          <rPr>
            <sz val="9"/>
            <color indexed="81"/>
            <rFont val="MS P ゴシック"/>
            <family val="3"/>
            <charset val="128"/>
          </rPr>
          <t>適用水準が「B」、「連携B」である医師が専攻医である場合には、本セルに○を付してください。</t>
        </r>
      </text>
    </comment>
    <comment ref="G1881" authorId="0" shapeId="0" xr:uid="{9695A0F7-E0EA-4B30-AA58-82CAA62209F2}">
      <text>
        <r>
          <rPr>
            <sz val="9"/>
            <color indexed="81"/>
            <rFont val="MS P ゴシック"/>
            <family val="3"/>
            <charset val="128"/>
          </rPr>
          <t>適用水準が「B」、「連携B」である医師が専攻医である場合には、本セルに○を付してください。</t>
        </r>
      </text>
    </comment>
    <comment ref="G1882" authorId="0" shapeId="0" xr:uid="{4C323C73-6E3B-40B3-9CAD-DC06256173F7}">
      <text>
        <r>
          <rPr>
            <sz val="9"/>
            <color indexed="81"/>
            <rFont val="MS P ゴシック"/>
            <family val="3"/>
            <charset val="128"/>
          </rPr>
          <t>適用水準が「B」、「連携B」である医師が専攻医である場合には、本セルに○を付してください。</t>
        </r>
      </text>
    </comment>
    <comment ref="G1883" authorId="0" shapeId="0" xr:uid="{7C7BAB11-0313-4177-98CA-AB40335CC29E}">
      <text>
        <r>
          <rPr>
            <sz val="9"/>
            <color indexed="81"/>
            <rFont val="MS P ゴシック"/>
            <family val="3"/>
            <charset val="128"/>
          </rPr>
          <t>適用水準が「B」、「連携B」である医師が専攻医である場合には、本セルに○を付してください。</t>
        </r>
      </text>
    </comment>
    <comment ref="G1884" authorId="0" shapeId="0" xr:uid="{3095AD07-FA19-4569-8BD4-95FE7C82EA93}">
      <text>
        <r>
          <rPr>
            <sz val="9"/>
            <color indexed="81"/>
            <rFont val="MS P ゴシック"/>
            <family val="3"/>
            <charset val="128"/>
          </rPr>
          <t>適用水準が「B」、「連携B」である医師が専攻医である場合には、本セルに○を付してください。</t>
        </r>
      </text>
    </comment>
    <comment ref="G1885" authorId="0" shapeId="0" xr:uid="{ACAD7388-8CC8-4AC9-B635-6A74D013C0A4}">
      <text>
        <r>
          <rPr>
            <sz val="9"/>
            <color indexed="81"/>
            <rFont val="MS P ゴシック"/>
            <family val="3"/>
            <charset val="128"/>
          </rPr>
          <t>適用水準が「B」、「連携B」である医師が専攻医である場合には、本セルに○を付してください。</t>
        </r>
      </text>
    </comment>
    <comment ref="G1886" authorId="0" shapeId="0" xr:uid="{F50B243E-B319-41E9-B8BA-ADD68DF6A425}">
      <text>
        <r>
          <rPr>
            <sz val="9"/>
            <color indexed="81"/>
            <rFont val="MS P ゴシック"/>
            <family val="3"/>
            <charset val="128"/>
          </rPr>
          <t>適用水準が「B」、「連携B」である医師が専攻医である場合には、本セルに○を付してください。</t>
        </r>
      </text>
    </comment>
    <comment ref="G1887" authorId="0" shapeId="0" xr:uid="{AE4D928C-98C0-4451-A0E2-9101CC8A797A}">
      <text>
        <r>
          <rPr>
            <sz val="9"/>
            <color indexed="81"/>
            <rFont val="MS P ゴシック"/>
            <family val="3"/>
            <charset val="128"/>
          </rPr>
          <t>適用水準が「B」、「連携B」である医師が専攻医である場合には、本セルに○を付してください。</t>
        </r>
      </text>
    </comment>
    <comment ref="G1888" authorId="0" shapeId="0" xr:uid="{FD84CE58-A63A-4A48-B154-FCB6C257AC68}">
      <text>
        <r>
          <rPr>
            <sz val="9"/>
            <color indexed="81"/>
            <rFont val="MS P ゴシック"/>
            <family val="3"/>
            <charset val="128"/>
          </rPr>
          <t>適用水準が「B」、「連携B」である医師が専攻医である場合には、本セルに○を付してください。</t>
        </r>
      </text>
    </comment>
    <comment ref="G1889" authorId="0" shapeId="0" xr:uid="{C8F58A7F-F4D1-4917-B0E3-6B4A48F74460}">
      <text>
        <r>
          <rPr>
            <sz val="9"/>
            <color indexed="81"/>
            <rFont val="MS P ゴシック"/>
            <family val="3"/>
            <charset val="128"/>
          </rPr>
          <t>適用水準が「B」、「連携B」である医師が専攻医である場合には、本セルに○を付してください。</t>
        </r>
      </text>
    </comment>
    <comment ref="G1890" authorId="0" shapeId="0" xr:uid="{291D56D8-FA6D-4969-AEF1-7B68A88C3C48}">
      <text>
        <r>
          <rPr>
            <sz val="9"/>
            <color indexed="81"/>
            <rFont val="MS P ゴシック"/>
            <family val="3"/>
            <charset val="128"/>
          </rPr>
          <t>適用水準が「B」、「連携B」である医師が専攻医である場合には、本セルに○を付してください。</t>
        </r>
      </text>
    </comment>
    <comment ref="G1891" authorId="0" shapeId="0" xr:uid="{9A7134F4-BE77-40E5-9DFD-009662CB1CF4}">
      <text>
        <r>
          <rPr>
            <sz val="9"/>
            <color indexed="81"/>
            <rFont val="MS P ゴシック"/>
            <family val="3"/>
            <charset val="128"/>
          </rPr>
          <t>適用水準が「B」、「連携B」である医師が専攻医である場合には、本セルに○を付してください。</t>
        </r>
      </text>
    </comment>
    <comment ref="G1892" authorId="0" shapeId="0" xr:uid="{00A14D50-3BC1-4B81-BE66-8DA3753CD94C}">
      <text>
        <r>
          <rPr>
            <sz val="9"/>
            <color indexed="81"/>
            <rFont val="MS P ゴシック"/>
            <family val="3"/>
            <charset val="128"/>
          </rPr>
          <t>適用水準が「B」、「連携B」である医師が専攻医である場合には、本セルに○を付してください。</t>
        </r>
      </text>
    </comment>
    <comment ref="G1893" authorId="0" shapeId="0" xr:uid="{FC9BC500-0015-4181-97F7-ACE2C589766F}">
      <text>
        <r>
          <rPr>
            <sz val="9"/>
            <color indexed="81"/>
            <rFont val="MS P ゴシック"/>
            <family val="3"/>
            <charset val="128"/>
          </rPr>
          <t>適用水準が「B」、「連携B」である医師が専攻医である場合には、本セルに○を付してください。</t>
        </r>
      </text>
    </comment>
    <comment ref="G1894" authorId="0" shapeId="0" xr:uid="{246C407D-934E-4858-9B30-259BA8F0022E}">
      <text>
        <r>
          <rPr>
            <sz val="9"/>
            <color indexed="81"/>
            <rFont val="MS P ゴシック"/>
            <family val="3"/>
            <charset val="128"/>
          </rPr>
          <t>適用水準が「B」、「連携B」である医師が専攻医である場合には、本セルに○を付してください。</t>
        </r>
      </text>
    </comment>
    <comment ref="G1895" authorId="0" shapeId="0" xr:uid="{45FBEE79-0AED-4726-B939-0E518850AF48}">
      <text>
        <r>
          <rPr>
            <sz val="9"/>
            <color indexed="81"/>
            <rFont val="MS P ゴシック"/>
            <family val="3"/>
            <charset val="128"/>
          </rPr>
          <t>適用水準が「B」、「連携B」である医師が専攻医である場合には、本セルに○を付してください。</t>
        </r>
      </text>
    </comment>
    <comment ref="G1896" authorId="0" shapeId="0" xr:uid="{ECE94802-F56F-4407-93D0-07FDF24FA2D5}">
      <text>
        <r>
          <rPr>
            <sz val="9"/>
            <color indexed="81"/>
            <rFont val="MS P ゴシック"/>
            <family val="3"/>
            <charset val="128"/>
          </rPr>
          <t>適用水準が「B」、「連携B」である医師が専攻医である場合には、本セルに○を付してください。</t>
        </r>
      </text>
    </comment>
    <comment ref="G1897" authorId="0" shapeId="0" xr:uid="{10E20808-D5D5-40D2-95CB-58581855B2BA}">
      <text>
        <r>
          <rPr>
            <sz val="9"/>
            <color indexed="81"/>
            <rFont val="MS P ゴシック"/>
            <family val="3"/>
            <charset val="128"/>
          </rPr>
          <t>適用水準が「B」、「連携B」である医師が専攻医である場合には、本セルに○を付してください。</t>
        </r>
      </text>
    </comment>
    <comment ref="G1898" authorId="0" shapeId="0" xr:uid="{AB934D44-157C-4B2C-9A21-8CFD7511309A}">
      <text>
        <r>
          <rPr>
            <sz val="9"/>
            <color indexed="81"/>
            <rFont val="MS P ゴシック"/>
            <family val="3"/>
            <charset val="128"/>
          </rPr>
          <t>適用水準が「B」、「連携B」である医師が専攻医である場合には、本セルに○を付してください。</t>
        </r>
      </text>
    </comment>
    <comment ref="G1899" authorId="0" shapeId="0" xr:uid="{F71FD9F4-37E7-4C9F-8224-6FD968FDCE4B}">
      <text>
        <r>
          <rPr>
            <sz val="9"/>
            <color indexed="81"/>
            <rFont val="MS P ゴシック"/>
            <family val="3"/>
            <charset val="128"/>
          </rPr>
          <t>適用水準が「B」、「連携B」である医師が専攻医である場合には、本セルに○を付してください。</t>
        </r>
      </text>
    </comment>
    <comment ref="G1900" authorId="0" shapeId="0" xr:uid="{169A5352-D074-4722-8B98-3E0AC32C8387}">
      <text>
        <r>
          <rPr>
            <sz val="9"/>
            <color indexed="81"/>
            <rFont val="MS P ゴシック"/>
            <family val="3"/>
            <charset val="128"/>
          </rPr>
          <t>適用水準が「B」、「連携B」である医師が専攻医である場合には、本セルに○を付してください。</t>
        </r>
      </text>
    </comment>
    <comment ref="G1901" authorId="0" shapeId="0" xr:uid="{3C8E0907-77A1-47A5-8D3A-29D42199D259}">
      <text>
        <r>
          <rPr>
            <sz val="9"/>
            <color indexed="81"/>
            <rFont val="MS P ゴシック"/>
            <family val="3"/>
            <charset val="128"/>
          </rPr>
          <t>適用水準が「B」、「連携B」である医師が専攻医である場合には、本セルに○を付してください。</t>
        </r>
      </text>
    </comment>
    <comment ref="G1902" authorId="0" shapeId="0" xr:uid="{A5653516-EAF0-47C2-9A76-5A59AAD9632F}">
      <text>
        <r>
          <rPr>
            <sz val="9"/>
            <color indexed="81"/>
            <rFont val="MS P ゴシック"/>
            <family val="3"/>
            <charset val="128"/>
          </rPr>
          <t>適用水準が「B」、「連携B」である医師が専攻医である場合には、本セルに○を付してください。</t>
        </r>
      </text>
    </comment>
    <comment ref="G1903" authorId="0" shapeId="0" xr:uid="{8FDC3FE8-08C2-467E-919C-AA2F1602E2B1}">
      <text>
        <r>
          <rPr>
            <sz val="9"/>
            <color indexed="81"/>
            <rFont val="MS P ゴシック"/>
            <family val="3"/>
            <charset val="128"/>
          </rPr>
          <t>適用水準が「B」、「連携B」である医師が専攻医である場合には、本セルに○を付してください。</t>
        </r>
      </text>
    </comment>
    <comment ref="G1904" authorId="0" shapeId="0" xr:uid="{12835A90-79C5-450F-8ECE-3B23577C9386}">
      <text>
        <r>
          <rPr>
            <sz val="9"/>
            <color indexed="81"/>
            <rFont val="MS P ゴシック"/>
            <family val="3"/>
            <charset val="128"/>
          </rPr>
          <t>適用水準が「B」、「連携B」である医師が専攻医である場合には、本セルに○を付してください。</t>
        </r>
      </text>
    </comment>
    <comment ref="G1905" authorId="0" shapeId="0" xr:uid="{5C4477C3-4D5F-4867-B15A-C53D680A4636}">
      <text>
        <r>
          <rPr>
            <sz val="9"/>
            <color indexed="81"/>
            <rFont val="MS P ゴシック"/>
            <family val="3"/>
            <charset val="128"/>
          </rPr>
          <t>適用水準が「B」、「連携B」である医師が専攻医である場合には、本セルに○を付してください。</t>
        </r>
      </text>
    </comment>
    <comment ref="G1906" authorId="0" shapeId="0" xr:uid="{747365FB-5A6D-4513-A17A-4D73A4C38AA7}">
      <text>
        <r>
          <rPr>
            <sz val="9"/>
            <color indexed="81"/>
            <rFont val="MS P ゴシック"/>
            <family val="3"/>
            <charset val="128"/>
          </rPr>
          <t>適用水準が「B」、「連携B」である医師が専攻医である場合には、本セルに○を付してください。</t>
        </r>
      </text>
    </comment>
    <comment ref="G1907" authorId="0" shapeId="0" xr:uid="{ABE7D5EA-A7EF-4BAD-BE45-0FA446FE0E20}">
      <text>
        <r>
          <rPr>
            <sz val="9"/>
            <color indexed="81"/>
            <rFont val="MS P ゴシック"/>
            <family val="3"/>
            <charset val="128"/>
          </rPr>
          <t>適用水準が「B」、「連携B」である医師が専攻医である場合には、本セルに○を付してください。</t>
        </r>
      </text>
    </comment>
    <comment ref="G1908" authorId="0" shapeId="0" xr:uid="{C86DAE18-80F0-4878-A5B4-601FCE99004C}">
      <text>
        <r>
          <rPr>
            <sz val="9"/>
            <color indexed="81"/>
            <rFont val="MS P ゴシック"/>
            <family val="3"/>
            <charset val="128"/>
          </rPr>
          <t>適用水準が「B」、「連携B」である医師が専攻医である場合には、本セルに○を付してください。</t>
        </r>
      </text>
    </comment>
    <comment ref="G1909" authorId="0" shapeId="0" xr:uid="{FEA496A7-3887-41E2-9F05-7C6ECAB8F5D9}">
      <text>
        <r>
          <rPr>
            <sz val="9"/>
            <color indexed="81"/>
            <rFont val="MS P ゴシック"/>
            <family val="3"/>
            <charset val="128"/>
          </rPr>
          <t>適用水準が「B」、「連携B」である医師が専攻医である場合には、本セルに○を付してください。</t>
        </r>
      </text>
    </comment>
    <comment ref="G1910" authorId="0" shapeId="0" xr:uid="{35EB76DD-CF9B-4AD0-B14F-9C2940DB035A}">
      <text>
        <r>
          <rPr>
            <sz val="9"/>
            <color indexed="81"/>
            <rFont val="MS P ゴシック"/>
            <family val="3"/>
            <charset val="128"/>
          </rPr>
          <t>適用水準が「B」、「連携B」である医師が専攻医である場合には、本セルに○を付してください。</t>
        </r>
      </text>
    </comment>
    <comment ref="G1911" authorId="0" shapeId="0" xr:uid="{C9EB71B9-855F-4A53-B175-3343B9C200E7}">
      <text>
        <r>
          <rPr>
            <sz val="9"/>
            <color indexed="81"/>
            <rFont val="MS P ゴシック"/>
            <family val="3"/>
            <charset val="128"/>
          </rPr>
          <t>適用水準が「B」、「連携B」である医師が専攻医である場合には、本セルに○を付してください。</t>
        </r>
      </text>
    </comment>
    <comment ref="G1912" authorId="0" shapeId="0" xr:uid="{4B2A75BB-39F1-4A08-9B74-00A692B64BFF}">
      <text>
        <r>
          <rPr>
            <sz val="9"/>
            <color indexed="81"/>
            <rFont val="MS P ゴシック"/>
            <family val="3"/>
            <charset val="128"/>
          </rPr>
          <t>適用水準が「B」、「連携B」である医師が専攻医である場合には、本セルに○を付してください。</t>
        </r>
      </text>
    </comment>
    <comment ref="G1913" authorId="0" shapeId="0" xr:uid="{1F4F479F-5C46-4929-A612-11141966966B}">
      <text>
        <r>
          <rPr>
            <sz val="9"/>
            <color indexed="81"/>
            <rFont val="MS P ゴシック"/>
            <family val="3"/>
            <charset val="128"/>
          </rPr>
          <t>適用水準が「B」、「連携B」である医師が専攻医である場合には、本セルに○を付してください。</t>
        </r>
      </text>
    </comment>
    <comment ref="G1914" authorId="0" shapeId="0" xr:uid="{3E4AA704-E5A5-499B-8CF9-C14A7896CED9}">
      <text>
        <r>
          <rPr>
            <sz val="9"/>
            <color indexed="81"/>
            <rFont val="MS P ゴシック"/>
            <family val="3"/>
            <charset val="128"/>
          </rPr>
          <t>適用水準が「B」、「連携B」である医師が専攻医である場合には、本セルに○を付してください。</t>
        </r>
      </text>
    </comment>
    <comment ref="G1915" authorId="0" shapeId="0" xr:uid="{BCF13DF4-9ABD-4176-8BBC-2C13024E197D}">
      <text>
        <r>
          <rPr>
            <sz val="9"/>
            <color indexed="81"/>
            <rFont val="MS P ゴシック"/>
            <family val="3"/>
            <charset val="128"/>
          </rPr>
          <t>適用水準が「B」、「連携B」である医師が専攻医である場合には、本セルに○を付してください。</t>
        </r>
      </text>
    </comment>
    <comment ref="G1916" authorId="0" shapeId="0" xr:uid="{67A39E67-1227-44B5-A00F-73BB6D0205D1}">
      <text>
        <r>
          <rPr>
            <sz val="9"/>
            <color indexed="81"/>
            <rFont val="MS P ゴシック"/>
            <family val="3"/>
            <charset val="128"/>
          </rPr>
          <t>適用水準が「B」、「連携B」である医師が専攻医である場合には、本セルに○を付してください。</t>
        </r>
      </text>
    </comment>
    <comment ref="G1917" authorId="0" shapeId="0" xr:uid="{03BB66FE-CA01-488D-8875-DCBCE85D4FB1}">
      <text>
        <r>
          <rPr>
            <sz val="9"/>
            <color indexed="81"/>
            <rFont val="MS P ゴシック"/>
            <family val="3"/>
            <charset val="128"/>
          </rPr>
          <t>適用水準が「B」、「連携B」である医師が専攻医である場合には、本セルに○を付してください。</t>
        </r>
      </text>
    </comment>
    <comment ref="G1918" authorId="0" shapeId="0" xr:uid="{9346AE55-5CE1-42C4-9E64-4C10D5BAA1E6}">
      <text>
        <r>
          <rPr>
            <sz val="9"/>
            <color indexed="81"/>
            <rFont val="MS P ゴシック"/>
            <family val="3"/>
            <charset val="128"/>
          </rPr>
          <t>適用水準が「B」、「連携B」である医師が専攻医である場合には、本セルに○を付してください。</t>
        </r>
      </text>
    </comment>
    <comment ref="G1919" authorId="0" shapeId="0" xr:uid="{4EBB5740-7029-494A-B611-F87884309113}">
      <text>
        <r>
          <rPr>
            <sz val="9"/>
            <color indexed="81"/>
            <rFont val="MS P ゴシック"/>
            <family val="3"/>
            <charset val="128"/>
          </rPr>
          <t>適用水準が「B」、「連携B」である医師が専攻医である場合には、本セルに○を付してください。</t>
        </r>
      </text>
    </comment>
    <comment ref="G1920" authorId="0" shapeId="0" xr:uid="{76642793-1576-4E44-BEEF-F9C783198E09}">
      <text>
        <r>
          <rPr>
            <sz val="9"/>
            <color indexed="81"/>
            <rFont val="MS P ゴシック"/>
            <family val="3"/>
            <charset val="128"/>
          </rPr>
          <t>適用水準が「B」、「連携B」である医師が専攻医である場合には、本セルに○を付してください。</t>
        </r>
      </text>
    </comment>
    <comment ref="G1921" authorId="0" shapeId="0" xr:uid="{A856083C-4B08-47AF-AF75-F864D7BF43A0}">
      <text>
        <r>
          <rPr>
            <sz val="9"/>
            <color indexed="81"/>
            <rFont val="MS P ゴシック"/>
            <family val="3"/>
            <charset val="128"/>
          </rPr>
          <t>適用水準が「B」、「連携B」である医師が専攻医である場合には、本セルに○を付してください。</t>
        </r>
      </text>
    </comment>
    <comment ref="G1922" authorId="0" shapeId="0" xr:uid="{93943329-54DC-48D0-9075-10738AE7C835}">
      <text>
        <r>
          <rPr>
            <sz val="9"/>
            <color indexed="81"/>
            <rFont val="MS P ゴシック"/>
            <family val="3"/>
            <charset val="128"/>
          </rPr>
          <t>適用水準が「B」、「連携B」である医師が専攻医である場合には、本セルに○を付してください。</t>
        </r>
      </text>
    </comment>
    <comment ref="G1923" authorId="0" shapeId="0" xr:uid="{053F267B-D250-41F3-9E7E-0AD2BCB57535}">
      <text>
        <r>
          <rPr>
            <sz val="9"/>
            <color indexed="81"/>
            <rFont val="MS P ゴシック"/>
            <family val="3"/>
            <charset val="128"/>
          </rPr>
          <t>適用水準が「B」、「連携B」である医師が専攻医である場合には、本セルに○を付してください。</t>
        </r>
      </text>
    </comment>
    <comment ref="G1924" authorId="0" shapeId="0" xr:uid="{5AFDE348-27A4-4D0D-BF10-02CBBA3EDC2C}">
      <text>
        <r>
          <rPr>
            <sz val="9"/>
            <color indexed="81"/>
            <rFont val="MS P ゴシック"/>
            <family val="3"/>
            <charset val="128"/>
          </rPr>
          <t>適用水準が「B」、「連携B」である医師が専攻医である場合には、本セルに○を付してください。</t>
        </r>
      </text>
    </comment>
    <comment ref="G1925" authorId="0" shapeId="0" xr:uid="{6E8C9F59-D6FC-40B2-960B-C3B2E286DE30}">
      <text>
        <r>
          <rPr>
            <sz val="9"/>
            <color indexed="81"/>
            <rFont val="MS P ゴシック"/>
            <family val="3"/>
            <charset val="128"/>
          </rPr>
          <t>適用水準が「B」、「連携B」である医師が専攻医である場合には、本セルに○を付してください。</t>
        </r>
      </text>
    </comment>
    <comment ref="G1926" authorId="0" shapeId="0" xr:uid="{2B132849-CC1B-4B85-9B07-9C8C2AF34E4B}">
      <text>
        <r>
          <rPr>
            <sz val="9"/>
            <color indexed="81"/>
            <rFont val="MS P ゴシック"/>
            <family val="3"/>
            <charset val="128"/>
          </rPr>
          <t>適用水準が「B」、「連携B」である医師が専攻医である場合には、本セルに○を付してください。</t>
        </r>
      </text>
    </comment>
    <comment ref="G1927" authorId="0" shapeId="0" xr:uid="{5D9EEC89-3568-4979-B946-A6784CCBC546}">
      <text>
        <r>
          <rPr>
            <sz val="9"/>
            <color indexed="81"/>
            <rFont val="MS P ゴシック"/>
            <family val="3"/>
            <charset val="128"/>
          </rPr>
          <t>適用水準が「B」、「連携B」である医師が専攻医である場合には、本セルに○を付してください。</t>
        </r>
      </text>
    </comment>
    <comment ref="G1928" authorId="0" shapeId="0" xr:uid="{6B63D146-FE37-4866-BD9C-2D9B1CA6885B}">
      <text>
        <r>
          <rPr>
            <sz val="9"/>
            <color indexed="81"/>
            <rFont val="MS P ゴシック"/>
            <family val="3"/>
            <charset val="128"/>
          </rPr>
          <t>適用水準が「B」、「連携B」である医師が専攻医である場合には、本セルに○を付してください。</t>
        </r>
      </text>
    </comment>
    <comment ref="G1929" authorId="0" shapeId="0" xr:uid="{6405D91E-1FB9-4A75-A313-54BFD126B9FE}">
      <text>
        <r>
          <rPr>
            <sz val="9"/>
            <color indexed="81"/>
            <rFont val="MS P ゴシック"/>
            <family val="3"/>
            <charset val="128"/>
          </rPr>
          <t>適用水準が「B」、「連携B」である医師が専攻医である場合には、本セルに○を付してください。</t>
        </r>
      </text>
    </comment>
    <comment ref="G1930" authorId="0" shapeId="0" xr:uid="{0035755C-E702-41F0-BCBF-4BE9ACF4FA4A}">
      <text>
        <r>
          <rPr>
            <sz val="9"/>
            <color indexed="81"/>
            <rFont val="MS P ゴシック"/>
            <family val="3"/>
            <charset val="128"/>
          </rPr>
          <t>適用水準が「B」、「連携B」である医師が専攻医である場合には、本セルに○を付してください。</t>
        </r>
      </text>
    </comment>
    <comment ref="G1931" authorId="0" shapeId="0" xr:uid="{41C58A22-66EA-4604-8A47-207DC46CFE5A}">
      <text>
        <r>
          <rPr>
            <sz val="9"/>
            <color indexed="81"/>
            <rFont val="MS P ゴシック"/>
            <family val="3"/>
            <charset val="128"/>
          </rPr>
          <t>適用水準が「B」、「連携B」である医師が専攻医である場合には、本セルに○を付してください。</t>
        </r>
      </text>
    </comment>
    <comment ref="G1932" authorId="0" shapeId="0" xr:uid="{B6C32051-AF97-40C0-A97F-E80B3E20D748}">
      <text>
        <r>
          <rPr>
            <sz val="9"/>
            <color indexed="81"/>
            <rFont val="MS P ゴシック"/>
            <family val="3"/>
            <charset val="128"/>
          </rPr>
          <t>適用水準が「B」、「連携B」である医師が専攻医である場合には、本セルに○を付してください。</t>
        </r>
      </text>
    </comment>
    <comment ref="G1933" authorId="0" shapeId="0" xr:uid="{F04F930F-D49D-494C-B739-3EE6A6C83F46}">
      <text>
        <r>
          <rPr>
            <sz val="9"/>
            <color indexed="81"/>
            <rFont val="MS P ゴシック"/>
            <family val="3"/>
            <charset val="128"/>
          </rPr>
          <t>適用水準が「B」、「連携B」である医師が専攻医である場合には、本セルに○を付してください。</t>
        </r>
      </text>
    </comment>
    <comment ref="G1934" authorId="0" shapeId="0" xr:uid="{E4ECADF1-CC22-432C-8EEC-9B4F885D9DAB}">
      <text>
        <r>
          <rPr>
            <sz val="9"/>
            <color indexed="81"/>
            <rFont val="MS P ゴシック"/>
            <family val="3"/>
            <charset val="128"/>
          </rPr>
          <t>適用水準が「B」、「連携B」である医師が専攻医である場合には、本セルに○を付してください。</t>
        </r>
      </text>
    </comment>
    <comment ref="G1935" authorId="0" shapeId="0" xr:uid="{F3D56ED6-25E5-4595-8BCC-ED57CC07791A}">
      <text>
        <r>
          <rPr>
            <sz val="9"/>
            <color indexed="81"/>
            <rFont val="MS P ゴシック"/>
            <family val="3"/>
            <charset val="128"/>
          </rPr>
          <t>適用水準が「B」、「連携B」である医師が専攻医である場合には、本セルに○を付してください。</t>
        </r>
      </text>
    </comment>
    <comment ref="G1936" authorId="0" shapeId="0" xr:uid="{C4D49399-D191-4A84-B38C-C6CD84E84CEC}">
      <text>
        <r>
          <rPr>
            <sz val="9"/>
            <color indexed="81"/>
            <rFont val="MS P ゴシック"/>
            <family val="3"/>
            <charset val="128"/>
          </rPr>
          <t>適用水準が「B」、「連携B」である医師が専攻医である場合には、本セルに○を付してください。</t>
        </r>
      </text>
    </comment>
    <comment ref="G1937" authorId="0" shapeId="0" xr:uid="{ABDA81D3-60B1-46E9-A0AF-10F93588858E}">
      <text>
        <r>
          <rPr>
            <sz val="9"/>
            <color indexed="81"/>
            <rFont val="MS P ゴシック"/>
            <family val="3"/>
            <charset val="128"/>
          </rPr>
          <t>適用水準が「B」、「連携B」である医師が専攻医である場合には、本セルに○を付してください。</t>
        </r>
      </text>
    </comment>
    <comment ref="G1938" authorId="0" shapeId="0" xr:uid="{9A2072CC-8596-433C-B749-C002F1191DA8}">
      <text>
        <r>
          <rPr>
            <sz val="9"/>
            <color indexed="81"/>
            <rFont val="MS P ゴシック"/>
            <family val="3"/>
            <charset val="128"/>
          </rPr>
          <t>適用水準が「B」、「連携B」である医師が専攻医である場合には、本セルに○を付してください。</t>
        </r>
      </text>
    </comment>
    <comment ref="G1939" authorId="0" shapeId="0" xr:uid="{E7E15F88-95DA-4B98-B80A-2D5F1B901A76}">
      <text>
        <r>
          <rPr>
            <sz val="9"/>
            <color indexed="81"/>
            <rFont val="MS P ゴシック"/>
            <family val="3"/>
            <charset val="128"/>
          </rPr>
          <t>適用水準が「B」、「連携B」である医師が専攻医である場合には、本セルに○を付してください。</t>
        </r>
      </text>
    </comment>
    <comment ref="G1940" authorId="0" shapeId="0" xr:uid="{F73A39DD-D256-4EB4-9BE2-D775A3C5D50B}">
      <text>
        <r>
          <rPr>
            <sz val="9"/>
            <color indexed="81"/>
            <rFont val="MS P ゴシック"/>
            <family val="3"/>
            <charset val="128"/>
          </rPr>
          <t>適用水準が「B」、「連携B」である医師が専攻医である場合には、本セルに○を付してください。</t>
        </r>
      </text>
    </comment>
    <comment ref="G1941" authorId="0" shapeId="0" xr:uid="{2C90DD06-E425-4643-A767-217487D21483}">
      <text>
        <r>
          <rPr>
            <sz val="9"/>
            <color indexed="81"/>
            <rFont val="MS P ゴシック"/>
            <family val="3"/>
            <charset val="128"/>
          </rPr>
          <t>適用水準が「B」、「連携B」である医師が専攻医である場合には、本セルに○を付してください。</t>
        </r>
      </text>
    </comment>
    <comment ref="G1942" authorId="0" shapeId="0" xr:uid="{46CDE8BA-672F-4C6A-94F0-FB4021309AA0}">
      <text>
        <r>
          <rPr>
            <sz val="9"/>
            <color indexed="81"/>
            <rFont val="MS P ゴシック"/>
            <family val="3"/>
            <charset val="128"/>
          </rPr>
          <t>適用水準が「B」、「連携B」である医師が専攻医である場合には、本セルに○を付してください。</t>
        </r>
      </text>
    </comment>
    <comment ref="G1943" authorId="0" shapeId="0" xr:uid="{7D531913-7068-4700-85A6-2CE4AB887C95}">
      <text>
        <r>
          <rPr>
            <sz val="9"/>
            <color indexed="81"/>
            <rFont val="MS P ゴシック"/>
            <family val="3"/>
            <charset val="128"/>
          </rPr>
          <t>適用水準が「B」、「連携B」である医師が専攻医である場合には、本セルに○を付してください。</t>
        </r>
      </text>
    </comment>
    <comment ref="G1944" authorId="0" shapeId="0" xr:uid="{1D80A08D-10A0-4349-9DC4-88D6D96B240B}">
      <text>
        <r>
          <rPr>
            <sz val="9"/>
            <color indexed="81"/>
            <rFont val="MS P ゴシック"/>
            <family val="3"/>
            <charset val="128"/>
          </rPr>
          <t>適用水準が「B」、「連携B」である医師が専攻医である場合には、本セルに○を付してください。</t>
        </r>
      </text>
    </comment>
    <comment ref="G1945" authorId="0" shapeId="0" xr:uid="{EB1D931D-CD0D-484E-9448-5A5F7A667542}">
      <text>
        <r>
          <rPr>
            <sz val="9"/>
            <color indexed="81"/>
            <rFont val="MS P ゴシック"/>
            <family val="3"/>
            <charset val="128"/>
          </rPr>
          <t>適用水準が「B」、「連携B」である医師が専攻医である場合には、本セルに○を付してください。</t>
        </r>
      </text>
    </comment>
    <comment ref="G1946" authorId="0" shapeId="0" xr:uid="{2D59607F-541F-408F-ADC9-8375291ED6A4}">
      <text>
        <r>
          <rPr>
            <sz val="9"/>
            <color indexed="81"/>
            <rFont val="MS P ゴシック"/>
            <family val="3"/>
            <charset val="128"/>
          </rPr>
          <t>適用水準が「B」、「連携B」である医師が専攻医である場合には、本セルに○を付してください。</t>
        </r>
      </text>
    </comment>
    <comment ref="G1947" authorId="0" shapeId="0" xr:uid="{0DC1D6C5-2610-4826-8B91-C5F4354E9942}">
      <text>
        <r>
          <rPr>
            <sz val="9"/>
            <color indexed="81"/>
            <rFont val="MS P ゴシック"/>
            <family val="3"/>
            <charset val="128"/>
          </rPr>
          <t>適用水準が「B」、「連携B」である医師が専攻医である場合には、本セルに○を付してください。</t>
        </r>
      </text>
    </comment>
    <comment ref="G1948" authorId="0" shapeId="0" xr:uid="{9D9789A1-F919-40DE-BDEA-6DD48888629E}">
      <text>
        <r>
          <rPr>
            <sz val="9"/>
            <color indexed="81"/>
            <rFont val="MS P ゴシック"/>
            <family val="3"/>
            <charset val="128"/>
          </rPr>
          <t>適用水準が「B」、「連携B」である医師が専攻医である場合には、本セルに○を付してください。</t>
        </r>
      </text>
    </comment>
    <comment ref="G1949" authorId="0" shapeId="0" xr:uid="{27881E7B-4D6C-4FAE-AADB-D5ED914C494A}">
      <text>
        <r>
          <rPr>
            <sz val="9"/>
            <color indexed="81"/>
            <rFont val="MS P ゴシック"/>
            <family val="3"/>
            <charset val="128"/>
          </rPr>
          <t>適用水準が「B」、「連携B」である医師が専攻医である場合には、本セルに○を付してください。</t>
        </r>
      </text>
    </comment>
    <comment ref="G1950" authorId="0" shapeId="0" xr:uid="{FE405721-523E-45EF-B2BA-810CE00D12A5}">
      <text>
        <r>
          <rPr>
            <sz val="9"/>
            <color indexed="81"/>
            <rFont val="MS P ゴシック"/>
            <family val="3"/>
            <charset val="128"/>
          </rPr>
          <t>適用水準が「B」、「連携B」である医師が専攻医である場合には、本セルに○を付してください。</t>
        </r>
      </text>
    </comment>
    <comment ref="G1951" authorId="0" shapeId="0" xr:uid="{20457BA3-4DFC-4C71-A5AA-95BDE00DD94C}">
      <text>
        <r>
          <rPr>
            <sz val="9"/>
            <color indexed="81"/>
            <rFont val="MS P ゴシック"/>
            <family val="3"/>
            <charset val="128"/>
          </rPr>
          <t>適用水準が「B」、「連携B」である医師が専攻医である場合には、本セルに○を付してください。</t>
        </r>
      </text>
    </comment>
    <comment ref="G1952" authorId="0" shapeId="0" xr:uid="{D9072075-B5A9-4C34-8A98-D254B4E18EA1}">
      <text>
        <r>
          <rPr>
            <sz val="9"/>
            <color indexed="81"/>
            <rFont val="MS P ゴシック"/>
            <family val="3"/>
            <charset val="128"/>
          </rPr>
          <t>適用水準が「B」、「連携B」である医師が専攻医である場合には、本セルに○を付してください。</t>
        </r>
      </text>
    </comment>
    <comment ref="G1953" authorId="0" shapeId="0" xr:uid="{801B69B8-11A9-4658-B6B1-13D08B2B5408}">
      <text>
        <r>
          <rPr>
            <sz val="9"/>
            <color indexed="81"/>
            <rFont val="MS P ゴシック"/>
            <family val="3"/>
            <charset val="128"/>
          </rPr>
          <t>適用水準が「B」、「連携B」である医師が専攻医である場合には、本セルに○を付してください。</t>
        </r>
      </text>
    </comment>
    <comment ref="G1954" authorId="0" shapeId="0" xr:uid="{2B2D9112-0F57-4EB1-9E69-F412420CC337}">
      <text>
        <r>
          <rPr>
            <sz val="9"/>
            <color indexed="81"/>
            <rFont val="MS P ゴシック"/>
            <family val="3"/>
            <charset val="128"/>
          </rPr>
          <t>適用水準が「B」、「連携B」である医師が専攻医である場合には、本セルに○を付してください。</t>
        </r>
      </text>
    </comment>
    <comment ref="G1955" authorId="0" shapeId="0" xr:uid="{E793531F-D1CB-4DCD-81CA-5B0EB77E8F12}">
      <text>
        <r>
          <rPr>
            <sz val="9"/>
            <color indexed="81"/>
            <rFont val="MS P ゴシック"/>
            <family val="3"/>
            <charset val="128"/>
          </rPr>
          <t>適用水準が「B」、「連携B」である医師が専攻医である場合には、本セルに○を付してください。</t>
        </r>
      </text>
    </comment>
    <comment ref="G1956" authorId="0" shapeId="0" xr:uid="{A0D6C290-02C9-4CFE-9C95-8D86AC29685D}">
      <text>
        <r>
          <rPr>
            <sz val="9"/>
            <color indexed="81"/>
            <rFont val="MS P ゴシック"/>
            <family val="3"/>
            <charset val="128"/>
          </rPr>
          <t>適用水準が「B」、「連携B」である医師が専攻医である場合には、本セルに○を付してください。</t>
        </r>
      </text>
    </comment>
    <comment ref="G1957" authorId="0" shapeId="0" xr:uid="{CE370D6E-3458-42C4-B553-45AB174FACAA}">
      <text>
        <r>
          <rPr>
            <sz val="9"/>
            <color indexed="81"/>
            <rFont val="MS P ゴシック"/>
            <family val="3"/>
            <charset val="128"/>
          </rPr>
          <t>適用水準が「B」、「連携B」である医師が専攻医である場合には、本セルに○を付してください。</t>
        </r>
      </text>
    </comment>
    <comment ref="G1958" authorId="0" shapeId="0" xr:uid="{7F63CEC6-C3AE-4614-9CB7-F281B2B6C2DF}">
      <text>
        <r>
          <rPr>
            <sz val="9"/>
            <color indexed="81"/>
            <rFont val="MS P ゴシック"/>
            <family val="3"/>
            <charset val="128"/>
          </rPr>
          <t>適用水準が「B」、「連携B」である医師が専攻医である場合には、本セルに○を付してください。</t>
        </r>
      </text>
    </comment>
    <comment ref="G1959" authorId="0" shapeId="0" xr:uid="{A97DEEF0-B15A-4F33-972C-907AB9BFFB05}">
      <text>
        <r>
          <rPr>
            <sz val="9"/>
            <color indexed="81"/>
            <rFont val="MS P ゴシック"/>
            <family val="3"/>
            <charset val="128"/>
          </rPr>
          <t>適用水準が「B」、「連携B」である医師が専攻医である場合には、本セルに○を付してください。</t>
        </r>
      </text>
    </comment>
    <comment ref="G1960" authorId="0" shapeId="0" xr:uid="{CA7AC11B-BFE3-4EFE-8154-36970F27A08C}">
      <text>
        <r>
          <rPr>
            <sz val="9"/>
            <color indexed="81"/>
            <rFont val="MS P ゴシック"/>
            <family val="3"/>
            <charset val="128"/>
          </rPr>
          <t>適用水準が「B」、「連携B」である医師が専攻医である場合には、本セルに○を付してください。</t>
        </r>
      </text>
    </comment>
    <comment ref="G1961" authorId="0" shapeId="0" xr:uid="{5BA526B7-8986-4ADF-8FC4-895813249FCD}">
      <text>
        <r>
          <rPr>
            <sz val="9"/>
            <color indexed="81"/>
            <rFont val="MS P ゴシック"/>
            <family val="3"/>
            <charset val="128"/>
          </rPr>
          <t>適用水準が「B」、「連携B」である医師が専攻医である場合には、本セルに○を付してください。</t>
        </r>
      </text>
    </comment>
    <comment ref="G1962" authorId="0" shapeId="0" xr:uid="{1E8D75D9-9C5B-47AD-9399-CE54320C9C99}">
      <text>
        <r>
          <rPr>
            <sz val="9"/>
            <color indexed="81"/>
            <rFont val="MS P ゴシック"/>
            <family val="3"/>
            <charset val="128"/>
          </rPr>
          <t>適用水準が「B」、「連携B」である医師が専攻医である場合には、本セルに○を付してください。</t>
        </r>
      </text>
    </comment>
    <comment ref="G1963" authorId="0" shapeId="0" xr:uid="{806AA773-EA6F-4C35-AF3E-62B551D69AEB}">
      <text>
        <r>
          <rPr>
            <sz val="9"/>
            <color indexed="81"/>
            <rFont val="MS P ゴシック"/>
            <family val="3"/>
            <charset val="128"/>
          </rPr>
          <t>適用水準が「B」、「連携B」である医師が専攻医である場合には、本セルに○を付してください。</t>
        </r>
      </text>
    </comment>
    <comment ref="G1964" authorId="0" shapeId="0" xr:uid="{109C9952-A4DD-4307-87D4-19A5A44FBAD5}">
      <text>
        <r>
          <rPr>
            <sz val="9"/>
            <color indexed="81"/>
            <rFont val="MS P ゴシック"/>
            <family val="3"/>
            <charset val="128"/>
          </rPr>
          <t>適用水準が「B」、「連携B」である医師が専攻医である場合には、本セルに○を付してください。</t>
        </r>
      </text>
    </comment>
    <comment ref="G1965" authorId="0" shapeId="0" xr:uid="{50C2DF89-DDD5-43A6-A23E-3C52496B6730}">
      <text>
        <r>
          <rPr>
            <sz val="9"/>
            <color indexed="81"/>
            <rFont val="MS P ゴシック"/>
            <family val="3"/>
            <charset val="128"/>
          </rPr>
          <t>適用水準が「B」、「連携B」である医師が専攻医である場合には、本セルに○を付してください。</t>
        </r>
      </text>
    </comment>
    <comment ref="G1966" authorId="0" shapeId="0" xr:uid="{0C1DC32E-FD47-4851-A917-9078D5C43D2D}">
      <text>
        <r>
          <rPr>
            <sz val="9"/>
            <color indexed="81"/>
            <rFont val="MS P ゴシック"/>
            <family val="3"/>
            <charset val="128"/>
          </rPr>
          <t>適用水準が「B」、「連携B」である医師が専攻医である場合には、本セルに○を付してください。</t>
        </r>
      </text>
    </comment>
    <comment ref="G1967" authorId="0" shapeId="0" xr:uid="{0C7B746E-BA6C-498C-8B6B-5EB7CB4F9D3A}">
      <text>
        <r>
          <rPr>
            <sz val="9"/>
            <color indexed="81"/>
            <rFont val="MS P ゴシック"/>
            <family val="3"/>
            <charset val="128"/>
          </rPr>
          <t>適用水準が「B」、「連携B」である医師が専攻医である場合には、本セルに○を付してください。</t>
        </r>
      </text>
    </comment>
    <comment ref="G1968" authorId="0" shapeId="0" xr:uid="{BA03FF02-935B-41A2-BC3C-062A563DB15A}">
      <text>
        <r>
          <rPr>
            <sz val="9"/>
            <color indexed="81"/>
            <rFont val="MS P ゴシック"/>
            <family val="3"/>
            <charset val="128"/>
          </rPr>
          <t>適用水準が「B」、「連携B」である医師が専攻医である場合には、本セルに○を付してください。</t>
        </r>
      </text>
    </comment>
    <comment ref="G1969" authorId="0" shapeId="0" xr:uid="{1A0C51AD-2D2C-48B5-8E3F-5A03399C1751}">
      <text>
        <r>
          <rPr>
            <sz val="9"/>
            <color indexed="81"/>
            <rFont val="MS P ゴシック"/>
            <family val="3"/>
            <charset val="128"/>
          </rPr>
          <t>適用水準が「B」、「連携B」である医師が専攻医である場合には、本セルに○を付してください。</t>
        </r>
      </text>
    </comment>
    <comment ref="G1970" authorId="0" shapeId="0" xr:uid="{40A2F55B-DBC1-4DD4-A3AE-64076FFDA6B1}">
      <text>
        <r>
          <rPr>
            <sz val="9"/>
            <color indexed="81"/>
            <rFont val="MS P ゴシック"/>
            <family val="3"/>
            <charset val="128"/>
          </rPr>
          <t>適用水準が「B」、「連携B」である医師が専攻医である場合には、本セルに○を付してください。</t>
        </r>
      </text>
    </comment>
    <comment ref="G1971" authorId="0" shapeId="0" xr:uid="{3977E0D6-1D0F-409F-8304-8600BD1B70AA}">
      <text>
        <r>
          <rPr>
            <sz val="9"/>
            <color indexed="81"/>
            <rFont val="MS P ゴシック"/>
            <family val="3"/>
            <charset val="128"/>
          </rPr>
          <t>適用水準が「B」、「連携B」である医師が専攻医である場合には、本セルに○を付してください。</t>
        </r>
      </text>
    </comment>
    <comment ref="G1972" authorId="0" shapeId="0" xr:uid="{711A4A09-BFA9-43D1-8AD5-E56A436AC54F}">
      <text>
        <r>
          <rPr>
            <sz val="9"/>
            <color indexed="81"/>
            <rFont val="MS P ゴシック"/>
            <family val="3"/>
            <charset val="128"/>
          </rPr>
          <t>適用水準が「B」、「連携B」である医師が専攻医である場合には、本セルに○を付してください。</t>
        </r>
      </text>
    </comment>
    <comment ref="G1973" authorId="0" shapeId="0" xr:uid="{79CBC31D-B056-4DE8-B666-DBF7148E2FEA}">
      <text>
        <r>
          <rPr>
            <sz val="9"/>
            <color indexed="81"/>
            <rFont val="MS P ゴシック"/>
            <family val="3"/>
            <charset val="128"/>
          </rPr>
          <t>適用水準が「B」、「連携B」である医師が専攻医である場合には、本セルに○を付してください。</t>
        </r>
      </text>
    </comment>
    <comment ref="G1974" authorId="0" shapeId="0" xr:uid="{59EAE3E8-C742-4D46-AC6E-023B27510060}">
      <text>
        <r>
          <rPr>
            <sz val="9"/>
            <color indexed="81"/>
            <rFont val="MS P ゴシック"/>
            <family val="3"/>
            <charset val="128"/>
          </rPr>
          <t>適用水準が「B」、「連携B」である医師が専攻医である場合には、本セルに○を付してください。</t>
        </r>
      </text>
    </comment>
    <comment ref="G1975" authorId="0" shapeId="0" xr:uid="{0376A29C-8B58-404C-AA5D-C8D50C280AE7}">
      <text>
        <r>
          <rPr>
            <sz val="9"/>
            <color indexed="81"/>
            <rFont val="MS P ゴシック"/>
            <family val="3"/>
            <charset val="128"/>
          </rPr>
          <t>適用水準が「B」、「連携B」である医師が専攻医である場合には、本セルに○を付してください。</t>
        </r>
      </text>
    </comment>
    <comment ref="G1976" authorId="0" shapeId="0" xr:uid="{07E9B400-FEE9-42C9-B6F0-F67DE7A8FD76}">
      <text>
        <r>
          <rPr>
            <sz val="9"/>
            <color indexed="81"/>
            <rFont val="MS P ゴシック"/>
            <family val="3"/>
            <charset val="128"/>
          </rPr>
          <t>適用水準が「B」、「連携B」である医師が専攻医である場合には、本セルに○を付してください。</t>
        </r>
      </text>
    </comment>
    <comment ref="G1977" authorId="0" shapeId="0" xr:uid="{11FF229B-8EDA-40E5-98B0-7F988C5975A2}">
      <text>
        <r>
          <rPr>
            <sz val="9"/>
            <color indexed="81"/>
            <rFont val="MS P ゴシック"/>
            <family val="3"/>
            <charset val="128"/>
          </rPr>
          <t>適用水準が「B」、「連携B」である医師が専攻医である場合には、本セルに○を付してください。</t>
        </r>
      </text>
    </comment>
    <comment ref="G1978" authorId="0" shapeId="0" xr:uid="{FF6FA58A-4B9A-42F7-9A09-6CAC9CD1550E}">
      <text>
        <r>
          <rPr>
            <sz val="9"/>
            <color indexed="81"/>
            <rFont val="MS P ゴシック"/>
            <family val="3"/>
            <charset val="128"/>
          </rPr>
          <t>適用水準が「B」、「連携B」である医師が専攻医である場合には、本セルに○を付してください。</t>
        </r>
      </text>
    </comment>
    <comment ref="G1979" authorId="0" shapeId="0" xr:uid="{6E365EA5-706D-48DF-9905-C492AF7437B4}">
      <text>
        <r>
          <rPr>
            <sz val="9"/>
            <color indexed="81"/>
            <rFont val="MS P ゴシック"/>
            <family val="3"/>
            <charset val="128"/>
          </rPr>
          <t>適用水準が「B」、「連携B」である医師が専攻医である場合には、本セルに○を付してください。</t>
        </r>
      </text>
    </comment>
    <comment ref="G1980" authorId="0" shapeId="0" xr:uid="{0CA6C8A1-1D98-4761-92B9-6F92B53DA5D7}">
      <text>
        <r>
          <rPr>
            <sz val="9"/>
            <color indexed="81"/>
            <rFont val="MS P ゴシック"/>
            <family val="3"/>
            <charset val="128"/>
          </rPr>
          <t>適用水準が「B」、「連携B」である医師が専攻医である場合には、本セルに○を付してください。</t>
        </r>
      </text>
    </comment>
    <comment ref="G1981" authorId="0" shapeId="0" xr:uid="{E53ED9AA-2867-47F1-819B-818A1A2F9000}">
      <text>
        <r>
          <rPr>
            <sz val="9"/>
            <color indexed="81"/>
            <rFont val="MS P ゴシック"/>
            <family val="3"/>
            <charset val="128"/>
          </rPr>
          <t>適用水準が「B」、「連携B」である医師が専攻医である場合には、本セルに○を付してください。</t>
        </r>
      </text>
    </comment>
    <comment ref="G1982" authorId="0" shapeId="0" xr:uid="{89B05A60-EEA0-4E1D-ABFB-2E3A03360B54}">
      <text>
        <r>
          <rPr>
            <sz val="9"/>
            <color indexed="81"/>
            <rFont val="MS P ゴシック"/>
            <family val="3"/>
            <charset val="128"/>
          </rPr>
          <t>適用水準が「B」、「連携B」である医師が専攻医である場合には、本セルに○を付してください。</t>
        </r>
      </text>
    </comment>
    <comment ref="G1983" authorId="0" shapeId="0" xr:uid="{7D13D5B0-49C1-4D70-BF5E-4A3A800E067B}">
      <text>
        <r>
          <rPr>
            <sz val="9"/>
            <color indexed="81"/>
            <rFont val="MS P ゴシック"/>
            <family val="3"/>
            <charset val="128"/>
          </rPr>
          <t>適用水準が「B」、「連携B」である医師が専攻医である場合には、本セルに○を付してください。</t>
        </r>
      </text>
    </comment>
    <comment ref="G1984" authorId="0" shapeId="0" xr:uid="{81D2FF62-AB2B-413B-BC65-08038AFF6D56}">
      <text>
        <r>
          <rPr>
            <sz val="9"/>
            <color indexed="81"/>
            <rFont val="MS P ゴシック"/>
            <family val="3"/>
            <charset val="128"/>
          </rPr>
          <t>適用水準が「B」、「連携B」である医師が専攻医である場合には、本セルに○を付してください。</t>
        </r>
      </text>
    </comment>
    <comment ref="G1985" authorId="0" shapeId="0" xr:uid="{867007D0-9E0A-4F74-886C-D94E752D96CA}">
      <text>
        <r>
          <rPr>
            <sz val="9"/>
            <color indexed="81"/>
            <rFont val="MS P ゴシック"/>
            <family val="3"/>
            <charset val="128"/>
          </rPr>
          <t>適用水準が「B」、「連携B」である医師が専攻医である場合には、本セルに○を付してください。</t>
        </r>
      </text>
    </comment>
    <comment ref="G1986" authorId="0" shapeId="0" xr:uid="{7F72644F-4EF7-434B-BC42-1942FCD69FBC}">
      <text>
        <r>
          <rPr>
            <sz val="9"/>
            <color indexed="81"/>
            <rFont val="MS P ゴシック"/>
            <family val="3"/>
            <charset val="128"/>
          </rPr>
          <t>適用水準が「B」、「連携B」である医師が専攻医である場合には、本セルに○を付してください。</t>
        </r>
      </text>
    </comment>
    <comment ref="G1987" authorId="0" shapeId="0" xr:uid="{A00494BD-D46E-4950-B924-5F14718347A2}">
      <text>
        <r>
          <rPr>
            <sz val="9"/>
            <color indexed="81"/>
            <rFont val="MS P ゴシック"/>
            <family val="3"/>
            <charset val="128"/>
          </rPr>
          <t>適用水準が「B」、「連携B」である医師が専攻医である場合には、本セルに○を付してください。</t>
        </r>
      </text>
    </comment>
    <comment ref="G1988" authorId="0" shapeId="0" xr:uid="{BDC01BA9-0B60-4E80-A5C8-CB8070C30D44}">
      <text>
        <r>
          <rPr>
            <sz val="9"/>
            <color indexed="81"/>
            <rFont val="MS P ゴシック"/>
            <family val="3"/>
            <charset val="128"/>
          </rPr>
          <t>適用水準が「B」、「連携B」である医師が専攻医である場合には、本セルに○を付してください。</t>
        </r>
      </text>
    </comment>
    <comment ref="G1989" authorId="0" shapeId="0" xr:uid="{ED38AA8F-113E-4C4D-AD0F-B5508D84B2E2}">
      <text>
        <r>
          <rPr>
            <sz val="9"/>
            <color indexed="81"/>
            <rFont val="MS P ゴシック"/>
            <family val="3"/>
            <charset val="128"/>
          </rPr>
          <t>適用水準が「B」、「連携B」である医師が専攻医である場合には、本セルに○を付してください。</t>
        </r>
      </text>
    </comment>
    <comment ref="G1990" authorId="0" shapeId="0" xr:uid="{6E628189-2A20-4507-9437-65FB93B234AD}">
      <text>
        <r>
          <rPr>
            <sz val="9"/>
            <color indexed="81"/>
            <rFont val="MS P ゴシック"/>
            <family val="3"/>
            <charset val="128"/>
          </rPr>
          <t>適用水準が「B」、「連携B」である医師が専攻医である場合には、本セルに○を付してください。</t>
        </r>
      </text>
    </comment>
    <comment ref="G1991" authorId="0" shapeId="0" xr:uid="{B5DCABDF-1B1F-42B0-B78F-0EB666F1348B}">
      <text>
        <r>
          <rPr>
            <sz val="9"/>
            <color indexed="81"/>
            <rFont val="MS P ゴシック"/>
            <family val="3"/>
            <charset val="128"/>
          </rPr>
          <t>適用水準が「B」、「連携B」である医師が専攻医である場合には、本セルに○を付してください。</t>
        </r>
      </text>
    </comment>
    <comment ref="G1992" authorId="0" shapeId="0" xr:uid="{2E103D81-E49D-413B-8099-22CFCE750F9D}">
      <text>
        <r>
          <rPr>
            <sz val="9"/>
            <color indexed="81"/>
            <rFont val="MS P ゴシック"/>
            <family val="3"/>
            <charset val="128"/>
          </rPr>
          <t>適用水準が「B」、「連携B」である医師が専攻医である場合には、本セルに○を付してください。</t>
        </r>
      </text>
    </comment>
    <comment ref="G1993" authorId="0" shapeId="0" xr:uid="{FA2A9B1D-1077-49BC-8489-533DA2A818BC}">
      <text>
        <r>
          <rPr>
            <sz val="9"/>
            <color indexed="81"/>
            <rFont val="MS P ゴシック"/>
            <family val="3"/>
            <charset val="128"/>
          </rPr>
          <t>適用水準が「B」、「連携B」である医師が専攻医である場合には、本セルに○を付してください。</t>
        </r>
      </text>
    </comment>
    <comment ref="G1994" authorId="0" shapeId="0" xr:uid="{EF604D85-E4F7-4BA8-9265-6B97BFFB422C}">
      <text>
        <r>
          <rPr>
            <sz val="9"/>
            <color indexed="81"/>
            <rFont val="MS P ゴシック"/>
            <family val="3"/>
            <charset val="128"/>
          </rPr>
          <t>適用水準が「B」、「連携B」である医師が専攻医である場合には、本セルに○を付してください。</t>
        </r>
      </text>
    </comment>
    <comment ref="G1995" authorId="0" shapeId="0" xr:uid="{149E730B-3B85-46F4-BFD3-F785EAA8AB55}">
      <text>
        <r>
          <rPr>
            <sz val="9"/>
            <color indexed="81"/>
            <rFont val="MS P ゴシック"/>
            <family val="3"/>
            <charset val="128"/>
          </rPr>
          <t>適用水準が「B」、「連携B」である医師が専攻医である場合には、本セルに○を付してください。</t>
        </r>
      </text>
    </comment>
    <comment ref="G1996" authorId="0" shapeId="0" xr:uid="{34834ADF-329C-4CDA-887D-35730A58F468}">
      <text>
        <r>
          <rPr>
            <sz val="9"/>
            <color indexed="81"/>
            <rFont val="MS P ゴシック"/>
            <family val="3"/>
            <charset val="128"/>
          </rPr>
          <t>適用水準が「B」、「連携B」である医師が専攻医である場合には、本セルに○を付してください。</t>
        </r>
      </text>
    </comment>
    <comment ref="G1997" authorId="0" shapeId="0" xr:uid="{A451BF3C-AF27-49D0-8CD4-AAB6EAF934D4}">
      <text>
        <r>
          <rPr>
            <sz val="9"/>
            <color indexed="81"/>
            <rFont val="MS P ゴシック"/>
            <family val="3"/>
            <charset val="128"/>
          </rPr>
          <t>適用水準が「B」、「連携B」である医師が専攻医である場合には、本セルに○を付してください。</t>
        </r>
      </text>
    </comment>
    <comment ref="G1998" authorId="0" shapeId="0" xr:uid="{4521F1D0-E78E-472C-8306-A8AEC801BE78}">
      <text>
        <r>
          <rPr>
            <sz val="9"/>
            <color indexed="81"/>
            <rFont val="MS P ゴシック"/>
            <family val="3"/>
            <charset val="128"/>
          </rPr>
          <t>適用水準が「B」、「連携B」である医師が専攻医である場合には、本セルに○を付してください。</t>
        </r>
      </text>
    </comment>
    <comment ref="G1999" authorId="0" shapeId="0" xr:uid="{C377CC8D-5CF5-4BA1-864D-E75347067225}">
      <text>
        <r>
          <rPr>
            <sz val="9"/>
            <color indexed="81"/>
            <rFont val="MS P ゴシック"/>
            <family val="3"/>
            <charset val="128"/>
          </rPr>
          <t>適用水準が「B」、「連携B」である医師が専攻医である場合には、本セルに○を付してください。</t>
        </r>
      </text>
    </comment>
    <comment ref="G2000" authorId="0" shapeId="0" xr:uid="{3DFDB1B2-9787-46A0-B5E6-6B0739CD3795}">
      <text>
        <r>
          <rPr>
            <sz val="9"/>
            <color indexed="81"/>
            <rFont val="MS P ゴシック"/>
            <family val="3"/>
            <charset val="128"/>
          </rPr>
          <t>適用水準が「B」、「連携B」である医師が専攻医である場合には、本セルに○を付してください。</t>
        </r>
      </text>
    </comment>
    <comment ref="G2001" authorId="0" shapeId="0" xr:uid="{4C04D1A5-011F-4259-B02C-3AB647753781}">
      <text>
        <r>
          <rPr>
            <sz val="9"/>
            <color indexed="81"/>
            <rFont val="MS P ゴシック"/>
            <family val="3"/>
            <charset val="128"/>
          </rPr>
          <t>適用水準が「B」、「連携B」である医師が専攻医である場合には、本セルに○を付してください。</t>
        </r>
      </text>
    </comment>
    <comment ref="G2002" authorId="0" shapeId="0" xr:uid="{91AAC5D2-87F7-4EFE-A733-22D1A4002566}">
      <text>
        <r>
          <rPr>
            <sz val="9"/>
            <color indexed="81"/>
            <rFont val="MS P ゴシック"/>
            <family val="3"/>
            <charset val="128"/>
          </rPr>
          <t>適用水準が「B」、「連携B」である医師が専攻医である場合には、本セルに○を付してください。</t>
        </r>
      </text>
    </comment>
    <comment ref="G2003" authorId="0" shapeId="0" xr:uid="{DA90C959-DAD4-4EF4-BA44-AFAD458AB320}">
      <text>
        <r>
          <rPr>
            <sz val="9"/>
            <color indexed="81"/>
            <rFont val="MS P ゴシック"/>
            <family val="3"/>
            <charset val="128"/>
          </rPr>
          <t>適用水準が「B」、「連携B」である医師が専攻医である場合には、本セルに○を付してください。</t>
        </r>
      </text>
    </comment>
    <comment ref="G2004" authorId="0" shapeId="0" xr:uid="{64C720D8-8319-474A-A710-2BF9808D7350}">
      <text>
        <r>
          <rPr>
            <sz val="9"/>
            <color indexed="81"/>
            <rFont val="MS P ゴシック"/>
            <family val="3"/>
            <charset val="128"/>
          </rPr>
          <t>適用水準が「B」、「連携B」である医師が専攻医である場合には、本セルに○を付してください。</t>
        </r>
      </text>
    </comment>
    <comment ref="G2005" authorId="0" shapeId="0" xr:uid="{D68E811E-FFDE-463A-B3AB-5220CDF38986}">
      <text>
        <r>
          <rPr>
            <sz val="9"/>
            <color indexed="81"/>
            <rFont val="MS P ゴシック"/>
            <family val="3"/>
            <charset val="128"/>
          </rPr>
          <t>適用水準が「B」、「連携B」である医師が専攻医である場合には、本セルに○を付してください。</t>
        </r>
      </text>
    </comment>
    <comment ref="G2006" authorId="0" shapeId="0" xr:uid="{5C030AF7-D954-4E81-A5B1-8161B79427F7}">
      <text>
        <r>
          <rPr>
            <sz val="9"/>
            <color indexed="81"/>
            <rFont val="MS P ゴシック"/>
            <family val="3"/>
            <charset val="128"/>
          </rPr>
          <t>適用水準が「B」、「連携B」である医師が専攻医である場合には、本セルに○を付してください。</t>
        </r>
      </text>
    </comment>
    <comment ref="G2007" authorId="0" shapeId="0" xr:uid="{67A2746D-DA82-4889-9409-5D83194F6232}">
      <text>
        <r>
          <rPr>
            <sz val="9"/>
            <color indexed="81"/>
            <rFont val="MS P ゴシック"/>
            <family val="3"/>
            <charset val="128"/>
          </rPr>
          <t>適用水準が「B」、「連携B」である医師が専攻医である場合には、本セルに○を付してください。</t>
        </r>
      </text>
    </comment>
    <comment ref="G2008" authorId="0" shapeId="0" xr:uid="{AAABE686-6F57-4A3E-A3C8-93299E07EFF7}">
      <text>
        <r>
          <rPr>
            <sz val="9"/>
            <color indexed="81"/>
            <rFont val="MS P ゴシック"/>
            <family val="3"/>
            <charset val="128"/>
          </rPr>
          <t>適用水準が「B」、「連携B」である医師が専攻医である場合には、本セルに○を付してください。</t>
        </r>
      </text>
    </comment>
    <comment ref="G2009" authorId="0" shapeId="0" xr:uid="{CCE579C2-7EDD-428E-A62C-0B0BFA2D1791}">
      <text>
        <r>
          <rPr>
            <sz val="9"/>
            <color indexed="81"/>
            <rFont val="MS P ゴシック"/>
            <family val="3"/>
            <charset val="128"/>
          </rPr>
          <t>適用水準が「B」、「連携B」である医師が専攻医である場合には、本セルに○を付してください。</t>
        </r>
      </text>
    </comment>
    <comment ref="G2010" authorId="0" shapeId="0" xr:uid="{6C540EBF-606C-4943-B507-26B250C48979}">
      <text>
        <r>
          <rPr>
            <sz val="9"/>
            <color indexed="81"/>
            <rFont val="MS P ゴシック"/>
            <family val="3"/>
            <charset val="128"/>
          </rPr>
          <t>適用水準が「B」、「連携B」である医師が専攻医である場合には、本セルに○を付してください。</t>
        </r>
      </text>
    </comment>
    <comment ref="G2011" authorId="0" shapeId="0" xr:uid="{08B08222-851D-43C0-9074-83C7473FDACA}">
      <text>
        <r>
          <rPr>
            <sz val="9"/>
            <color indexed="81"/>
            <rFont val="MS P ゴシック"/>
            <family val="3"/>
            <charset val="128"/>
          </rPr>
          <t>適用水準が「B」、「連携B」である医師が専攻医である場合には、本セルに○を付してください。</t>
        </r>
      </text>
    </comment>
    <comment ref="G2012" authorId="0" shapeId="0" xr:uid="{FAFCF596-6AA4-4A5E-868B-F5FF9DFFB359}">
      <text>
        <r>
          <rPr>
            <sz val="9"/>
            <color indexed="81"/>
            <rFont val="MS P ゴシック"/>
            <family val="3"/>
            <charset val="128"/>
          </rPr>
          <t>適用水準が「B」、「連携B」である医師が専攻医である場合には、本セルに○を付してください。</t>
        </r>
      </text>
    </comment>
    <comment ref="G2013" authorId="0" shapeId="0" xr:uid="{EF97787C-006F-4EF7-B49B-70FF7ADC2990}">
      <text>
        <r>
          <rPr>
            <sz val="9"/>
            <color indexed="81"/>
            <rFont val="MS P ゴシック"/>
            <family val="3"/>
            <charset val="128"/>
          </rPr>
          <t>適用水準が「B」、「連携B」である医師が専攻医である場合には、本セルに○を付してください。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黒川 典誉(kurokawa-norishige)</author>
  </authors>
  <commentList>
    <comment ref="F6" authorId="0" shapeId="0" xr:uid="{04B088F9-D462-476B-A128-6C926F76AAA3}">
      <text>
        <r>
          <rPr>
            <sz val="9"/>
            <color indexed="81"/>
            <rFont val="MS P ゴシック"/>
            <family val="3"/>
            <charset val="128"/>
          </rPr>
          <t>Ｒ６年度の暫定評価時は「計画期間終了年度の取組目標」を記入。
Ｒ７年度以降は「当年度の取組目標」を記入。</t>
        </r>
      </text>
    </comment>
    <comment ref="E75" authorId="0" shapeId="0" xr:uid="{F3FAE228-989F-4EDB-B126-F9257B242BE8}">
      <text>
        <r>
          <rPr>
            <sz val="9"/>
            <color indexed="81"/>
            <rFont val="MS P ゴシック"/>
            <family val="3"/>
            <charset val="128"/>
          </rPr>
          <t>※　医師の最終確認・再確認を必要とせず、変更することが可能であるが、実施薬剤の投与は医師や看護師が実施する必要があるため、実施者と情報共有を行い、医師に報告することが必要。
　他院持参薬を入院（転院）後も引き続き服用する医師の指示がある場合においては、事前の院内での取り決めに基づき、他院持参薬を院内で準備できる同種同効薬で調製することも可能。（調製後、病棟に払い出し、継続して患者に服薬してもらう</t>
        </r>
      </text>
    </comment>
    <comment ref="E82" authorId="0" shapeId="0" xr:uid="{A4A09B31-7E28-4046-BB0A-BC1469ACFF07}">
      <text>
        <r>
          <rPr>
            <sz val="9"/>
            <color indexed="81"/>
            <rFont val="MS P ゴシック"/>
            <family val="3"/>
            <charset val="128"/>
          </rPr>
          <t>※　当該所見に基づく病状等の判断は医師が行う</t>
        </r>
      </text>
    </comment>
    <comment ref="E85" authorId="0" shapeId="0" xr:uid="{9A400775-C2A3-4169-BEBE-020EF551CE73}">
      <text>
        <r>
          <rPr>
            <sz val="9"/>
            <color indexed="81"/>
            <rFont val="MS P ゴシック"/>
            <family val="3"/>
            <charset val="128"/>
          </rPr>
          <t>※R6.6.14付けQ＆A事務連絡【QA１】：心臓・血管カテーテル検査、治療に従事する臨床検査技師、臨床工学技士を含む他の医療関係職種が、同様に清潔区域への立入り方法等について医師・看護師の十分な指導を受けたうえで行うことが可能であると解してよい</t>
        </r>
      </text>
    </comment>
    <comment ref="E92" authorId="0" shapeId="0" xr:uid="{EF64F947-4DDF-4A45-95B1-6F5858353850}">
      <text>
        <r>
          <rPr>
            <sz val="9"/>
            <color indexed="81"/>
            <rFont val="MS P ゴシック"/>
            <family val="3"/>
            <charset val="128"/>
          </rPr>
          <t>※則第十五条の四　法第二十六条第二項第四号の厚生労働省令で定める装置は、超音波診断装置とする。</t>
        </r>
      </text>
    </comment>
    <comment ref="E96" authorId="0" shapeId="0" xr:uid="{6197A2CA-9B52-486D-BA6A-C0679C5A576B}">
      <text>
        <r>
          <rPr>
            <sz val="9"/>
            <color indexed="81"/>
            <rFont val="MS P ゴシック"/>
            <family val="3"/>
            <charset val="128"/>
          </rPr>
          <t>※R6.6.14付けQ＆A事務連絡【QA2】：画像誘導放射線治療のために肛門に挿入されたカテーテルの抜去についても一連の行為として行うことができる。</t>
        </r>
      </text>
    </comment>
    <comment ref="E107" authorId="0" shapeId="0" xr:uid="{015500E7-FCA5-470D-AFE3-253A0DB31DDC}">
      <text>
        <r>
          <rPr>
            <sz val="9"/>
            <color indexed="81"/>
            <rFont val="MS P ゴシック"/>
            <family val="3"/>
            <charset val="128"/>
          </rPr>
          <t>※　担当医は、報告書内容を確認し、診断を行う</t>
        </r>
      </text>
    </comment>
    <comment ref="E111" authorId="0" shapeId="0" xr:uid="{2315217B-0071-4CA7-884B-50D8F46A4AFA}">
      <text>
        <r>
          <rPr>
            <sz val="9"/>
            <color indexed="81"/>
            <rFont val="MS P ゴシック"/>
            <family val="3"/>
            <charset val="128"/>
          </rPr>
          <t>※　保健所長に解剖実施の許可を受けて臨床検査技師が実施可能。厚生労働大臣より死体解剖資格の認定を受けている場合は、保健所長の許可を受けることなく実施可能</t>
        </r>
      </text>
    </comment>
    <comment ref="E112" authorId="0" shapeId="0" xr:uid="{BFB76A56-BB6E-419A-A51A-5B340926E171}">
      <text>
        <r>
          <rPr>
            <sz val="9"/>
            <color indexed="81"/>
            <rFont val="MS P ゴシック"/>
            <family val="3"/>
            <charset val="128"/>
          </rPr>
          <t>※　身体に挿入して行う超音波検査を実施するに当たっては、養成機関や医療機関等において必要な教育・研修等を受けた臨床検査技師が実施することともに、医師は、当該超音波検査を実施する臨床検査技師が安全に実施できる技術を有するかを十分確認の上、指示すること。</t>
        </r>
      </text>
    </comment>
    <comment ref="E147" authorId="0" shapeId="0" xr:uid="{BD6920CA-3F51-40C7-8A06-6A8B9810D29A}">
      <text>
        <r>
          <rPr>
            <sz val="9"/>
            <color indexed="81"/>
            <rFont val="MS P ゴシック"/>
            <family val="3"/>
            <charset val="128"/>
          </rPr>
          <t>患者の病状等の判断は医師が行う</t>
        </r>
      </text>
    </comment>
    <comment ref="C161" authorId="0" shapeId="0" xr:uid="{9CEB6CF6-2B0B-4961-B174-319F5BCF5196}">
      <text>
        <r>
          <rPr>
            <sz val="9"/>
            <color indexed="81"/>
            <rFont val="MS P ゴシック"/>
            <family val="3"/>
            <charset val="128"/>
          </rPr>
          <t>最終は、医師の確認により発行する必要がある。院内の研修等により、必要な知識を備えることが望ましい。</t>
        </r>
      </text>
    </comment>
    <comment ref="C170" authorId="0" shapeId="0" xr:uid="{904D0D0A-E1C3-4F72-AAB4-9F011F6F42AA}">
      <text>
        <r>
          <rPr>
            <sz val="9"/>
            <color indexed="81"/>
            <rFont val="MS P ゴシック"/>
            <family val="3"/>
            <charset val="128"/>
          </rPr>
          <t>検査や処置など代行入力した内容に応じて、実施の前までに医師が確認すべき事項もあることに留意する。</t>
        </r>
      </text>
    </comment>
    <comment ref="E198" authorId="0" shapeId="0" xr:uid="{0C91EBA6-FFC6-4DAC-9F7A-A802D5931FAF}">
      <text>
        <r>
          <rPr>
            <sz val="9"/>
            <color indexed="81"/>
            <rFont val="MS P ゴシック"/>
            <family val="3"/>
            <charset val="128"/>
          </rPr>
          <t>当該説明等で医学的な事項について不明な点や質問があった場合には、医師や看護師等からの説明が必要となる</t>
        </r>
      </text>
    </comment>
    <comment ref="E199" authorId="0" shapeId="0" xr:uid="{E63D09C2-D838-4A24-9221-3C8E0AC35B1D}">
      <text>
        <r>
          <rPr>
            <sz val="9"/>
            <color indexed="81"/>
            <rFont val="MS P ゴシック"/>
            <family val="3"/>
            <charset val="128"/>
          </rPr>
          <t>当該説明等で医学的な事項について不明な点や質問があった場合には、医師や看護師等からの説明が必要となる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黒川 典誉(kurokawa-norishige)</author>
  </authors>
  <commentList>
    <comment ref="J5" authorId="0" shapeId="0" xr:uid="{6216830D-524F-41D9-BB28-791F355743C2}">
      <text>
        <r>
          <rPr>
            <sz val="9"/>
            <color indexed="81"/>
            <rFont val="MS P ゴシック"/>
            <family val="3"/>
            <charset val="128"/>
          </rPr>
          <t>表示コードを入力</t>
        </r>
      </text>
    </comment>
    <comment ref="E6" authorId="0" shapeId="0" xr:uid="{56646C74-3735-404D-A824-988F88AD07EC}">
      <text>
        <r>
          <rPr>
            <sz val="9"/>
            <color indexed="81"/>
            <rFont val="MS P ゴシック"/>
            <family val="3"/>
            <charset val="128"/>
          </rPr>
          <t>Ｒ６年度の暫定評価時は「計画期間終了年度の取組目標」を記入。
Ｒ７年度以降は「当年度の取組目標」を記入。</t>
        </r>
      </text>
    </comment>
    <comment ref="J31" authorId="0" shapeId="0" xr:uid="{830D50CA-A945-4A91-9672-82E4D80684C1}">
      <text>
        <r>
          <rPr>
            <sz val="9"/>
            <color indexed="81"/>
            <rFont val="MS P ゴシック"/>
            <family val="3"/>
            <charset val="128"/>
          </rPr>
          <t>表示コードを入力</t>
        </r>
      </text>
    </comment>
    <comment ref="E32" authorId="0" shapeId="0" xr:uid="{4E70A548-5B52-4E40-A40C-F6A68FB4F8AD}">
      <text>
        <r>
          <rPr>
            <sz val="9"/>
            <color indexed="81"/>
            <rFont val="MS P ゴシック"/>
            <family val="3"/>
            <charset val="128"/>
          </rPr>
          <t>Ｒ６年度の暫定評価時は「計画期間終了年度の取組目標」を記入。
Ｒ７年度以降は「当年度の取組目標」を記入。</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tc={88A0C53B-EE66-423F-9D52-5ED5B9CCE749}</author>
    <author>tc={83D93309-69A5-4BDB-971E-FC635AB9238A}</author>
    <author>tc={89D0B528-8DE6-4D57-BA14-DCE782600988}</author>
  </authors>
  <commentList>
    <comment ref="E281" authorId="0" shapeId="0" xr:uid="{88A0C53B-EE66-423F-9D52-5ED5B9CCE74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医師の業務見直しがない。</t>
      </text>
    </comment>
    <comment ref="E307" authorId="1" shapeId="0" xr:uid="{83D93309-69A5-4BDB-971E-FC635AB9238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PDF無し</t>
      </text>
    </comment>
    <comment ref="E324" authorId="2" shapeId="0" xr:uid="{89D0B528-8DE6-4D57-BA14-DCE78260098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PDF無し</t>
      </text>
    </comment>
  </commentList>
</comments>
</file>

<file path=xl/sharedStrings.xml><?xml version="1.0" encoding="utf-8"?>
<sst xmlns="http://schemas.openxmlformats.org/spreadsheetml/2006/main" count="20464" uniqueCount="2920">
  <si>
    <t>医療機関コード</t>
    <rPh sb="0" eb="2">
      <t>イリョウ</t>
    </rPh>
    <rPh sb="2" eb="4">
      <t>キカン</t>
    </rPh>
    <phoneticPr fontId="1"/>
  </si>
  <si>
    <t>医療機関名</t>
    <rPh sb="0" eb="2">
      <t>イリョウ</t>
    </rPh>
    <rPh sb="2" eb="5">
      <t>キカンメイ</t>
    </rPh>
    <phoneticPr fontId="1"/>
  </si>
  <si>
    <t>医師</t>
    <rPh sb="0" eb="2">
      <t>イシ</t>
    </rPh>
    <phoneticPr fontId="1"/>
  </si>
  <si>
    <t>特定対象医師</t>
    <rPh sb="0" eb="2">
      <t>トクテイ</t>
    </rPh>
    <rPh sb="2" eb="4">
      <t>タイショウ</t>
    </rPh>
    <rPh sb="4" eb="6">
      <t>イシ</t>
    </rPh>
    <phoneticPr fontId="1"/>
  </si>
  <si>
    <t>適用水準</t>
    <rPh sb="0" eb="2">
      <t>テキヨウ</t>
    </rPh>
    <rPh sb="2" eb="4">
      <t>スイジュン</t>
    </rPh>
    <phoneticPr fontId="1"/>
  </si>
  <si>
    <t>所属診療科名</t>
    <rPh sb="0" eb="2">
      <t>ショゾク</t>
    </rPh>
    <rPh sb="2" eb="5">
      <t>シンリョウカ</t>
    </rPh>
    <rPh sb="5" eb="6">
      <t>メイ</t>
    </rPh>
    <phoneticPr fontId="1"/>
  </si>
  <si>
    <t>年間の時間外・休日労働時間</t>
    <rPh sb="0" eb="2">
      <t>ネンカン</t>
    </rPh>
    <phoneticPr fontId="1"/>
  </si>
  <si>
    <t>単位</t>
  </si>
  <si>
    <t>01内科</t>
  </si>
  <si>
    <t>02呼吸器内科</t>
  </si>
  <si>
    <t>03循環器内科</t>
  </si>
  <si>
    <t>04消化器内科(胃腸内科）</t>
  </si>
  <si>
    <t>05腎臓内科</t>
  </si>
  <si>
    <t>06脳神経内科</t>
  </si>
  <si>
    <t>07糖尿病内科(代謝内科）</t>
  </si>
  <si>
    <t>09皮膚科</t>
  </si>
  <si>
    <t>10アレルギー科</t>
  </si>
  <si>
    <t>11リウマチ科</t>
  </si>
  <si>
    <t>12感染症内科</t>
  </si>
  <si>
    <t>13小児科</t>
  </si>
  <si>
    <t>14精神科</t>
  </si>
  <si>
    <t>15心療内科</t>
  </si>
  <si>
    <t>16外科</t>
  </si>
  <si>
    <t>17呼吸器外科</t>
  </si>
  <si>
    <t>18心臓血管外科</t>
  </si>
  <si>
    <t>19乳腺外科</t>
  </si>
  <si>
    <t>20気管食道外科</t>
  </si>
  <si>
    <t>21消化器外科(胃腸外科）</t>
  </si>
  <si>
    <t>22泌尿器科</t>
  </si>
  <si>
    <t>23肛門外科</t>
  </si>
  <si>
    <t>24脳神経外科</t>
  </si>
  <si>
    <t>25整形外科</t>
  </si>
  <si>
    <t>26形成外科</t>
  </si>
  <si>
    <t>27美容外科</t>
  </si>
  <si>
    <t>28眼科</t>
  </si>
  <si>
    <t>29耳鼻いんこう科</t>
  </si>
  <si>
    <t>30小児外科</t>
  </si>
  <si>
    <t>31産婦人科</t>
  </si>
  <si>
    <t>32産科</t>
  </si>
  <si>
    <t>33婦人科</t>
  </si>
  <si>
    <t>34リハビリテーション科</t>
  </si>
  <si>
    <t>35放射線科</t>
  </si>
  <si>
    <t>36麻酔科</t>
  </si>
  <si>
    <t>37病理診断科</t>
  </si>
  <si>
    <t>38臨床検査科</t>
  </si>
  <si>
    <t>39救急科</t>
  </si>
  <si>
    <t>40集中治療科</t>
  </si>
  <si>
    <t>41臨床研修医</t>
  </si>
  <si>
    <t>合計</t>
    <rPh sb="0" eb="2">
      <t>ゴウケイ</t>
    </rPh>
    <phoneticPr fontId="1"/>
  </si>
  <si>
    <t>診療科別の目標</t>
    <rPh sb="0" eb="4">
      <t>シンリョウカベツ</t>
    </rPh>
    <rPh sb="5" eb="7">
      <t>モクヒョウ</t>
    </rPh>
    <phoneticPr fontId="1"/>
  </si>
  <si>
    <t>対象医師の年間の時間外・休日労働時間の平均時間の当該年度の目標</t>
    <rPh sb="24" eb="26">
      <t>トウガイ</t>
    </rPh>
    <rPh sb="26" eb="28">
      <t>ネンド</t>
    </rPh>
    <rPh sb="29" eb="31">
      <t>モクヒョウ</t>
    </rPh>
    <phoneticPr fontId="1"/>
  </si>
  <si>
    <t>時間</t>
  </si>
  <si>
    <t>対象医師の年間の時間外・休日労働時間の最長時間の当該年度の目標</t>
    <phoneticPr fontId="1"/>
  </si>
  <si>
    <t>特定対象医師の年間の時間外・休日労働時間数960時間超～1860時間の人数の当該年度の目標</t>
    <rPh sb="0" eb="2">
      <t>トクテイ</t>
    </rPh>
    <rPh sb="2" eb="4">
      <t>タイショウ</t>
    </rPh>
    <rPh sb="4" eb="6">
      <t>イシ</t>
    </rPh>
    <rPh sb="7" eb="9">
      <t>ネンカン</t>
    </rPh>
    <rPh sb="10" eb="13">
      <t>ジカンガイ</t>
    </rPh>
    <rPh sb="14" eb="16">
      <t>キュウジツ</t>
    </rPh>
    <rPh sb="16" eb="18">
      <t>ロウドウ</t>
    </rPh>
    <rPh sb="18" eb="20">
      <t>ジカン</t>
    </rPh>
    <rPh sb="20" eb="21">
      <t>スウ</t>
    </rPh>
    <rPh sb="24" eb="26">
      <t>ジカン</t>
    </rPh>
    <rPh sb="26" eb="27">
      <t>チョウ</t>
    </rPh>
    <rPh sb="32" eb="34">
      <t>ジカン</t>
    </rPh>
    <rPh sb="35" eb="37">
      <t>ニンズウ</t>
    </rPh>
    <rPh sb="38" eb="40">
      <t>トウガイ</t>
    </rPh>
    <rPh sb="40" eb="42">
      <t>ネンド</t>
    </rPh>
    <rPh sb="43" eb="45">
      <t>モクヒョウ</t>
    </rPh>
    <phoneticPr fontId="1"/>
  </si>
  <si>
    <t>人</t>
  </si>
  <si>
    <t>①対象医師数　※医師労働時間短縮計画の対象医師数</t>
    <rPh sb="8" eb="18">
      <t>イシロウドウジカンタンシュクケイカク</t>
    </rPh>
    <rPh sb="19" eb="21">
      <t>タイショウ</t>
    </rPh>
    <rPh sb="21" eb="24">
      <t>イシスウ</t>
    </rPh>
    <phoneticPr fontId="1"/>
  </si>
  <si>
    <t>④特定対象医師数　※①のうち特定対象医師数</t>
    <rPh sb="14" eb="16">
      <t>トクテイ</t>
    </rPh>
    <rPh sb="16" eb="18">
      <t>タイショウ</t>
    </rPh>
    <rPh sb="18" eb="21">
      <t>イシスウ</t>
    </rPh>
    <phoneticPr fontId="1"/>
  </si>
  <si>
    <t>Ｂ</t>
    <phoneticPr fontId="1"/>
  </si>
  <si>
    <t>連携Ｂ</t>
    <rPh sb="0" eb="2">
      <t>レンケイ</t>
    </rPh>
    <phoneticPr fontId="1"/>
  </si>
  <si>
    <t>所属診療科</t>
    <rPh sb="0" eb="2">
      <t>ショゾク</t>
    </rPh>
    <rPh sb="2" eb="5">
      <t>シンリョウカ</t>
    </rPh>
    <phoneticPr fontId="1"/>
  </si>
  <si>
    <t>01</t>
    <phoneticPr fontId="1"/>
  </si>
  <si>
    <t>内科</t>
  </si>
  <si>
    <t>02</t>
  </si>
  <si>
    <t>呼吸器内科</t>
  </si>
  <si>
    <t>03</t>
  </si>
  <si>
    <t>循環器内科</t>
  </si>
  <si>
    <t>04</t>
  </si>
  <si>
    <t>消化器内科(胃腸内科）</t>
  </si>
  <si>
    <t>05</t>
  </si>
  <si>
    <t>腎臓内科</t>
  </si>
  <si>
    <t>06</t>
  </si>
  <si>
    <t>脳神経内科</t>
  </si>
  <si>
    <t>07</t>
  </si>
  <si>
    <t>糖尿病内科(代謝内科）</t>
  </si>
  <si>
    <t>08</t>
  </si>
  <si>
    <t>血液内科</t>
  </si>
  <si>
    <t>09</t>
  </si>
  <si>
    <t>皮膚科</t>
  </si>
  <si>
    <t>10</t>
  </si>
  <si>
    <t>アレルギー科</t>
  </si>
  <si>
    <t>11</t>
  </si>
  <si>
    <t>リウマチ科</t>
  </si>
  <si>
    <t>12</t>
  </si>
  <si>
    <t>感染症内科</t>
  </si>
  <si>
    <t>13</t>
  </si>
  <si>
    <t>小児科</t>
  </si>
  <si>
    <t>14</t>
  </si>
  <si>
    <t>精神科</t>
  </si>
  <si>
    <t>15</t>
  </si>
  <si>
    <t>心療内科</t>
  </si>
  <si>
    <t>16</t>
  </si>
  <si>
    <t>外科</t>
  </si>
  <si>
    <t>17</t>
  </si>
  <si>
    <t>呼吸器外科</t>
  </si>
  <si>
    <t>18</t>
  </si>
  <si>
    <t>心臓血管外科</t>
  </si>
  <si>
    <t>19</t>
  </si>
  <si>
    <t>乳腺外科</t>
  </si>
  <si>
    <t>20</t>
  </si>
  <si>
    <t>気管食道外科</t>
  </si>
  <si>
    <t>21</t>
  </si>
  <si>
    <t>消化器外科(胃腸外科）</t>
  </si>
  <si>
    <t>22</t>
  </si>
  <si>
    <t>泌尿器科</t>
  </si>
  <si>
    <t>23</t>
  </si>
  <si>
    <t>肛門外科</t>
  </si>
  <si>
    <t>24</t>
  </si>
  <si>
    <t>脳神経外科</t>
  </si>
  <si>
    <t>25</t>
  </si>
  <si>
    <t>整形外科</t>
  </si>
  <si>
    <t>26</t>
  </si>
  <si>
    <t>形成外科</t>
  </si>
  <si>
    <t>27</t>
  </si>
  <si>
    <t>美容外科</t>
  </si>
  <si>
    <t>28</t>
  </si>
  <si>
    <t>眼科</t>
  </si>
  <si>
    <t>29</t>
  </si>
  <si>
    <t>耳鼻いんこう科</t>
  </si>
  <si>
    <t>30</t>
  </si>
  <si>
    <t>小児外科</t>
  </si>
  <si>
    <t>31</t>
  </si>
  <si>
    <t>産婦人科</t>
  </si>
  <si>
    <t>32</t>
  </si>
  <si>
    <t>産科</t>
  </si>
  <si>
    <t>33</t>
  </si>
  <si>
    <t>婦人科</t>
  </si>
  <si>
    <t>34</t>
  </si>
  <si>
    <t>リハビリテーション科</t>
  </si>
  <si>
    <t>35</t>
  </si>
  <si>
    <t>放射線科</t>
  </si>
  <si>
    <t>36</t>
  </si>
  <si>
    <t>麻酔科</t>
  </si>
  <si>
    <t>37</t>
  </si>
  <si>
    <t>病理診断科</t>
  </si>
  <si>
    <t>38</t>
  </si>
  <si>
    <t>臨床検査科</t>
  </si>
  <si>
    <t>39</t>
  </si>
  <si>
    <t>救急科</t>
  </si>
  <si>
    <t>40</t>
  </si>
  <si>
    <t>集中治療科</t>
    <rPh sb="0" eb="2">
      <t>シュウチュウ</t>
    </rPh>
    <rPh sb="2" eb="4">
      <t>チリョウ</t>
    </rPh>
    <rPh sb="4" eb="5">
      <t>カ</t>
    </rPh>
    <phoneticPr fontId="1"/>
  </si>
  <si>
    <t>41</t>
  </si>
  <si>
    <t>臨床研修医</t>
    <rPh sb="0" eb="2">
      <t>リンショウ</t>
    </rPh>
    <rPh sb="2" eb="5">
      <t>ケンシュウイ</t>
    </rPh>
    <phoneticPr fontId="1"/>
  </si>
  <si>
    <t>職種</t>
    <rPh sb="0" eb="2">
      <t>ショクシュ</t>
    </rPh>
    <phoneticPr fontId="1"/>
  </si>
  <si>
    <t>業務内容</t>
    <phoneticPr fontId="1"/>
  </si>
  <si>
    <t>取組目標</t>
    <rPh sb="0" eb="2">
      <t>トリクミ</t>
    </rPh>
    <rPh sb="2" eb="4">
      <t>モクヒョウ</t>
    </rPh>
    <phoneticPr fontId="1"/>
  </si>
  <si>
    <t>推計時間</t>
    <rPh sb="0" eb="2">
      <t>スイケイ</t>
    </rPh>
    <rPh sb="2" eb="4">
      <t>ジカン</t>
    </rPh>
    <phoneticPr fontId="1"/>
  </si>
  <si>
    <t>看護師</t>
    <rPh sb="0" eb="3">
      <t>カンゴシ</t>
    </rPh>
    <phoneticPr fontId="1"/>
  </si>
  <si>
    <t>特定行為（行為区分）の実施</t>
    <phoneticPr fontId="1"/>
  </si>
  <si>
    <t>1-1</t>
    <phoneticPr fontId="1"/>
  </si>
  <si>
    <t>経口用気管チューブ又は経鼻用気管チューブの位置の調整</t>
  </si>
  <si>
    <t>1-2</t>
  </si>
  <si>
    <t>侵襲的陽圧換気の設定の変更</t>
  </si>
  <si>
    <t>1-3</t>
  </si>
  <si>
    <t>非侵襲的陽圧換気の設定の変更</t>
  </si>
  <si>
    <t>1-4</t>
  </si>
  <si>
    <t>人工呼吸管理がなされている者に対する鎮静薬の投与量の調整</t>
  </si>
  <si>
    <t>1-5</t>
  </si>
  <si>
    <t>人工呼吸器からの離脱</t>
  </si>
  <si>
    <t>1-6</t>
  </si>
  <si>
    <t>気管カニューレの交換</t>
  </si>
  <si>
    <t>1-7</t>
  </si>
  <si>
    <t>一時的ペースメーカの操作及び管理</t>
  </si>
  <si>
    <t>1-8</t>
  </si>
  <si>
    <t>一時的ペースメーカリードの抜去</t>
  </si>
  <si>
    <t>1-9</t>
  </si>
  <si>
    <t>経皮的心肺補助装置の操作及び管理</t>
  </si>
  <si>
    <t>1-10</t>
  </si>
  <si>
    <t>大動脈内バルーンパンピングからの離脱を行うときの補助の頻度の調整</t>
  </si>
  <si>
    <t>1-11</t>
  </si>
  <si>
    <t>心嚢ドレーンの抜去</t>
  </si>
  <si>
    <t>1-12</t>
  </si>
  <si>
    <t>低圧胸腔内持続吸引器の吸引圧の設定及びその変更</t>
  </si>
  <si>
    <t>1-13</t>
  </si>
  <si>
    <t>胸腔ドレーンの抜去</t>
  </si>
  <si>
    <t>1-14</t>
  </si>
  <si>
    <t>腹腔ドレーンの抜去(腹腔内に留置された穿刺針の抜針を含む。)</t>
  </si>
  <si>
    <t>1-15</t>
  </si>
  <si>
    <t>胃ろうカテーテル若しくは腸ろうカテーテル又は胃ろうボタンの交換</t>
  </si>
  <si>
    <t>1-16</t>
  </si>
  <si>
    <t>膀胱ろうカテーテルの交換</t>
  </si>
  <si>
    <t>1-17</t>
  </si>
  <si>
    <t>中心静脈カテーテルの抜去</t>
  </si>
  <si>
    <t>1-18</t>
  </si>
  <si>
    <t>末梢留置型中心静脈注射用カテーテルの挿入</t>
  </si>
  <si>
    <t>1-19</t>
  </si>
  <si>
    <t>褥瘡又は慢性創傷の治療における血流のない壊死組織の除去</t>
  </si>
  <si>
    <t>1-20</t>
  </si>
  <si>
    <t>創傷に対する陰圧閉鎖療法</t>
  </si>
  <si>
    <t>1-21</t>
  </si>
  <si>
    <t>創部ドレーンの抜去</t>
  </si>
  <si>
    <t>1-22</t>
  </si>
  <si>
    <t>直接動脈穿せん刺法による採血</t>
  </si>
  <si>
    <t>1-23</t>
  </si>
  <si>
    <t>橈骨動脈ラインの確保</t>
  </si>
  <si>
    <t>1-24</t>
  </si>
  <si>
    <t>急性血液浄化療法における血液透析器又は血液透析濾ろ過器の操作及び管理</t>
  </si>
  <si>
    <t>1-25</t>
  </si>
  <si>
    <t>持続点滴中の高カロリー輸液の投与量の調整</t>
  </si>
  <si>
    <t>1-26</t>
  </si>
  <si>
    <t>脱水症状に対する輸液による補正</t>
  </si>
  <si>
    <t>1-27</t>
  </si>
  <si>
    <t>感染徴候がある者に対する薬剤の臨時の投与</t>
  </si>
  <si>
    <t>1-28</t>
  </si>
  <si>
    <t>インスリンの投与量の調整</t>
  </si>
  <si>
    <t>1-29</t>
  </si>
  <si>
    <t>硬膜外カテーテルによる鎮痛剤の投与及び投与量の調整</t>
  </si>
  <si>
    <t>1-30</t>
  </si>
  <si>
    <t>持続点滴中のカテコラミンの投与量の調整</t>
  </si>
  <si>
    <t>1-31</t>
  </si>
  <si>
    <t>持続点滴中のナトリウム、カリウム又はクロールの投与量の調整</t>
  </si>
  <si>
    <t>1-32</t>
  </si>
  <si>
    <t>持続点滴中の降圧剤の投与量の調整</t>
  </si>
  <si>
    <t>1-33</t>
  </si>
  <si>
    <t>持続点滴中の糖質輸液又は電解質輸液の投与量の調整</t>
  </si>
  <si>
    <t>1-34</t>
  </si>
  <si>
    <t>持続点滴中の利尿剤の投与量の調整</t>
  </si>
  <si>
    <t>1-35</t>
  </si>
  <si>
    <t>抗けいれん剤の臨時の投与</t>
  </si>
  <si>
    <t>1-36</t>
  </si>
  <si>
    <t>抗精神病薬の臨時の投与</t>
  </si>
  <si>
    <t>1-37</t>
  </si>
  <si>
    <t>抗不安薬の臨時の投与</t>
  </si>
  <si>
    <t>1-38</t>
  </si>
  <si>
    <t>抗癌剤その他の薬剤が血管外に漏出したときのステロイド薬の局所注射及び投与量の調整</t>
  </si>
  <si>
    <t>事前に取り決めたプロトコールに基づく薬剤の投与、採血・検査の実施</t>
    <phoneticPr fontId="1"/>
  </si>
  <si>
    <t>予め特定された患者に対し、医師の事前の指示の下、事前に取り決めたプロトコールに沿って薬剤を投与する</t>
    <phoneticPr fontId="1"/>
  </si>
  <si>
    <t>○</t>
    <phoneticPr fontId="1"/>
  </si>
  <si>
    <t>②</t>
    <phoneticPr fontId="1"/>
  </si>
  <si>
    <t>0.2時間～52.5時間</t>
    <rPh sb="3" eb="5">
      <t>ジカン</t>
    </rPh>
    <rPh sb="10" eb="12">
      <t>ジカン</t>
    </rPh>
    <phoneticPr fontId="1"/>
  </si>
  <si>
    <t>救急外来における医師の事前の指示や事前に取り決めたプロトコールに基づく採血・検査の実施</t>
    <phoneticPr fontId="1"/>
  </si>
  <si>
    <t>③</t>
    <phoneticPr fontId="1"/>
  </si>
  <si>
    <t>2.1時間</t>
    <rPh sb="3" eb="5">
      <t>ジカン</t>
    </rPh>
    <phoneticPr fontId="1"/>
  </si>
  <si>
    <t>血管造影・画像下治療（ＩＶＲ）の介助</t>
    <phoneticPr fontId="1"/>
  </si>
  <si>
    <t>④</t>
    <phoneticPr fontId="1"/>
  </si>
  <si>
    <t>注射、採血、静脈路の確保等</t>
  </si>
  <si>
    <t>⑤</t>
    <phoneticPr fontId="1"/>
  </si>
  <si>
    <t>0.5時間</t>
    <rPh sb="3" eb="5">
      <t>ジカン</t>
    </rPh>
    <phoneticPr fontId="1"/>
  </si>
  <si>
    <t>0.1時間以下</t>
    <rPh sb="3" eb="5">
      <t>ジカン</t>
    </rPh>
    <rPh sb="5" eb="7">
      <t>イカ</t>
    </rPh>
    <phoneticPr fontId="1"/>
  </si>
  <si>
    <t>0.2時間</t>
    <rPh sb="3" eb="5">
      <t>ジカン</t>
    </rPh>
    <phoneticPr fontId="1"/>
  </si>
  <si>
    <t>カテーテルの留置、抜去等の各種処置行為</t>
  </si>
  <si>
    <t>⑥</t>
    <phoneticPr fontId="1"/>
  </si>
  <si>
    <t>診察前の情報収集</t>
    <phoneticPr fontId="1"/>
  </si>
  <si>
    <t>⑦</t>
    <phoneticPr fontId="1"/>
  </si>
  <si>
    <t>その他</t>
    <rPh sb="2" eb="3">
      <t>タ</t>
    </rPh>
    <phoneticPr fontId="1"/>
  </si>
  <si>
    <t>検査等の説明（各種書類の説明・同意書の受領）</t>
    <phoneticPr fontId="1"/>
  </si>
  <si>
    <t>※記載無し</t>
    <rPh sb="0" eb="4">
      <t>コメキサイナ</t>
    </rPh>
    <phoneticPr fontId="1"/>
  </si>
  <si>
    <t>光線療法開始・中止及びその結果について客観的な結果の記述や入力</t>
  </si>
  <si>
    <t>薬剤指導、患者教育</t>
  </si>
  <si>
    <t>入院時の説明（オリエンテーション）</t>
  </si>
  <si>
    <t>－</t>
    <phoneticPr fontId="1"/>
  </si>
  <si>
    <t>病院救急車での患者搬送時の同乗</t>
  </si>
  <si>
    <t>院内での患者移送・誘導</t>
  </si>
  <si>
    <t>手術後患者の看護</t>
  </si>
  <si>
    <t>他診療科手術終了後に引き続き執刀する際の時間調整・連絡</t>
  </si>
  <si>
    <t>助産師</t>
    <rPh sb="0" eb="3">
      <t>ジョサンシ</t>
    </rPh>
    <phoneticPr fontId="1"/>
  </si>
  <si>
    <t>院内助産</t>
  </si>
  <si>
    <t>院内助産システム＜低リスク妊婦の分娩管理（一部）・妊産婦の保健指導＞</t>
    <phoneticPr fontId="1"/>
  </si>
  <si>
    <t>①</t>
    <phoneticPr fontId="1"/>
  </si>
  <si>
    <t>1.3時間</t>
    <rPh sb="3" eb="5">
      <t>ジカン</t>
    </rPh>
    <phoneticPr fontId="1"/>
  </si>
  <si>
    <t>助産師外来</t>
  </si>
  <si>
    <t>助産師外来　＜低リスク妊婦の妊婦健診（一部）・妊産婦の保健指導＞</t>
  </si>
  <si>
    <t>3.3時間</t>
    <rPh sb="3" eb="5">
      <t>ジカン</t>
    </rPh>
    <phoneticPr fontId="1"/>
  </si>
  <si>
    <t>薬剤師</t>
    <rPh sb="0" eb="3">
      <t>ヤクザイシ</t>
    </rPh>
    <phoneticPr fontId="1"/>
  </si>
  <si>
    <t>周術期における薬学的管理等</t>
  </si>
  <si>
    <t>手術室において、薬剤に関連する業務の実施
＜手術で使用する薬剤の払い出し・手術後残薬回収・鎮静薬の調製・鎮静薬投与器具の準備・周術期に使用する薬学的管理＞</t>
    <phoneticPr fontId="1"/>
  </si>
  <si>
    <t>病棟等における薬学的管理等</t>
  </si>
  <si>
    <t>病棟等における薬剤管理
＜薬剤の在庫管理・ミキシング・ミキシングを行った点滴薬剤等のセッティング・与薬等の準備＞</t>
    <phoneticPr fontId="1"/>
  </si>
  <si>
    <t>薬物療法に関する説明等</t>
  </si>
  <si>
    <t>患者の薬物療法全般に関する説明</t>
  </si>
  <si>
    <t>医師への処方提案等の処方支援</t>
  </si>
  <si>
    <t>手術後の患者を訪床して、
＜術後痛を評価し、医師に鎮静薬を提案・術前に中止していた薬が術前指示通り再開しているかの確認＞</t>
    <phoneticPr fontId="1"/>
  </si>
  <si>
    <t>患者を訪床などして情報収集し、医師に処方提案や処方支援を実施
　・効果・副作用の発現状況や服薬状況の確認
　・診療録等から服薬内容の確認
　・多剤併用、検査結果や処方歴、薬物アレルギー情報の確認などを行い、医師に対して情報提供を行う</t>
    <phoneticPr fontId="1"/>
  </si>
  <si>
    <t>糖尿病患者等における自己注射や自己血糖測定等の実技指導</t>
  </si>
  <si>
    <t>糖尿病患者の自己血糖測定やインスリン等自己注射等の実技指導
＜直接侵襲性を伴う行為は実施できない＞</t>
    <phoneticPr fontId="1"/>
  </si>
  <si>
    <t>定期的に効果・副作用の発現状況や服薬状況の確認等を行うための分割調剤</t>
  </si>
  <si>
    <t>薬の効果・副作用状況の把握、服薬指導の実施</t>
  </si>
  <si>
    <t>診療放射線技師</t>
    <rPh sb="0" eb="2">
      <t>シンリョウ</t>
    </rPh>
    <rPh sb="2" eb="5">
      <t>ホウシャセン</t>
    </rPh>
    <rPh sb="5" eb="7">
      <t>ギシ</t>
    </rPh>
    <phoneticPr fontId="1"/>
  </si>
  <si>
    <t>撮影部位の確認・検査オーダーの代行入力等</t>
  </si>
  <si>
    <t>画像誘導放射線治療（ＩＧＲＴ）における画像の一次照合等</t>
  </si>
  <si>
    <t>画像誘導放射線治療(IGRT)における日々の照射に際し、放射線治療計画を基準とした位置照合画像の一次照合を行い、一定基準を超えた位置誤差を確認した場合に医師に報告し判断を仰ぐ</t>
    <phoneticPr fontId="1"/>
  </si>
  <si>
    <t>13.6時間</t>
    <rPh sb="4" eb="6">
      <t>ジカン</t>
    </rPh>
    <phoneticPr fontId="1"/>
  </si>
  <si>
    <t>放射線造影検査時の造影剤の投与、投与後の抜針・止血等</t>
  </si>
  <si>
    <t>放射線造影検査時の造影剤注入確認・抜針・止血</t>
    <phoneticPr fontId="1"/>
  </si>
  <si>
    <t>10.0時間</t>
    <rPh sb="4" eb="6">
      <t>ジカン</t>
    </rPh>
    <phoneticPr fontId="1"/>
  </si>
  <si>
    <t>病院又は診療所以外の場所での医師が診察した患者に対するエックス線の照射</t>
    <phoneticPr fontId="1"/>
  </si>
  <si>
    <t>病院又は診療所以外の場所で、診察後の患者に対する医師又は歯科医師の指示による出張して百万電子ボルト未満のエネルギーを有するエックス線の照射</t>
    <phoneticPr fontId="1"/>
  </si>
  <si>
    <t>－</t>
  </si>
  <si>
    <t>放射線検査等に関する説明、同意書の受領</t>
  </si>
  <si>
    <t>検査や治療の説明と同意（含む相談）
　放射線検査（CT/MRI/RI)の説明や副作用に関する説明、検査前の問診
　IVRの定型的な手技の説明、被ばくに関する説明</t>
    <phoneticPr fontId="1"/>
  </si>
  <si>
    <t>0.8時間～3.7時間</t>
    <rPh sb="3" eb="5">
      <t>ジカン</t>
    </rPh>
    <rPh sb="9" eb="11">
      <t>ジカン</t>
    </rPh>
    <phoneticPr fontId="1"/>
  </si>
  <si>
    <t>放射線管理区域内での患者誘導</t>
  </si>
  <si>
    <t>0.1時間以下</t>
    <rPh sb="3" eb="7">
      <t>ジカンイカ</t>
    </rPh>
    <phoneticPr fontId="1"/>
  </si>
  <si>
    <t>医療放射線安全管理責任者</t>
    <phoneticPr fontId="1"/>
  </si>
  <si>
    <t>医療放射線安全管理責任者</t>
  </si>
  <si>
    <t>⑧</t>
    <phoneticPr fontId="1"/>
  </si>
  <si>
    <t>診療放射線技師が実施可能な検査結果に異常を疑った際の医師への連絡</t>
    <phoneticPr fontId="1"/>
  </si>
  <si>
    <t>R3年度改正項目</t>
    <rPh sb="2" eb="4">
      <t>ネンド</t>
    </rPh>
    <rPh sb="4" eb="6">
      <t>カイセイ</t>
    </rPh>
    <rPh sb="6" eb="8">
      <t>コウモク</t>
    </rPh>
    <phoneticPr fontId="1"/>
  </si>
  <si>
    <t>法第26条第４号</t>
    <rPh sb="0" eb="1">
      <t>ホウ</t>
    </rPh>
    <phoneticPr fontId="1"/>
  </si>
  <si>
    <t>・静脈路に造影剤注入装置を接続する行為、造影剤を投与するために当該造影剤注入装置を操作する行為並びに当該造影剤の投与が終了した後に抜針及び止血を行う行為</t>
    <phoneticPr fontId="1"/>
  </si>
  <si>
    <t>❷</t>
    <phoneticPr fontId="1"/>
  </si>
  <si>
    <t>則第15条の２第１号</t>
    <rPh sb="0" eb="1">
      <t>ソク</t>
    </rPh>
    <phoneticPr fontId="1"/>
  </si>
  <si>
    <t>・動脈路に造影剤注入装置を接続する行為(動脈路確保のためのものを除く。)及び造影剤を投与するために当該造影剤注入装置を操作する行為</t>
    <phoneticPr fontId="1"/>
  </si>
  <si>
    <t>❸</t>
    <phoneticPr fontId="1"/>
  </si>
  <si>
    <t>則第15条の２第２号</t>
    <rPh sb="0" eb="1">
      <t>ソク</t>
    </rPh>
    <phoneticPr fontId="1"/>
  </si>
  <si>
    <t>・核医学検査のために静脈路に放射性医薬品を投与するための装置を接続する行為、当該放射性医薬品を投与するために当該装置を操作する行為並びに当該放射性医薬品の投与が終了した後に抜針及び止血を行う行為</t>
    <phoneticPr fontId="1"/>
  </si>
  <si>
    <t>❹</t>
    <phoneticPr fontId="1"/>
  </si>
  <si>
    <t>則第15条の２第３号</t>
    <phoneticPr fontId="1"/>
  </si>
  <si>
    <t>❺</t>
    <phoneticPr fontId="1"/>
  </si>
  <si>
    <t>則第15条の２第４号</t>
    <phoneticPr fontId="1"/>
  </si>
  <si>
    <t>・上部消化管検査のために鼻腔に挿入されたカテーテルから造影剤を注入する行為及び当該造影剤の注入が終了した後に当該カテーテルを抜去する行為</t>
    <phoneticPr fontId="1"/>
  </si>
  <si>
    <t>❻</t>
    <phoneticPr fontId="1"/>
  </si>
  <si>
    <t>則第15条の２第６号</t>
    <phoneticPr fontId="1"/>
  </si>
  <si>
    <t>臨床検査技師</t>
    <rPh sb="0" eb="2">
      <t>リンショウ</t>
    </rPh>
    <rPh sb="2" eb="4">
      <t>ケンサ</t>
    </rPh>
    <rPh sb="4" eb="6">
      <t>ギシ</t>
    </rPh>
    <phoneticPr fontId="1"/>
  </si>
  <si>
    <t>心臓・血管カテーテル検査、治療における直接侵襲を伴わない検査装置の操作</t>
    <phoneticPr fontId="1"/>
  </si>
  <si>
    <t>心臓・血管カテーテル検査、治療における超音波検査や心電図検査、血管内の血圧の観察・測定等、直接侵襲を伴わない検査装置の操作</t>
    <phoneticPr fontId="1"/>
  </si>
  <si>
    <t>11.7時間</t>
    <rPh sb="4" eb="6">
      <t>ジカン</t>
    </rPh>
    <phoneticPr fontId="1"/>
  </si>
  <si>
    <t>負荷心電図検査等における生体情報モニターの血圧や酸素飽和度などの確認</t>
  </si>
  <si>
    <t>負荷心電図検査等の生理学的検査実施前に患者に装着されている生体情報モニターの血圧や酸素飽和度などのバイタルサインを確認し、医師等と事前に取り決められた範囲の値になっているかどうかなどを確認し、検査を実施が可能かどうかを確認する</t>
    <phoneticPr fontId="1"/>
  </si>
  <si>
    <t>持続陽圧呼吸療法導入の際の陽圧の適正域の測定</t>
  </si>
  <si>
    <t>持続陽圧呼吸療法導入の際に行う陽圧の適正域を測定する検査
＜脳波、心電図、呼吸の気流を検知するフローセンサー、いびき音を拾うマイクロフォン、胸壁・腹壁の拡張を検知する圧センサーの装着・脱着＞</t>
    <phoneticPr fontId="1"/>
  </si>
  <si>
    <t>生理学的検査を実施する際の口腔内からの喀痰等の吸引</t>
  </si>
  <si>
    <t>生理学的検査（省令第1条の2）実施の際の口腔内からの喀痰等の吸引</t>
  </si>
  <si>
    <t>検査にかかる薬剤を準備して、患者に服用してもらう行為</t>
  </si>
  <si>
    <t>検査にかかる薬剤を準備して、患者に服用してもらう
　糖負荷試験にかかるブドウ糖液を患者に渡して服用してもらう
　気道可逆性検査（呼吸機能検査）にかかる気管支拡張剤を患者に吸入してもらう
　脳波検査にかかる睡眠導入剤を患者に渡し服用してもらう
　尿素呼気試験の尿素錠を患者に渡し服用してもらう</t>
    <phoneticPr fontId="1"/>
  </si>
  <si>
    <t>0.1時間以下～1.5時間</t>
    <rPh sb="3" eb="5">
      <t>ジカン</t>
    </rPh>
    <rPh sb="5" eb="7">
      <t>イカ</t>
    </rPh>
    <rPh sb="11" eb="13">
      <t>ジカン</t>
    </rPh>
    <phoneticPr fontId="1"/>
  </si>
  <si>
    <t>病棟・外来における採血業務</t>
  </si>
  <si>
    <t>病棟・外来における採血業務（血液培養を含む検体採取）</t>
    <phoneticPr fontId="1"/>
  </si>
  <si>
    <t>血液製剤の洗浄・分割、血液細胞（幹細胞等）・胚細胞に関する操作</t>
  </si>
  <si>
    <t>血液製剤の洗浄・分割
血液細胞（幹細胞等）・胚細胞に関する操作</t>
    <phoneticPr fontId="1"/>
  </si>
  <si>
    <t>輸血に関する定型的な事項や補足的な説明と同意書の受領</t>
  </si>
  <si>
    <t>医師の説明等の前後に輸血に関する定型的な事項や補足的な説明と同意
（輸血療法や輸血関連検査の意義・解釈、輸血のリスクなど）
　医師と患者、家族等が十分な意思疎通をとれるよう調整
　輸血承諾書への署名を求め受領</t>
    <phoneticPr fontId="1"/>
  </si>
  <si>
    <t>救急救命処置の場における補助行為の実施</t>
  </si>
  <si>
    <t>救急救命処置の場において、医行為に含まれない補助行為の実施
＜生理学的検査・採血、検体検査、検査室への搬送・血圧測定　など＞</t>
    <phoneticPr fontId="1"/>
  </si>
  <si>
    <t>⑨</t>
    <phoneticPr fontId="1"/>
  </si>
  <si>
    <t>4.0時間</t>
    <rPh sb="3" eb="5">
      <t>ジカン</t>
    </rPh>
    <phoneticPr fontId="1"/>
  </si>
  <si>
    <t>細胞診や超音波検査等の検査所見の記載</t>
  </si>
  <si>
    <t>⑩</t>
    <phoneticPr fontId="1"/>
  </si>
  <si>
    <t>0.3時間</t>
    <rPh sb="3" eb="5">
      <t>ジカン</t>
    </rPh>
    <phoneticPr fontId="1"/>
  </si>
  <si>
    <t>生検材料標本、特殊染色標本、免疫染色標本等の所見の報告書の作成</t>
  </si>
  <si>
    <t>所見の下書きの作成 
＜生検材料標本、特殊染色標本、免疫染色標本等＞</t>
    <phoneticPr fontId="1"/>
  </si>
  <si>
    <t>⑪</t>
    <phoneticPr fontId="1"/>
  </si>
  <si>
    <t>病理診断における手術検体等の切り出し</t>
  </si>
  <si>
    <t>手術検体等に対する病理診断における切り出し</t>
  </si>
  <si>
    <t>⑫</t>
    <phoneticPr fontId="1"/>
  </si>
  <si>
    <t>4.5時間</t>
    <rPh sb="3" eb="5">
      <t>ジカン</t>
    </rPh>
    <phoneticPr fontId="1"/>
  </si>
  <si>
    <t>画像解析システムの操作等</t>
  </si>
  <si>
    <t>⑬</t>
    <phoneticPr fontId="1"/>
  </si>
  <si>
    <t>7.2時間</t>
    <rPh sb="3" eb="5">
      <t>ジカン</t>
    </rPh>
    <phoneticPr fontId="1"/>
  </si>
  <si>
    <t>病理解剖</t>
  </si>
  <si>
    <t>⑭</t>
    <phoneticPr fontId="1"/>
  </si>
  <si>
    <t>1.5時間</t>
    <rPh sb="3" eb="5">
      <t>ジカン</t>
    </rPh>
    <phoneticPr fontId="1"/>
  </si>
  <si>
    <t>0.7時間</t>
    <rPh sb="3" eb="5">
      <t>ジカン</t>
    </rPh>
    <phoneticPr fontId="1"/>
  </si>
  <si>
    <t>病理診断書のダブルチェック　＜誤字脱字、左右や臓器記載違い等＞</t>
  </si>
  <si>
    <t>5.0時間</t>
    <rPh sb="3" eb="5">
      <t>ジカン</t>
    </rPh>
    <phoneticPr fontId="1"/>
  </si>
  <si>
    <t>輸血実施後、副作用出現の有無の観察、異変出現時、医師等への状況報告</t>
  </si>
  <si>
    <t>健診等で行う接触を伴わない簡易な視力測定・眼圧測定</t>
  </si>
  <si>
    <t>0.7時間～16.7時間</t>
    <rPh sb="3" eb="5">
      <t>ジカン</t>
    </rPh>
    <rPh sb="10" eb="12">
      <t>ジカン</t>
    </rPh>
    <phoneticPr fontId="1"/>
  </si>
  <si>
    <t>・医療用吸引器を用いて鼻腔、口腔又は気管カニューレから喀痰を採取する行為</t>
  </si>
  <si>
    <t>0.1時間以下</t>
    <phoneticPr fontId="1"/>
  </si>
  <si>
    <t>令第８条の２第２号</t>
    <rPh sb="0" eb="1">
      <t>レイ</t>
    </rPh>
    <phoneticPr fontId="1"/>
  </si>
  <si>
    <t>・内視鏡用生検鉗子を用いて消化管の病変部位の組織の一部を採取する行為</t>
  </si>
  <si>
    <t>令第８条の２第７号</t>
    <rPh sb="0" eb="1">
      <t>レイ</t>
    </rPh>
    <phoneticPr fontId="1"/>
  </si>
  <si>
    <t>・運動誘発電位検査</t>
    <phoneticPr fontId="1"/>
  </si>
  <si>
    <t>運動誘発電位検査</t>
  </si>
  <si>
    <t>則第１条の２第５号</t>
    <phoneticPr fontId="1"/>
  </si>
  <si>
    <t>・体性感覚誘発電位検査</t>
  </si>
  <si>
    <t>体性感覚誘発電位検査</t>
  </si>
  <si>
    <t>則第１条の２第６号</t>
    <phoneticPr fontId="1"/>
  </si>
  <si>
    <t>・持続皮下グルコース検査</t>
    <phoneticPr fontId="1"/>
  </si>
  <si>
    <t>則第１条の２第13号</t>
    <phoneticPr fontId="1"/>
  </si>
  <si>
    <t>・直腸肛門機能検査</t>
  </si>
  <si>
    <t>則第１条の２第22号</t>
    <phoneticPr fontId="1"/>
  </si>
  <si>
    <t>・法第11条に規定する採血(以下この条において「採血」という。)を行う際に静脈路を確保し、当該静脈路に接続されたチューブにヘパリン加生理食塩水を充填する行為</t>
    <phoneticPr fontId="1"/>
  </si>
  <si>
    <t>則第10条の２第１号</t>
    <phoneticPr fontId="1"/>
  </si>
  <si>
    <t>・採血を行う際に静脈路を確保し、当該静脈路に点滴装置を接続する行為(電解質輸液の点滴を実施するためのものに限る。)</t>
    <phoneticPr fontId="1"/>
  </si>
  <si>
    <t>則第10条の２第２号</t>
    <phoneticPr fontId="1"/>
  </si>
  <si>
    <t>・採血を行う際に静脈路を確保し、当該静脈路に血液成分採血装置を接続する行為、当該血液成分採血装置を操作する行為並びに当該血液成分採血装置の操作が終了した後に抜針及び止血を行う行為</t>
    <phoneticPr fontId="1"/>
  </si>
  <si>
    <t>則第10条の２第３号</t>
    <phoneticPr fontId="1"/>
  </si>
  <si>
    <t>・超音波検査のために静脈路に造影剤注入装置を接続する行為、造影剤を投与するために当該造影剤注入装置を操作する行為並びに当該造影剤の投与が終了した後に抜針及び止血を行う行為</t>
    <phoneticPr fontId="1"/>
  </si>
  <si>
    <t>❿</t>
    <phoneticPr fontId="1"/>
  </si>
  <si>
    <t>則第10条の２第４号</t>
    <phoneticPr fontId="1"/>
  </si>
  <si>
    <t>臨床工学技士</t>
    <rPh sb="0" eb="2">
      <t>リンショウ</t>
    </rPh>
    <rPh sb="2" eb="4">
      <t>コウガク</t>
    </rPh>
    <rPh sb="4" eb="6">
      <t>ギシ</t>
    </rPh>
    <phoneticPr fontId="1"/>
  </si>
  <si>
    <t>心臓・血管カテーテル検査・治療時に使用する生命維持管理装置の操作</t>
  </si>
  <si>
    <t>人工呼吸器の設定変更</t>
  </si>
  <si>
    <t>人工呼吸器装着中の患者に対する動脈留置カテーテルからの採血</t>
  </si>
  <si>
    <t>人工呼吸器装着中の患者に対する、血液ガス分析のため、動脈留置カテーテルから採血（カテーテル採血）</t>
  </si>
  <si>
    <t>人工呼吸器装着中の患者に対する喀痰等の吸引</t>
  </si>
  <si>
    <t>人工呼吸器装着中の患者に対する、喀痰等の吸引</t>
  </si>
  <si>
    <t>人工心肺を施行中の患者の血液、補液及び薬剤の投与量の設定及び変更</t>
    <phoneticPr fontId="1"/>
  </si>
  <si>
    <t>医師の具体的指示の下、人工心肺中の患者の血液、補液及び薬剤の投与量の設定及び変更調整
＜人工心肺中の患者：生命維持管理装置装着中の患者＞</t>
    <phoneticPr fontId="1"/>
  </si>
  <si>
    <t>血液浄化装置を操作して行う血液、補液及び薬剤の投与量の設定及び変更</t>
    <phoneticPr fontId="1"/>
  </si>
  <si>
    <t>医師の具体的指示の下、血液浄化装置を操作して行う血液、補液及び薬剤の投与量の設定及び変更調整</t>
    <phoneticPr fontId="1"/>
  </si>
  <si>
    <t>血液浄化装置のバスキュラーアクセスへの接続を安全かつ適切に実施する上で必要となる超音波診断装置によるバスキュラーアクセスの血管径や流量等の確認</t>
    <phoneticPr fontId="1"/>
  </si>
  <si>
    <t>血液浄化装置の操作を安全かつ適切に実施する上で必要となる血液浄化に用いるバスキュラーアクセスの状態についての超音波診断装置を使用した確認</t>
  </si>
  <si>
    <t>全身麻酔装置の操作</t>
  </si>
  <si>
    <t>医師の具体的な指示の下、全身麻酔装置（「生命維持管理装置」に該当）の操作</t>
    <phoneticPr fontId="1"/>
  </si>
  <si>
    <t>麻酔中にモニターに表示されるバイタルサインの確認、麻酔記録の記入</t>
  </si>
  <si>
    <t>麻酔中にモニターに表示されるバイタルサインの確認、麻酔記録の記入（代行入力）</t>
  </si>
  <si>
    <t>全身麻酔装置の使用前準備、気管挿管や術中麻酔に使用する薬剤の準備</t>
  </si>
  <si>
    <t>麻酔器の使用前準備、気管挿管や術中麻酔に使用する薬剤の準備＜使用予定薬剤のピッキング＞</t>
  </si>
  <si>
    <t>手術室や病棟等における医療機器の管理</t>
  </si>
  <si>
    <t>手術室や病棟等の医療機器（麻酔器やシリンジポンプ等）の管理
＜保守点検 ・ 医療機器の修理、対応 ・ 病棟等の機器管理(機器の取り寄せ・管理・補充・返却など)＞</t>
    <phoneticPr fontId="1"/>
  </si>
  <si>
    <t>各種手術等において術者に器材や医療材料を手渡す行為</t>
    <phoneticPr fontId="1"/>
  </si>
  <si>
    <t>・内視鏡検査・治療時や整形外科や心臓血管外科等の手術
・心臓・血管カテーテル検査・治療
・中心静脈カテーテル留置
・胃管挿入　等　　において、清潔野で術者に器材や診療材料を手渡す</t>
    <phoneticPr fontId="1"/>
  </si>
  <si>
    <t>6.6時間～14.1時間</t>
    <rPh sb="3" eb="5">
      <t>ジカン</t>
    </rPh>
    <rPh sb="10" eb="12">
      <t>ジカン</t>
    </rPh>
    <phoneticPr fontId="1"/>
  </si>
  <si>
    <t>生命維持管理装置を装着中の患者の移送</t>
    <phoneticPr fontId="1"/>
  </si>
  <si>
    <t>手術後、又は集中治療室において、　各種ラインの整理　・　麻酔科医等とともに患者の手術室退室誘導</t>
  </si>
  <si>
    <t>・血液浄化装置の穿刺針その他の先端部のシャント、表在化された動脈若しくは表在静脈への接続又はシャント、表在化された動脈若しくは表在静脈からの除去</t>
    <phoneticPr fontId="1"/>
  </si>
  <si>
    <t>令第１条第２号</t>
    <rPh sb="0" eb="1">
      <t>レイ</t>
    </rPh>
    <phoneticPr fontId="1"/>
  </si>
  <si>
    <t>・手術室又は集中治療室で生命維持管理装置を用いて行う治療における静脈路への輸液ポンプ又はシリンジポンプの接続、薬剤を投与するための当該輸液ポンプ又は当該シリンジポンプの操作並びに当該薬剤の投与が終了した後の抜針及び止血</t>
    <phoneticPr fontId="1"/>
  </si>
  <si>
    <t>則第31条の２第１号</t>
    <rPh sb="0" eb="1">
      <t>ソク</t>
    </rPh>
    <phoneticPr fontId="1"/>
  </si>
  <si>
    <t>・生命維持管理装置を用いて行う心臓又は血管に係るカテーテル治療における身体に電気的刺激を負荷するための装置の操作</t>
    <phoneticPr fontId="1"/>
  </si>
  <si>
    <t>生命維持管理装置を用いて行う心臓又は血管に係るカテーテル治療における身体に電気的刺激を負荷するための装置の操作</t>
    <phoneticPr fontId="1"/>
  </si>
  <si>
    <t>則第31条の２第２号</t>
    <phoneticPr fontId="1"/>
  </si>
  <si>
    <t>・手術室で生命維持管理装置を用いて行う鏡視下手術における体内に挿入されている内視鏡用ビデオカメラの保持及び手術野に対する視野を確保するための当該内視鏡用ビデオカメラの操作</t>
    <phoneticPr fontId="1"/>
  </si>
  <si>
    <t>則第31条の２第３号</t>
    <phoneticPr fontId="1"/>
  </si>
  <si>
    <t>理学療法士</t>
    <rPh sb="0" eb="2">
      <t>リガク</t>
    </rPh>
    <rPh sb="2" eb="5">
      <t>リョウホウシ</t>
    </rPh>
    <phoneticPr fontId="1"/>
  </si>
  <si>
    <t>リハビリテーションに関する各種書類の記載・説明・書類交付</t>
  </si>
  <si>
    <t>リハビリテーションに関する各種書類の作成・説明・書類交付
（リハビリテーション総合実施計画書、計画提供料に関わる書類、目標設定等支援・管理シート等）や非侵襲的検査の定型的な検査説明</t>
    <phoneticPr fontId="1"/>
  </si>
  <si>
    <t>6.3時間～7.2時間</t>
  </si>
  <si>
    <t>作業療法士</t>
    <rPh sb="0" eb="2">
      <t>サギョウ</t>
    </rPh>
    <rPh sb="2" eb="5">
      <t>リョウホウシ</t>
    </rPh>
    <phoneticPr fontId="1"/>
  </si>
  <si>
    <t>作業療法を実施するに当たっての運動、感覚、高次脳機能（認知機能を含む）、ADL等の評価等</t>
    <phoneticPr fontId="1"/>
  </si>
  <si>
    <t>作業療法を実施するにあたっての評価として行う運動、感覚、高次脳機能、ADL、IADL等に関する検査、並びに生活状況（ADL、IADL、本人の趣味・興味・関心領域等）、療養上の課題の聞き取り、把握</t>
    <phoneticPr fontId="1"/>
  </si>
  <si>
    <t>言語聴覚士</t>
    <rPh sb="0" eb="2">
      <t>ゲンゴ</t>
    </rPh>
    <rPh sb="2" eb="5">
      <t>チョウカクシ</t>
    </rPh>
    <phoneticPr fontId="1"/>
  </si>
  <si>
    <t>リハビリテーションに関する各種書類の作成・説明・書類交付（リハビリテーション総合実施計画書、計画提供料に関わる書類、目標設定等支援・管理シート等）や非侵襲的検査の定型的な検査説明</t>
    <phoneticPr fontId="1"/>
  </si>
  <si>
    <t>侵襲性を伴わない嚥下検査</t>
  </si>
  <si>
    <t>嚥下訓練・摂食機能療法における患者の嚥下状態等に応じた食物形態等の選択</t>
  </si>
  <si>
    <t>嚥下訓練・摂食機能療法において、患者の嚥下状態に応じた食物形態等の選択</t>
  </si>
  <si>
    <t>高次脳機能障害、失語症､言語発達障害､発達障害等の評価に必要な臨床心理･神経心理学検査種目の実施等</t>
  </si>
  <si>
    <t>高次脳機能障害(認知症含む)､失語症､言語発達障害､発達障害などの評価に必要な臨床心理･神経心理学検査種目の提案、実施及び検査結果を解釈し、医師に報告</t>
    <phoneticPr fontId="1"/>
  </si>
  <si>
    <t>視能訓練士</t>
    <rPh sb="0" eb="2">
      <t>シノウ</t>
    </rPh>
    <rPh sb="2" eb="5">
      <t>クンレンシ</t>
    </rPh>
    <phoneticPr fontId="1"/>
  </si>
  <si>
    <t>白内障及び屈折矯正手術に使用する手術装置への検査データ等の入力</t>
  </si>
  <si>
    <t>白内障及び屈折矯正手術に使用する手術装置に手術前に視機能検査機器等で得た検査データ等を入力</t>
    <phoneticPr fontId="1"/>
  </si>
  <si>
    <t>視機能検査に関する検査結果の報告書の記載</t>
  </si>
  <si>
    <t>検診時の視機能検査の実施と評価、検診結果報告書の作成</t>
    <phoneticPr fontId="1"/>
  </si>
  <si>
    <t>義肢装具士</t>
    <rPh sb="0" eb="2">
      <t>ギシ</t>
    </rPh>
    <rPh sb="2" eb="5">
      <t>ソウグシ</t>
    </rPh>
    <phoneticPr fontId="1"/>
  </si>
  <si>
    <t>義肢装具の採型・身体へ適合のために行う糖尿病患者等の足趾の爪切等</t>
    <phoneticPr fontId="1"/>
  </si>
  <si>
    <t>装具を用いた足部潰瘍の免荷</t>
  </si>
  <si>
    <t>装具を用いた足底部潰瘍の免荷</t>
  </si>
  <si>
    <t>切断者への断端管理に関する指導</t>
  </si>
  <si>
    <t>義肢装具を装着する予定の患部の装着部位の採型のために行うギプスカット・ギプス巻き</t>
  </si>
  <si>
    <t>救急救命士</t>
    <rPh sb="0" eb="2">
      <t>キュウキュウ</t>
    </rPh>
    <rPh sb="2" eb="5">
      <t>キュウメイシ</t>
    </rPh>
    <phoneticPr fontId="1"/>
  </si>
  <si>
    <t>病院救急車による患者搬送の際の患者観察</t>
  </si>
  <si>
    <t>救急外来等での診療経過の記録</t>
  </si>
  <si>
    <t>救急室等での診療経過の記録</t>
  </si>
  <si>
    <t>救急外来での救急患者受け入れ要請の電話対応</t>
    <phoneticPr fontId="1"/>
  </si>
  <si>
    <t>救急室での救急車受け入れ要請の電話対応</t>
  </si>
  <si>
    <t>病院内での患者移送</t>
  </si>
  <si>
    <t>救急外来の重度傷病者の救急救命活動</t>
    <phoneticPr fontId="1"/>
  </si>
  <si>
    <t>救急救命士法第２条</t>
    <phoneticPr fontId="1"/>
  </si>
  <si>
    <t>医師事務作業補助者</t>
    <rPh sb="0" eb="2">
      <t>イシ</t>
    </rPh>
    <rPh sb="2" eb="4">
      <t>ジム</t>
    </rPh>
    <rPh sb="4" eb="6">
      <t>サギョウ</t>
    </rPh>
    <rPh sb="6" eb="9">
      <t>ホジョシャ</t>
    </rPh>
    <phoneticPr fontId="1"/>
  </si>
  <si>
    <t>入院予定患者の入力</t>
  </si>
  <si>
    <t>（２）医師の業務の見直し</t>
    <phoneticPr fontId="1"/>
  </si>
  <si>
    <t>宿日直体制の見直し</t>
    <phoneticPr fontId="1"/>
  </si>
  <si>
    <t>交替制勤務導入</t>
    <rPh sb="0" eb="3">
      <t>コウタイセイ</t>
    </rPh>
    <rPh sb="3" eb="5">
      <t>キンム</t>
    </rPh>
    <rPh sb="5" eb="7">
      <t>ドウニュウ</t>
    </rPh>
    <phoneticPr fontId="1"/>
  </si>
  <si>
    <t>オンコールの当番制の実施（宿日直からオンコール体制への変更）</t>
    <rPh sb="13" eb="14">
      <t>シュク</t>
    </rPh>
    <rPh sb="14" eb="16">
      <t>ニッチョク</t>
    </rPh>
    <rPh sb="23" eb="25">
      <t>タイセイ</t>
    </rPh>
    <rPh sb="27" eb="29">
      <t>ヘンコウ</t>
    </rPh>
    <phoneticPr fontId="1"/>
  </si>
  <si>
    <t>宿日直を担う医師の範囲の拡大（短時間勤務医師や中堅以上医師の参画）</t>
    <phoneticPr fontId="1"/>
  </si>
  <si>
    <t>宿日直中の業務の見直し</t>
  </si>
  <si>
    <t>休日当番制の実施</t>
  </si>
  <si>
    <t>当直明けの勤務負担の軽減</t>
  </si>
  <si>
    <t>当直帯の申し送り時間帯を設定</t>
  </si>
  <si>
    <t>カンファレンス等の勤務時間内実施や所要時間の短縮</t>
    <rPh sb="7" eb="8">
      <t>ナド</t>
    </rPh>
    <phoneticPr fontId="1"/>
  </si>
  <si>
    <t>カンファレンス・院内委員会等の会議の所要時間の短縮</t>
    <rPh sb="18" eb="20">
      <t>ショヨウ</t>
    </rPh>
    <rPh sb="20" eb="22">
      <t>ジカン</t>
    </rPh>
    <rPh sb="23" eb="25">
      <t>タンシュク</t>
    </rPh>
    <phoneticPr fontId="1"/>
  </si>
  <si>
    <t>その他医師の業務の見直し</t>
    <rPh sb="2" eb="3">
      <t>タ</t>
    </rPh>
    <rPh sb="3" eb="5">
      <t>イシ</t>
    </rPh>
    <rPh sb="6" eb="8">
      <t>ギョウム</t>
    </rPh>
    <rPh sb="9" eb="11">
      <t>ミナオ</t>
    </rPh>
    <phoneticPr fontId="1"/>
  </si>
  <si>
    <t>研修医の学習環境の向上（経験の見える化による効果的な業務配分等）</t>
  </si>
  <si>
    <t>（３）その他の勤務環境改善</t>
    <phoneticPr fontId="1"/>
  </si>
  <si>
    <t>電子カルテ等への音声入力システムの導入</t>
    <rPh sb="0" eb="2">
      <t>デンシ</t>
    </rPh>
    <rPh sb="5" eb="6">
      <t>ナド</t>
    </rPh>
    <rPh sb="8" eb="10">
      <t>オンセイ</t>
    </rPh>
    <rPh sb="10" eb="12">
      <t>ニュウリョク</t>
    </rPh>
    <rPh sb="17" eb="19">
      <t>ドウニュウ</t>
    </rPh>
    <phoneticPr fontId="1"/>
  </si>
  <si>
    <t>ビジネスチャット等医療関係者間コミュニケーションアプリ導入</t>
    <rPh sb="8" eb="9">
      <t>ナド</t>
    </rPh>
    <rPh sb="27" eb="29">
      <t>ドウニュウ</t>
    </rPh>
    <phoneticPr fontId="1"/>
  </si>
  <si>
    <t>副業・兼業先の労働時間、勤務間インターバルに対応した勤怠管理システムの導入</t>
    <rPh sb="0" eb="2">
      <t>フクギョウ</t>
    </rPh>
    <rPh sb="3" eb="5">
      <t>ケンギョウ</t>
    </rPh>
    <rPh sb="5" eb="6">
      <t>サキ</t>
    </rPh>
    <rPh sb="7" eb="9">
      <t>ロウドウ</t>
    </rPh>
    <rPh sb="9" eb="11">
      <t>ジカン</t>
    </rPh>
    <rPh sb="12" eb="15">
      <t>キンムカン</t>
    </rPh>
    <rPh sb="22" eb="24">
      <t>タイオウ</t>
    </rPh>
    <rPh sb="26" eb="28">
      <t>キンタイ</t>
    </rPh>
    <rPh sb="28" eb="30">
      <t>カンリ</t>
    </rPh>
    <rPh sb="35" eb="37">
      <t>ドウニュウ</t>
    </rPh>
    <phoneticPr fontId="1"/>
  </si>
  <si>
    <t>電子問診・AI問診システムの導入</t>
    <rPh sb="0" eb="2">
      <t>デンシ</t>
    </rPh>
    <rPh sb="2" eb="4">
      <t>モンシン</t>
    </rPh>
    <rPh sb="7" eb="9">
      <t>モンシン</t>
    </rPh>
    <rPh sb="14" eb="16">
      <t>ドウニュウ</t>
    </rPh>
    <phoneticPr fontId="1"/>
  </si>
  <si>
    <t>AI文書作成</t>
    <rPh sb="2" eb="4">
      <t>ブンショ</t>
    </rPh>
    <rPh sb="4" eb="6">
      <t>サクセイ</t>
    </rPh>
    <phoneticPr fontId="1"/>
  </si>
  <si>
    <t>子育て世代の医師が働きやすい環境を整備</t>
    <phoneticPr fontId="1"/>
  </si>
  <si>
    <t>短時間勤務</t>
    <rPh sb="0" eb="3">
      <t>タンジカン</t>
    </rPh>
    <rPh sb="3" eb="5">
      <t>キンム</t>
    </rPh>
    <phoneticPr fontId="1"/>
  </si>
  <si>
    <t>時差出勤</t>
    <rPh sb="0" eb="2">
      <t>ジサ</t>
    </rPh>
    <rPh sb="2" eb="4">
      <t>シュッキン</t>
    </rPh>
    <phoneticPr fontId="1"/>
  </si>
  <si>
    <t>変形労働時間制の導入</t>
    <rPh sb="0" eb="2">
      <t>ヘンケイ</t>
    </rPh>
    <rPh sb="2" eb="4">
      <t>ロウドウ</t>
    </rPh>
    <rPh sb="4" eb="7">
      <t>ジカンセイ</t>
    </rPh>
    <rPh sb="8" eb="10">
      <t>ドウニュウ</t>
    </rPh>
    <phoneticPr fontId="1"/>
  </si>
  <si>
    <t>宿日直の免除</t>
    <rPh sb="0" eb="1">
      <t>シュク</t>
    </rPh>
    <rPh sb="1" eb="3">
      <t>ニッチョク</t>
    </rPh>
    <rPh sb="4" eb="6">
      <t>メンジョ</t>
    </rPh>
    <phoneticPr fontId="1"/>
  </si>
  <si>
    <t>女性医師等就労支援事業・復職支援事業の実施、相談窓口</t>
  </si>
  <si>
    <t>院内保育の導入</t>
    <rPh sb="5" eb="7">
      <t>ドウニュウ</t>
    </rPh>
    <phoneticPr fontId="1"/>
  </si>
  <si>
    <t>病児保育の導入</t>
    <rPh sb="0" eb="2">
      <t>ビョウジ</t>
    </rPh>
    <rPh sb="2" eb="4">
      <t>ホイク</t>
    </rPh>
    <rPh sb="5" eb="7">
      <t>ドウニュウ</t>
    </rPh>
    <phoneticPr fontId="1"/>
  </si>
  <si>
    <t>学童保育の導入</t>
    <rPh sb="0" eb="2">
      <t>ガクドウ</t>
    </rPh>
    <rPh sb="2" eb="4">
      <t>ホイク</t>
    </rPh>
    <rPh sb="5" eb="7">
      <t>ドウニュウ</t>
    </rPh>
    <phoneticPr fontId="1"/>
  </si>
  <si>
    <t>医療機能の分化・連携</t>
    <rPh sb="0" eb="2">
      <t>イリョウ</t>
    </rPh>
    <rPh sb="2" eb="4">
      <t>キノウ</t>
    </rPh>
    <rPh sb="5" eb="7">
      <t>ブンカ</t>
    </rPh>
    <rPh sb="8" eb="10">
      <t>レンケイ</t>
    </rPh>
    <phoneticPr fontId="1"/>
  </si>
  <si>
    <t>地域の病院間での機能分化（救急の輪番制の導入等）</t>
  </si>
  <si>
    <t>診療所の開所日時間拡大による救急対応の分散</t>
  </si>
  <si>
    <t>開業医による病院外来支援</t>
  </si>
  <si>
    <t>病院診療所間の双方向の診療支援</t>
  </si>
  <si>
    <t>介護、福祉の関係職種との連携等</t>
  </si>
  <si>
    <t>その他勤務環境改善に向けた取組</t>
    <rPh sb="2" eb="3">
      <t>タ</t>
    </rPh>
    <rPh sb="3" eb="5">
      <t>キンム</t>
    </rPh>
    <rPh sb="5" eb="7">
      <t>カンキョウ</t>
    </rPh>
    <rPh sb="7" eb="9">
      <t>カイゼン</t>
    </rPh>
    <rPh sb="10" eb="11">
      <t>ム</t>
    </rPh>
    <rPh sb="13" eb="15">
      <t>トリクミ</t>
    </rPh>
    <phoneticPr fontId="1"/>
  </si>
  <si>
    <t>病気と仕事の両立支援の取組</t>
    <rPh sb="11" eb="13">
      <t>トリクミ</t>
    </rPh>
    <phoneticPr fontId="1"/>
  </si>
  <si>
    <t>職員満足度調査の実施（意見聴取）</t>
    <rPh sb="0" eb="2">
      <t>ショクイン</t>
    </rPh>
    <rPh sb="2" eb="5">
      <t>マンゾクド</t>
    </rPh>
    <rPh sb="5" eb="7">
      <t>チョウサ</t>
    </rPh>
    <rPh sb="8" eb="10">
      <t>ジッシ</t>
    </rPh>
    <rPh sb="11" eb="13">
      <t>イケン</t>
    </rPh>
    <rPh sb="13" eb="15">
      <t>チョウシュ</t>
    </rPh>
    <phoneticPr fontId="1"/>
  </si>
  <si>
    <t>労働時間管理に関する院内説明会</t>
    <rPh sb="10" eb="12">
      <t>インナイ</t>
    </rPh>
    <phoneticPr fontId="1"/>
  </si>
  <si>
    <t>医師間のタスクシフト／シェア</t>
    <rPh sb="0" eb="2">
      <t>イシ</t>
    </rPh>
    <rPh sb="2" eb="3">
      <t>カン</t>
    </rPh>
    <phoneticPr fontId="1"/>
  </si>
  <si>
    <t>術後管理業務を集中治療医・麻酔科医・救急医等にタスクシフト</t>
    <rPh sb="7" eb="9">
      <t>シュウチュウ</t>
    </rPh>
    <rPh sb="9" eb="12">
      <t>チリョウイ</t>
    </rPh>
    <rPh sb="13" eb="16">
      <t>マスイカ</t>
    </rPh>
    <rPh sb="20" eb="21">
      <t>イ</t>
    </rPh>
    <rPh sb="21" eb="22">
      <t>ナド</t>
    </rPh>
    <phoneticPr fontId="1"/>
  </si>
  <si>
    <t>ICTを活用した業務削減・業務効率化</t>
    <rPh sb="4" eb="6">
      <t>カツヨウ</t>
    </rPh>
    <rPh sb="8" eb="10">
      <t>ギョウム</t>
    </rPh>
    <rPh sb="10" eb="12">
      <t>サクゲン</t>
    </rPh>
    <rPh sb="13" eb="15">
      <t>ギョウム</t>
    </rPh>
    <rPh sb="15" eb="18">
      <t>コウリツカ</t>
    </rPh>
    <phoneticPr fontId="1"/>
  </si>
  <si>
    <t>カンファレンス・院内委員会等の会議のWEB化</t>
    <rPh sb="21" eb="22">
      <t>カ</t>
    </rPh>
    <phoneticPr fontId="1"/>
  </si>
  <si>
    <t>患者・家族へオンラインでの病状説明</t>
    <phoneticPr fontId="1"/>
  </si>
  <si>
    <t>取組実績
[確認時点]</t>
    <rPh sb="0" eb="2">
      <t>トリクミ</t>
    </rPh>
    <rPh sb="2" eb="4">
      <t>ジッセキ</t>
    </rPh>
    <rPh sb="6" eb="8">
      <t>カクニン</t>
    </rPh>
    <rPh sb="8" eb="10">
      <t>ジテン</t>
    </rPh>
    <phoneticPr fontId="1"/>
  </si>
  <si>
    <t>複数主治医制・チーム制の導入</t>
    <rPh sb="10" eb="11">
      <t>セイ</t>
    </rPh>
    <phoneticPr fontId="1"/>
  </si>
  <si>
    <t>複数主治医制等の導入</t>
    <rPh sb="6" eb="7">
      <t>ナド</t>
    </rPh>
    <phoneticPr fontId="1"/>
  </si>
  <si>
    <t>Ａ</t>
    <phoneticPr fontId="1"/>
  </si>
  <si>
    <t>Ｃ-１（臨床研修医）</t>
    <phoneticPr fontId="1"/>
  </si>
  <si>
    <t>Ｃ-１（専攻医）</t>
    <phoneticPr fontId="1"/>
  </si>
  <si>
    <t>Ｃ-２</t>
    <phoneticPr fontId="1"/>
  </si>
  <si>
    <t>連携Ｂ</t>
    <phoneticPr fontId="1"/>
  </si>
  <si>
    <t>診断書等の文書作成補助</t>
    <phoneticPr fontId="1"/>
  </si>
  <si>
    <t>紹介状の返書</t>
    <phoneticPr fontId="1"/>
  </si>
  <si>
    <t>診療記録への代行入力</t>
    <phoneticPr fontId="1"/>
  </si>
  <si>
    <t>検査の指示</t>
    <rPh sb="0" eb="2">
      <t>ケンサ</t>
    </rPh>
    <rPh sb="3" eb="5">
      <t>シジ</t>
    </rPh>
    <phoneticPr fontId="1"/>
  </si>
  <si>
    <t>医療の質の向上に資する事務作業</t>
    <phoneticPr fontId="1"/>
  </si>
  <si>
    <t>入院時の案内等の病棟における患者対応業務</t>
    <phoneticPr fontId="1"/>
  </si>
  <si>
    <t>行政上の業務</t>
    <phoneticPr fontId="1"/>
  </si>
  <si>
    <t>検査のための説明・同意書取得</t>
    <phoneticPr fontId="1"/>
  </si>
  <si>
    <t>診察・検査の予約・変更・調整</t>
    <rPh sb="3" eb="5">
      <t>ケンサ</t>
    </rPh>
    <phoneticPr fontId="1"/>
  </si>
  <si>
    <t>損保会社等に提出する診断書</t>
    <phoneticPr fontId="1"/>
  </si>
  <si>
    <t>病院総合医（ホスピタリスト）の配置</t>
    <phoneticPr fontId="1"/>
  </si>
  <si>
    <t>宿日直シフトの見直し（診療科毎の宿日直体制からの見直し）</t>
    <rPh sb="0" eb="1">
      <t>シュク</t>
    </rPh>
    <rPh sb="1" eb="3">
      <t>ニッチョク</t>
    </rPh>
    <rPh sb="7" eb="9">
      <t>ミナオ</t>
    </rPh>
    <phoneticPr fontId="1"/>
  </si>
  <si>
    <t>同意取得の電子化</t>
    <rPh sb="0" eb="2">
      <t>ドウイ</t>
    </rPh>
    <rPh sb="2" eb="4">
      <t>シュトク</t>
    </rPh>
    <rPh sb="5" eb="7">
      <t>デンシ</t>
    </rPh>
    <rPh sb="7" eb="8">
      <t>カ</t>
    </rPh>
    <phoneticPr fontId="1"/>
  </si>
  <si>
    <t>②対象医師の年間の時間外・休日労働時間の平均時間</t>
  </si>
  <si>
    <t>③対象医師の年間の時間外・休日労働時間の最長時間</t>
  </si>
  <si>
    <t>身障障害者診断書</t>
    <phoneticPr fontId="1"/>
  </si>
  <si>
    <t xml:space="preserve">労災後遺障害診断書 </t>
    <phoneticPr fontId="1"/>
  </si>
  <si>
    <t>外来診療録作成（SOAP全て記載）</t>
    <phoneticPr fontId="1"/>
  </si>
  <si>
    <t>外来診療録作成（その他）</t>
    <phoneticPr fontId="1"/>
  </si>
  <si>
    <t>病棟回診の記録</t>
    <phoneticPr fontId="1"/>
  </si>
  <si>
    <t>手術記録</t>
    <phoneticPr fontId="1"/>
  </si>
  <si>
    <t>麻酔記録</t>
    <phoneticPr fontId="1"/>
  </si>
  <si>
    <t>画像の指示</t>
    <phoneticPr fontId="1"/>
  </si>
  <si>
    <t>処置の指示</t>
    <phoneticPr fontId="1"/>
  </si>
  <si>
    <t>食事の指示</t>
    <phoneticPr fontId="1"/>
  </si>
  <si>
    <t>内服薬の処方</t>
    <phoneticPr fontId="1"/>
  </si>
  <si>
    <t>注射薬の処方</t>
    <phoneticPr fontId="1"/>
  </si>
  <si>
    <t>地域医療連携パスの入力</t>
    <phoneticPr fontId="1"/>
  </si>
  <si>
    <t>初診患者への予診の記録</t>
    <phoneticPr fontId="1"/>
  </si>
  <si>
    <t>再診患者への予診の記録</t>
    <phoneticPr fontId="1"/>
  </si>
  <si>
    <t>がん登録（院内・全国）</t>
    <phoneticPr fontId="1"/>
  </si>
  <si>
    <t>NCD登録</t>
    <phoneticPr fontId="1"/>
  </si>
  <si>
    <t>JND登録</t>
    <phoneticPr fontId="1"/>
  </si>
  <si>
    <t>JCVSD登録</t>
    <phoneticPr fontId="1"/>
  </si>
  <si>
    <t>診療録や画像結果などの物的整理</t>
    <phoneticPr fontId="1"/>
  </si>
  <si>
    <t>臨床データ集計</t>
    <phoneticPr fontId="1"/>
  </si>
  <si>
    <t>学術論文などの資料の検索</t>
    <phoneticPr fontId="1"/>
  </si>
  <si>
    <t>臨床研修のための資料作成</t>
    <phoneticPr fontId="1"/>
  </si>
  <si>
    <t>教育や臨床研修のカンファレンス準備</t>
    <phoneticPr fontId="1"/>
  </si>
  <si>
    <t>カンファレンスの記録</t>
    <phoneticPr fontId="1"/>
  </si>
  <si>
    <t>検査・手術等の日程調整</t>
    <phoneticPr fontId="1"/>
  </si>
  <si>
    <t>次回来院時の説明</t>
    <phoneticPr fontId="1"/>
  </si>
  <si>
    <t>逆紹介の説明</t>
    <phoneticPr fontId="1"/>
  </si>
  <si>
    <t>院内での患者移送・誘導</t>
    <phoneticPr fontId="1"/>
  </si>
  <si>
    <t>救急医療情報システム入力</t>
    <phoneticPr fontId="1"/>
  </si>
  <si>
    <t>感染症サーベイランス事業</t>
    <phoneticPr fontId="1"/>
  </si>
  <si>
    <t>ヒヤリ・ハット事例収集事業</t>
    <phoneticPr fontId="1"/>
  </si>
  <si>
    <t>介護保険主治医意見書</t>
    <phoneticPr fontId="1"/>
  </si>
  <si>
    <t>特定疾患（難病）臨床調査個人表</t>
    <phoneticPr fontId="1"/>
  </si>
  <si>
    <t>レセプトに関する症状詳記</t>
    <phoneticPr fontId="1"/>
  </si>
  <si>
    <t>入院診療計画書の作成　</t>
    <phoneticPr fontId="1"/>
  </si>
  <si>
    <t>診療情報提供書</t>
    <phoneticPr fontId="1"/>
  </si>
  <si>
    <t>退院サマリーの作成</t>
    <phoneticPr fontId="1"/>
  </si>
  <si>
    <t>クリニカルパスの入力</t>
    <phoneticPr fontId="1"/>
  </si>
  <si>
    <t>クリティカルパスの作成等による業務の標準化</t>
    <phoneticPr fontId="1"/>
  </si>
  <si>
    <t>外来の機能分化（紹介逆紹介の活性化）</t>
    <phoneticPr fontId="1"/>
  </si>
  <si>
    <t>患者相談窓口の設置（クレームを受けた場合のサポート体制の充実）</t>
    <phoneticPr fontId="1"/>
  </si>
  <si>
    <t>院内保育病児保育学童保育介護サービスの整備や利用料補助等</t>
    <phoneticPr fontId="1"/>
  </si>
  <si>
    <t>予め特定された患者に対し、医師の指示に基づき、事前に取り決めたプロトコールに沿って採血・検査を行う</t>
    <phoneticPr fontId="1"/>
  </si>
  <si>
    <t>救急外来において、医師が予め患者の範囲を示して、事前の指示や取り決めたプロトコールに基づく、医学的検査のための血液検査の検査オーダーの入力・採血・検査の実施</t>
    <phoneticPr fontId="1"/>
  </si>
  <si>
    <t>血管撮影・血管内治療中の介助・IVR(画像下治療）の介助＜終了後の圧迫止血・止血確認・圧迫解除を含む＞</t>
    <phoneticPr fontId="1"/>
  </si>
  <si>
    <t>ワクチン接種</t>
    <phoneticPr fontId="1"/>
  </si>
  <si>
    <t>皮下注射・筋肉注射・静脈注射（小児・新生児を含む）</t>
    <phoneticPr fontId="1"/>
  </si>
  <si>
    <t>静脈採血（小児・新生児を含む）</t>
    <phoneticPr fontId="1"/>
  </si>
  <si>
    <t>動脈路からの採血（小児・新生児を含む）</t>
    <phoneticPr fontId="1"/>
  </si>
  <si>
    <t>静脈路確保（小児・新生児を含む）</t>
    <phoneticPr fontId="1"/>
  </si>
  <si>
    <t>静脈ライン・動脈ラインの抜去及び止血（小児・新生児を含む）</t>
    <phoneticPr fontId="1"/>
  </si>
  <si>
    <t>末梢留置型中心静脈注射用カテーテルの抜去（小児・新生児を含む）</t>
    <phoneticPr fontId="1"/>
  </si>
  <si>
    <t>皮下埋め込み式CVポートの穿刺</t>
    <phoneticPr fontId="1"/>
  </si>
  <si>
    <t>手術時、手術部位（創部）の消毒・ドレーピング</t>
    <phoneticPr fontId="1"/>
  </si>
  <si>
    <t>処置行為　＜爪切り・鶏眼処置・創傷処置・ドレッシング抜去・抜糸・軟膏処置＞</t>
    <phoneticPr fontId="1"/>
  </si>
  <si>
    <t>胃管・EDチューブの挿入及び抜去（小児を含む）</t>
    <phoneticPr fontId="1"/>
  </si>
  <si>
    <t>尿道カテーテル留置</t>
    <phoneticPr fontId="1"/>
  </si>
  <si>
    <t>事前に取り決めたプロトコールに沿って行う処方された薬剤の投与量の変更等</t>
    <phoneticPr fontId="1"/>
  </si>
  <si>
    <t>①特定対象医師数</t>
    <phoneticPr fontId="1"/>
  </si>
  <si>
    <t>④特定対象医師の年間の時間外・休日労働時間の最長時間</t>
    <rPh sb="1" eb="3">
      <t>トクテイ</t>
    </rPh>
    <phoneticPr fontId="1"/>
  </si>
  <si>
    <t>（１）タスク・シフト／シェア</t>
    <phoneticPr fontId="1"/>
  </si>
  <si>
    <t>但し、実際に行っている診療業務に最も合致する診療科を選択していただければ、下表の例のとおりでなくても差し支えありません。</t>
    <rPh sb="0" eb="1">
      <t>タダ</t>
    </rPh>
    <rPh sb="6" eb="7">
      <t>オコナ</t>
    </rPh>
    <rPh sb="16" eb="17">
      <t>モット</t>
    </rPh>
    <rPh sb="18" eb="20">
      <t>ガッチ</t>
    </rPh>
    <rPh sb="22" eb="25">
      <t>シンリョウカ</t>
    </rPh>
    <rPh sb="40" eb="41">
      <t>レイ</t>
    </rPh>
    <rPh sb="50" eb="51">
      <t>サ</t>
    </rPh>
    <rPh sb="52" eb="53">
      <t>ツカ</t>
    </rPh>
    <phoneticPr fontId="1"/>
  </si>
  <si>
    <t>各医療機関の診療科名（例）</t>
    <rPh sb="0" eb="1">
      <t>カク</t>
    </rPh>
    <rPh sb="1" eb="3">
      <t>イリョウ</t>
    </rPh>
    <rPh sb="3" eb="5">
      <t>キカン</t>
    </rPh>
    <rPh sb="6" eb="9">
      <t>シンリョウカ</t>
    </rPh>
    <rPh sb="9" eb="10">
      <t>メイ</t>
    </rPh>
    <rPh sb="11" eb="12">
      <t>レイ</t>
    </rPh>
    <phoneticPr fontId="1"/>
  </si>
  <si>
    <t>ー</t>
    <phoneticPr fontId="1"/>
  </si>
  <si>
    <t>・脳神経外科/脳血管内治療科
・脳/脊髄センター</t>
    <phoneticPr fontId="1"/>
  </si>
  <si>
    <t>・脊髄脊椎外科</t>
    <phoneticPr fontId="1"/>
  </si>
  <si>
    <t>・不整脈先端治療学</t>
  </si>
  <si>
    <t>消化器内科
(胃腸内科）</t>
    <phoneticPr fontId="1"/>
  </si>
  <si>
    <r>
      <rPr>
        <sz val="8"/>
        <color rgb="FF000000"/>
        <rFont val="メイリオ"/>
        <family val="3"/>
        <charset val="128"/>
      </rPr>
      <t>・肝胆膵内科
・消化管内科</t>
    </r>
    <r>
      <rPr>
        <strike/>
        <sz val="8"/>
        <color rgb="FFFF0000"/>
        <rFont val="メイリオ"/>
        <family val="3"/>
        <charset val="128"/>
      </rPr>
      <t xml:space="preserve">
</t>
    </r>
    <r>
      <rPr>
        <sz val="8"/>
        <color rgb="FF000000"/>
        <rFont val="メイリオ"/>
        <family val="3"/>
        <charset val="128"/>
      </rPr>
      <t>・内視鏡部・肝臓内科</t>
    </r>
    <phoneticPr fontId="1"/>
  </si>
  <si>
    <t>・腎センター
・人工透析部</t>
    <phoneticPr fontId="1"/>
  </si>
  <si>
    <t>・眼形成/眼窩/涙道外科</t>
    <phoneticPr fontId="1"/>
  </si>
  <si>
    <t>・脳神経血管内治療科
・脳卒中血管内科
・認知症センター
・脳血管内科
・てんかん科
・高次脳機能障害科</t>
    <phoneticPr fontId="1"/>
  </si>
  <si>
    <t>糖尿病内科
(代謝内科）</t>
    <phoneticPr fontId="1"/>
  </si>
  <si>
    <r>
      <rPr>
        <sz val="8"/>
        <color rgb="FF000000"/>
        <rFont val="メイリオ"/>
        <family val="3"/>
        <charset val="128"/>
      </rPr>
      <t>・生活習慣病/糖尿病センター
・骨/内分泌内科</t>
    </r>
    <r>
      <rPr>
        <sz val="8"/>
        <color rgb="FFFF0000"/>
        <rFont val="メイリオ"/>
        <family val="3"/>
        <charset val="128"/>
      </rPr>
      <t xml:space="preserve">
</t>
    </r>
    <r>
      <rPr>
        <sz val="8"/>
        <color rgb="FF000000"/>
        <rFont val="メイリオ"/>
        <family val="3"/>
        <charset val="128"/>
      </rPr>
      <t>・内分泌/代謝内科</t>
    </r>
    <phoneticPr fontId="1"/>
  </si>
  <si>
    <t>・腫瘍/血液内科</t>
    <phoneticPr fontId="1"/>
  </si>
  <si>
    <t>・産科婦人科</t>
    <phoneticPr fontId="1"/>
  </si>
  <si>
    <t>・総合周産期母子医療センター
・周産期管理センター
・周産母子センター</t>
    <phoneticPr fontId="1"/>
  </si>
  <si>
    <t>・感染制御部</t>
    <phoneticPr fontId="1"/>
  </si>
  <si>
    <t>・放射線治療科
・放射線診断科
・核医学科
・画像診断科</t>
  </si>
  <si>
    <t>・新生児科
・循環器小児科
・神経小児科</t>
    <phoneticPr fontId="1"/>
  </si>
  <si>
    <t>・麻酔科蘇生科
・小児麻酔科</t>
    <phoneticPr fontId="1"/>
  </si>
  <si>
    <t>・精神科/神経科</t>
  </si>
  <si>
    <t>・検査部
・中央臨床検査部
・臨床検査医学医師
・臨床生理機能検査部</t>
    <phoneticPr fontId="1"/>
  </si>
  <si>
    <r>
      <rPr>
        <sz val="8"/>
        <color rgb="FF000000"/>
        <rFont val="メイリオ"/>
        <family val="3"/>
        <charset val="128"/>
      </rPr>
      <t>・移植外科</t>
    </r>
    <r>
      <rPr>
        <sz val="8"/>
        <color rgb="FFFF0000"/>
        <rFont val="メイリオ"/>
        <family val="3"/>
        <charset val="128"/>
      </rPr>
      <t xml:space="preserve">
</t>
    </r>
    <r>
      <rPr>
        <sz val="8"/>
        <color rgb="FF000000"/>
        <rFont val="メイリオ"/>
        <family val="3"/>
        <charset val="128"/>
      </rPr>
      <t>・総合外科</t>
    </r>
    <phoneticPr fontId="1"/>
  </si>
  <si>
    <t>・救急救命センター
・災害/救命センター
・救急集中治療部
・救急診療部</t>
    <phoneticPr fontId="1"/>
  </si>
  <si>
    <t>集中治療科</t>
    <rPh sb="0" eb="2">
      <t>シュウチュウ</t>
    </rPh>
    <rPh sb="2" eb="4">
      <t>チリョウ</t>
    </rPh>
    <rPh sb="4" eb="5">
      <t>カ</t>
    </rPh>
    <phoneticPr fontId="19"/>
  </si>
  <si>
    <t>・血管外科
・心臓/大血管低侵襲治療部</t>
    <phoneticPr fontId="1"/>
  </si>
  <si>
    <t>臨床研修医</t>
    <rPh sb="0" eb="2">
      <t>リンショウ</t>
    </rPh>
    <rPh sb="2" eb="5">
      <t>ケンシュウイ</t>
    </rPh>
    <phoneticPr fontId="19"/>
  </si>
  <si>
    <t>・乳腺/内分泌外科</t>
    <phoneticPr fontId="1"/>
  </si>
  <si>
    <t>その他診療科・部門
（医業を行う医師）</t>
    <rPh sb="3" eb="6">
      <t>シンリョウカ</t>
    </rPh>
    <rPh sb="7" eb="9">
      <t>ブモン</t>
    </rPh>
    <phoneticPr fontId="1"/>
  </si>
  <si>
    <t>・化学療法センター
・癌化学療法科
・緩和ケア科
・いたみセンター
・先端予防医療部
・先制/統合医療包括センター
・加齢/老年病科
・遺伝科/検査部/輸血/細胞治療部/血液浄化療法部/医療安全推進室
・栄養治療センター</t>
    <phoneticPr fontId="1"/>
  </si>
  <si>
    <t>消化器外科
(胃腸外科）</t>
    <phoneticPr fontId="1"/>
  </si>
  <si>
    <r>
      <rPr>
        <sz val="8"/>
        <color rgb="FF000000"/>
        <rFont val="メイリオ"/>
        <family val="3"/>
        <charset val="128"/>
      </rPr>
      <t>・消化器/移植外科</t>
    </r>
    <r>
      <rPr>
        <strike/>
        <sz val="8"/>
        <color rgb="FFFF0000"/>
        <rFont val="メイリオ"/>
        <family val="3"/>
        <charset val="128"/>
      </rPr>
      <t xml:space="preserve">
</t>
    </r>
    <r>
      <rPr>
        <sz val="8"/>
        <color rgb="FF000000"/>
        <rFont val="メイリオ"/>
        <family val="3"/>
        <charset val="128"/>
      </rPr>
      <t>・食道胃腸外科
・肝胆膵外科
・炎症性腸疾患外科・肝臓外科</t>
    </r>
    <phoneticPr fontId="1"/>
  </si>
  <si>
    <t>泌尿器科</t>
    <phoneticPr fontId="1"/>
  </si>
  <si>
    <t>・腎泌尿器外科</t>
    <phoneticPr fontId="1"/>
  </si>
  <si>
    <t>その他診療科・部門
（医業を行う医師以外）</t>
    <rPh sb="3" eb="6">
      <t>シンリョウカ</t>
    </rPh>
    <rPh sb="7" eb="9">
      <t>ブモン</t>
    </rPh>
    <rPh sb="16" eb="18">
      <t>イシ</t>
    </rPh>
    <rPh sb="18" eb="20">
      <t>イガイ</t>
    </rPh>
    <phoneticPr fontId="1"/>
  </si>
  <si>
    <t>・臨床試験センター
・臨床研究推進センター
・新医療研究開発センター
・医師育成推進センター
・医療安全管理部
・医療の質/安全管理部
・教育研修推進室
・両立支援科
・産業医臨床研修等指導教員
・医療情報部
・検診部</t>
    <rPh sb="99" eb="101">
      <t>イリョウ</t>
    </rPh>
    <rPh sb="101" eb="103">
      <t>ジョウホウ</t>
    </rPh>
    <rPh sb="103" eb="104">
      <t>ブ</t>
    </rPh>
    <rPh sb="106" eb="108">
      <t>ケンシン</t>
    </rPh>
    <rPh sb="108" eb="109">
      <t>ブ</t>
    </rPh>
    <phoneticPr fontId="1"/>
  </si>
  <si>
    <t>42</t>
  </si>
  <si>
    <t>43</t>
  </si>
  <si>
    <t>画像下治療（IVR）術前における医師等により事前作成されたチェックリストに基づく、
　・採血結果の確認　・リスクファクターの確認　・服薬状況の確認　・医師への報告</t>
    <phoneticPr fontId="1"/>
  </si>
  <si>
    <t>画像解析システムの操作、デジタル病理画像のスキャナー取り込み、取り込んだ画像データの管理、デジタル病理画像管理機器装置の調整</t>
    <phoneticPr fontId="1"/>
  </si>
  <si>
    <t>取組内容</t>
    <rPh sb="0" eb="2">
      <t>トリクミ</t>
    </rPh>
    <rPh sb="2" eb="4">
      <t>ナイヨウ</t>
    </rPh>
    <phoneticPr fontId="1"/>
  </si>
  <si>
    <t>※「①」等はR3.9.30通知内容</t>
    <rPh sb="4" eb="5">
      <t>ナド</t>
    </rPh>
    <rPh sb="13" eb="15">
      <t>ツウチ</t>
    </rPh>
    <rPh sb="15" eb="17">
      <t>ナイヨウ</t>
    </rPh>
    <phoneticPr fontId="1"/>
  </si>
  <si>
    <t>※「１」等はR2.12.23 議論の整理の内容</t>
    <rPh sb="4" eb="5">
      <t>ナド</t>
    </rPh>
    <rPh sb="15" eb="17">
      <t>ギロン</t>
    </rPh>
    <rPh sb="18" eb="20">
      <t>セイリ</t>
    </rPh>
    <rPh sb="21" eb="23">
      <t>ナイヨウ</t>
    </rPh>
    <phoneticPr fontId="1"/>
  </si>
  <si>
    <t>※「➊」等はR3.10.1改正内容</t>
    <rPh sb="4" eb="5">
      <t>ナド</t>
    </rPh>
    <rPh sb="13" eb="15">
      <t>カイセイ</t>
    </rPh>
    <rPh sb="15" eb="17">
      <t>ナイヨウ</t>
    </rPh>
    <phoneticPr fontId="1"/>
  </si>
  <si>
    <t>都道府県番号</t>
    <rPh sb="0" eb="4">
      <t>トドウフケン</t>
    </rPh>
    <rPh sb="4" eb="6">
      <t>バンゴウ</t>
    </rPh>
    <phoneticPr fontId="1"/>
  </si>
  <si>
    <t>都道府県</t>
    <rPh sb="0" eb="4">
      <t>トドウフケン</t>
    </rPh>
    <phoneticPr fontId="1"/>
  </si>
  <si>
    <t>医療機関名</t>
    <rPh sb="0" eb="2">
      <t>イリョウ</t>
    </rPh>
    <rPh sb="2" eb="4">
      <t>キカン</t>
    </rPh>
    <rPh sb="4" eb="5">
      <t>メイ</t>
    </rPh>
    <phoneticPr fontId="1"/>
  </si>
  <si>
    <t>設置主体</t>
    <rPh sb="0" eb="2">
      <t>セッチ</t>
    </rPh>
    <rPh sb="2" eb="4">
      <t>シュタイ</t>
    </rPh>
    <phoneticPr fontId="1"/>
  </si>
  <si>
    <t>視能訓練士</t>
    <rPh sb="0" eb="5">
      <t>シノウクンレンシ</t>
    </rPh>
    <phoneticPr fontId="1"/>
  </si>
  <si>
    <t>管理栄養士</t>
    <rPh sb="0" eb="2">
      <t>カンリ</t>
    </rPh>
    <rPh sb="2" eb="5">
      <t>エイヨウシ</t>
    </rPh>
    <phoneticPr fontId="1"/>
  </si>
  <si>
    <t>事務</t>
    <rPh sb="0" eb="2">
      <t>ジム</t>
    </rPh>
    <phoneticPr fontId="1"/>
  </si>
  <si>
    <t>宿日直中の業務の見直し</t>
    <phoneticPr fontId="1"/>
  </si>
  <si>
    <t>ICTを活用した業務削減・業務効率化</t>
    <rPh sb="4" eb="6">
      <t>カツヨウ</t>
    </rPh>
    <rPh sb="8" eb="10">
      <t>ギョウム</t>
    </rPh>
    <rPh sb="10" eb="12">
      <t>サクゲン</t>
    </rPh>
    <rPh sb="13" eb="15">
      <t>ギョウム</t>
    </rPh>
    <rPh sb="15" eb="17">
      <t>コウリツ</t>
    </rPh>
    <rPh sb="17" eb="18">
      <t>カ</t>
    </rPh>
    <phoneticPr fontId="1"/>
  </si>
  <si>
    <t>子育て世代の医師が働きやすい環境を整備</t>
    <rPh sb="0" eb="2">
      <t>コソダ</t>
    </rPh>
    <rPh sb="3" eb="5">
      <t>セダイ</t>
    </rPh>
    <rPh sb="6" eb="8">
      <t>イシ</t>
    </rPh>
    <rPh sb="9" eb="10">
      <t>ハタラ</t>
    </rPh>
    <rPh sb="14" eb="16">
      <t>カンキョウ</t>
    </rPh>
    <rPh sb="17" eb="19">
      <t>セイビ</t>
    </rPh>
    <phoneticPr fontId="1"/>
  </si>
  <si>
    <t>医療機能の分化・連携</t>
    <phoneticPr fontId="1"/>
  </si>
  <si>
    <t>その他勤務環境改善に向けた取組</t>
    <phoneticPr fontId="1"/>
  </si>
  <si>
    <t>➊</t>
  </si>
  <si>
    <t>❸</t>
  </si>
  <si>
    <t>❹</t>
  </si>
  <si>
    <t>❷</t>
  </si>
  <si>
    <t>❺</t>
  </si>
  <si>
    <t>❻</t>
  </si>
  <si>
    <t>❼</t>
  </si>
  <si>
    <t>❽</t>
  </si>
  <si>
    <t>❾</t>
  </si>
  <si>
    <t>❶</t>
    <phoneticPr fontId="1"/>
  </si>
  <si>
    <t>タスクシフト／シェア
　チェック都道府県：1-8、33-45</t>
    <rPh sb="16" eb="20">
      <t>トドウフケン</t>
    </rPh>
    <phoneticPr fontId="1"/>
  </si>
  <si>
    <t>公民</t>
    <rPh sb="0" eb="2">
      <t>コウミン</t>
    </rPh>
    <phoneticPr fontId="1"/>
  </si>
  <si>
    <t>大学本院分院</t>
    <rPh sb="0" eb="2">
      <t>ダイガク</t>
    </rPh>
    <rPh sb="2" eb="4">
      <t>ホンイン</t>
    </rPh>
    <rPh sb="4" eb="6">
      <t>ブンイン</t>
    </rPh>
    <phoneticPr fontId="1"/>
  </si>
  <si>
    <t>大学国公私</t>
    <rPh sb="0" eb="2">
      <t>ダイガク</t>
    </rPh>
    <rPh sb="2" eb="3">
      <t>クニ</t>
    </rPh>
    <rPh sb="3" eb="5">
      <t>コウシ</t>
    </rPh>
    <phoneticPr fontId="1"/>
  </si>
  <si>
    <t>病床数</t>
    <rPh sb="0" eb="3">
      <t>ビョウショウスウ</t>
    </rPh>
    <phoneticPr fontId="1"/>
  </si>
  <si>
    <t>常勤換算医師数</t>
    <rPh sb="0" eb="2">
      <t>ジョウキン</t>
    </rPh>
    <rPh sb="2" eb="4">
      <t>カンサン</t>
    </rPh>
    <rPh sb="4" eb="7">
      <t>イシスウ</t>
    </rPh>
    <phoneticPr fontId="1"/>
  </si>
  <si>
    <t>100床あたり常勤換算医師数</t>
    <rPh sb="3" eb="4">
      <t>ショウ</t>
    </rPh>
    <rPh sb="7" eb="9">
      <t>ジョウキン</t>
    </rPh>
    <rPh sb="9" eb="11">
      <t>カンサン</t>
    </rPh>
    <rPh sb="11" eb="14">
      <t>イシスウ</t>
    </rPh>
    <phoneticPr fontId="1"/>
  </si>
  <si>
    <t>特定行為の実施</t>
    <rPh sb="0" eb="2">
      <t>トクテイ</t>
    </rPh>
    <rPh sb="2" eb="4">
      <t>コウイ</t>
    </rPh>
    <rPh sb="5" eb="7">
      <t>ジッシ</t>
    </rPh>
    <phoneticPr fontId="1"/>
  </si>
  <si>
    <t>侵襲的陽圧換気の設定の変更</t>
    <phoneticPr fontId="1"/>
  </si>
  <si>
    <t>非侵襲的陽圧換気の設定の変更</t>
    <phoneticPr fontId="1"/>
  </si>
  <si>
    <t>人工呼吸管理がなされている者に対する鎮静薬の投与量の調整</t>
    <phoneticPr fontId="1"/>
  </si>
  <si>
    <t>人工呼吸器からの離脱</t>
    <phoneticPr fontId="1"/>
  </si>
  <si>
    <t>気管カニューレの交換</t>
    <phoneticPr fontId="1"/>
  </si>
  <si>
    <t>一時的ペースメーカリードの抜去</t>
    <phoneticPr fontId="1"/>
  </si>
  <si>
    <t>経皮的心肺補助装置の操作及び管理</t>
    <phoneticPr fontId="1"/>
  </si>
  <si>
    <t>大動脈内バルーンパンピングからの離脱を行うときの補助の頻度の調整</t>
    <phoneticPr fontId="1"/>
  </si>
  <si>
    <t>心嚢ドレーンの抜去</t>
    <phoneticPr fontId="1"/>
  </si>
  <si>
    <t>低圧胸腔内持続吸引器の吸引圧の設定及びその変更</t>
    <phoneticPr fontId="1"/>
  </si>
  <si>
    <t>腹腔ドレーンの抜去(腹腔内に留置された穿刺針の抜針を含む。)</t>
    <phoneticPr fontId="1"/>
  </si>
  <si>
    <t>胃ろうカテーテル若しくは腸ろうカテーテル又は胃ろうボタンの交換</t>
    <phoneticPr fontId="1"/>
  </si>
  <si>
    <t>膀胱ろうカテーテルの交換</t>
    <phoneticPr fontId="1"/>
  </si>
  <si>
    <t>末梢留置型中心静脈注射用カテーテルの挿入</t>
    <phoneticPr fontId="1"/>
  </si>
  <si>
    <t>褥瘡又は慢性創傷の治療における血流のない壊死組織の除去</t>
    <phoneticPr fontId="1"/>
  </si>
  <si>
    <t>創傷に対する陰圧閉鎖療法</t>
    <phoneticPr fontId="1"/>
  </si>
  <si>
    <t>創部ドレーンの抜去</t>
    <phoneticPr fontId="1"/>
  </si>
  <si>
    <t>直接動脈穿せん刺法による採血</t>
    <phoneticPr fontId="1"/>
  </si>
  <si>
    <t>橈骨動脈ラインの確保</t>
    <phoneticPr fontId="1"/>
  </si>
  <si>
    <t>急性血液浄化療法における血液透析器又は血液透析濾ろ過器の操作及び管理</t>
    <phoneticPr fontId="1"/>
  </si>
  <si>
    <t>持続点滴中の高カロリー輸液の投与量の調整</t>
    <phoneticPr fontId="1"/>
  </si>
  <si>
    <t>感染徴候がある者に対する薬剤の臨時の投与</t>
    <phoneticPr fontId="1"/>
  </si>
  <si>
    <t>硬膜外カテーテルによる鎮痛剤の投与及び投与量の調整</t>
    <phoneticPr fontId="1"/>
  </si>
  <si>
    <t>持続点滴中のカテコラミンの投与量の調整</t>
    <phoneticPr fontId="1"/>
  </si>
  <si>
    <t>持続点滴中のナトリウム、カリウム又はクロールの投与量の調整</t>
    <phoneticPr fontId="1"/>
  </si>
  <si>
    <t>抗けいれん剤の臨時の投与</t>
    <phoneticPr fontId="1"/>
  </si>
  <si>
    <t>抗精神病薬の臨時の投与</t>
    <phoneticPr fontId="1"/>
  </si>
  <si>
    <t>抗不安薬の臨時の投与</t>
    <phoneticPr fontId="1"/>
  </si>
  <si>
    <t>抗癌剤その他の薬剤が血管外に漏出したときのステロイド薬の局所注射及び投与量の調整</t>
    <phoneticPr fontId="1"/>
  </si>
  <si>
    <t>救急外来において、医師が予め患者の範囲を示して、事前の指示や取り決めたプロトコールに基づく、医学的検査のための血液検査の検査オーダーの入力・採血・検査の実施</t>
  </si>
  <si>
    <t>診察前や検査前の情報収集（病歴聴取・バイタルサイン測定・トリアージ、服薬状況確認、チェックシートを用いるなどしたリスク因子のチェック、検査結果の確認）</t>
    <phoneticPr fontId="1"/>
  </si>
  <si>
    <t>検査等の説明（各種書類の説明・同意書の受領）</t>
    <rPh sb="2" eb="3">
      <t>ナド</t>
    </rPh>
    <phoneticPr fontId="1"/>
  </si>
  <si>
    <t>止血器具（TRバンド）の管理</t>
    <rPh sb="0" eb="2">
      <t>シケツ</t>
    </rPh>
    <rPh sb="2" eb="4">
      <t>キグ</t>
    </rPh>
    <phoneticPr fontId="1"/>
  </si>
  <si>
    <t>クリニカルパス新規作成</t>
    <phoneticPr fontId="1"/>
  </si>
  <si>
    <t>院内助産</t>
    <rPh sb="0" eb="2">
      <t>インナイ</t>
    </rPh>
    <rPh sb="2" eb="4">
      <t>ジョサン</t>
    </rPh>
    <phoneticPr fontId="1"/>
  </si>
  <si>
    <t>助産師外来</t>
    <phoneticPr fontId="1"/>
  </si>
  <si>
    <t>母乳外来</t>
    <phoneticPr fontId="1"/>
  </si>
  <si>
    <t>産後ケア入院の受入</t>
    <rPh sb="0" eb="2">
      <t>サンゴ</t>
    </rPh>
    <rPh sb="4" eb="6">
      <t>ニュウイン</t>
    </rPh>
    <rPh sb="7" eb="9">
      <t>ウケイレ</t>
    </rPh>
    <phoneticPr fontId="1"/>
  </si>
  <si>
    <t>周術期における薬学的管理等</t>
    <rPh sb="12" eb="13">
      <t>ナド</t>
    </rPh>
    <phoneticPr fontId="1"/>
  </si>
  <si>
    <t>病棟等における薬学的管理等</t>
    <rPh sb="12" eb="13">
      <t>ナド</t>
    </rPh>
    <phoneticPr fontId="1"/>
  </si>
  <si>
    <t>薬物療法に関する説明等</t>
    <phoneticPr fontId="1"/>
  </si>
  <si>
    <t>医師への処方提案等の処方支援</t>
    <phoneticPr fontId="1"/>
  </si>
  <si>
    <t>化学療法レジメンの登録と管理</t>
    <phoneticPr fontId="1"/>
  </si>
  <si>
    <t>処方オーダーの代行入力(処方代行修正)</t>
    <phoneticPr fontId="1"/>
  </si>
  <si>
    <t>検査依頼の代行入力、修正及び削除業務</t>
    <phoneticPr fontId="1"/>
  </si>
  <si>
    <t>病棟薬剤師の配置</t>
    <rPh sb="0" eb="2">
      <t>ビョウトウ</t>
    </rPh>
    <rPh sb="2" eb="5">
      <t>ヤクザイシ</t>
    </rPh>
    <rPh sb="6" eb="8">
      <t>ハイチ</t>
    </rPh>
    <phoneticPr fontId="1"/>
  </si>
  <si>
    <t>撮影部位の確認・検査オーダーの代行入力等</t>
    <phoneticPr fontId="1"/>
  </si>
  <si>
    <t>血管造影・画像下治療（ＩＶＲ）における補助行為</t>
  </si>
  <si>
    <t>放射線管理区域内での患者誘導</t>
    <phoneticPr fontId="1"/>
  </si>
  <si>
    <t>診療放射線技師が実施可能な検査結果に異常を疑った際の医師への連絡</t>
    <rPh sb="0" eb="2">
      <t>シンリョウ</t>
    </rPh>
    <rPh sb="2" eb="5">
      <t>ホウシャセン</t>
    </rPh>
    <rPh sb="5" eb="7">
      <t>ギシ</t>
    </rPh>
    <rPh sb="8" eb="10">
      <t>ジッシ</t>
    </rPh>
    <rPh sb="10" eb="12">
      <t>カノウ</t>
    </rPh>
    <rPh sb="13" eb="15">
      <t>ケンサ</t>
    </rPh>
    <rPh sb="15" eb="17">
      <t>ケッカ</t>
    </rPh>
    <rPh sb="18" eb="20">
      <t>イジョウ</t>
    </rPh>
    <rPh sb="21" eb="22">
      <t>ウタガ</t>
    </rPh>
    <rPh sb="24" eb="25">
      <t>サイ</t>
    </rPh>
    <rPh sb="26" eb="28">
      <t>イシ</t>
    </rPh>
    <rPh sb="30" eb="32">
      <t>レンラク</t>
    </rPh>
    <phoneticPr fontId="1"/>
  </si>
  <si>
    <t>病院又は診療所以外の場所での医師が診察した患者に対する超音波診断装置による検査</t>
    <rPh sb="37" eb="39">
      <t>ケンサ</t>
    </rPh>
    <phoneticPr fontId="34"/>
  </si>
  <si>
    <t>静脈路に造影剤注入装置を接続、操作、投与終了後の抜針及び止血</t>
    <rPh sb="15" eb="17">
      <t>ソウサ</t>
    </rPh>
    <rPh sb="18" eb="20">
      <t>トウヨ</t>
    </rPh>
    <rPh sb="20" eb="23">
      <t>シュウリョウゴ</t>
    </rPh>
    <phoneticPr fontId="34"/>
  </si>
  <si>
    <t>動脈路に造影剤注入装置を接続、操作</t>
    <rPh sb="15" eb="17">
      <t>ソウサ</t>
    </rPh>
    <phoneticPr fontId="34"/>
  </si>
  <si>
    <t>核医学検査のために静脈路に放射性医薬品を投与するための装置を接続・操作、投与後の抜針及び止血</t>
    <rPh sb="33" eb="35">
      <t>ソウサ</t>
    </rPh>
    <rPh sb="36" eb="38">
      <t>トウヨ</t>
    </rPh>
    <rPh sb="38" eb="39">
      <t>ゴ</t>
    </rPh>
    <phoneticPr fontId="34"/>
  </si>
  <si>
    <r>
      <t>下部消化管検査のために肛門にカテーテルを挿入</t>
    </r>
    <r>
      <rPr>
        <sz val="10"/>
        <color theme="9" tint="-0.249977111117893"/>
        <rFont val="游ゴシック"/>
        <family val="3"/>
        <charset val="128"/>
        <scheme val="minor"/>
      </rPr>
      <t>・抜去する行為、造影剤及び空気を注入、吸引する行為</t>
    </r>
    <rPh sb="23" eb="25">
      <t>バッキョ</t>
    </rPh>
    <rPh sb="33" eb="34">
      <t>オヨ</t>
    </rPh>
    <rPh sb="35" eb="37">
      <t>クウキ</t>
    </rPh>
    <rPh sb="41" eb="43">
      <t>キュウイン</t>
    </rPh>
    <phoneticPr fontId="34"/>
  </si>
  <si>
    <t>上部消化管検査のために鼻腔に挿入されたカテーテルから造影剤を注入、当該カテーテルを抜去する行為</t>
    <rPh sb="45" eb="47">
      <t>コウイ</t>
    </rPh>
    <phoneticPr fontId="34"/>
  </si>
  <si>
    <t>技師のみでＣＴコロノグラフィ検査の実施</t>
    <rPh sb="0" eb="2">
      <t>ギシ</t>
    </rPh>
    <rPh sb="17" eb="19">
      <t>ジッシ</t>
    </rPh>
    <phoneticPr fontId="1"/>
  </si>
  <si>
    <t>Ｘ線透視撮影装置補助業務</t>
    <phoneticPr fontId="1"/>
  </si>
  <si>
    <t>放射線治療計画作成の補助</t>
    <phoneticPr fontId="1"/>
  </si>
  <si>
    <t>CT、MRI読影の外注</t>
    <phoneticPr fontId="1"/>
  </si>
  <si>
    <t>診療録等の代行入力</t>
    <phoneticPr fontId="1"/>
  </si>
  <si>
    <t>心臓・血管カテーテル検査、治療における直接侵襲を伴わない検査装置の操作</t>
  </si>
  <si>
    <t>病棟・外来における採血業務</t>
    <phoneticPr fontId="1"/>
  </si>
  <si>
    <t>超音波検査　</t>
    <phoneticPr fontId="1"/>
  </si>
  <si>
    <t>病理診断書のダブルチェック　＜誤字脱字、左右や臓器記載違い等＞</t>
    <phoneticPr fontId="1"/>
  </si>
  <si>
    <t>医療用吸引器を用いて鼻腔、口腔又は気管カニューレから喀痰を採取する行為</t>
    <phoneticPr fontId="1"/>
  </si>
  <si>
    <t>内視鏡用生検鉗子を用いて消化管の病変部位の組織の一部を採取する行為</t>
    <phoneticPr fontId="1"/>
  </si>
  <si>
    <t>持続皮下グルコース検査</t>
  </si>
  <si>
    <t>直腸肛門機能検査</t>
    <phoneticPr fontId="1"/>
  </si>
  <si>
    <t>採血を行う際に静脈路を確保し、当該静脈路に接続されたチューブにヘパリン加生理食塩水を充填する行為</t>
  </si>
  <si>
    <t>採血を行う際に静脈路を確保し、当該静脈路に点滴装置を接続する行為</t>
  </si>
  <si>
    <t>採血を行う際に静脈路を確保し、当該静脈路に血液成分採血装置を接続、操作、操作後の抜針及び止血</t>
    <rPh sb="33" eb="35">
      <t>ソウサ</t>
    </rPh>
    <rPh sb="36" eb="38">
      <t>ソウサ</t>
    </rPh>
    <rPh sb="38" eb="39">
      <t>ゴ</t>
    </rPh>
    <phoneticPr fontId="34"/>
  </si>
  <si>
    <t>超音波検査のために静脈路に造影剤注入装置を接続、操作、投与後の抜針及び止血</t>
    <rPh sb="24" eb="26">
      <t>ソウサ</t>
    </rPh>
    <rPh sb="27" eb="29">
      <t>トウヨ</t>
    </rPh>
    <rPh sb="29" eb="30">
      <t>ゴ</t>
    </rPh>
    <phoneticPr fontId="34"/>
  </si>
  <si>
    <t>負荷心電図検査時のニトログリセリン投与</t>
    <phoneticPr fontId="1"/>
  </si>
  <si>
    <t>血糖負荷試験時のグルコース投与</t>
    <phoneticPr fontId="1"/>
  </si>
  <si>
    <t>小児の血液製剤分割</t>
    <phoneticPr fontId="1"/>
  </si>
  <si>
    <t>検査オーダー修正・代行入力</t>
    <phoneticPr fontId="1"/>
  </si>
  <si>
    <t>人工呼吸器の設定変更</t>
    <phoneticPr fontId="1"/>
  </si>
  <si>
    <t>人工呼吸器装着中の患者に対する動脈留置カテーテルからの採血</t>
    <phoneticPr fontId="1"/>
  </si>
  <si>
    <t>人工呼吸器装着中の患者に対する喀痰等の吸引</t>
    <phoneticPr fontId="1"/>
  </si>
  <si>
    <t>人工心肺を施行中の患者の血液、補液及び薬剤の投与量の設定及び変更</t>
  </si>
  <si>
    <t>超音波診断装置によるバスキュラーアクセスの血管径や流量等の確認</t>
    <phoneticPr fontId="1"/>
  </si>
  <si>
    <t>全身麻酔装置の操作</t>
    <phoneticPr fontId="1"/>
  </si>
  <si>
    <t>全身麻酔装置の使用前準備、気管挿管や術中麻酔に使用する薬剤の準備</t>
    <phoneticPr fontId="1"/>
  </si>
  <si>
    <t>各種手術等において術者に器材や医療材料を手渡す行為</t>
  </si>
  <si>
    <t>血液浄化装置の穿刺針その他の先端部のシャント、表在化された動脈若しくは表在静脈への接続又は除去</t>
    <rPh sb="43" eb="44">
      <t>マタ</t>
    </rPh>
    <rPh sb="45" eb="47">
      <t>ジョキョ</t>
    </rPh>
    <phoneticPr fontId="34"/>
  </si>
  <si>
    <t>手術室又は集中治療室で生命維持管理装置を用いて行う治療における静脈路への輸液ポンプ又はシリンジポンプの接続、操作、投与後の抜針及び止血</t>
    <rPh sb="54" eb="56">
      <t>ソウサ</t>
    </rPh>
    <rPh sb="57" eb="59">
      <t>トウヨ</t>
    </rPh>
    <rPh sb="59" eb="60">
      <t>ゴ</t>
    </rPh>
    <phoneticPr fontId="34"/>
  </si>
  <si>
    <t>静脈路の確保</t>
    <phoneticPr fontId="1"/>
  </si>
  <si>
    <t>血液ガス分析のための動脈留置、カテ―テルからの採血</t>
    <phoneticPr fontId="1"/>
  </si>
  <si>
    <t>リハビリテーション実施計画書の記載及び説明の一部を実施</t>
    <phoneticPr fontId="1"/>
  </si>
  <si>
    <t>リハビリテーション処方箋への発症日、起算日入力間違いの訂正</t>
    <phoneticPr fontId="1"/>
  </si>
  <si>
    <t>患者誘導(リハビリテーション室への送迎)</t>
    <phoneticPr fontId="1"/>
  </si>
  <si>
    <t>作業療法を実施するに当たっての運動、感覚、高次脳機能（認知機能を含む）、ADL等の評価等</t>
  </si>
  <si>
    <t>高次脳機能障害、失語症､言語発達障害､発達障害等の評価に必要な臨床心理･神経心理学検査種目の実施等</t>
    <phoneticPr fontId="1"/>
  </si>
  <si>
    <t>義肢装具の採型・身体へ適合のために行う糖尿病患者等の足趾の爪切等</t>
  </si>
  <si>
    <t>救急外来での救急患者受け入れ要請の電話対応</t>
  </si>
  <si>
    <t>採血・ルート確保等の処置業務</t>
    <phoneticPr fontId="1"/>
  </si>
  <si>
    <t>バイタルサイン測定</t>
    <phoneticPr fontId="1"/>
  </si>
  <si>
    <t>患者からの問い合わせ等への対応</t>
    <phoneticPr fontId="1"/>
  </si>
  <si>
    <t>一般食の代行入力</t>
    <phoneticPr fontId="1"/>
  </si>
  <si>
    <t>特別治療食の医師への内容提案及び代行入力</t>
  </si>
  <si>
    <t>栄養食事指導依頼の代行入力</t>
    <phoneticPr fontId="1"/>
  </si>
  <si>
    <t>外来食物アレルギー診療時の問診(食事状況確認)</t>
    <phoneticPr fontId="1"/>
  </si>
  <si>
    <t>早期栄養介入管理実施加算及び周術期栄養管理</t>
    <phoneticPr fontId="1"/>
  </si>
  <si>
    <t>各種臨床データに関する調査・代行入力</t>
    <rPh sb="14" eb="16">
      <t>ダイコウ</t>
    </rPh>
    <rPh sb="16" eb="18">
      <t>ニュウリョク</t>
    </rPh>
    <phoneticPr fontId="1"/>
  </si>
  <si>
    <t>紹介状の返書</t>
  </si>
  <si>
    <t>介護保険主治医意見書</t>
  </si>
  <si>
    <t>特定疾患（難病）臨床調査個人表</t>
  </si>
  <si>
    <t>レセプトに関する症状詳記</t>
  </si>
  <si>
    <t>入院診療計画書の作成　</t>
  </si>
  <si>
    <t>診療情報提供書</t>
  </si>
  <si>
    <t>損保会社等に提出する診断書（診断書の作成）</t>
    <rPh sb="0" eb="2">
      <t>ソンポ</t>
    </rPh>
    <rPh sb="2" eb="5">
      <t>ガイシャナド</t>
    </rPh>
    <rPh sb="6" eb="8">
      <t>テイシュツ</t>
    </rPh>
    <rPh sb="10" eb="13">
      <t>シンダンショ</t>
    </rPh>
    <rPh sb="14" eb="17">
      <t>シンダンショ</t>
    </rPh>
    <rPh sb="18" eb="20">
      <t>サクセイ</t>
    </rPh>
    <phoneticPr fontId="1"/>
  </si>
  <si>
    <t>身障障害者診断書</t>
  </si>
  <si>
    <t>退院サマリーの作成</t>
  </si>
  <si>
    <t>クリニカルパスの入力</t>
  </si>
  <si>
    <t>再診患者への予診の記録</t>
  </si>
  <si>
    <t>診察・検査の予約・変更・調整</t>
  </si>
  <si>
    <t>入院予定患者の入力</t>
    <phoneticPr fontId="1"/>
  </si>
  <si>
    <t>臨床データ集計</t>
  </si>
  <si>
    <t>教育や臨床研修のカンファレンス準備</t>
  </si>
  <si>
    <t>検査のための説明・同意書取得</t>
  </si>
  <si>
    <t>入院手続きの説明</t>
  </si>
  <si>
    <t>医師事務作業補助者の増員・離職防止</t>
    <rPh sb="0" eb="2">
      <t>イシ</t>
    </rPh>
    <rPh sb="2" eb="4">
      <t>ジム</t>
    </rPh>
    <rPh sb="4" eb="6">
      <t>サギョウ</t>
    </rPh>
    <rPh sb="6" eb="9">
      <t>ホジョシャ</t>
    </rPh>
    <rPh sb="10" eb="12">
      <t>ゾウイン</t>
    </rPh>
    <rPh sb="13" eb="15">
      <t>リショク</t>
    </rPh>
    <rPh sb="15" eb="17">
      <t>ボウシ</t>
    </rPh>
    <phoneticPr fontId="1"/>
  </si>
  <si>
    <t>病棟配置</t>
    <rPh sb="0" eb="2">
      <t>ビョウトウ</t>
    </rPh>
    <rPh sb="2" eb="4">
      <t>ハイチ</t>
    </rPh>
    <phoneticPr fontId="1"/>
  </si>
  <si>
    <t>医師当直表の作成</t>
    <phoneticPr fontId="1"/>
  </si>
  <si>
    <t>研究申請書の準備</t>
    <phoneticPr fontId="1"/>
  </si>
  <si>
    <t>総合救急センターに事務職員を配置</t>
    <phoneticPr fontId="1"/>
  </si>
  <si>
    <t>宿日直シフトの見直し（診療科毎の宿日直体制からの見直し）</t>
  </si>
  <si>
    <t>オンコールの当番制の実施（宿日直からオンコール体制への変更）</t>
    <phoneticPr fontId="1"/>
  </si>
  <si>
    <t>宿日直を担う医師の範囲の拡大（短時間勤務医師や中堅以上医師の参画）</t>
  </si>
  <si>
    <t>休日当番制の実施</t>
    <phoneticPr fontId="1"/>
  </si>
  <si>
    <t>当直明けの業務負担の軽減</t>
    <rPh sb="0" eb="2">
      <t>トウチョク</t>
    </rPh>
    <rPh sb="2" eb="3">
      <t>ア</t>
    </rPh>
    <rPh sb="5" eb="7">
      <t>ギョウム</t>
    </rPh>
    <rPh sb="7" eb="9">
      <t>フタン</t>
    </rPh>
    <rPh sb="10" eb="12">
      <t>ケイゲン</t>
    </rPh>
    <phoneticPr fontId="1"/>
  </si>
  <si>
    <t>当直帯の申し送り時間を設定</t>
    <rPh sb="0" eb="2">
      <t>トウチョク</t>
    </rPh>
    <rPh sb="2" eb="3">
      <t>タイ</t>
    </rPh>
    <rPh sb="4" eb="5">
      <t>モウ</t>
    </rPh>
    <rPh sb="6" eb="7">
      <t>オク</t>
    </rPh>
    <rPh sb="8" eb="10">
      <t>ジカン</t>
    </rPh>
    <rPh sb="11" eb="13">
      <t>セッテイ</t>
    </rPh>
    <phoneticPr fontId="1"/>
  </si>
  <si>
    <t>複数主治医制・チーム制</t>
    <rPh sb="0" eb="2">
      <t>フクスウ</t>
    </rPh>
    <rPh sb="2" eb="5">
      <t>シュジイ</t>
    </rPh>
    <rPh sb="5" eb="6">
      <t>セイ</t>
    </rPh>
    <rPh sb="10" eb="11">
      <t>セイ</t>
    </rPh>
    <phoneticPr fontId="1"/>
  </si>
  <si>
    <t>病院総合医（ホスピタリスト）の配置</t>
    <rPh sb="0" eb="2">
      <t>ビョウイン</t>
    </rPh>
    <rPh sb="2" eb="4">
      <t>ソウゴウ</t>
    </rPh>
    <rPh sb="4" eb="5">
      <t>イ</t>
    </rPh>
    <rPh sb="15" eb="17">
      <t>ハイチ</t>
    </rPh>
    <phoneticPr fontId="1"/>
  </si>
  <si>
    <t>術後管理業務を集中治療医・麻酔科医・救急医等にタスクシフト</t>
    <phoneticPr fontId="1"/>
  </si>
  <si>
    <t>カンファレンス・院内委員会等の会議の勤務時間内実施</t>
    <phoneticPr fontId="1"/>
  </si>
  <si>
    <t>カンファレンス・院内委員会等の会議の所要時間の短縮</t>
    <phoneticPr fontId="1"/>
  </si>
  <si>
    <t>カンファレンス・院内委員会等の会議のWEB化</t>
    <phoneticPr fontId="1"/>
  </si>
  <si>
    <t>患者・家族へ病状説明の勤務時間内実施と患者家族への周知徹底</t>
  </si>
  <si>
    <t>クリティカルパスの作成等による業務の標準化</t>
  </si>
  <si>
    <t>研修医の学習環境の向上（経験の見える化による効果的な業務配分等）</t>
    <phoneticPr fontId="1"/>
  </si>
  <si>
    <t>外来の機能分化（紹介逆紹介の活性化）</t>
  </si>
  <si>
    <t>かかりつけ医の普及啓発</t>
    <rPh sb="5" eb="6">
      <t>イ</t>
    </rPh>
    <rPh sb="7" eb="9">
      <t>フキュウ</t>
    </rPh>
    <rPh sb="9" eb="11">
      <t>ケイハツ</t>
    </rPh>
    <phoneticPr fontId="1"/>
  </si>
  <si>
    <t>会議・カンファレンスの効率化（会議の削減・人員の削減・人員の限定）</t>
    <rPh sb="15" eb="17">
      <t>カイギ</t>
    </rPh>
    <rPh sb="18" eb="20">
      <t>サクゲン</t>
    </rPh>
    <rPh sb="21" eb="23">
      <t>ジンイン</t>
    </rPh>
    <rPh sb="24" eb="26">
      <t>サクゲン</t>
    </rPh>
    <rPh sb="27" eb="29">
      <t>ジンイン</t>
    </rPh>
    <rPh sb="30" eb="32">
      <t>ゲンテイ</t>
    </rPh>
    <phoneticPr fontId="1"/>
  </si>
  <si>
    <t>副業・兼業先の労働時間、勤務間インターバルに対応した勤怠管理システムの導入</t>
    <phoneticPr fontId="1"/>
  </si>
  <si>
    <t>電子カルテ等への音声入力システムの導入</t>
  </si>
  <si>
    <t>院外からの電子カルテ閲覧及び入力システム導入（スマートフォン等によるものを含む）</t>
    <phoneticPr fontId="1"/>
  </si>
  <si>
    <t>電子カルテ等情報の視覚化・構造化による管理システム（手術室管理、救急センター管理、病棟管理等）</t>
  </si>
  <si>
    <t>外来診療WEB予約システム</t>
    <phoneticPr fontId="1"/>
  </si>
  <si>
    <t>患者向け説明動画（入院前、検査、術前等）</t>
  </si>
  <si>
    <t>同意取得の電子化</t>
    <phoneticPr fontId="1"/>
  </si>
  <si>
    <t>クリニカルパス分析システム</t>
    <phoneticPr fontId="1"/>
  </si>
  <si>
    <t>短時間勤務</t>
    <phoneticPr fontId="1"/>
  </si>
  <si>
    <t>女性医師等就労支援事業・復職支援事業の実施、相談窓口</t>
    <phoneticPr fontId="1"/>
  </si>
  <si>
    <t>介護サービスの整備や利用料補助等</t>
    <phoneticPr fontId="1"/>
  </si>
  <si>
    <t>診療所の開所日時間拡大による救急対応の分散</t>
    <phoneticPr fontId="1"/>
  </si>
  <si>
    <t>介護、福祉の関係職種との連携等</t>
    <phoneticPr fontId="1"/>
  </si>
  <si>
    <t>患者相談窓口の設置（クレームを受けた場合のサポート体制の充実）</t>
  </si>
  <si>
    <t>病気と仕事の両立支援の取組</t>
  </si>
  <si>
    <t>更なるチーム医療の推進</t>
    <phoneticPr fontId="1"/>
  </si>
  <si>
    <t>0.1時間~3.8時間</t>
    <rPh sb="3" eb="5">
      <t>ジカン</t>
    </rPh>
    <rPh sb="9" eb="11">
      <t>ジカン</t>
    </rPh>
    <phoneticPr fontId="1"/>
  </si>
  <si>
    <t>0.8時間～10時間</t>
    <rPh sb="3" eb="5">
      <t>ジカン</t>
    </rPh>
    <rPh sb="8" eb="10">
      <t>ジカン</t>
    </rPh>
    <phoneticPr fontId="1"/>
  </si>
  <si>
    <t>0.1時間～8.1時間</t>
    <rPh sb="3" eb="5">
      <t>ジカン</t>
    </rPh>
    <rPh sb="9" eb="11">
      <t>ジカン</t>
    </rPh>
    <phoneticPr fontId="1"/>
  </si>
  <si>
    <t>0.1時間～4.2時間</t>
    <rPh sb="3" eb="5">
      <t>ジカン</t>
    </rPh>
    <rPh sb="9" eb="11">
      <t>ジカン</t>
    </rPh>
    <phoneticPr fontId="1"/>
  </si>
  <si>
    <t>0.4時間～2.9時間</t>
    <phoneticPr fontId="1"/>
  </si>
  <si>
    <t>0.1時間～9.1時間</t>
    <phoneticPr fontId="1"/>
  </si>
  <si>
    <t>0.3時間～3.5時間</t>
    <phoneticPr fontId="1"/>
  </si>
  <si>
    <t xml:space="preserve">0.1時間以下～0.5時間
</t>
    <phoneticPr fontId="1"/>
  </si>
  <si>
    <t>※記載無し</t>
    <rPh sb="1" eb="3">
      <t>キサイ</t>
    </rPh>
    <rPh sb="3" eb="4">
      <t>ナ</t>
    </rPh>
    <phoneticPr fontId="1"/>
  </si>
  <si>
    <t>※記載無し</t>
    <phoneticPr fontId="1"/>
  </si>
  <si>
    <t>1時間~6.9時間</t>
    <rPh sb="1" eb="3">
      <t>ジカン</t>
    </rPh>
    <rPh sb="7" eb="9">
      <t>ジカン</t>
    </rPh>
    <phoneticPr fontId="1"/>
  </si>
  <si>
    <t>8.1時間</t>
    <rPh sb="3" eb="5">
      <t>ジカン</t>
    </rPh>
    <phoneticPr fontId="1"/>
  </si>
  <si>
    <t>0.24時間</t>
    <rPh sb="4" eb="6">
      <t>ジカン</t>
    </rPh>
    <phoneticPr fontId="1"/>
  </si>
  <si>
    <t>0.1時間以下~1.5時間</t>
    <rPh sb="3" eb="5">
      <t>ジカン</t>
    </rPh>
    <rPh sb="5" eb="7">
      <t>イカ</t>
    </rPh>
    <rPh sb="11" eb="13">
      <t>ジカン</t>
    </rPh>
    <phoneticPr fontId="1"/>
  </si>
  <si>
    <t>2.8時間</t>
    <rPh sb="3" eb="5">
      <t>ジカン</t>
    </rPh>
    <phoneticPr fontId="1"/>
  </si>
  <si>
    <t>3.６時間</t>
    <rPh sb="3" eb="5">
      <t>ジカン</t>
    </rPh>
    <phoneticPr fontId="1"/>
  </si>
  <si>
    <t>11.0時間</t>
    <rPh sb="4" eb="6">
      <t>ジカン</t>
    </rPh>
    <phoneticPr fontId="1"/>
  </si>
  <si>
    <t>2.4時間</t>
    <rPh sb="3" eb="5">
      <t>ジカン</t>
    </rPh>
    <phoneticPr fontId="1"/>
  </si>
  <si>
    <t>6.3時間～7.2時間</t>
    <rPh sb="3" eb="5">
      <t>ジカン</t>
    </rPh>
    <rPh sb="9" eb="11">
      <t>ジカン</t>
    </rPh>
    <phoneticPr fontId="1"/>
  </si>
  <si>
    <t>9.0時間</t>
    <rPh sb="3" eb="5">
      <t>ジカン</t>
    </rPh>
    <phoneticPr fontId="1"/>
  </si>
  <si>
    <t>3.4時間</t>
    <rPh sb="3" eb="5">
      <t>ジカン</t>
    </rPh>
    <phoneticPr fontId="1"/>
  </si>
  <si>
    <t>視能訓練士の本来業務</t>
    <rPh sb="0" eb="2">
      <t>シノウ</t>
    </rPh>
    <rPh sb="2" eb="5">
      <t>クンレンシ</t>
    </rPh>
    <rPh sb="6" eb="8">
      <t>ホンライ</t>
    </rPh>
    <rPh sb="8" eb="10">
      <t>ギョウム</t>
    </rPh>
    <phoneticPr fontId="1"/>
  </si>
  <si>
    <t>0.1時間以下～6.3時間</t>
    <rPh sb="3" eb="7">
      <t>ジカンイカ</t>
    </rPh>
    <rPh sb="11" eb="13">
      <t>ジカン</t>
    </rPh>
    <phoneticPr fontId="1"/>
  </si>
  <si>
    <t>0.9時間</t>
    <rPh sb="3" eb="5">
      <t>ジカン</t>
    </rPh>
    <phoneticPr fontId="1"/>
  </si>
  <si>
    <t>4.4時間</t>
    <rPh sb="3" eb="5">
      <t>ジカン</t>
    </rPh>
    <phoneticPr fontId="1"/>
  </si>
  <si>
    <t>0.8時間～16.7時間</t>
    <rPh sb="3" eb="5">
      <t>ジカン</t>
    </rPh>
    <rPh sb="10" eb="12">
      <t>ジカン</t>
    </rPh>
    <phoneticPr fontId="1"/>
  </si>
  <si>
    <t>0.8時間～16.７時間</t>
    <rPh sb="3" eb="5">
      <t>ジカン</t>
    </rPh>
    <rPh sb="10" eb="12">
      <t>ジカン</t>
    </rPh>
    <phoneticPr fontId="1"/>
  </si>
  <si>
    <t>0.3時間～23.7時間</t>
    <rPh sb="3" eb="5">
      <t>ジカン</t>
    </rPh>
    <rPh sb="10" eb="12">
      <t>ジカン</t>
    </rPh>
    <phoneticPr fontId="1"/>
  </si>
  <si>
    <t>0.3時間～23.8時間</t>
    <rPh sb="3" eb="5">
      <t>ジカン</t>
    </rPh>
    <rPh sb="10" eb="12">
      <t>ジカン</t>
    </rPh>
    <phoneticPr fontId="1"/>
  </si>
  <si>
    <t>0.1時間～5.0時間</t>
    <rPh sb="3" eb="5">
      <t>ジカン</t>
    </rPh>
    <rPh sb="9" eb="11">
      <t>ジカン</t>
    </rPh>
    <phoneticPr fontId="1"/>
  </si>
  <si>
    <t>1.2時間～7.2時間</t>
    <rPh sb="3" eb="5">
      <t>ジカン</t>
    </rPh>
    <rPh sb="9" eb="11">
      <t>ジカン</t>
    </rPh>
    <phoneticPr fontId="1"/>
  </si>
  <si>
    <t>4.8時間</t>
    <rPh sb="3" eb="5">
      <t>ジカン</t>
    </rPh>
    <phoneticPr fontId="1"/>
  </si>
  <si>
    <t>○：実施</t>
    <rPh sb="2" eb="4">
      <t>ジッシ</t>
    </rPh>
    <phoneticPr fontId="1"/>
  </si>
  <si>
    <t>△：目標</t>
    <rPh sb="2" eb="4">
      <t>モクヒョウ</t>
    </rPh>
    <phoneticPr fontId="1"/>
  </si>
  <si>
    <t>北海道</t>
    <rPh sb="0" eb="3">
      <t>ほっかいどう</t>
    </rPh>
    <phoneticPr fontId="49" type="Hiragana" alignment="distributed"/>
  </si>
  <si>
    <t>0110213873</t>
  </si>
  <si>
    <t>医療法人徳洲会 札幌東徳洲会病院</t>
  </si>
  <si>
    <t>その他</t>
  </si>
  <si>
    <t>△</t>
    <phoneticPr fontId="1"/>
  </si>
  <si>
    <t>北海道</t>
  </si>
  <si>
    <t>0110116381</t>
  </si>
  <si>
    <t>市立札幌病院</t>
  </si>
  <si>
    <t>公立</t>
  </si>
  <si>
    <t>0110417482</t>
  </si>
  <si>
    <t>北海道立子ども総合医療・療育センター</t>
  </si>
  <si>
    <t>0110514007</t>
    <phoneticPr fontId="1"/>
  </si>
  <si>
    <t>医療法人徳洲会 札幌徳洲会病院</t>
  </si>
  <si>
    <t>0118010016</t>
  </si>
  <si>
    <t>国立大学法人北海道大学北海道大学病院</t>
  </si>
  <si>
    <t>本院</t>
  </si>
  <si>
    <t>国立大学</t>
  </si>
  <si>
    <t>0117110460</t>
    <phoneticPr fontId="1"/>
  </si>
  <si>
    <t>砂川市立病院</t>
  </si>
  <si>
    <t>0113512511</t>
  </si>
  <si>
    <t>社会医療法人製鉄記念室蘭病院</t>
  </si>
  <si>
    <t>0118010214</t>
  </si>
  <si>
    <t>旭川医科大学病院</t>
  </si>
  <si>
    <t>0113211437</t>
    <phoneticPr fontId="1"/>
  </si>
  <si>
    <t>名寄市立総合病院</t>
  </si>
  <si>
    <t>0114614456</t>
  </si>
  <si>
    <t>ＪＡ北海道厚生連 帯広厚生病院</t>
  </si>
  <si>
    <t>公的</t>
  </si>
  <si>
    <t>0114111859</t>
  </si>
  <si>
    <t>市立釧路総合病院</t>
  </si>
  <si>
    <t>0114110687</t>
  </si>
  <si>
    <t>独立行政法人労働者健康安全機構釧路労災病院</t>
  </si>
  <si>
    <t>0110219789</t>
  </si>
  <si>
    <t>公益社団法人北海道勤労者医療協会勤医協中央病院</t>
  </si>
  <si>
    <t>0112910997</t>
  </si>
  <si>
    <t>市立旭川病院</t>
  </si>
  <si>
    <t>0114110679</t>
  </si>
  <si>
    <t>総合病院釧路赤十字病院</t>
  </si>
  <si>
    <t>青森県</t>
  </si>
  <si>
    <t>0218010221</t>
  </si>
  <si>
    <t>弘前大学医学部附属病院</t>
  </si>
  <si>
    <t>0210215703</t>
  </si>
  <si>
    <t>健生病院</t>
  </si>
  <si>
    <t>0210315255</t>
  </si>
  <si>
    <t>八戸市立市民病院</t>
  </si>
  <si>
    <t>0210114765</t>
  </si>
  <si>
    <t>青森県立中央病院</t>
  </si>
  <si>
    <t>0210511424</t>
  </si>
  <si>
    <t>つがる総合病院</t>
  </si>
  <si>
    <t>○</t>
  </si>
  <si>
    <t>0210610366</t>
  </si>
  <si>
    <t>十和田市立中央病院</t>
  </si>
  <si>
    <t>岩手県</t>
    <rPh sb="0" eb="3">
      <t>いわてけん</t>
    </rPh>
    <phoneticPr fontId="49" type="Hiragana" alignment="distributed"/>
  </si>
  <si>
    <t>0312211212</t>
    <phoneticPr fontId="1"/>
  </si>
  <si>
    <t>岩手医科大学附属病院</t>
  </si>
  <si>
    <t>私立大学</t>
  </si>
  <si>
    <t>岩手県</t>
  </si>
  <si>
    <t>0310113311</t>
  </si>
  <si>
    <t>岩手県立中央病院</t>
  </si>
  <si>
    <t>0310611546</t>
  </si>
  <si>
    <t>岩手県立中部病院</t>
  </si>
  <si>
    <t>0311510424</t>
  </si>
  <si>
    <t>岩手県立胆沢病院</t>
  </si>
  <si>
    <t>0310911458</t>
  </si>
  <si>
    <t>岩手県立磐井病院</t>
  </si>
  <si>
    <t>宮城県</t>
    <rPh sb="0" eb="3">
      <t>みやぎけん</t>
    </rPh>
    <phoneticPr fontId="49" type="Hiragana" alignment="distributed"/>
  </si>
  <si>
    <t>0418010146</t>
  </si>
  <si>
    <t>東北大学病院</t>
  </si>
  <si>
    <t>宮城県</t>
  </si>
  <si>
    <t>0415116250</t>
  </si>
  <si>
    <t>宮城県立こども病院</t>
  </si>
  <si>
    <t>0418010179</t>
  </si>
  <si>
    <t>独立行政法人国立病院機構 仙台医療センター</t>
  </si>
  <si>
    <t>0415213008</t>
  </si>
  <si>
    <t>東北医科薬科大学病院</t>
  </si>
  <si>
    <t>0415413269</t>
  </si>
  <si>
    <t>仙台市立病院</t>
  </si>
  <si>
    <t>0415410760</t>
  </si>
  <si>
    <t>仙台赤十字病院</t>
  </si>
  <si>
    <t>0415513522</t>
  </si>
  <si>
    <t>医療法人徳洲会 仙台徳洲会病院</t>
  </si>
  <si>
    <t>0410210017</t>
  </si>
  <si>
    <t>石巻赤十字病院</t>
  </si>
  <si>
    <t>0410310171</t>
  </si>
  <si>
    <t>公益財団法人宮城厚生協会 坂総合病院</t>
  </si>
  <si>
    <t>0410510994</t>
  </si>
  <si>
    <t>気仙沼市立病院</t>
  </si>
  <si>
    <t>0411510019</t>
  </si>
  <si>
    <t>大崎市民病院</t>
  </si>
  <si>
    <t>秋田県</t>
    <rPh sb="0" eb="1">
      <t>あき</t>
    </rPh>
    <rPh sb="1" eb="2">
      <t>た</t>
    </rPh>
    <rPh sb="2" eb="3">
      <t>けん</t>
    </rPh>
    <phoneticPr fontId="49" type="Hiragana" alignment="distributed"/>
  </si>
  <si>
    <t>0518010046</t>
  </si>
  <si>
    <t>秋田大学医学部附属病院</t>
  </si>
  <si>
    <t>秋田県</t>
  </si>
  <si>
    <t>0510111206</t>
  </si>
  <si>
    <t xml:space="preserve">中通総合病院 </t>
  </si>
  <si>
    <t>山形県</t>
    <rPh sb="0" eb="3">
      <t>やまがたけん</t>
    </rPh>
    <phoneticPr fontId="49" type="Hiragana" alignment="distributed"/>
  </si>
  <si>
    <t>0610712259</t>
  </si>
  <si>
    <t>鶴岡市立荘内病院</t>
  </si>
  <si>
    <t>山形県</t>
  </si>
  <si>
    <t>0616010021</t>
  </si>
  <si>
    <t>国立大学法人山形大学医学部 附属病院</t>
  </si>
  <si>
    <t>0610114332</t>
  </si>
  <si>
    <t>山形県立中央病院</t>
  </si>
  <si>
    <t>福島県</t>
    <rPh sb="0" eb="1">
      <t>ふく</t>
    </rPh>
    <rPh sb="1" eb="2">
      <t>しま</t>
    </rPh>
    <rPh sb="2" eb="3">
      <t>けん</t>
    </rPh>
    <phoneticPr fontId="49" type="Hiragana" alignment="distributed"/>
  </si>
  <si>
    <t>0710710021</t>
  </si>
  <si>
    <t>公立岩瀬病院</t>
  </si>
  <si>
    <t>福島県</t>
  </si>
  <si>
    <t>0710211772</t>
  </si>
  <si>
    <t xml:space="preserve">会津中央病院 </t>
  </si>
  <si>
    <t>0710118035</t>
  </si>
  <si>
    <t xml:space="preserve">大原綜合病院 </t>
  </si>
  <si>
    <t>0710116930</t>
    <phoneticPr fontId="1"/>
  </si>
  <si>
    <t xml:space="preserve">福島県立医科 大学附属病院 </t>
  </si>
  <si>
    <t>公立大学</t>
  </si>
  <si>
    <t>0710312356</t>
  </si>
  <si>
    <t xml:space="preserve">太田西ノ内病院 </t>
  </si>
  <si>
    <t>0710210246</t>
  </si>
  <si>
    <t xml:space="preserve">竹田綜合病院 </t>
  </si>
  <si>
    <t>0710910449</t>
  </si>
  <si>
    <t xml:space="preserve">公立相馬総合病院 </t>
  </si>
  <si>
    <t>0710411489</t>
  </si>
  <si>
    <t xml:space="preserve">福島労災病院 </t>
  </si>
  <si>
    <t>0710411497</t>
    <phoneticPr fontId="1"/>
  </si>
  <si>
    <t xml:space="preserve">いわき市医療 センター </t>
  </si>
  <si>
    <t>茨城県</t>
    <rPh sb="0" eb="3">
      <t>いばらきけん</t>
    </rPh>
    <phoneticPr fontId="49" type="Hiragana" alignment="distributed"/>
  </si>
  <si>
    <t>0812010064</t>
    <phoneticPr fontId="1"/>
  </si>
  <si>
    <t xml:space="preserve">公益財団法人筑波メディカルセンター 筑波メディカルセンター病院 </t>
  </si>
  <si>
    <t>茨城県</t>
  </si>
  <si>
    <t>0813811171</t>
  </si>
  <si>
    <t xml:space="preserve">東京医科大学茨城医療センター </t>
  </si>
  <si>
    <t>分院</t>
  </si>
  <si>
    <t>0815110051</t>
  </si>
  <si>
    <t xml:space="preserve">筑波大学附属病院 </t>
  </si>
  <si>
    <t>0810312363</t>
    <phoneticPr fontId="1"/>
  </si>
  <si>
    <t xml:space="preserve">総合病院土浦協同病院 </t>
  </si>
  <si>
    <t>栃木県</t>
    <rPh sb="0" eb="3">
      <t>とちぎけん</t>
    </rPh>
    <phoneticPr fontId="49" type="Hiragana" alignment="distributed"/>
  </si>
  <si>
    <t>0915110399</t>
  </si>
  <si>
    <t>那須赤十字病院</t>
  </si>
  <si>
    <t>栃木県</t>
  </si>
  <si>
    <t>0910610336</t>
  </si>
  <si>
    <t>獨協医科大学 日光医療センター</t>
  </si>
  <si>
    <t>0916210115</t>
  </si>
  <si>
    <t>済生会宇都宮病院</t>
  </si>
  <si>
    <t>0917110041</t>
  </si>
  <si>
    <t>独立行政法人国立病 院機構栃木医療セン ター</t>
  </si>
  <si>
    <t>0910910538</t>
  </si>
  <si>
    <t>芳賀赤十字病院</t>
  </si>
  <si>
    <t>0915210074</t>
    <phoneticPr fontId="1"/>
  </si>
  <si>
    <t>自治医科大学附属病院</t>
  </si>
  <si>
    <t>0915210173</t>
    <phoneticPr fontId="1"/>
  </si>
  <si>
    <t>獨協医科大学病院</t>
  </si>
  <si>
    <t>0915110373</t>
    <phoneticPr fontId="1"/>
  </si>
  <si>
    <t>足利赤十字病院</t>
  </si>
  <si>
    <t>群馬県</t>
    <rPh sb="0" eb="3">
      <t>ぐんまけん</t>
    </rPh>
    <phoneticPr fontId="49" type="Hiragana" alignment="distributed"/>
  </si>
  <si>
    <t>1017010016</t>
  </si>
  <si>
    <t>国立大学法人 群馬大学医学部附属病院</t>
  </si>
  <si>
    <t>群馬県</t>
  </si>
  <si>
    <t>1010112611</t>
  </si>
  <si>
    <t>前橋赤十字病院</t>
  </si>
  <si>
    <t>1017010024</t>
  </si>
  <si>
    <t>独立行政法人国立病院機構 高崎総合医療センター</t>
  </si>
  <si>
    <t>1012510051</t>
  </si>
  <si>
    <t>SUBARU健康保険組合 太田記念病院</t>
  </si>
  <si>
    <t>埼玉県</t>
    <rPh sb="0" eb="1">
      <t>サキ</t>
    </rPh>
    <rPh sb="1" eb="2">
      <t>タマ</t>
    </rPh>
    <rPh sb="2" eb="3">
      <t>ケン</t>
    </rPh>
    <phoneticPr fontId="1"/>
  </si>
  <si>
    <t>1110205229</t>
  </si>
  <si>
    <t>川口市立医療センター</t>
  </si>
  <si>
    <t>埼玉県</t>
  </si>
  <si>
    <t>1110201350</t>
  </si>
  <si>
    <t>社会福祉法人恩賜財団済生会支部 埼玉県済生会川口総合病院</t>
    <phoneticPr fontId="1"/>
  </si>
  <si>
    <t>1110203091</t>
  </si>
  <si>
    <t>埼玉協同病院</t>
  </si>
  <si>
    <t>1119900028</t>
  </si>
  <si>
    <t>独立行政法人国立病院機構埼玉病院</t>
  </si>
  <si>
    <t>1112101996</t>
  </si>
  <si>
    <t>医療法人社団武蔵野会 TMGあさか医療センター</t>
  </si>
  <si>
    <t>1110801563</t>
  </si>
  <si>
    <t>学校法人獨協学園獨協医科大学 埼玉医療センター</t>
  </si>
  <si>
    <t>1110801993</t>
  </si>
  <si>
    <t>順天堂大学医学部附属順天堂越谷病院</t>
    <phoneticPr fontId="1"/>
  </si>
  <si>
    <t>1116507982</t>
  </si>
  <si>
    <t>さいたま赤十字病院</t>
  </si>
  <si>
    <t>1116500128</t>
  </si>
  <si>
    <t>さいたま市立病院</t>
  </si>
  <si>
    <t>1110304048</t>
  </si>
  <si>
    <t>自治医科大学附属さいたま医療センター</t>
  </si>
  <si>
    <t>1116504344</t>
  </si>
  <si>
    <t>さいたま市民医療センター</t>
  </si>
  <si>
    <t>1116510416</t>
  </si>
  <si>
    <t>埼玉県立小児医療センター</t>
  </si>
  <si>
    <t>1110106278</t>
  </si>
  <si>
    <t>医療法人社団松弘会三愛病院</t>
  </si>
  <si>
    <t>1110700054</t>
  </si>
  <si>
    <t>丸山記念総合病院</t>
  </si>
  <si>
    <t>1111600394</t>
  </si>
  <si>
    <t>医療法人社団愛友会上尾中央総合病院</t>
  </si>
  <si>
    <t>1115300926</t>
  </si>
  <si>
    <t>北里大学メディカルセンター</t>
  </si>
  <si>
    <t>1110402594</t>
  </si>
  <si>
    <t>埼玉医科大学総合医療センター</t>
  </si>
  <si>
    <t>1112401966</t>
  </si>
  <si>
    <t>埼玉医科大学病院</t>
  </si>
  <si>
    <t>1116300297</t>
  </si>
  <si>
    <t>埼玉医科大学国際医療センター</t>
  </si>
  <si>
    <t>1112702298</t>
  </si>
  <si>
    <t>社会医療法人財団石心会埼玉石心会病院</t>
  </si>
  <si>
    <t>1112506467</t>
  </si>
  <si>
    <t>医療法人社団和風会所沢中央病院</t>
  </si>
  <si>
    <t>1110901264</t>
  </si>
  <si>
    <t>新久喜総合病院</t>
  </si>
  <si>
    <t>1113801123</t>
  </si>
  <si>
    <t>社会福祉法人恩賜財団済生会支部埼玉県済生会加須病院</t>
    <phoneticPr fontId="1"/>
  </si>
  <si>
    <t>1113104205</t>
  </si>
  <si>
    <t>埼玉県立循環器・呼吸器病センター</t>
  </si>
  <si>
    <t>1114600656</t>
  </si>
  <si>
    <t>深谷赤十字病院</t>
  </si>
  <si>
    <t>千葉県</t>
  </si>
  <si>
    <t>1219210014</t>
  </si>
  <si>
    <t>千葉大学医学部附属病院</t>
    <phoneticPr fontId="1"/>
  </si>
  <si>
    <t>1210113191</t>
  </si>
  <si>
    <t>千葉県こども病院</t>
  </si>
  <si>
    <t>1210118687</t>
  </si>
  <si>
    <t>千葉市立青葉病院</t>
  </si>
  <si>
    <t>1210115758</t>
  </si>
  <si>
    <t>社会医療法人社団健脳会　千葉脳神経外科病院</t>
  </si>
  <si>
    <t>1210116384</t>
  </si>
  <si>
    <t>医療法人社団創進会　みつわ台総合病院</t>
  </si>
  <si>
    <t>1210210047</t>
  </si>
  <si>
    <t>社会医療法人社団菊田会　習志野第一病院</t>
  </si>
  <si>
    <t>1210411736</t>
    <phoneticPr fontId="1"/>
  </si>
  <si>
    <t>東京女子医科大学附属八千代医療センター</t>
  </si>
  <si>
    <t>1212811214</t>
  </si>
  <si>
    <t>船橋市立医療センター</t>
  </si>
  <si>
    <t>1212814945</t>
  </si>
  <si>
    <t>医療法人社団誠馨会　セコメディック病院</t>
  </si>
  <si>
    <t>1211911981</t>
    <phoneticPr fontId="1"/>
  </si>
  <si>
    <t>公益社団法人地域医療振興協会 東京ベイ・浦安市川医療センター</t>
    <phoneticPr fontId="1"/>
  </si>
  <si>
    <t>1212712404</t>
  </si>
  <si>
    <t>東京歯科大学市川総合病院</t>
  </si>
  <si>
    <t>歯科大学付属病院</t>
  </si>
  <si>
    <t>1211910363</t>
  </si>
  <si>
    <t>順天堂大学医学部附属浦安病院</t>
  </si>
  <si>
    <t>1212416527</t>
  </si>
  <si>
    <t>松戸市立総合医療センター</t>
  </si>
  <si>
    <t>1212415743</t>
  </si>
  <si>
    <t>医療法人社団誠馨会　新東京病院</t>
  </si>
  <si>
    <t>1212412484</t>
  </si>
  <si>
    <t>医療法人徳洲会　千葉西総合病院</t>
  </si>
  <si>
    <t>1212110914</t>
  </si>
  <si>
    <t>東京慈恵会医科大学附属柏病院</t>
    <phoneticPr fontId="1"/>
  </si>
  <si>
    <t>〇</t>
    <phoneticPr fontId="1"/>
  </si>
  <si>
    <t>1214310041</t>
  </si>
  <si>
    <t>日本赤十字社 成田赤十字病院</t>
  </si>
  <si>
    <t>1214210639</t>
  </si>
  <si>
    <t>東邦大学医療センター佐倉病院</t>
  </si>
  <si>
    <t>1214111134</t>
  </si>
  <si>
    <t>日本医科大学千葉北総病院</t>
  </si>
  <si>
    <t>1214810438</t>
  </si>
  <si>
    <t>医療法人徳洲会　成田富里徳洲会病院</t>
  </si>
  <si>
    <t>1211411255</t>
  </si>
  <si>
    <t>総合病院国保旭中央病院</t>
  </si>
  <si>
    <t>1210810630</t>
  </si>
  <si>
    <t>地方独立行政法人東金九十九里地域医療センター 東千葉メディカルセンター</t>
    <phoneticPr fontId="1"/>
  </si>
  <si>
    <t>1211010149</t>
  </si>
  <si>
    <t>国保直営総合病院　君津中央病院</t>
  </si>
  <si>
    <t>1210610162</t>
  </si>
  <si>
    <t>千葉県循環器病センター</t>
  </si>
  <si>
    <t>1210610634</t>
  </si>
  <si>
    <t>帝京大学ちば総合医療センター</t>
  </si>
  <si>
    <t>東京都</t>
    <rPh sb="0" eb="3">
      <t>とうきょうと</t>
    </rPh>
    <phoneticPr fontId="49" type="Hiragana" alignment="distributed"/>
  </si>
  <si>
    <t>1313970019</t>
  </si>
  <si>
    <t>医療法人社団時正会 佐々総合病院</t>
  </si>
  <si>
    <t>東京都</t>
  </si>
  <si>
    <t>1318814790</t>
  </si>
  <si>
    <t>東京大学医学部附属病院</t>
  </si>
  <si>
    <t>1310310243</t>
  </si>
  <si>
    <t>東京慈恵会医科大学附属病院</t>
  </si>
  <si>
    <t>1312970051</t>
  </si>
  <si>
    <t>東京医科大学八王子医療センター</t>
  </si>
  <si>
    <t>1310415067</t>
  </si>
  <si>
    <t>慶應義塾大学病院</t>
  </si>
  <si>
    <t>1315114483</t>
  </si>
  <si>
    <t>稲城市立病院</t>
  </si>
  <si>
    <t>1311315233</t>
  </si>
  <si>
    <t>日本赤十字社医療センター</t>
  </si>
  <si>
    <t>1312171577</t>
  </si>
  <si>
    <t>東京女子医科大学附属 足立医療センター</t>
  </si>
  <si>
    <t>1318814774</t>
  </si>
  <si>
    <t>東京医科歯科大学病院</t>
  </si>
  <si>
    <t>1314514188</t>
  </si>
  <si>
    <t>東京慈恵会医科大学附属 第三病院</t>
  </si>
  <si>
    <t>1310514836</t>
  </si>
  <si>
    <t>順天堂大学医学部附属 順天堂医院</t>
  </si>
  <si>
    <t>1310510347</t>
  </si>
  <si>
    <t>日本医科大学付属病院</t>
  </si>
  <si>
    <t>1311115435</t>
  </si>
  <si>
    <t>日本赤十字社東京都支部 大森赤十字病院</t>
  </si>
  <si>
    <t>1310415042</t>
  </si>
  <si>
    <t>東京女子医科大学病院</t>
  </si>
  <si>
    <t>1313870151</t>
  </si>
  <si>
    <t>東京都立小児総合医療センター</t>
  </si>
  <si>
    <t>1310770792</t>
  </si>
  <si>
    <t>東京都立墨東病院</t>
    <phoneticPr fontId="1"/>
  </si>
  <si>
    <t>○・</t>
    <phoneticPr fontId="1"/>
  </si>
  <si>
    <t>1310270751</t>
  </si>
  <si>
    <t>聖路加国際病院</t>
  </si>
  <si>
    <t>1310314732</t>
  </si>
  <si>
    <t>国家公務員共済組合連合会 虎の門病院</t>
  </si>
  <si>
    <t>1310870980</t>
  </si>
  <si>
    <t>昭和大学江東豊洲病院</t>
  </si>
  <si>
    <t>1310915413</t>
  </si>
  <si>
    <t>昭和大学病院</t>
  </si>
  <si>
    <t>1310970533</t>
  </si>
  <si>
    <t>昭和大学病院附属東病院</t>
  </si>
  <si>
    <t>1310415018</t>
  </si>
  <si>
    <t>東京医科大学病院</t>
  </si>
  <si>
    <t>1311215342</t>
  </si>
  <si>
    <t>昭和大学附属烏山病院</t>
    <phoneticPr fontId="1"/>
  </si>
  <si>
    <t>1313870169</t>
  </si>
  <si>
    <t>東京都立多摩総合医療センター</t>
  </si>
  <si>
    <t>1313315728</t>
  </si>
  <si>
    <t>武蔵野赤十字病院</t>
  </si>
  <si>
    <t>1311070713</t>
  </si>
  <si>
    <t>東邦大学医療センター大橋病院</t>
  </si>
  <si>
    <t>1312212389</t>
  </si>
  <si>
    <t>東京慈恵会医科大学葛飾医療センター</t>
  </si>
  <si>
    <t>1312070928</t>
  </si>
  <si>
    <t>順天堂大学医学部附属練馬病院</t>
  </si>
  <si>
    <t>1312171239</t>
  </si>
  <si>
    <t>いずみ記念病院</t>
    <phoneticPr fontId="1"/>
  </si>
  <si>
    <t>1310970590</t>
  </si>
  <si>
    <t>社会医療法人社団東京巨樹の会 東京品川病院</t>
  </si>
  <si>
    <t>1311919588</t>
  </si>
  <si>
    <t>帝京大学医学部附属病院</t>
    <phoneticPr fontId="1"/>
  </si>
  <si>
    <t>1311113356</t>
  </si>
  <si>
    <t>東邦大学医療センター大森病院</t>
  </si>
  <si>
    <t>1318615312</t>
  </si>
  <si>
    <t>国立研究開発法人 国立成育医療研究センター</t>
  </si>
  <si>
    <t>1315070016</t>
  </si>
  <si>
    <t>日本医科大学多摩永山病院</t>
  </si>
  <si>
    <t>1311970862</t>
  </si>
  <si>
    <t>地方独立行政法人 東京都健康長寿医療センター</t>
  </si>
  <si>
    <t>1312971083</t>
  </si>
  <si>
    <t>東海大学医学部付属八王子病院</t>
  </si>
  <si>
    <t>1314070850</t>
  </si>
  <si>
    <t>医療法人徳洲会 東京西徳洲会病院</t>
  </si>
  <si>
    <t>1313619285</t>
  </si>
  <si>
    <t>杏林大学医学部付属病院</t>
  </si>
  <si>
    <t>1312971042</t>
  </si>
  <si>
    <t>医療法人社団ＫＮＩ 北原国際病院</t>
    <phoneticPr fontId="1"/>
  </si>
  <si>
    <t>1311911502</t>
  </si>
  <si>
    <t>日本大学医学部附属板橋病院</t>
    <phoneticPr fontId="1"/>
  </si>
  <si>
    <t>1318670077</t>
  </si>
  <si>
    <t>独立行政法人国立病院機構 災害医療センター</t>
  </si>
  <si>
    <t>1313870086</t>
  </si>
  <si>
    <t>公益財団法人榊原記念財団附属 榊原記念病院</t>
  </si>
  <si>
    <t>1313214160</t>
  </si>
  <si>
    <t>町田市民病院</t>
  </si>
  <si>
    <t>1312271088</t>
  </si>
  <si>
    <t>医療法人社団明芳会 イムス葛飾ハートセンター</t>
  </si>
  <si>
    <t>1312312551</t>
  </si>
  <si>
    <t>社会福祉法人仁生社 江戸川病院</t>
  </si>
  <si>
    <t>1314314407</t>
  </si>
  <si>
    <t>公立昭和病院</t>
  </si>
  <si>
    <t>1310470070</t>
  </si>
  <si>
    <t>独立行政法人地域医療機能推進機構 東京山手メディカルセンター</t>
  </si>
  <si>
    <t>神奈川県</t>
    <rPh sb="0" eb="4">
      <t>かながわけん</t>
    </rPh>
    <phoneticPr fontId="49" type="Hiragana" alignment="distributed"/>
  </si>
  <si>
    <t>1410803304</t>
  </si>
  <si>
    <t>公立大学法人横浜市立大学附属病院</t>
  </si>
  <si>
    <t>神奈川県</t>
  </si>
  <si>
    <t>1410504449</t>
  </si>
  <si>
    <t>公立大学法人横浜市立大学附属市民総合医療センター</t>
  </si>
  <si>
    <t>1419805821</t>
  </si>
  <si>
    <t>横浜市立みなと赤十字病院</t>
  </si>
  <si>
    <t>1413801255</t>
  </si>
  <si>
    <t>昭和大学横浜市北部病院</t>
  </si>
  <si>
    <t>1413700549</t>
  </si>
  <si>
    <t>昭和大学藤が丘病院</t>
  </si>
  <si>
    <t>1413701117</t>
  </si>
  <si>
    <t>昭和大学藤が丘リハビリテーション病院</t>
  </si>
  <si>
    <t>1410904227</t>
  </si>
  <si>
    <t>独立行政法人労働者健康安全機構横浜労災病院</t>
  </si>
  <si>
    <t>1413202702</t>
  </si>
  <si>
    <t>聖マリアンナ医科大学横浜市西部病院</t>
  </si>
  <si>
    <t>1411004670</t>
  </si>
  <si>
    <t>医療法人財団明理会東戸塚記念病院</t>
  </si>
  <si>
    <t>1410603639</t>
  </si>
  <si>
    <t>聖隷横浜病院</t>
  </si>
  <si>
    <t>1419900028</t>
  </si>
  <si>
    <t>独立行政法人国立病院機構横浜医療センター</t>
  </si>
  <si>
    <t>1413700903</t>
  </si>
  <si>
    <t>医療法人社団明芳会横浜新都市脳神経外科病院</t>
    <phoneticPr fontId="1"/>
  </si>
  <si>
    <t>1415500293</t>
  </si>
  <si>
    <t>聖マリアンナ医科大学病院</t>
  </si>
  <si>
    <t>1415310271</t>
  </si>
  <si>
    <t>帝京大学医学部附属溝口病院</t>
  </si>
  <si>
    <t>1415211107</t>
  </si>
  <si>
    <t>日本医科大学武蔵小杉病院</t>
  </si>
  <si>
    <t>1415000054</t>
  </si>
  <si>
    <t>川崎市立川崎病院</t>
  </si>
  <si>
    <t>1415200019</t>
  </si>
  <si>
    <t>独立行政法人労働者健康安全機構関東労災病院</t>
  </si>
  <si>
    <t>1412602126</t>
  </si>
  <si>
    <t>北里大学病院</t>
  </si>
  <si>
    <t>1412104669</t>
  </si>
  <si>
    <t>医療法人徳洲会湘南鎌倉総合病院</t>
  </si>
  <si>
    <t>1412202778</t>
  </si>
  <si>
    <t>藤沢市民病院</t>
  </si>
  <si>
    <t>1412201051</t>
    <phoneticPr fontId="1"/>
  </si>
  <si>
    <t>一般財団法人同友会藤沢湘南台病院</t>
  </si>
  <si>
    <t>1412208536</t>
  </si>
  <si>
    <t>医療法人徳洲会湘南藤沢徳洲会病院</t>
  </si>
  <si>
    <t>1412400034</t>
  </si>
  <si>
    <t>茅ヶ崎市立病院</t>
  </si>
  <si>
    <t>1412410066</t>
  </si>
  <si>
    <t>医療法人徳洲会茅ヶ崎徳洲会病院</t>
  </si>
  <si>
    <t>1412000016</t>
  </si>
  <si>
    <t>国家公務員共済組合連合会平塚共済病院</t>
  </si>
  <si>
    <t>1412001451</t>
  </si>
  <si>
    <t>平塚市民病院</t>
  </si>
  <si>
    <t>1414000279</t>
  </si>
  <si>
    <t>東海大学医学部付属病院</t>
  </si>
  <si>
    <t>1412902948</t>
  </si>
  <si>
    <t>医療法人徳洲会湘南厚木病院</t>
  </si>
  <si>
    <t>1412902468</t>
  </si>
  <si>
    <t>厚木市立病院</t>
  </si>
  <si>
    <t>1412901148</t>
  </si>
  <si>
    <t>東名厚木病院</t>
  </si>
  <si>
    <t>1413001302</t>
  </si>
  <si>
    <t>医療法人徳洲会大和徳洲会病院</t>
  </si>
  <si>
    <t>1414200499</t>
  </si>
  <si>
    <t>社会医療法人ジャパンメディカルアライアンス海老名総合病院</t>
  </si>
  <si>
    <t>1412300812</t>
  </si>
  <si>
    <t>小田原市立病院</t>
  </si>
  <si>
    <t>新潟県</t>
    <rPh sb="0" eb="3">
      <t>にいがたけん</t>
    </rPh>
    <phoneticPr fontId="49" type="Hiragana" alignment="distributed"/>
  </si>
  <si>
    <t>1510212721</t>
  </si>
  <si>
    <t>長岡赤十字病院</t>
  </si>
  <si>
    <t>新潟県</t>
  </si>
  <si>
    <t>1510213489</t>
  </si>
  <si>
    <t>新潟県厚生農業協同組合連合会長岡中央綜合病院</t>
  </si>
  <si>
    <t>1512410463</t>
  </si>
  <si>
    <t>新潟県地域医療推進機構魚沼基幹病院</t>
  </si>
  <si>
    <t>1518910011</t>
  </si>
  <si>
    <t>新潟大学医歯学総合病院</t>
  </si>
  <si>
    <t>富山県</t>
    <rPh sb="0" eb="2">
      <t>トヤマ</t>
    </rPh>
    <rPh sb="2" eb="3">
      <t>ケン</t>
    </rPh>
    <phoneticPr fontId="1"/>
  </si>
  <si>
    <t>1618010035</t>
  </si>
  <si>
    <t>国立大学法人富山大学附属病院</t>
    <phoneticPr fontId="1"/>
  </si>
  <si>
    <t>富山県</t>
  </si>
  <si>
    <t>1610210377</t>
  </si>
  <si>
    <t>富山県厚生農業協同組合連合会高岡病院</t>
  </si>
  <si>
    <t>石川県</t>
    <rPh sb="0" eb="3">
      <t>イシカワケン</t>
    </rPh>
    <phoneticPr fontId="1"/>
  </si>
  <si>
    <t>1710113786</t>
  </si>
  <si>
    <t>石川県立中央病院</t>
  </si>
  <si>
    <t>石川県</t>
  </si>
  <si>
    <t>1718010091</t>
    <phoneticPr fontId="1"/>
  </si>
  <si>
    <t>国立大学法人金沢大学附属病院</t>
  </si>
  <si>
    <t>1711410363</t>
  </si>
  <si>
    <t>金沢医科大学病院</t>
  </si>
  <si>
    <t>福井県</t>
    <rPh sb="0" eb="3">
      <t>ふくいけん</t>
    </rPh>
    <phoneticPr fontId="49" type="Hiragana" alignment="distributed"/>
  </si>
  <si>
    <t>1818010058</t>
  </si>
  <si>
    <t>福井大学医学部附属病院</t>
  </si>
  <si>
    <t>福井県</t>
  </si>
  <si>
    <t>1810214070</t>
  </si>
  <si>
    <t>市立敦賀病院</t>
  </si>
  <si>
    <t>山梨県</t>
    <rPh sb="0" eb="3">
      <t>やまなしけん</t>
    </rPh>
    <phoneticPr fontId="49" type="Hiragana" alignment="distributed"/>
  </si>
  <si>
    <t>1910114451</t>
  </si>
  <si>
    <t>市立甲府病院</t>
  </si>
  <si>
    <t>山梨県</t>
  </si>
  <si>
    <t>1912110952</t>
  </si>
  <si>
    <t>山梨大学医学部附属病院</t>
  </si>
  <si>
    <t>長野県</t>
    <rPh sb="0" eb="2">
      <t>ながの</t>
    </rPh>
    <rPh sb="2" eb="3">
      <t>けん</t>
    </rPh>
    <phoneticPr fontId="49" type="Hiragana" alignment="distributed"/>
  </si>
  <si>
    <t>2010617039</t>
  </si>
  <si>
    <t>諏訪赤十字病院</t>
    <phoneticPr fontId="1"/>
  </si>
  <si>
    <t>長野県</t>
  </si>
  <si>
    <t>2014017046</t>
  </si>
  <si>
    <t>長野県立こども病院</t>
  </si>
  <si>
    <t>2018010013</t>
  </si>
  <si>
    <t>国立大学法人信州大学医学部附属病院</t>
  </si>
  <si>
    <t>2010117436</t>
  </si>
  <si>
    <t>長野医療生活協同組合長野中央病院</t>
  </si>
  <si>
    <t>2010117063</t>
  </si>
  <si>
    <t>長野赤十字病院</t>
  </si>
  <si>
    <t>2010716013</t>
  </si>
  <si>
    <t>長野県立信州医療センター</t>
  </si>
  <si>
    <t>2010517023</t>
  </si>
  <si>
    <t>飯田市立病院</t>
  </si>
  <si>
    <t>岐阜県</t>
    <rPh sb="0" eb="3">
      <t>ぎふけん</t>
    </rPh>
    <phoneticPr fontId="49" type="Hiragana" alignment="distributed"/>
  </si>
  <si>
    <t>2119806442</t>
  </si>
  <si>
    <t>岐阜大学医学部附属病院</t>
  </si>
  <si>
    <t>岐阜県</t>
  </si>
  <si>
    <t>2110111438</t>
  </si>
  <si>
    <t>岐阜県総合医療センター</t>
  </si>
  <si>
    <t>2111101560</t>
  </si>
  <si>
    <t>岐阜県立多治見病院</t>
  </si>
  <si>
    <t>2110600570</t>
  </si>
  <si>
    <t>松波総合病院</t>
  </si>
  <si>
    <t>2110107790</t>
  </si>
  <si>
    <t>岐阜市民病院</t>
  </si>
  <si>
    <t>2112103391</t>
  </si>
  <si>
    <t>医療法人徳洲会大垣徳洲会病院</t>
  </si>
  <si>
    <t>2110500721</t>
  </si>
  <si>
    <t>公立学校共済組合東海中央病院</t>
  </si>
  <si>
    <t>2112100827</t>
  </si>
  <si>
    <t>大垣市民病院</t>
  </si>
  <si>
    <t>2110200942</t>
  </si>
  <si>
    <t>岐阜県厚生農業協同組合連合会中濃厚生病院</t>
  </si>
  <si>
    <t>2110102551</t>
  </si>
  <si>
    <t>岐阜赤十字病院</t>
  </si>
  <si>
    <t>2111500589</t>
  </si>
  <si>
    <t>総合病院中津川市民病院</t>
  </si>
  <si>
    <t>2111600231</t>
  </si>
  <si>
    <t>岐阜県厚生農業協同組合連合会東濃中部医療センター東濃厚生病院</t>
  </si>
  <si>
    <t>2110111230</t>
  </si>
  <si>
    <t>岐阜ハートセンター</t>
  </si>
  <si>
    <t>静岡県</t>
    <rPh sb="0" eb="3">
      <t>しずおかけん</t>
    </rPh>
    <phoneticPr fontId="49" type="Hiragana" alignment="distributed"/>
  </si>
  <si>
    <t>2214210771</t>
  </si>
  <si>
    <t>地方独立行政法人 静岡県立病院機構 静岡県立総合病院</t>
  </si>
  <si>
    <t>静岡県</t>
  </si>
  <si>
    <t>2214210250</t>
  </si>
  <si>
    <t>医療法人徳洲会 静岡徳洲会病院</t>
  </si>
  <si>
    <t>2216710067</t>
  </si>
  <si>
    <t>磐田市立総合病院</t>
  </si>
  <si>
    <t>2217110861</t>
  </si>
  <si>
    <t>社会福祉法人 聖隷福祉事業団 総合病院聖隷浜松病院</t>
  </si>
  <si>
    <t>2214160042</t>
  </si>
  <si>
    <t>静岡済生会総合病院</t>
  </si>
  <si>
    <t>2212310094</t>
  </si>
  <si>
    <t>富士市立中央病院</t>
  </si>
  <si>
    <t>2210310146</t>
  </si>
  <si>
    <t>順天堂大学医学部附属静 岡病院</t>
  </si>
  <si>
    <t>2217160205</t>
  </si>
  <si>
    <t>社会福祉法人 聖隷福祉事業団 総合病院聖隷三方原病院</t>
  </si>
  <si>
    <t>2214211332</t>
  </si>
  <si>
    <t>静岡市立静岡病院</t>
  </si>
  <si>
    <t>2215160058</t>
  </si>
  <si>
    <t>焼津市立総合病院</t>
  </si>
  <si>
    <t>2214210789</t>
  </si>
  <si>
    <t>独立行政法人 静岡県立病院機構 静岡県立こども病院</t>
  </si>
  <si>
    <t>2219610488</t>
  </si>
  <si>
    <t>浜松医科大学 医学部附属病院</t>
  </si>
  <si>
    <t>2217110440</t>
  </si>
  <si>
    <t>独立行政法人 労働者健康安全機構 浜松労災病院</t>
  </si>
  <si>
    <t>2214210029</t>
  </si>
  <si>
    <t>静岡市立清水病院</t>
  </si>
  <si>
    <t>愛知県</t>
    <rPh sb="0" eb="3">
      <t>アイチケン</t>
    </rPh>
    <phoneticPr fontId="1"/>
  </si>
  <si>
    <t>2317700017</t>
  </si>
  <si>
    <t>愛知医科大学病院</t>
  </si>
  <si>
    <t>愛知県</t>
  </si>
  <si>
    <t>2312800564</t>
  </si>
  <si>
    <t>碧南市民病院</t>
  </si>
  <si>
    <t>2310105552</t>
  </si>
  <si>
    <t>名古屋市立大学医学部附属東部医療センター</t>
  </si>
  <si>
    <t>2310303876</t>
  </si>
  <si>
    <t>名古屋市立大学医学部附属西部医療センター</t>
  </si>
  <si>
    <t>2311000893</t>
  </si>
  <si>
    <t>藤田医科大学ばんたね病院</t>
  </si>
  <si>
    <t>2310700337</t>
  </si>
  <si>
    <t>日本赤十字社愛知医療センター名古屋第二病院</t>
  </si>
  <si>
    <t>2311000166</t>
  </si>
  <si>
    <t>公益社団法人日本海員掖済会名古屋掖済会病院</t>
  </si>
  <si>
    <t>2311100321</t>
  </si>
  <si>
    <t>独立行政法人労働者健康安全機構中部労災病院</t>
  </si>
  <si>
    <t>2311200055</t>
  </si>
  <si>
    <t>独立行政法人地域医療機能推進機構中京病院</t>
  </si>
  <si>
    <t>2310802406</t>
  </si>
  <si>
    <t>名古屋市立大学病院</t>
  </si>
  <si>
    <t>2314800166</t>
  </si>
  <si>
    <t>藤田医科大学病院</t>
  </si>
  <si>
    <t>2312200369</t>
  </si>
  <si>
    <t>一宮市立市民病院</t>
  </si>
  <si>
    <t>2313900116</t>
  </si>
  <si>
    <t>稲沢市民病院</t>
  </si>
  <si>
    <t>2312500198</t>
  </si>
  <si>
    <t>春日井市民病院</t>
  </si>
  <si>
    <t>2312501808</t>
  </si>
  <si>
    <t>医療法人徳洲会名古屋徳洲会総合病院</t>
  </si>
  <si>
    <t>2313800035</t>
  </si>
  <si>
    <t>小牧市民病院</t>
  </si>
  <si>
    <t>2312400191</t>
  </si>
  <si>
    <t>半田市立半田病院</t>
  </si>
  <si>
    <t>2314101359</t>
  </si>
  <si>
    <t>公立西知多総合病院</t>
  </si>
  <si>
    <t>2314200607</t>
  </si>
  <si>
    <t>あいち小児保健医療総合センター</t>
  </si>
  <si>
    <t>2313000230</t>
  </si>
  <si>
    <t>トヨタ記念病院</t>
  </si>
  <si>
    <t>2312105477</t>
  </si>
  <si>
    <t>藤田医科大学岡崎医療センター</t>
  </si>
  <si>
    <t>2312100593</t>
  </si>
  <si>
    <t>岡崎市民病院</t>
  </si>
  <si>
    <t>2313200210</t>
  </si>
  <si>
    <t>西尾市民病院</t>
  </si>
  <si>
    <t>2312900026</t>
  </si>
  <si>
    <t>医療法人豊田会刈谷豊田総合病院</t>
  </si>
  <si>
    <t>2312000066</t>
  </si>
  <si>
    <t>豊橋市民病院</t>
  </si>
  <si>
    <t>2313300044</t>
  </si>
  <si>
    <t>蒲郡市民病院</t>
  </si>
  <si>
    <t>2319900110</t>
  </si>
  <si>
    <t>名古屋大学医学部附属病院</t>
  </si>
  <si>
    <t>三重県</t>
  </si>
  <si>
    <t>2412905032</t>
  </si>
  <si>
    <t>三重県立志摩病院</t>
  </si>
  <si>
    <t>2410205047</t>
  </si>
  <si>
    <t>市立四日市病院</t>
  </si>
  <si>
    <t>2410215632</t>
  </si>
  <si>
    <t>三重県立総合医療センター</t>
  </si>
  <si>
    <t>2414000030</t>
  </si>
  <si>
    <t>三重中央医療センター</t>
  </si>
  <si>
    <t>2410805507</t>
  </si>
  <si>
    <t>伊勢赤十字病院</t>
  </si>
  <si>
    <t>2414000022</t>
  </si>
  <si>
    <t>三重大学医学部附属病院</t>
  </si>
  <si>
    <t>滋賀県</t>
    <rPh sb="0" eb="3">
      <t>シガケン</t>
    </rPh>
    <phoneticPr fontId="1"/>
  </si>
  <si>
    <t>2511200194</t>
  </si>
  <si>
    <t>社会福祉法人恩賜財団済生会滋賀県病院</t>
  </si>
  <si>
    <t>2519902650</t>
  </si>
  <si>
    <t>滋賀医科大学医学部附属病院</t>
  </si>
  <si>
    <t>2510401322</t>
  </si>
  <si>
    <t>近江八幡市立総合医療センター</t>
  </si>
  <si>
    <t>2510300102</t>
  </si>
  <si>
    <t>長浜赤十字病院</t>
  </si>
  <si>
    <t>2510100155</t>
  </si>
  <si>
    <t>大津赤十字病院</t>
  </si>
  <si>
    <t>2510701101</t>
  </si>
  <si>
    <t>滋賀県立総合病院</t>
  </si>
  <si>
    <t>2510301373</t>
  </si>
  <si>
    <t>市立長浜病院</t>
  </si>
  <si>
    <t>京都府</t>
    <rPh sb="0" eb="3">
      <t>きょうとふ</t>
    </rPh>
    <phoneticPr fontId="49" type="Hiragana" alignment="distributed"/>
  </si>
  <si>
    <t>2619600303</t>
  </si>
  <si>
    <t>京都府立医科大学附属病院</t>
  </si>
  <si>
    <t>京都府</t>
  </si>
  <si>
    <t>2614000095</t>
  </si>
  <si>
    <t>京都桂病院</t>
  </si>
  <si>
    <t>2619900042</t>
  </si>
  <si>
    <t>京都大学医学部附属病院</t>
  </si>
  <si>
    <t>2619600337</t>
  </si>
  <si>
    <t>京都府立医科大学附属 北部医療センター</t>
  </si>
  <si>
    <t>2619600063</t>
  </si>
  <si>
    <t>京都中部総合医療センター</t>
  </si>
  <si>
    <t>2619700137</t>
  </si>
  <si>
    <t>京都済生会病院</t>
  </si>
  <si>
    <t>2619700012</t>
    <phoneticPr fontId="1"/>
  </si>
  <si>
    <t>京都第二赤十字病院</t>
  </si>
  <si>
    <t>2619700038</t>
  </si>
  <si>
    <t>京都第一赤十字病院</t>
  </si>
  <si>
    <t>2611203692</t>
  </si>
  <si>
    <t>宇治徳洲会病院</t>
  </si>
  <si>
    <t>2614000715</t>
  </si>
  <si>
    <t>シミズ病院</t>
  </si>
  <si>
    <t>2611100591</t>
  </si>
  <si>
    <t>市立福知山市民病院</t>
    <phoneticPr fontId="1"/>
  </si>
  <si>
    <t>2619600212</t>
  </si>
  <si>
    <t>京都岡本記念病院</t>
    <phoneticPr fontId="1"/>
  </si>
  <si>
    <t>大阪府</t>
    <rPh sb="0" eb="3">
      <t>オオサカフ</t>
    </rPh>
    <phoneticPr fontId="1"/>
  </si>
  <si>
    <t>2719900249</t>
  </si>
  <si>
    <t>大阪大学医学部附属病院</t>
  </si>
  <si>
    <t>2719801504</t>
  </si>
  <si>
    <t>市立豊中病院</t>
  </si>
  <si>
    <t>2719801470</t>
  </si>
  <si>
    <t>市立池田病院</t>
  </si>
  <si>
    <t>2711607149</t>
  </si>
  <si>
    <t>社会福祉法人恩賜財団大阪府済生会千里病院</t>
  </si>
  <si>
    <t>2719801124</t>
  </si>
  <si>
    <t>箕面市立病院</t>
  </si>
  <si>
    <t>2711608444</t>
  </si>
  <si>
    <t>医療法人徳洲会吹田徳洲会病院</t>
  </si>
  <si>
    <t>2710900503</t>
  </si>
  <si>
    <t>大阪医科薬科大学病院</t>
  </si>
  <si>
    <t>2710903218</t>
  </si>
  <si>
    <t>社会医療法人愛仁会高槻病院</t>
  </si>
  <si>
    <t>2712408034</t>
  </si>
  <si>
    <t>地方独立行政法人大阪府立病院機構大阪精神医療センター</t>
    <phoneticPr fontId="1"/>
  </si>
  <si>
    <t>2712406970</t>
  </si>
  <si>
    <t>関西医科大学附属病院</t>
  </si>
  <si>
    <t>2712408174</t>
  </si>
  <si>
    <t>市立ひらかた病院</t>
  </si>
  <si>
    <t>2711902102</t>
  </si>
  <si>
    <t>医療法人徳洲会野崎徳洲会病院</t>
  </si>
  <si>
    <t>2715506396</t>
  </si>
  <si>
    <t>2719300119</t>
  </si>
  <si>
    <t>近畿大学病院</t>
  </si>
  <si>
    <t>2714801913</t>
  </si>
  <si>
    <t>医療法人徳洲会松原徳洲会病院</t>
  </si>
  <si>
    <t>2710103462</t>
  </si>
  <si>
    <t>独立行政法人労働者健康安全機構大阪労災病院</t>
  </si>
  <si>
    <t>2716300583</t>
  </si>
  <si>
    <t>堺市立総合医療センター</t>
  </si>
  <si>
    <t>2716100314</t>
  </si>
  <si>
    <t>ベルランド総合病院</t>
  </si>
  <si>
    <t>2710502879</t>
  </si>
  <si>
    <t>地方独立行政法人大阪府立病院機構大阪母子医療センター</t>
    <phoneticPr fontId="1"/>
  </si>
  <si>
    <t>2719801421</t>
  </si>
  <si>
    <t>市立岸和田市民病院</t>
  </si>
  <si>
    <t>2714502438</t>
  </si>
  <si>
    <t>りんくう総合医療センター</t>
    <phoneticPr fontId="1"/>
  </si>
  <si>
    <t>2710500493</t>
  </si>
  <si>
    <t>府中病院</t>
  </si>
  <si>
    <t>2711104048</t>
  </si>
  <si>
    <t>医療法人徳洲会岸和田徳洲会病院</t>
  </si>
  <si>
    <t>2712006622</t>
  </si>
  <si>
    <t>地方独立行政法人大阪府立病院機構大阪急性期・総合医療センター</t>
    <phoneticPr fontId="1"/>
  </si>
  <si>
    <t>2713007421</t>
  </si>
  <si>
    <t>宗教法人在日本南プレスビテリアンミッション淀川キリスト教病院</t>
  </si>
  <si>
    <t>2711803201</t>
  </si>
  <si>
    <t>多根総合病院</t>
  </si>
  <si>
    <t>2712306360</t>
  </si>
  <si>
    <t>大阪公立大学医学部附属病院</t>
  </si>
  <si>
    <t>2719409506</t>
  </si>
  <si>
    <t>地方独立行政法人大阪府立病院機構大阪国際がんセンター</t>
    <phoneticPr fontId="1"/>
  </si>
  <si>
    <t>2719600021</t>
  </si>
  <si>
    <t>独立行政法人地域医療機能推進機構大阪病院</t>
  </si>
  <si>
    <t>2711003422</t>
    <phoneticPr fontId="1"/>
  </si>
  <si>
    <t>社会医療法人愛仁会千船病院</t>
  </si>
  <si>
    <t>2714301864</t>
  </si>
  <si>
    <t>社会医療法人寿会富永病院</t>
  </si>
  <si>
    <t>兵庫県</t>
    <rPh sb="0" eb="3">
      <t>ヒョウゴケン</t>
    </rPh>
    <phoneticPr fontId="1"/>
  </si>
  <si>
    <t>2815107418</t>
  </si>
  <si>
    <t>神戸市立医療センター中央市民病院</t>
    <phoneticPr fontId="1"/>
  </si>
  <si>
    <t>兵庫県</t>
  </si>
  <si>
    <t>2815101163</t>
  </si>
  <si>
    <t>独立行政法人労働者健康安全機構神戸労災病院</t>
    <phoneticPr fontId="1"/>
  </si>
  <si>
    <t>2819900099</t>
  </si>
  <si>
    <t>神戸大学医学部附属病院</t>
  </si>
  <si>
    <t>2815105040</t>
  </si>
  <si>
    <t>社会医療法人　神鋼記念会　神鋼記念病院</t>
    <phoneticPr fontId="1"/>
  </si>
  <si>
    <t>2810804241</t>
  </si>
  <si>
    <t>公益社団法人　日本海員掖済会　神戸掖済会病院</t>
    <phoneticPr fontId="1"/>
  </si>
  <si>
    <t>2815203506</t>
  </si>
  <si>
    <t>神戸市立西神戸医療センター</t>
    <phoneticPr fontId="1"/>
  </si>
  <si>
    <t>2813000193</t>
  </si>
  <si>
    <t>独立行政法人労働者健康安全機構関西労災病院</t>
    <phoneticPr fontId="1"/>
  </si>
  <si>
    <t>2813026297</t>
  </si>
  <si>
    <t>兵庫県立尼崎総合医療センター</t>
  </si>
  <si>
    <t>2810904579</t>
  </si>
  <si>
    <t>兵庫医科大学病院</t>
  </si>
  <si>
    <t>2812006431</t>
  </si>
  <si>
    <t>社会医療法人愛仁会明石医療センター</t>
    <rPh sb="0" eb="2">
      <t>シャカイ</t>
    </rPh>
    <rPh sb="2" eb="4">
      <t>イリョウ</t>
    </rPh>
    <rPh sb="4" eb="6">
      <t>ホウジン</t>
    </rPh>
    <rPh sb="6" eb="9">
      <t>アイジンカイ</t>
    </rPh>
    <rPh sb="9" eb="11">
      <t>アカシ</t>
    </rPh>
    <rPh sb="11" eb="13">
      <t>イリョウ</t>
    </rPh>
    <phoneticPr fontId="1"/>
  </si>
  <si>
    <t>2812006167</t>
  </si>
  <si>
    <t>医療法人社団　英明会大西 脳神経外科病院</t>
    <phoneticPr fontId="1"/>
  </si>
  <si>
    <t>2812204747</t>
  </si>
  <si>
    <t>地方独立行政法人　加古川市民病院機構 加古川中央市民病院</t>
    <phoneticPr fontId="1"/>
  </si>
  <si>
    <t>2811901012</t>
  </si>
  <si>
    <t>北播磨総合医療センター</t>
    <rPh sb="3" eb="5">
      <t>ソウゴウ</t>
    </rPh>
    <phoneticPr fontId="55"/>
  </si>
  <si>
    <t>2814022402</t>
  </si>
  <si>
    <t>兵庫県立はりま姫路総合医療センター</t>
  </si>
  <si>
    <t>2814400939</t>
  </si>
  <si>
    <t>公立豊岡病院組合立豊岡病院</t>
  </si>
  <si>
    <t>2814800013</t>
  </si>
  <si>
    <t>公立八鹿病院</t>
  </si>
  <si>
    <t>奈良県</t>
  </si>
  <si>
    <t>2910111539</t>
  </si>
  <si>
    <t>奈良県総合医療センター</t>
    <phoneticPr fontId="1"/>
  </si>
  <si>
    <t>2910301296</t>
  </si>
  <si>
    <t>近畿大学奈良病院</t>
    <phoneticPr fontId="1"/>
  </si>
  <si>
    <t>2919801833</t>
  </si>
  <si>
    <t>奈良県立医科大学附属病院</t>
    <phoneticPr fontId="1"/>
  </si>
  <si>
    <t>2910901087</t>
  </si>
  <si>
    <t>公益財団法人天理よろづ相談所病院</t>
    <phoneticPr fontId="1"/>
  </si>
  <si>
    <t>和歌山県</t>
    <rPh sb="0" eb="4">
      <t>わかやまけん</t>
    </rPh>
    <phoneticPr fontId="49" type="Hiragana" alignment="distributed"/>
  </si>
  <si>
    <t>3018210124</t>
  </si>
  <si>
    <t>日本赤十字社 和歌山医療センター</t>
  </si>
  <si>
    <t>和歌山県</t>
  </si>
  <si>
    <t>3018012785</t>
  </si>
  <si>
    <t>和歌山県立医科大学附属病院</t>
    <phoneticPr fontId="1"/>
  </si>
  <si>
    <t>鳥取県</t>
  </si>
  <si>
    <t>3118010028</t>
  </si>
  <si>
    <t xml:space="preserve">鳥取大学医学部附属病院 </t>
    <phoneticPr fontId="1"/>
  </si>
  <si>
    <t>3110111097</t>
  </si>
  <si>
    <t>鳥取県立中央病院</t>
  </si>
  <si>
    <t>3110110842</t>
  </si>
  <si>
    <t xml:space="preserve">鳥取赤十字病院 </t>
    <phoneticPr fontId="1"/>
  </si>
  <si>
    <t>島根県</t>
    <rPh sb="0" eb="3">
      <t>しまねけん</t>
    </rPh>
    <phoneticPr fontId="49" type="Hiragana" alignment="distributed"/>
  </si>
  <si>
    <t>3215010046</t>
  </si>
  <si>
    <t>島根大学医学部附属病院</t>
  </si>
  <si>
    <t>島根県</t>
  </si>
  <si>
    <t>3210412015</t>
  </si>
  <si>
    <t>島根県立中央病院</t>
  </si>
  <si>
    <t>岡山県</t>
    <rPh sb="0" eb="3">
      <t>おかやまけん</t>
    </rPh>
    <phoneticPr fontId="49" type="Hiragana" alignment="distributed"/>
  </si>
  <si>
    <t>3318800087</t>
  </si>
  <si>
    <t>岡山済生会総合病院</t>
  </si>
  <si>
    <t>岡山県</t>
  </si>
  <si>
    <t>3318800061</t>
  </si>
  <si>
    <t>岡山赤十字病院</t>
    <phoneticPr fontId="1"/>
  </si>
  <si>
    <t>3319800011</t>
  </si>
  <si>
    <t>岡山大学病院</t>
    <phoneticPr fontId="1"/>
  </si>
  <si>
    <t>3310116243</t>
  </si>
  <si>
    <t>川崎医科大学総合医療センター</t>
    <phoneticPr fontId="1"/>
  </si>
  <si>
    <t>3310210608</t>
  </si>
  <si>
    <t>川崎医科大学附属病院</t>
    <phoneticPr fontId="1"/>
  </si>
  <si>
    <t>広島県</t>
    <rPh sb="0" eb="3">
      <t>ひろしまけん</t>
    </rPh>
    <phoneticPr fontId="49" type="Hiragana" alignment="distributed"/>
  </si>
  <si>
    <t>3418010017</t>
  </si>
  <si>
    <t>広島大学病院</t>
  </si>
  <si>
    <t>広島県</t>
  </si>
  <si>
    <t>3410110062</t>
  </si>
  <si>
    <t>県立広島病院</t>
  </si>
  <si>
    <t>3410124378</t>
  </si>
  <si>
    <t>広島市立広島市民病院</t>
  </si>
  <si>
    <t>3410110427</t>
  </si>
  <si>
    <t>広島赤十字・原爆病院</t>
  </si>
  <si>
    <t>3410225340</t>
  </si>
  <si>
    <t>広島市立北部医療センター安佐市民病院</t>
  </si>
  <si>
    <t>3412710018</t>
  </si>
  <si>
    <t>広島県厚生農業協同組合連合会廣島総合病院</t>
    <phoneticPr fontId="1"/>
  </si>
  <si>
    <t>3418010033</t>
  </si>
  <si>
    <t>呉医療センター</t>
  </si>
  <si>
    <t>3411112067</t>
  </si>
  <si>
    <t>広島県厚生農業協同組合連合会尾道総合病院</t>
  </si>
  <si>
    <t>3411511276</t>
  </si>
  <si>
    <t>福山市民病院</t>
  </si>
  <si>
    <t>3411910809</t>
  </si>
  <si>
    <t>市立三次中央病院</t>
  </si>
  <si>
    <t>山口県</t>
    <rPh sb="0" eb="1">
      <t>やま</t>
    </rPh>
    <rPh sb="1" eb="2">
      <t>くち</t>
    </rPh>
    <rPh sb="2" eb="3">
      <t>けん</t>
    </rPh>
    <phoneticPr fontId="49" type="Hiragana" alignment="distributed"/>
  </si>
  <si>
    <t>3510612546</t>
  </si>
  <si>
    <t>山口県立総合医療センター</t>
  </si>
  <si>
    <t>山口県</t>
  </si>
  <si>
    <t>3510510187</t>
  </si>
  <si>
    <t>徳山中央病院</t>
  </si>
  <si>
    <t>3518810050</t>
  </si>
  <si>
    <t>山口大学医学部附属病院</t>
  </si>
  <si>
    <t>徳島県</t>
    <rPh sb="0" eb="3">
      <t>トクシマケン</t>
    </rPh>
    <phoneticPr fontId="1"/>
  </si>
  <si>
    <t>3610310157</t>
  </si>
  <si>
    <t>徳島赤十字病院</t>
    <rPh sb="0" eb="2">
      <t>トクシマ</t>
    </rPh>
    <rPh sb="2" eb="5">
      <t>セキジュウジ</t>
    </rPh>
    <rPh sb="5" eb="7">
      <t>ビョウイン</t>
    </rPh>
    <phoneticPr fontId="55"/>
  </si>
  <si>
    <t>徳島県</t>
  </si>
  <si>
    <t>3610124913</t>
  </si>
  <si>
    <t>徳島県立中央病院</t>
    <rPh sb="0" eb="2">
      <t>トクシマ</t>
    </rPh>
    <rPh sb="2" eb="4">
      <t>ケンリツ</t>
    </rPh>
    <rPh sb="4" eb="6">
      <t>チュウオウ</t>
    </rPh>
    <rPh sb="6" eb="8">
      <t>ビョウイン</t>
    </rPh>
    <phoneticPr fontId="55"/>
  </si>
  <si>
    <t>3618010015</t>
  </si>
  <si>
    <t>徳島大学病院</t>
    <rPh sb="0" eb="2">
      <t>トクシマ</t>
    </rPh>
    <rPh sb="2" eb="4">
      <t>ダイガク</t>
    </rPh>
    <rPh sb="4" eb="6">
      <t>ビョウイン</t>
    </rPh>
    <phoneticPr fontId="55"/>
  </si>
  <si>
    <t>香川県</t>
    <rPh sb="0" eb="3">
      <t>かがわけん</t>
    </rPh>
    <phoneticPr fontId="49" type="Hiragana" alignment="distributed"/>
  </si>
  <si>
    <t>3718011186</t>
  </si>
  <si>
    <t>香川大学医学部 附属病院</t>
  </si>
  <si>
    <t>香川県</t>
  </si>
  <si>
    <t>3717010239</t>
  </si>
  <si>
    <t>高松赤十字病院</t>
  </si>
  <si>
    <t>愛媛県</t>
    <rPh sb="0" eb="3">
      <t>えひめけん</t>
    </rPh>
    <phoneticPr fontId="49" type="Hiragana" alignment="distributed"/>
  </si>
  <si>
    <t>3818010047</t>
  </si>
  <si>
    <t>愛媛大学医学部附属病院</t>
  </si>
  <si>
    <t>愛媛県</t>
  </si>
  <si>
    <t>3810118111</t>
  </si>
  <si>
    <t>松山赤十字病院</t>
  </si>
  <si>
    <t>高知県</t>
    <rPh sb="0" eb="3">
      <t>こうちけん</t>
    </rPh>
    <phoneticPr fontId="49" type="Hiragana" alignment="distributed"/>
  </si>
  <si>
    <t>3918010525</t>
    <phoneticPr fontId="1"/>
  </si>
  <si>
    <t xml:space="preserve">高知大学医学部附属病院 </t>
    <phoneticPr fontId="1"/>
  </si>
  <si>
    <t>高知県</t>
  </si>
  <si>
    <t>3910118128</t>
  </si>
  <si>
    <t>高知県・高知市病院企業団立 高知医療センター</t>
    <phoneticPr fontId="1"/>
  </si>
  <si>
    <t>3910119597</t>
  </si>
  <si>
    <t>高知赤十字病院(高知市)</t>
  </si>
  <si>
    <t>3910910532</t>
  </si>
  <si>
    <t xml:space="preserve">高知県立幡多けんみん病院 </t>
    <phoneticPr fontId="1"/>
  </si>
  <si>
    <t>3910310014</t>
  </si>
  <si>
    <t xml:space="preserve">高知県立あき総合病院 </t>
    <phoneticPr fontId="1"/>
  </si>
  <si>
    <t>福岡県</t>
    <rPh sb="0" eb="2">
      <t>ふくおか</t>
    </rPh>
    <rPh sb="2" eb="3">
      <t>けん</t>
    </rPh>
    <phoneticPr fontId="49" type="Hiragana" alignment="distributed"/>
  </si>
  <si>
    <t>4011219203</t>
  </si>
  <si>
    <t>公立学校共済組合 九州中央病院</t>
  </si>
  <si>
    <t>福岡県</t>
  </si>
  <si>
    <t>4010213355</t>
  </si>
  <si>
    <t>地方独立行政法人 福岡市立病院機構 福岡市立こども病院</t>
  </si>
  <si>
    <t>4019819897</t>
  </si>
  <si>
    <t>九州大学病院</t>
  </si>
  <si>
    <t>4011119445</t>
  </si>
  <si>
    <t>福岡大学病院</t>
  </si>
  <si>
    <t>4010319103</t>
  </si>
  <si>
    <t>医療法人 原三信病院</t>
  </si>
  <si>
    <t>4010210310</t>
  </si>
  <si>
    <t>福岡和白病院</t>
  </si>
  <si>
    <t>4011119189</t>
  </si>
  <si>
    <t>福岡県済生会福岡総合病院</t>
    <phoneticPr fontId="1"/>
  </si>
  <si>
    <t>4011619105</t>
  </si>
  <si>
    <t>医療法人徳洲会 福岡徳洲会病院</t>
    <phoneticPr fontId="1"/>
  </si>
  <si>
    <t>4012219038</t>
  </si>
  <si>
    <t>社会医療法人 雪の聖母会 聖マリア病院</t>
    <phoneticPr fontId="1"/>
  </si>
  <si>
    <t>4012219012</t>
  </si>
  <si>
    <t>久留米大学病院</t>
  </si>
  <si>
    <t>4012219608</t>
  </si>
  <si>
    <t>久留米大学医療セン ター</t>
  </si>
  <si>
    <t>4014419750</t>
  </si>
  <si>
    <t>社会保険大牟田天領病院</t>
    <phoneticPr fontId="1"/>
  </si>
  <si>
    <t>4015519145</t>
  </si>
  <si>
    <t>株式会社麻生 飯塚病院</t>
    <phoneticPr fontId="1"/>
  </si>
  <si>
    <t>4015619051</t>
  </si>
  <si>
    <t>社会保険田川病院</t>
  </si>
  <si>
    <t>4016619175</t>
  </si>
  <si>
    <t>独立行政法人 地域医療機能推進機構 九州病院</t>
  </si>
  <si>
    <t>4016710925</t>
  </si>
  <si>
    <t>地方独立行政法人 北九州市立八幡病院</t>
  </si>
  <si>
    <t>4016619217</t>
  </si>
  <si>
    <t>産業医科大学病院</t>
    <phoneticPr fontId="1"/>
  </si>
  <si>
    <t>4016519540</t>
  </si>
  <si>
    <t>産業医科大学若松病院</t>
  </si>
  <si>
    <t>4017910631</t>
  </si>
  <si>
    <t>小倉記念病院</t>
  </si>
  <si>
    <t>4017619869</t>
  </si>
  <si>
    <t>新小文字病院</t>
    <phoneticPr fontId="1"/>
  </si>
  <si>
    <t>4019919986</t>
  </si>
  <si>
    <t>独立行政法人 国立病院機構 小倉医療センター</t>
  </si>
  <si>
    <t>4017719420</t>
  </si>
  <si>
    <t>健和会大手町病院</t>
  </si>
  <si>
    <t>4016119523</t>
  </si>
  <si>
    <t>福岡新水巻病院</t>
  </si>
  <si>
    <t>4017719016</t>
  </si>
  <si>
    <t>独立行政法人 労働者健康安全機構 九州労災病院</t>
    <phoneticPr fontId="1"/>
  </si>
  <si>
    <t>4017911951</t>
  </si>
  <si>
    <t>北九州総合病院</t>
  </si>
  <si>
    <t>4017519242</t>
  </si>
  <si>
    <t>新行橋病院</t>
  </si>
  <si>
    <t>佐賀県</t>
    <rPh sb="0" eb="3">
      <t>さがけん</t>
    </rPh>
    <phoneticPr fontId="49" type="Hiragana" alignment="distributed"/>
  </si>
  <si>
    <t>4119811349</t>
  </si>
  <si>
    <t>地方独立行政法人 佐賀県医療センタ ー好生館</t>
  </si>
  <si>
    <t>佐賀県</t>
  </si>
  <si>
    <t>4110611284</t>
  </si>
  <si>
    <t>一般社団法人巨樹 の会 新武雄病院</t>
  </si>
  <si>
    <t>4119910067</t>
  </si>
  <si>
    <t>佐賀大学医学部附属病院</t>
    <phoneticPr fontId="1"/>
  </si>
  <si>
    <t>長崎県</t>
    <rPh sb="0" eb="1">
      <t>ちょう</t>
    </rPh>
    <rPh sb="1" eb="2">
      <t>ざき</t>
    </rPh>
    <rPh sb="2" eb="3">
      <t>けん</t>
    </rPh>
    <phoneticPr fontId="49" type="Hiragana" alignment="distributed"/>
  </si>
  <si>
    <t>4218124586</t>
  </si>
  <si>
    <t>地方独立行政法人 長崎市立病院機構 長崎みなとメディカ ルセンター</t>
    <phoneticPr fontId="1"/>
  </si>
  <si>
    <t>長崎県</t>
  </si>
  <si>
    <t>4218010132</t>
  </si>
  <si>
    <t>長崎大学病院</t>
  </si>
  <si>
    <t>熊本県</t>
    <rPh sb="0" eb="3">
      <t>くまもとけん</t>
    </rPh>
    <phoneticPr fontId="49" type="Hiragana" alignment="distributed"/>
  </si>
  <si>
    <t>4318210079</t>
  </si>
  <si>
    <t>熊本赤十字病院</t>
  </si>
  <si>
    <t>熊本県</t>
  </si>
  <si>
    <t>4318111269</t>
  </si>
  <si>
    <t>熊本大学病院</t>
    <phoneticPr fontId="1"/>
  </si>
  <si>
    <t>大分県</t>
    <rPh sb="0" eb="3">
      <t>おおいたけん</t>
    </rPh>
    <phoneticPr fontId="49" type="Hiragana" alignment="distributed"/>
  </si>
  <si>
    <t>4418211373</t>
  </si>
  <si>
    <t>九州大学病院別府病院</t>
  </si>
  <si>
    <t>大分県</t>
  </si>
  <si>
    <t>4418210672</t>
  </si>
  <si>
    <t>大分大学医学部附属病院</t>
  </si>
  <si>
    <t>4418310100</t>
  </si>
  <si>
    <t>大分県立病院</t>
  </si>
  <si>
    <t>宮崎県</t>
    <rPh sb="0" eb="3">
      <t>ミヤザキケン</t>
    </rPh>
    <phoneticPr fontId="1"/>
  </si>
  <si>
    <t>4518010063</t>
  </si>
  <si>
    <t>宮崎大学医学部附属病院</t>
  </si>
  <si>
    <t>宮崎県</t>
  </si>
  <si>
    <t>4518110020</t>
  </si>
  <si>
    <t>県立宮崎病院</t>
  </si>
  <si>
    <t>4510213517</t>
  </si>
  <si>
    <t>都城市郡医師会病院</t>
  </si>
  <si>
    <t>鹿児島県</t>
    <rPh sb="0" eb="3">
      <t>カゴシマ</t>
    </rPh>
    <rPh sb="3" eb="4">
      <t>ケン</t>
    </rPh>
    <phoneticPr fontId="1"/>
  </si>
  <si>
    <t>4618010211</t>
  </si>
  <si>
    <t xml:space="preserve">鹿児島大学病院 </t>
    <phoneticPr fontId="1"/>
  </si>
  <si>
    <t>鹿児島県</t>
  </si>
  <si>
    <t>4610126635</t>
  </si>
  <si>
    <t xml:space="preserve">鹿児島市立病院 </t>
    <phoneticPr fontId="1"/>
  </si>
  <si>
    <t>4610126395</t>
  </si>
  <si>
    <t xml:space="preserve">米盛病院 </t>
    <phoneticPr fontId="1"/>
  </si>
  <si>
    <t>4610116230</t>
  </si>
  <si>
    <t>今村総合病院</t>
    <phoneticPr fontId="1"/>
  </si>
  <si>
    <t>4610311260</t>
  </si>
  <si>
    <t>医療法人徳洲会 大隅鹿屋病院</t>
    <phoneticPr fontId="1"/>
  </si>
  <si>
    <t>4611510084</t>
  </si>
  <si>
    <t>社会福祉法人 恩賜財団 済生会川内病院</t>
    <phoneticPr fontId="1"/>
  </si>
  <si>
    <t>4610310940</t>
  </si>
  <si>
    <t>医療法人青仁会 池田病院</t>
    <phoneticPr fontId="1"/>
  </si>
  <si>
    <t>沖縄県</t>
    <rPh sb="0" eb="3">
      <t>おきなわけん</t>
    </rPh>
    <phoneticPr fontId="49" type="Hiragana" alignment="distributed"/>
  </si>
  <si>
    <t>4718110150</t>
  </si>
  <si>
    <t>沖縄県立北部病院</t>
  </si>
  <si>
    <t>沖縄県</t>
  </si>
  <si>
    <t>4712211624</t>
  </si>
  <si>
    <t>医療法人徳洲会中部徳洲会病院</t>
  </si>
  <si>
    <t>4718110028</t>
  </si>
  <si>
    <t>沖縄県立中部病院</t>
  </si>
  <si>
    <t>4710412737</t>
  </si>
  <si>
    <t>社会医療法人敬愛会中頭病院</t>
  </si>
  <si>
    <t>4710117310</t>
  </si>
  <si>
    <t>沖縄医療生活協同組合沖縄協同病院</t>
  </si>
  <si>
    <t>4718110176</t>
  </si>
  <si>
    <t>沖縄県立南部医療センター・こども医療セ ンター</t>
  </si>
  <si>
    <t>4712210287</t>
    <phoneticPr fontId="1"/>
  </si>
  <si>
    <t>社会医療法人かりゆし会ハートライフ病院</t>
  </si>
  <si>
    <t>4710810245</t>
  </si>
  <si>
    <t>社会医療法人仁愛会浦添総合病院</t>
  </si>
  <si>
    <t>4711110660</t>
  </si>
  <si>
    <t>社会医療法人友愛会友愛医療センター</t>
  </si>
  <si>
    <t>4710117153</t>
  </si>
  <si>
    <t>地方独立行政法人那覇市立病院</t>
  </si>
  <si>
    <t>4718010095</t>
  </si>
  <si>
    <t>琉球大学病院</t>
  </si>
  <si>
    <t>4718110192</t>
  </si>
  <si>
    <t>沖縄県立宮古病院</t>
  </si>
  <si>
    <t>4718110200</t>
  </si>
  <si>
    <t>沖縄県立八重山病院</t>
  </si>
  <si>
    <t>公立</t>
    <rPh sb="0" eb="2">
      <t>コウリツ</t>
    </rPh>
    <phoneticPr fontId="1"/>
  </si>
  <si>
    <t>公的</t>
    <rPh sb="0" eb="2">
      <t>コウテキ</t>
    </rPh>
    <phoneticPr fontId="1"/>
  </si>
  <si>
    <t>看1-1</t>
    <rPh sb="0" eb="1">
      <t>ミ</t>
    </rPh>
    <phoneticPr fontId="1"/>
  </si>
  <si>
    <t>看1-2</t>
    <rPh sb="0" eb="1">
      <t>ミ</t>
    </rPh>
    <phoneticPr fontId="1"/>
  </si>
  <si>
    <t>看1-3</t>
    <rPh sb="0" eb="1">
      <t>ミ</t>
    </rPh>
    <phoneticPr fontId="1"/>
  </si>
  <si>
    <t>看1-4</t>
    <rPh sb="0" eb="1">
      <t>ミ</t>
    </rPh>
    <phoneticPr fontId="1"/>
  </si>
  <si>
    <t>看1-5</t>
    <rPh sb="0" eb="1">
      <t>ミ</t>
    </rPh>
    <phoneticPr fontId="1"/>
  </si>
  <si>
    <t>看1-6</t>
    <rPh sb="0" eb="1">
      <t>ミ</t>
    </rPh>
    <phoneticPr fontId="1"/>
  </si>
  <si>
    <t>看1-7</t>
    <rPh sb="0" eb="1">
      <t>ミ</t>
    </rPh>
    <phoneticPr fontId="1"/>
  </si>
  <si>
    <t>看1-8</t>
    <rPh sb="0" eb="1">
      <t>ミ</t>
    </rPh>
    <phoneticPr fontId="1"/>
  </si>
  <si>
    <t>看1-9</t>
    <rPh sb="0" eb="1">
      <t>ミ</t>
    </rPh>
    <phoneticPr fontId="1"/>
  </si>
  <si>
    <t>看1-10</t>
    <rPh sb="0" eb="1">
      <t>ミ</t>
    </rPh>
    <phoneticPr fontId="1"/>
  </si>
  <si>
    <t>看1-11</t>
    <rPh sb="0" eb="1">
      <t>ミ</t>
    </rPh>
    <phoneticPr fontId="1"/>
  </si>
  <si>
    <t>看1-12</t>
    <rPh sb="0" eb="1">
      <t>ミ</t>
    </rPh>
    <phoneticPr fontId="1"/>
  </si>
  <si>
    <t>看1-13</t>
    <rPh sb="0" eb="1">
      <t>ミ</t>
    </rPh>
    <phoneticPr fontId="1"/>
  </si>
  <si>
    <t>看1-14</t>
    <rPh sb="0" eb="1">
      <t>ミ</t>
    </rPh>
    <phoneticPr fontId="1"/>
  </si>
  <si>
    <t>看1-15</t>
    <rPh sb="0" eb="1">
      <t>ミ</t>
    </rPh>
    <phoneticPr fontId="1"/>
  </si>
  <si>
    <t>看1-16</t>
    <rPh sb="0" eb="1">
      <t>ミ</t>
    </rPh>
    <phoneticPr fontId="1"/>
  </si>
  <si>
    <t>看1-17</t>
    <rPh sb="0" eb="1">
      <t>ミ</t>
    </rPh>
    <phoneticPr fontId="1"/>
  </si>
  <si>
    <t>看1-18</t>
    <rPh sb="0" eb="1">
      <t>ミ</t>
    </rPh>
    <phoneticPr fontId="1"/>
  </si>
  <si>
    <t>看1-19</t>
    <rPh sb="0" eb="1">
      <t>ミ</t>
    </rPh>
    <phoneticPr fontId="1"/>
  </si>
  <si>
    <t>看1-20</t>
    <rPh sb="0" eb="1">
      <t>ミ</t>
    </rPh>
    <phoneticPr fontId="1"/>
  </si>
  <si>
    <t>看1-21</t>
    <rPh sb="0" eb="1">
      <t>ミ</t>
    </rPh>
    <phoneticPr fontId="1"/>
  </si>
  <si>
    <t>看1-22</t>
    <rPh sb="0" eb="1">
      <t>ミ</t>
    </rPh>
    <phoneticPr fontId="1"/>
  </si>
  <si>
    <t>看1-23</t>
    <rPh sb="0" eb="1">
      <t>ミ</t>
    </rPh>
    <phoneticPr fontId="1"/>
  </si>
  <si>
    <t>看1-24</t>
    <rPh sb="0" eb="1">
      <t>ミ</t>
    </rPh>
    <phoneticPr fontId="1"/>
  </si>
  <si>
    <t>看1-25</t>
    <rPh sb="0" eb="1">
      <t>ミ</t>
    </rPh>
    <phoneticPr fontId="1"/>
  </si>
  <si>
    <t>看1-26</t>
    <rPh sb="0" eb="1">
      <t>ミ</t>
    </rPh>
    <phoneticPr fontId="1"/>
  </si>
  <si>
    <t>看1-27</t>
    <rPh sb="0" eb="1">
      <t>ミ</t>
    </rPh>
    <phoneticPr fontId="1"/>
  </si>
  <si>
    <t>看1-28</t>
    <rPh sb="0" eb="1">
      <t>ミ</t>
    </rPh>
    <phoneticPr fontId="1"/>
  </si>
  <si>
    <t>看1-29</t>
    <rPh sb="0" eb="1">
      <t>ミ</t>
    </rPh>
    <phoneticPr fontId="1"/>
  </si>
  <si>
    <t>看1-30</t>
    <rPh sb="0" eb="1">
      <t>ミ</t>
    </rPh>
    <phoneticPr fontId="1"/>
  </si>
  <si>
    <t>看1-31</t>
    <rPh sb="0" eb="1">
      <t>ミ</t>
    </rPh>
    <phoneticPr fontId="1"/>
  </si>
  <si>
    <t>看1-32</t>
    <rPh sb="0" eb="1">
      <t>ミ</t>
    </rPh>
    <phoneticPr fontId="1"/>
  </si>
  <si>
    <t>看1-33</t>
    <rPh sb="0" eb="1">
      <t>ミ</t>
    </rPh>
    <phoneticPr fontId="1"/>
  </si>
  <si>
    <t>看1-34</t>
    <rPh sb="0" eb="1">
      <t>ミ</t>
    </rPh>
    <phoneticPr fontId="1"/>
  </si>
  <si>
    <t>看1-35</t>
    <rPh sb="0" eb="1">
      <t>ミ</t>
    </rPh>
    <phoneticPr fontId="1"/>
  </si>
  <si>
    <t>看1-36</t>
    <rPh sb="0" eb="1">
      <t>ミ</t>
    </rPh>
    <phoneticPr fontId="1"/>
  </si>
  <si>
    <t>看1-37</t>
    <rPh sb="0" eb="1">
      <t>ミ</t>
    </rPh>
    <phoneticPr fontId="1"/>
  </si>
  <si>
    <t>看1-38</t>
    <rPh sb="0" eb="1">
      <t>ミ</t>
    </rPh>
    <phoneticPr fontId="1"/>
  </si>
  <si>
    <t>看2</t>
    <rPh sb="0" eb="1">
      <t>ミ</t>
    </rPh>
    <phoneticPr fontId="1"/>
  </si>
  <si>
    <t>看3</t>
    <rPh sb="0" eb="1">
      <t>ミ</t>
    </rPh>
    <phoneticPr fontId="1"/>
  </si>
  <si>
    <t>看4</t>
    <rPh sb="0" eb="1">
      <t>ミ</t>
    </rPh>
    <phoneticPr fontId="1"/>
  </si>
  <si>
    <t>看5</t>
    <rPh sb="0" eb="1">
      <t>ミ</t>
    </rPh>
    <phoneticPr fontId="1"/>
  </si>
  <si>
    <t>看6</t>
    <rPh sb="0" eb="1">
      <t>ミ</t>
    </rPh>
    <phoneticPr fontId="1"/>
  </si>
  <si>
    <t>看7</t>
    <rPh sb="0" eb="1">
      <t>ミ</t>
    </rPh>
    <phoneticPr fontId="1"/>
  </si>
  <si>
    <t>看8</t>
    <rPh sb="0" eb="1">
      <t>ミ</t>
    </rPh>
    <phoneticPr fontId="1"/>
  </si>
  <si>
    <t>看9</t>
    <rPh sb="0" eb="1">
      <t>ミ</t>
    </rPh>
    <phoneticPr fontId="1"/>
  </si>
  <si>
    <t>看10</t>
    <rPh sb="0" eb="1">
      <t>ミ</t>
    </rPh>
    <phoneticPr fontId="1"/>
  </si>
  <si>
    <t>看11</t>
    <rPh sb="0" eb="1">
      <t>ミ</t>
    </rPh>
    <phoneticPr fontId="1"/>
  </si>
  <si>
    <t>看12</t>
    <rPh sb="0" eb="1">
      <t>ミ</t>
    </rPh>
    <phoneticPr fontId="1"/>
  </si>
  <si>
    <t>看13</t>
    <rPh sb="0" eb="1">
      <t>ミ</t>
    </rPh>
    <phoneticPr fontId="1"/>
  </si>
  <si>
    <t>看14</t>
    <rPh sb="0" eb="1">
      <t>ミ</t>
    </rPh>
    <phoneticPr fontId="1"/>
  </si>
  <si>
    <t>看15</t>
    <rPh sb="0" eb="1">
      <t>ミ</t>
    </rPh>
    <phoneticPr fontId="1"/>
  </si>
  <si>
    <t>看16</t>
    <rPh sb="0" eb="1">
      <t>ミ</t>
    </rPh>
    <phoneticPr fontId="1"/>
  </si>
  <si>
    <t>看17</t>
    <rPh sb="0" eb="1">
      <t>ミ</t>
    </rPh>
    <phoneticPr fontId="1"/>
  </si>
  <si>
    <t>看18</t>
    <rPh sb="0" eb="1">
      <t>ミ</t>
    </rPh>
    <phoneticPr fontId="1"/>
  </si>
  <si>
    <t>看19</t>
    <rPh sb="0" eb="1">
      <t>ミ</t>
    </rPh>
    <phoneticPr fontId="1"/>
  </si>
  <si>
    <t>看20</t>
    <rPh sb="0" eb="1">
      <t>ミ</t>
    </rPh>
    <phoneticPr fontId="1"/>
  </si>
  <si>
    <t>看21</t>
    <rPh sb="0" eb="1">
      <t>ミ</t>
    </rPh>
    <phoneticPr fontId="1"/>
  </si>
  <si>
    <t>看22</t>
    <rPh sb="0" eb="1">
      <t>ミ</t>
    </rPh>
    <phoneticPr fontId="1"/>
  </si>
  <si>
    <t>看23</t>
    <rPh sb="0" eb="1">
      <t>ミ</t>
    </rPh>
    <phoneticPr fontId="1"/>
  </si>
  <si>
    <t>看24</t>
    <rPh sb="0" eb="1">
      <t>ミ</t>
    </rPh>
    <phoneticPr fontId="1"/>
  </si>
  <si>
    <t>看25</t>
    <rPh sb="0" eb="1">
      <t>ミ</t>
    </rPh>
    <phoneticPr fontId="1"/>
  </si>
  <si>
    <t>看26</t>
    <rPh sb="0" eb="1">
      <t>ミ</t>
    </rPh>
    <phoneticPr fontId="1"/>
  </si>
  <si>
    <t>助1</t>
    <rPh sb="0" eb="1">
      <t>スケ</t>
    </rPh>
    <phoneticPr fontId="1"/>
  </si>
  <si>
    <t>助2</t>
    <rPh sb="0" eb="1">
      <t>スケ</t>
    </rPh>
    <phoneticPr fontId="1"/>
  </si>
  <si>
    <t>薬2</t>
    <rPh sb="0" eb="1">
      <t>ヤク</t>
    </rPh>
    <phoneticPr fontId="1"/>
  </si>
  <si>
    <t>薬3</t>
    <rPh sb="0" eb="1">
      <t>ヤク</t>
    </rPh>
    <phoneticPr fontId="1"/>
  </si>
  <si>
    <t>薬4</t>
    <rPh sb="0" eb="1">
      <t>ヤク</t>
    </rPh>
    <phoneticPr fontId="1"/>
  </si>
  <si>
    <t>薬5</t>
    <rPh sb="0" eb="1">
      <t>ヤク</t>
    </rPh>
    <phoneticPr fontId="1"/>
  </si>
  <si>
    <t>薬6</t>
    <rPh sb="0" eb="1">
      <t>ヤク</t>
    </rPh>
    <phoneticPr fontId="1"/>
  </si>
  <si>
    <t>薬7</t>
    <rPh sb="0" eb="1">
      <t>ヤク</t>
    </rPh>
    <phoneticPr fontId="1"/>
  </si>
  <si>
    <t>薬8</t>
    <rPh sb="0" eb="1">
      <t>ヤク</t>
    </rPh>
    <phoneticPr fontId="1"/>
  </si>
  <si>
    <t>薬1</t>
    <rPh sb="0" eb="1">
      <t>ヤク</t>
    </rPh>
    <phoneticPr fontId="1"/>
  </si>
  <si>
    <t>放2</t>
    <rPh sb="0" eb="1">
      <t>ホウ</t>
    </rPh>
    <phoneticPr fontId="1"/>
  </si>
  <si>
    <t>放3</t>
    <rPh sb="0" eb="1">
      <t>ホウ</t>
    </rPh>
    <phoneticPr fontId="1"/>
  </si>
  <si>
    <t>放4</t>
    <rPh sb="0" eb="1">
      <t>ホウ</t>
    </rPh>
    <phoneticPr fontId="1"/>
  </si>
  <si>
    <t>放5</t>
    <rPh sb="0" eb="1">
      <t>ホウ</t>
    </rPh>
    <phoneticPr fontId="1"/>
  </si>
  <si>
    <t>放6</t>
    <rPh sb="0" eb="1">
      <t>ホウ</t>
    </rPh>
    <phoneticPr fontId="1"/>
  </si>
  <si>
    <t>放7</t>
    <rPh sb="0" eb="1">
      <t>ホウ</t>
    </rPh>
    <phoneticPr fontId="1"/>
  </si>
  <si>
    <t>放8</t>
    <rPh sb="0" eb="1">
      <t>ホウ</t>
    </rPh>
    <phoneticPr fontId="1"/>
  </si>
  <si>
    <t>放9</t>
    <rPh sb="0" eb="1">
      <t>ホウ</t>
    </rPh>
    <phoneticPr fontId="1"/>
  </si>
  <si>
    <t>放10</t>
    <rPh sb="0" eb="1">
      <t>ホウ</t>
    </rPh>
    <phoneticPr fontId="1"/>
  </si>
  <si>
    <t>放11</t>
    <rPh sb="0" eb="1">
      <t>ホウ</t>
    </rPh>
    <phoneticPr fontId="1"/>
  </si>
  <si>
    <t>放12</t>
    <rPh sb="0" eb="1">
      <t>ホウ</t>
    </rPh>
    <phoneticPr fontId="1"/>
  </si>
  <si>
    <t>放13</t>
    <rPh sb="0" eb="1">
      <t>ホウ</t>
    </rPh>
    <phoneticPr fontId="1"/>
  </si>
  <si>
    <t>放14</t>
    <rPh sb="0" eb="1">
      <t>ホウ</t>
    </rPh>
    <phoneticPr fontId="1"/>
  </si>
  <si>
    <t>放15</t>
    <rPh sb="0" eb="1">
      <t>ホウ</t>
    </rPh>
    <phoneticPr fontId="1"/>
  </si>
  <si>
    <t>放1</t>
    <rPh sb="0" eb="1">
      <t>ホウ</t>
    </rPh>
    <phoneticPr fontId="1"/>
  </si>
  <si>
    <t>薬9</t>
    <rPh sb="0" eb="1">
      <t>ヤク</t>
    </rPh>
    <phoneticPr fontId="1"/>
  </si>
  <si>
    <t>放16</t>
    <rPh sb="0" eb="1">
      <t>ホウ</t>
    </rPh>
    <phoneticPr fontId="1"/>
  </si>
  <si>
    <t>検2</t>
    <rPh sb="0" eb="1">
      <t>ケン</t>
    </rPh>
    <phoneticPr fontId="1"/>
  </si>
  <si>
    <t>検1</t>
    <rPh sb="0" eb="1">
      <t>ケン</t>
    </rPh>
    <phoneticPr fontId="1"/>
  </si>
  <si>
    <t>検3</t>
    <rPh sb="0" eb="1">
      <t>ケン</t>
    </rPh>
    <phoneticPr fontId="1"/>
  </si>
  <si>
    <t>検4</t>
    <rPh sb="0" eb="1">
      <t>ケン</t>
    </rPh>
    <phoneticPr fontId="1"/>
  </si>
  <si>
    <t>検5</t>
    <rPh sb="0" eb="1">
      <t>ケン</t>
    </rPh>
    <phoneticPr fontId="1"/>
  </si>
  <si>
    <t>検6</t>
    <rPh sb="0" eb="1">
      <t>ケン</t>
    </rPh>
    <phoneticPr fontId="1"/>
  </si>
  <si>
    <t>検7</t>
    <rPh sb="0" eb="1">
      <t>ケン</t>
    </rPh>
    <phoneticPr fontId="1"/>
  </si>
  <si>
    <t>検8</t>
    <rPh sb="0" eb="1">
      <t>ケン</t>
    </rPh>
    <phoneticPr fontId="1"/>
  </si>
  <si>
    <t>検9</t>
    <rPh sb="0" eb="1">
      <t>ケン</t>
    </rPh>
    <phoneticPr fontId="1"/>
  </si>
  <si>
    <t>検10</t>
    <rPh sb="0" eb="1">
      <t>ケン</t>
    </rPh>
    <phoneticPr fontId="1"/>
  </si>
  <si>
    <t>検11</t>
    <rPh sb="0" eb="1">
      <t>ケン</t>
    </rPh>
    <phoneticPr fontId="1"/>
  </si>
  <si>
    <t>検12</t>
    <rPh sb="0" eb="1">
      <t>ケン</t>
    </rPh>
    <phoneticPr fontId="1"/>
  </si>
  <si>
    <t>検13</t>
    <rPh sb="0" eb="1">
      <t>ケン</t>
    </rPh>
    <phoneticPr fontId="1"/>
  </si>
  <si>
    <t>検14</t>
    <rPh sb="0" eb="1">
      <t>ケン</t>
    </rPh>
    <phoneticPr fontId="1"/>
  </si>
  <si>
    <t>検15</t>
    <rPh sb="0" eb="1">
      <t>ケン</t>
    </rPh>
    <phoneticPr fontId="1"/>
  </si>
  <si>
    <t>検16</t>
    <rPh sb="0" eb="1">
      <t>ケン</t>
    </rPh>
    <phoneticPr fontId="1"/>
  </si>
  <si>
    <t>検17</t>
    <rPh sb="0" eb="1">
      <t>ケン</t>
    </rPh>
    <phoneticPr fontId="1"/>
  </si>
  <si>
    <t>検18</t>
    <rPh sb="0" eb="1">
      <t>ケン</t>
    </rPh>
    <phoneticPr fontId="1"/>
  </si>
  <si>
    <t>検19</t>
    <rPh sb="0" eb="1">
      <t>ケン</t>
    </rPh>
    <phoneticPr fontId="1"/>
  </si>
  <si>
    <t>検20</t>
    <rPh sb="0" eb="1">
      <t>ケン</t>
    </rPh>
    <phoneticPr fontId="1"/>
  </si>
  <si>
    <t>検21</t>
    <rPh sb="0" eb="1">
      <t>ケン</t>
    </rPh>
    <phoneticPr fontId="1"/>
  </si>
  <si>
    <t>検22</t>
    <rPh sb="0" eb="1">
      <t>ケン</t>
    </rPh>
    <phoneticPr fontId="1"/>
  </si>
  <si>
    <t>検23</t>
    <rPh sb="0" eb="1">
      <t>ケン</t>
    </rPh>
    <phoneticPr fontId="1"/>
  </si>
  <si>
    <t>検24</t>
    <rPh sb="0" eb="1">
      <t>ケン</t>
    </rPh>
    <phoneticPr fontId="1"/>
  </si>
  <si>
    <t>検25</t>
    <rPh sb="0" eb="1">
      <t>ケン</t>
    </rPh>
    <phoneticPr fontId="1"/>
  </si>
  <si>
    <t>検26</t>
    <rPh sb="0" eb="1">
      <t>ケン</t>
    </rPh>
    <phoneticPr fontId="1"/>
  </si>
  <si>
    <t>検27</t>
    <rPh sb="0" eb="1">
      <t>ケン</t>
    </rPh>
    <phoneticPr fontId="1"/>
  </si>
  <si>
    <t>検28</t>
    <rPh sb="0" eb="1">
      <t>ケン</t>
    </rPh>
    <phoneticPr fontId="1"/>
  </si>
  <si>
    <t>工2</t>
    <rPh sb="0" eb="1">
      <t>コウ</t>
    </rPh>
    <phoneticPr fontId="1"/>
  </si>
  <si>
    <t>工1</t>
    <rPh sb="0" eb="1">
      <t>コウ</t>
    </rPh>
    <phoneticPr fontId="1"/>
  </si>
  <si>
    <t>工3</t>
    <rPh sb="0" eb="1">
      <t>コウ</t>
    </rPh>
    <phoneticPr fontId="1"/>
  </si>
  <si>
    <t>工4</t>
    <rPh sb="0" eb="1">
      <t>コウ</t>
    </rPh>
    <phoneticPr fontId="1"/>
  </si>
  <si>
    <t>工5</t>
    <rPh sb="0" eb="1">
      <t>コウ</t>
    </rPh>
    <phoneticPr fontId="1"/>
  </si>
  <si>
    <t>工6</t>
    <rPh sb="0" eb="1">
      <t>コウ</t>
    </rPh>
    <phoneticPr fontId="1"/>
  </si>
  <si>
    <t>工7</t>
    <rPh sb="0" eb="1">
      <t>コウ</t>
    </rPh>
    <phoneticPr fontId="1"/>
  </si>
  <si>
    <t>工8</t>
    <rPh sb="0" eb="1">
      <t>コウ</t>
    </rPh>
    <phoneticPr fontId="1"/>
  </si>
  <si>
    <t>工9</t>
    <rPh sb="0" eb="1">
      <t>コウ</t>
    </rPh>
    <phoneticPr fontId="1"/>
  </si>
  <si>
    <t>工10</t>
    <rPh sb="0" eb="1">
      <t>コウ</t>
    </rPh>
    <phoneticPr fontId="1"/>
  </si>
  <si>
    <t>工11</t>
    <rPh sb="0" eb="1">
      <t>コウ</t>
    </rPh>
    <phoneticPr fontId="1"/>
  </si>
  <si>
    <t>工12</t>
    <rPh sb="0" eb="1">
      <t>コウ</t>
    </rPh>
    <phoneticPr fontId="1"/>
  </si>
  <si>
    <t>工13</t>
    <rPh sb="0" eb="1">
      <t>コウ</t>
    </rPh>
    <phoneticPr fontId="1"/>
  </si>
  <si>
    <t>工14</t>
    <rPh sb="0" eb="1">
      <t>コウ</t>
    </rPh>
    <phoneticPr fontId="1"/>
  </si>
  <si>
    <t>工15</t>
    <rPh sb="0" eb="1">
      <t>コウ</t>
    </rPh>
    <phoneticPr fontId="1"/>
  </si>
  <si>
    <t>工16</t>
    <rPh sb="0" eb="1">
      <t>コウ</t>
    </rPh>
    <phoneticPr fontId="1"/>
  </si>
  <si>
    <t>工17</t>
    <rPh sb="0" eb="1">
      <t>コウ</t>
    </rPh>
    <phoneticPr fontId="1"/>
  </si>
  <si>
    <t>内視鏡外科スコープオペレーター業務</t>
    <phoneticPr fontId="1"/>
  </si>
  <si>
    <t>救2</t>
    <rPh sb="0" eb="1">
      <t>キュウ</t>
    </rPh>
    <phoneticPr fontId="1"/>
  </si>
  <si>
    <t>救1</t>
    <rPh sb="0" eb="1">
      <t>キュウ</t>
    </rPh>
    <phoneticPr fontId="1"/>
  </si>
  <si>
    <t>救3</t>
    <rPh sb="0" eb="1">
      <t>キュウ</t>
    </rPh>
    <phoneticPr fontId="1"/>
  </si>
  <si>
    <t>救4</t>
    <rPh sb="0" eb="1">
      <t>キュウ</t>
    </rPh>
    <phoneticPr fontId="1"/>
  </si>
  <si>
    <t>救5</t>
    <rPh sb="0" eb="1">
      <t>キュウ</t>
    </rPh>
    <phoneticPr fontId="1"/>
  </si>
  <si>
    <t>事2</t>
    <rPh sb="0" eb="1">
      <t>コト</t>
    </rPh>
    <phoneticPr fontId="1"/>
  </si>
  <si>
    <t>事1</t>
    <rPh sb="0" eb="1">
      <t>コト</t>
    </rPh>
    <phoneticPr fontId="1"/>
  </si>
  <si>
    <t>事3</t>
    <rPh sb="0" eb="1">
      <t>コト</t>
    </rPh>
    <phoneticPr fontId="1"/>
  </si>
  <si>
    <t>事4</t>
    <rPh sb="0" eb="1">
      <t>コト</t>
    </rPh>
    <phoneticPr fontId="1"/>
  </si>
  <si>
    <t>事5</t>
    <rPh sb="0" eb="1">
      <t>コト</t>
    </rPh>
    <phoneticPr fontId="1"/>
  </si>
  <si>
    <t>事6</t>
    <rPh sb="0" eb="1">
      <t>コト</t>
    </rPh>
    <phoneticPr fontId="1"/>
  </si>
  <si>
    <t>事7</t>
    <rPh sb="0" eb="1">
      <t>コト</t>
    </rPh>
    <phoneticPr fontId="1"/>
  </si>
  <si>
    <t>事8</t>
    <rPh sb="0" eb="1">
      <t>コト</t>
    </rPh>
    <phoneticPr fontId="1"/>
  </si>
  <si>
    <t>事9</t>
    <rPh sb="0" eb="1">
      <t>コト</t>
    </rPh>
    <phoneticPr fontId="1"/>
  </si>
  <si>
    <t>事10</t>
    <rPh sb="0" eb="1">
      <t>コト</t>
    </rPh>
    <phoneticPr fontId="1"/>
  </si>
  <si>
    <t>事11</t>
    <rPh sb="0" eb="1">
      <t>コト</t>
    </rPh>
    <phoneticPr fontId="1"/>
  </si>
  <si>
    <t>事12</t>
    <rPh sb="0" eb="1">
      <t>コト</t>
    </rPh>
    <phoneticPr fontId="1"/>
  </si>
  <si>
    <t>事13</t>
    <rPh sb="0" eb="1">
      <t>コト</t>
    </rPh>
    <phoneticPr fontId="1"/>
  </si>
  <si>
    <t>事14</t>
    <rPh sb="0" eb="1">
      <t>コト</t>
    </rPh>
    <phoneticPr fontId="1"/>
  </si>
  <si>
    <t>事15</t>
    <rPh sb="0" eb="1">
      <t>コト</t>
    </rPh>
    <phoneticPr fontId="1"/>
  </si>
  <si>
    <t>事16</t>
    <rPh sb="0" eb="1">
      <t>コト</t>
    </rPh>
    <phoneticPr fontId="1"/>
  </si>
  <si>
    <t>事17</t>
    <rPh sb="0" eb="1">
      <t>コト</t>
    </rPh>
    <phoneticPr fontId="1"/>
  </si>
  <si>
    <t>事18</t>
    <rPh sb="0" eb="1">
      <t>コト</t>
    </rPh>
    <phoneticPr fontId="1"/>
  </si>
  <si>
    <t>事19</t>
    <rPh sb="0" eb="1">
      <t>コト</t>
    </rPh>
    <phoneticPr fontId="1"/>
  </si>
  <si>
    <t>事20</t>
    <rPh sb="0" eb="1">
      <t>コト</t>
    </rPh>
    <phoneticPr fontId="1"/>
  </si>
  <si>
    <t>事21</t>
    <rPh sb="0" eb="1">
      <t>コト</t>
    </rPh>
    <phoneticPr fontId="1"/>
  </si>
  <si>
    <t>事22</t>
    <rPh sb="0" eb="1">
      <t>コト</t>
    </rPh>
    <phoneticPr fontId="1"/>
  </si>
  <si>
    <t>事23</t>
    <rPh sb="0" eb="1">
      <t>コト</t>
    </rPh>
    <phoneticPr fontId="1"/>
  </si>
  <si>
    <t>事24</t>
    <rPh sb="0" eb="1">
      <t>コト</t>
    </rPh>
    <phoneticPr fontId="1"/>
  </si>
  <si>
    <t>事25</t>
    <rPh sb="0" eb="1">
      <t>コト</t>
    </rPh>
    <phoneticPr fontId="1"/>
  </si>
  <si>
    <t>事26</t>
    <rPh sb="0" eb="1">
      <t>コト</t>
    </rPh>
    <phoneticPr fontId="1"/>
  </si>
  <si>
    <t>事27</t>
    <rPh sb="0" eb="1">
      <t>コト</t>
    </rPh>
    <phoneticPr fontId="1"/>
  </si>
  <si>
    <t>事28</t>
    <rPh sb="0" eb="1">
      <t>コト</t>
    </rPh>
    <phoneticPr fontId="1"/>
  </si>
  <si>
    <t>事29</t>
    <rPh sb="0" eb="1">
      <t>コト</t>
    </rPh>
    <phoneticPr fontId="1"/>
  </si>
  <si>
    <t>事30</t>
    <rPh sb="0" eb="1">
      <t>コト</t>
    </rPh>
    <phoneticPr fontId="1"/>
  </si>
  <si>
    <t>事31</t>
    <rPh sb="0" eb="1">
      <t>コト</t>
    </rPh>
    <phoneticPr fontId="1"/>
  </si>
  <si>
    <t>事32</t>
    <rPh sb="0" eb="1">
      <t>コト</t>
    </rPh>
    <phoneticPr fontId="1"/>
  </si>
  <si>
    <t>事33</t>
    <rPh sb="0" eb="1">
      <t>コト</t>
    </rPh>
    <phoneticPr fontId="1"/>
  </si>
  <si>
    <t>事34</t>
    <rPh sb="0" eb="1">
      <t>コト</t>
    </rPh>
    <phoneticPr fontId="1"/>
  </si>
  <si>
    <t>事35</t>
    <rPh sb="0" eb="1">
      <t>コト</t>
    </rPh>
    <phoneticPr fontId="1"/>
  </si>
  <si>
    <t>事36</t>
    <rPh sb="0" eb="1">
      <t>コト</t>
    </rPh>
    <phoneticPr fontId="1"/>
  </si>
  <si>
    <t>事37</t>
    <rPh sb="0" eb="1">
      <t>コト</t>
    </rPh>
    <phoneticPr fontId="1"/>
  </si>
  <si>
    <t>事38</t>
    <rPh sb="0" eb="1">
      <t>コト</t>
    </rPh>
    <phoneticPr fontId="1"/>
  </si>
  <si>
    <t>事39</t>
    <rPh sb="0" eb="1">
      <t>コト</t>
    </rPh>
    <phoneticPr fontId="1"/>
  </si>
  <si>
    <t>事40</t>
    <rPh sb="0" eb="1">
      <t>コト</t>
    </rPh>
    <phoneticPr fontId="1"/>
  </si>
  <si>
    <t>事41</t>
    <rPh sb="0" eb="1">
      <t>コト</t>
    </rPh>
    <phoneticPr fontId="1"/>
  </si>
  <si>
    <t>事42</t>
    <rPh sb="0" eb="1">
      <t>コト</t>
    </rPh>
    <phoneticPr fontId="1"/>
  </si>
  <si>
    <t>事43</t>
    <rPh sb="0" eb="1">
      <t>コト</t>
    </rPh>
    <phoneticPr fontId="1"/>
  </si>
  <si>
    <t>事44</t>
    <rPh sb="0" eb="1">
      <t>コト</t>
    </rPh>
    <phoneticPr fontId="1"/>
  </si>
  <si>
    <t>事45</t>
    <rPh sb="0" eb="1">
      <t>コト</t>
    </rPh>
    <phoneticPr fontId="1"/>
  </si>
  <si>
    <t>事46</t>
    <rPh sb="0" eb="1">
      <t>コト</t>
    </rPh>
    <phoneticPr fontId="1"/>
  </si>
  <si>
    <t xml:space="preserve">労災後遺障害診断書 </t>
  </si>
  <si>
    <t>業務1</t>
    <rPh sb="0" eb="2">
      <t>ギョウム</t>
    </rPh>
    <phoneticPr fontId="1"/>
  </si>
  <si>
    <t>業務2</t>
    <rPh sb="0" eb="2">
      <t>ギョウム</t>
    </rPh>
    <phoneticPr fontId="1"/>
  </si>
  <si>
    <t>業務3</t>
    <rPh sb="0" eb="2">
      <t>ギョウム</t>
    </rPh>
    <phoneticPr fontId="1"/>
  </si>
  <si>
    <t>業務4</t>
    <rPh sb="0" eb="2">
      <t>ギョウム</t>
    </rPh>
    <phoneticPr fontId="1"/>
  </si>
  <si>
    <t>業務5</t>
    <rPh sb="0" eb="2">
      <t>ギョウム</t>
    </rPh>
    <phoneticPr fontId="1"/>
  </si>
  <si>
    <t>業務6</t>
    <rPh sb="0" eb="2">
      <t>ギョウム</t>
    </rPh>
    <phoneticPr fontId="1"/>
  </si>
  <si>
    <t>業務7</t>
    <rPh sb="0" eb="2">
      <t>ギョウム</t>
    </rPh>
    <phoneticPr fontId="1"/>
  </si>
  <si>
    <t>業務8</t>
    <rPh sb="0" eb="2">
      <t>ギョウム</t>
    </rPh>
    <phoneticPr fontId="1"/>
  </si>
  <si>
    <t>業務9</t>
    <rPh sb="0" eb="2">
      <t>ギョウム</t>
    </rPh>
    <phoneticPr fontId="1"/>
  </si>
  <si>
    <t>業務10</t>
    <rPh sb="0" eb="2">
      <t>ギョウム</t>
    </rPh>
    <phoneticPr fontId="1"/>
  </si>
  <si>
    <t>業務11</t>
    <rPh sb="0" eb="2">
      <t>ギョウム</t>
    </rPh>
    <phoneticPr fontId="1"/>
  </si>
  <si>
    <t>業務12</t>
    <rPh sb="0" eb="2">
      <t>ギョウム</t>
    </rPh>
    <phoneticPr fontId="1"/>
  </si>
  <si>
    <t>業務13</t>
    <rPh sb="0" eb="2">
      <t>ギョウム</t>
    </rPh>
    <phoneticPr fontId="1"/>
  </si>
  <si>
    <t>業務14</t>
    <rPh sb="0" eb="2">
      <t>ギョウム</t>
    </rPh>
    <phoneticPr fontId="1"/>
  </si>
  <si>
    <t>業務15</t>
    <rPh sb="0" eb="2">
      <t>ギョウム</t>
    </rPh>
    <phoneticPr fontId="1"/>
  </si>
  <si>
    <t>業務16</t>
    <rPh sb="0" eb="2">
      <t>ギョウム</t>
    </rPh>
    <phoneticPr fontId="1"/>
  </si>
  <si>
    <t>業務17</t>
    <rPh sb="0" eb="2">
      <t>ギョウム</t>
    </rPh>
    <phoneticPr fontId="1"/>
  </si>
  <si>
    <t>業務18</t>
    <rPh sb="0" eb="2">
      <t>ギョウム</t>
    </rPh>
    <phoneticPr fontId="1"/>
  </si>
  <si>
    <t>業務19</t>
    <rPh sb="0" eb="2">
      <t>ギョウム</t>
    </rPh>
    <phoneticPr fontId="1"/>
  </si>
  <si>
    <t>改善1</t>
    <rPh sb="0" eb="2">
      <t>カイゼン</t>
    </rPh>
    <phoneticPr fontId="1"/>
  </si>
  <si>
    <t>改善2</t>
    <rPh sb="0" eb="2">
      <t>カイゼン</t>
    </rPh>
    <phoneticPr fontId="1"/>
  </si>
  <si>
    <t>改善3</t>
    <rPh sb="0" eb="2">
      <t>カイゼン</t>
    </rPh>
    <phoneticPr fontId="1"/>
  </si>
  <si>
    <t>改善4</t>
    <rPh sb="0" eb="2">
      <t>カイゼン</t>
    </rPh>
    <phoneticPr fontId="1"/>
  </si>
  <si>
    <t>改善5</t>
    <rPh sb="0" eb="2">
      <t>カイゼン</t>
    </rPh>
    <phoneticPr fontId="1"/>
  </si>
  <si>
    <t>改善6</t>
    <rPh sb="0" eb="2">
      <t>カイゼン</t>
    </rPh>
    <phoneticPr fontId="1"/>
  </si>
  <si>
    <t>改善7</t>
    <rPh sb="0" eb="2">
      <t>カイゼン</t>
    </rPh>
    <phoneticPr fontId="1"/>
  </si>
  <si>
    <t>改善8</t>
    <rPh sb="0" eb="2">
      <t>カイゼン</t>
    </rPh>
    <phoneticPr fontId="1"/>
  </si>
  <si>
    <t>改善9</t>
    <rPh sb="0" eb="2">
      <t>カイゼン</t>
    </rPh>
    <phoneticPr fontId="1"/>
  </si>
  <si>
    <t>改善10</t>
    <rPh sb="0" eb="2">
      <t>カイゼン</t>
    </rPh>
    <phoneticPr fontId="1"/>
  </si>
  <si>
    <t>改善11</t>
    <rPh sb="0" eb="2">
      <t>カイゼン</t>
    </rPh>
    <phoneticPr fontId="1"/>
  </si>
  <si>
    <t>改善12</t>
    <rPh sb="0" eb="2">
      <t>カイゼン</t>
    </rPh>
    <phoneticPr fontId="1"/>
  </si>
  <si>
    <t>改善13</t>
    <rPh sb="0" eb="2">
      <t>カイゼン</t>
    </rPh>
    <phoneticPr fontId="1"/>
  </si>
  <si>
    <t>改善14</t>
    <rPh sb="0" eb="2">
      <t>カイゼン</t>
    </rPh>
    <phoneticPr fontId="1"/>
  </si>
  <si>
    <t>改善15</t>
    <rPh sb="0" eb="2">
      <t>カイゼン</t>
    </rPh>
    <phoneticPr fontId="1"/>
  </si>
  <si>
    <t>改善16</t>
    <rPh sb="0" eb="2">
      <t>カイゼン</t>
    </rPh>
    <phoneticPr fontId="1"/>
  </si>
  <si>
    <t>改善17</t>
    <rPh sb="0" eb="2">
      <t>カイゼン</t>
    </rPh>
    <phoneticPr fontId="1"/>
  </si>
  <si>
    <t>改善18</t>
    <rPh sb="0" eb="2">
      <t>カイゼン</t>
    </rPh>
    <phoneticPr fontId="1"/>
  </si>
  <si>
    <t>改善19</t>
    <rPh sb="0" eb="2">
      <t>カイゼン</t>
    </rPh>
    <phoneticPr fontId="1"/>
  </si>
  <si>
    <t>改善20</t>
    <rPh sb="0" eb="2">
      <t>カイゼン</t>
    </rPh>
    <phoneticPr fontId="1"/>
  </si>
  <si>
    <t>改善21</t>
    <rPh sb="0" eb="2">
      <t>カイゼン</t>
    </rPh>
    <phoneticPr fontId="1"/>
  </si>
  <si>
    <t>改善22</t>
    <rPh sb="0" eb="2">
      <t>カイゼン</t>
    </rPh>
    <phoneticPr fontId="1"/>
  </si>
  <si>
    <t>改善23</t>
    <rPh sb="0" eb="2">
      <t>カイゼン</t>
    </rPh>
    <phoneticPr fontId="1"/>
  </si>
  <si>
    <t>改善24</t>
    <rPh sb="0" eb="2">
      <t>カイゼン</t>
    </rPh>
    <phoneticPr fontId="1"/>
  </si>
  <si>
    <t>改善25</t>
    <rPh sb="0" eb="2">
      <t>カイゼン</t>
    </rPh>
    <phoneticPr fontId="1"/>
  </si>
  <si>
    <t>改善26</t>
    <rPh sb="0" eb="2">
      <t>カイゼン</t>
    </rPh>
    <phoneticPr fontId="1"/>
  </si>
  <si>
    <t>改善27</t>
    <rPh sb="0" eb="2">
      <t>カイゼン</t>
    </rPh>
    <phoneticPr fontId="1"/>
  </si>
  <si>
    <t>改善28</t>
    <rPh sb="0" eb="2">
      <t>カイゼン</t>
    </rPh>
    <phoneticPr fontId="1"/>
  </si>
  <si>
    <t>カンファレンス等の勤務時間内実施や所要時間の短縮</t>
    <phoneticPr fontId="1"/>
  </si>
  <si>
    <t>患者・家族へ病状説明の勤務時間内実施</t>
    <phoneticPr fontId="1"/>
  </si>
  <si>
    <t>その他医師の業務の見直し</t>
    <phoneticPr fontId="1"/>
  </si>
  <si>
    <t>特定行為（行為区分）の実施</t>
  </si>
  <si>
    <t>（内訳）</t>
    <rPh sb="1" eb="3">
      <t>ウチワケ</t>
    </rPh>
    <phoneticPr fontId="1"/>
  </si>
  <si>
    <t>取組実績</t>
    <rPh sb="0" eb="2">
      <t>トリクミ</t>
    </rPh>
    <rPh sb="2" eb="4">
      <t>ジッセキ</t>
    </rPh>
    <phoneticPr fontId="1"/>
  </si>
  <si>
    <t>看1</t>
    <rPh sb="0" eb="1">
      <t>ミ</t>
    </rPh>
    <phoneticPr fontId="1"/>
  </si>
  <si>
    <t>大学病院本院</t>
    <rPh sb="0" eb="2">
      <t>ダイガク</t>
    </rPh>
    <rPh sb="2" eb="4">
      <t>ビョウイン</t>
    </rPh>
    <rPh sb="4" eb="6">
      <t>ホンイン</t>
    </rPh>
    <phoneticPr fontId="1"/>
  </si>
  <si>
    <t>特定労務管理対象機関の取組実績の状況</t>
    <rPh sb="0" eb="2">
      <t>トクテイ</t>
    </rPh>
    <rPh sb="2" eb="4">
      <t>ロウム</t>
    </rPh>
    <rPh sb="4" eb="6">
      <t>カンリ</t>
    </rPh>
    <rPh sb="6" eb="8">
      <t>タイショウ</t>
    </rPh>
    <rPh sb="8" eb="10">
      <t>キカン</t>
    </rPh>
    <rPh sb="11" eb="13">
      <t>トリクミ</t>
    </rPh>
    <rPh sb="13" eb="15">
      <t>ジッセキ</t>
    </rPh>
    <rPh sb="16" eb="18">
      <t>ジョウキョウ</t>
    </rPh>
    <phoneticPr fontId="1"/>
  </si>
  <si>
    <t>特定行為研修抜き</t>
    <rPh sb="0" eb="2">
      <t>トクテイ</t>
    </rPh>
    <rPh sb="2" eb="4">
      <t>コウイ</t>
    </rPh>
    <rPh sb="4" eb="6">
      <t>ケンシュウ</t>
    </rPh>
    <rPh sb="6" eb="7">
      <t>ヌ</t>
    </rPh>
    <phoneticPr fontId="1"/>
  </si>
  <si>
    <t>患者誘導(障害のある患者等の検査室からの誘導)</t>
    <phoneticPr fontId="1"/>
  </si>
  <si>
    <t>院外処方に関する疑義照会</t>
    <phoneticPr fontId="1"/>
  </si>
  <si>
    <t>糖尿病患者、喘息患者等における自己注射や自己血糖測定、吸入器の実技指導</t>
    <phoneticPr fontId="1"/>
  </si>
  <si>
    <t>・化学療法の説明資料に関して、新規薬も含め全て対応</t>
    <phoneticPr fontId="1"/>
  </si>
  <si>
    <t>・事前に取り決めたプロトコールに沿って行う処方された薬剤の投与量の変更等</t>
    <phoneticPr fontId="1"/>
  </si>
  <si>
    <t>入院時、退院時薬剤管理指導やハイリスク薬の投薬前説明等</t>
    <phoneticPr fontId="1"/>
  </si>
  <si>
    <t>・造影CT/MR検査において、検査プロトコルに基づく造影剤投与量、投与方法の変更</t>
    <phoneticPr fontId="1"/>
  </si>
  <si>
    <t>・検査時の検査の説明
・核医学検査における放射性医薬品や被ばくの事前説明
・造影剤使用時の患者に副作用等の説明</t>
    <phoneticPr fontId="1"/>
  </si>
  <si>
    <t>・放射線部のＸ線透視撮影装置補助業務</t>
    <phoneticPr fontId="1"/>
  </si>
  <si>
    <t>（運転条件・監視条件）</t>
    <phoneticPr fontId="1"/>
  </si>
  <si>
    <t>・血液浄化施行時の動脈表在化への穿刺</t>
    <phoneticPr fontId="1"/>
  </si>
  <si>
    <t>・手術室等で生命維持管理装置を使用して行う治療において、当該装置や輸液ポンプ・シリンジポンプに接続するために静脈路を確保し、それらに接続する行為</t>
    <phoneticPr fontId="1"/>
  </si>
  <si>
    <t>・人工呼吸器装着中の患者に対する、血液ガス分析のための動脈留置、カテ―テル（ライン）からの採血</t>
    <phoneticPr fontId="1"/>
  </si>
  <si>
    <t>同意書、入院診療計画書、褥瘡 診療計画書</t>
    <phoneticPr fontId="1"/>
  </si>
  <si>
    <t>一般、生命保険、身体障害者用等</t>
    <phoneticPr fontId="1"/>
  </si>
  <si>
    <t>診療データや症例実績、各種臨床データに関する調査・代行入力
医療の質向上に資する事務作業、診療データの整理</t>
    <phoneticPr fontId="1"/>
  </si>
  <si>
    <t>日常的に行われる検査に関する定型的な説明、同意書の受領</t>
    <phoneticPr fontId="1"/>
  </si>
  <si>
    <t>・診療録等の代行入力
・院内がん登録の代行入力
・入院予定患者の入力
・クリニカルパスの代行入力</t>
    <rPh sb="12" eb="14">
      <t>インナイ</t>
    </rPh>
    <rPh sb="16" eb="18">
      <t>トウロク</t>
    </rPh>
    <rPh sb="19" eb="21">
      <t>ダイコウ</t>
    </rPh>
    <rPh sb="21" eb="23">
      <t>ニュウリョク</t>
    </rPh>
    <rPh sb="32" eb="34">
      <t>ニュウリョク</t>
    </rPh>
    <rPh sb="44" eb="46">
      <t>ダイコウ</t>
    </rPh>
    <rPh sb="46" eb="48">
      <t>ニュウリョク</t>
    </rPh>
    <phoneticPr fontId="1"/>
  </si>
  <si>
    <t>・連続回避、翌日長時間手術回避</t>
    <phoneticPr fontId="1"/>
  </si>
  <si>
    <t>・患者・家族への周知徹底</t>
    <phoneticPr fontId="1"/>
  </si>
  <si>
    <t>・院内グループウェアの活用</t>
    <phoneticPr fontId="1"/>
  </si>
  <si>
    <t>育児短時間勤務</t>
    <rPh sb="2" eb="5">
      <t>タンジカン</t>
    </rPh>
    <rPh sb="5" eb="7">
      <t>キンム</t>
    </rPh>
    <phoneticPr fontId="1"/>
  </si>
  <si>
    <t>・医療従事者が優先的に保育園を利用できる形に入所規定を整備</t>
    <phoneticPr fontId="1"/>
  </si>
  <si>
    <t>・診療科長・医局長を対象</t>
    <phoneticPr fontId="1"/>
  </si>
  <si>
    <t>備考・メモ欄</t>
    <rPh sb="0" eb="2">
      <t>ビコウ</t>
    </rPh>
    <rPh sb="5" eb="6">
      <t>ラン</t>
    </rPh>
    <phoneticPr fontId="1"/>
  </si>
  <si>
    <t>取組目標・取組実績</t>
    <rPh sb="0" eb="2">
      <t>トリクミ</t>
    </rPh>
    <rPh sb="2" eb="4">
      <t>モクヒョウ</t>
    </rPh>
    <rPh sb="5" eb="7">
      <t>トリクミ</t>
    </rPh>
    <rPh sb="7" eb="9">
      <t>ジッセキ</t>
    </rPh>
    <phoneticPr fontId="1"/>
  </si>
  <si>
    <t>・腫瘍内科
・総合診療科
・老年/高血圧内科
・高齢診療科　
・東洋医学科
・老年内科</t>
    <phoneticPr fontId="1"/>
  </si>
  <si>
    <t>医療法人徳洲会八尾徳洲会総合病院</t>
  </si>
  <si>
    <t>n=439</t>
  </si>
  <si>
    <t>その他診療科・部門（医業を行う医師）</t>
    <rPh sb="3" eb="6">
      <t>シンリョウカ</t>
    </rPh>
    <rPh sb="7" eb="9">
      <t>ブモン</t>
    </rPh>
    <phoneticPr fontId="1"/>
  </si>
  <si>
    <t>その他診療科・部門（医業を行う医師以外）</t>
    <rPh sb="3" eb="6">
      <t>シンリョウカ</t>
    </rPh>
    <rPh sb="7" eb="9">
      <t>ブモン</t>
    </rPh>
    <rPh sb="15" eb="17">
      <t>イシ</t>
    </rPh>
    <rPh sb="17" eb="19">
      <t>イガイ</t>
    </rPh>
    <phoneticPr fontId="1"/>
  </si>
  <si>
    <t>42その他診療科・部門（医業を行う医師）</t>
  </si>
  <si>
    <t>43その他診療科・部門（医業を行う医師以外）</t>
  </si>
  <si>
    <t>診療科別</t>
    <rPh sb="0" eb="4">
      <t>シンリョウカベツ</t>
    </rPh>
    <phoneticPr fontId="1"/>
  </si>
  <si>
    <t>（別添１）水準別、診療科別の労働時間に関する資料</t>
    <phoneticPr fontId="1"/>
  </si>
  <si>
    <t>（別添２-1）労働時間短縮に向けた取組（タスク・シフト／シェア）</t>
    <rPh sb="1" eb="3">
      <t>ベッテン</t>
    </rPh>
    <phoneticPr fontId="1"/>
  </si>
  <si>
    <t>（別添２-２）労働時間短縮に向けた取組（医師の業務の見直し、その他勤務環境改善のための取組）</t>
    <rPh sb="1" eb="3">
      <t>ベッテン</t>
    </rPh>
    <phoneticPr fontId="1"/>
  </si>
  <si>
    <t>※２　医師の自己申告等により把握した副業・兼業先の労働時間を通算した時間外・休日労働時間数であることに留意する。</t>
    <phoneticPr fontId="1"/>
  </si>
  <si>
    <t xml:space="preserve">       　　　　　　　　　　　　　　　　　　　診療科区分
　　　　入力区分</t>
    <rPh sb="26" eb="28">
      <t>シンリョウ</t>
    </rPh>
    <rPh sb="28" eb="29">
      <t>カ</t>
    </rPh>
    <rPh sb="29" eb="31">
      <t>クブン</t>
    </rPh>
    <rPh sb="39" eb="41">
      <t>ニュウリョク</t>
    </rPh>
    <rPh sb="41" eb="43">
      <t>クブン</t>
    </rPh>
    <phoneticPr fontId="1"/>
  </si>
  <si>
    <t>理1</t>
    <rPh sb="0" eb="1">
      <t>リ</t>
    </rPh>
    <phoneticPr fontId="1"/>
  </si>
  <si>
    <t>作1</t>
    <rPh sb="0" eb="1">
      <t>サク</t>
    </rPh>
    <phoneticPr fontId="1"/>
  </si>
  <si>
    <t>作2</t>
    <rPh sb="0" eb="1">
      <t>サク</t>
    </rPh>
    <phoneticPr fontId="1"/>
  </si>
  <si>
    <t>言1</t>
    <rPh sb="0" eb="1">
      <t>ゲン</t>
    </rPh>
    <phoneticPr fontId="1"/>
  </si>
  <si>
    <t>言2</t>
    <rPh sb="0" eb="1">
      <t>ゲン</t>
    </rPh>
    <phoneticPr fontId="1"/>
  </si>
  <si>
    <t>言3</t>
    <rPh sb="0" eb="1">
      <t>ゲン</t>
    </rPh>
    <phoneticPr fontId="1"/>
  </si>
  <si>
    <t>言4</t>
    <rPh sb="0" eb="1">
      <t>ゲン</t>
    </rPh>
    <phoneticPr fontId="1"/>
  </si>
  <si>
    <t>視1</t>
    <rPh sb="0" eb="1">
      <t>シ</t>
    </rPh>
    <phoneticPr fontId="1"/>
  </si>
  <si>
    <t>視2</t>
    <rPh sb="0" eb="1">
      <t>シ</t>
    </rPh>
    <phoneticPr fontId="1"/>
  </si>
  <si>
    <t>義1</t>
  </si>
  <si>
    <t>義1</t>
    <phoneticPr fontId="1"/>
  </si>
  <si>
    <t>義2</t>
  </si>
  <si>
    <t>義3</t>
  </si>
  <si>
    <t>義4</t>
  </si>
  <si>
    <t>安全かつ適切に義肢装具の装着部位の採型・身体へ適合させるために行う、
　・糖尿病患者等の足趾の爪切り　・胼胝等の研磨　・切断術後のドレッシング等の断端形成</t>
    <phoneticPr fontId="1"/>
  </si>
  <si>
    <t>08血液内科</t>
    <phoneticPr fontId="1"/>
  </si>
  <si>
    <t>撮影部位の確認・追加撮影オーダー（医師の事前指示に基づく実施）
＜検査で認められた所見について、客観的な結果を確認し、医師に報告＞（※）</t>
    <phoneticPr fontId="1"/>
  </si>
  <si>
    <t>事前に取り決めたプロトコールに沿って、処方された薬剤の変更（※）
＜投与量変更・投与方法変更・投与期間変更・剤形変更・含有規格変更等＞</t>
    <phoneticPr fontId="1"/>
  </si>
  <si>
    <t>・病院又は診療所以外の場所における医師又は歯科医師が診察した患者に対する、その医師又は歯科医師の指示を受け、出張して超音波診断装置その他の画像による診断を行うための装置であつて厚生労働省令で定めるものを用いた検査（※）</t>
    <phoneticPr fontId="1"/>
  </si>
  <si>
    <t>・下部消化管検査のために肛門にカテーテルを挿入する行為、当該カテーテルから造影剤及び空気を注入する行為並びに当該カテーテルから造影剤及び空気を吸引する行為（※）</t>
    <phoneticPr fontId="1"/>
  </si>
  <si>
    <t xml:space="preserve">血管造影・画像下治療（IVR）における医師の指示の下、画像を得るためカテーテル及びガイドワイヤー等の位置を医師と協働して調整する操作（※）
</t>
    <phoneticPr fontId="1"/>
  </si>
  <si>
    <t xml:space="preserve">血管造影・画像下治療（ＩＶＲ）における補助行為
</t>
    <phoneticPr fontId="1"/>
  </si>
  <si>
    <t>※全医療職種が対応可能</t>
    <phoneticPr fontId="1"/>
  </si>
  <si>
    <t>細胞診や超音波検査等の検査所見を報告書に記載し、担当医に交付　（※）</t>
    <phoneticPr fontId="1"/>
  </si>
  <si>
    <t>病理解剖　（※）</t>
    <phoneticPr fontId="1"/>
  </si>
  <si>
    <t>超音波検査　（※）</t>
    <phoneticPr fontId="1"/>
  </si>
  <si>
    <t>医師又は歯科医師のプロトコールに基づき侵襲性を伴わない嚥下検査を実施し、その検査結果について客観的に解釈し、医師に報告　（※）</t>
    <phoneticPr fontId="1"/>
  </si>
  <si>
    <t>入院手続きの説明・同意書取得</t>
    <phoneticPr fontId="1"/>
  </si>
  <si>
    <t>※３　計画の「取組実績」の欄について、参考資料において全部又は一部を代替することとしても差し支えない。その場合、計画に参考資料参照等と記載すること。また、当該対応を行う場合であっても、取組目標に記載した内容に関して、現在の状況を把握するために必要な内容については計画に記載すること。</t>
    <rPh sb="56" eb="58">
      <t>ケイカク</t>
    </rPh>
    <rPh sb="59" eb="61">
      <t>サンコウ</t>
    </rPh>
    <rPh sb="61" eb="63">
      <t>シリョウ</t>
    </rPh>
    <rPh sb="63" eb="65">
      <t>サンショウ</t>
    </rPh>
    <rPh sb="65" eb="66">
      <t>ナド</t>
    </rPh>
    <rPh sb="67" eb="69">
      <t>キサイ</t>
    </rPh>
    <phoneticPr fontId="1"/>
  </si>
  <si>
    <t>※１　「取組実績」の欄について、計画に記載していない場合でも、医療機関として実施している業務内容には「○全部実施」など該当すものを選択すること。一方で、計画には取組目標に記載した内容に関して、現在の状況を把握するために必要な内容については必ず記載することとし、必ずしも医療機関で実施している取組の全てを記載しないこととしても差し支えない。</t>
    <phoneticPr fontId="1"/>
  </si>
  <si>
    <t>※２　計画の「取組実績」の欄について、参考資料において全部又は一部を代替することとしても差し支えない。その場合、計画に参考資料参照等と記載すること。また、当該対応を行う場合であっても、取組目標に記載した内容に関して、現在の状況を把握するために必要な内容については計画に記載すること。</t>
    <phoneticPr fontId="1"/>
  </si>
  <si>
    <t>※例えば、医療安全管理部門に所属（部門長である場合を含む）する場合等であっても、診療科の業務で長時間労働となっている場合には、診療科の所属として計上すること。
※専攻医の場合は選択しているプログラムに準じた診療科を選択すること。</t>
    <rPh sb="81" eb="83">
      <t>センコウ</t>
    </rPh>
    <rPh sb="85" eb="87">
      <t>バアイ</t>
    </rPh>
    <rPh sb="88" eb="90">
      <t>センタク</t>
    </rPh>
    <rPh sb="100" eb="101">
      <t>ジュン</t>
    </rPh>
    <rPh sb="103" eb="106">
      <t>シンリョウカ</t>
    </rPh>
    <rPh sb="107" eb="109">
      <t>センタク</t>
    </rPh>
    <phoneticPr fontId="1"/>
  </si>
  <si>
    <t>院外からの電子カルテ閲覧システム導入（スマートフォン等によるものを含む）</t>
    <rPh sb="0" eb="2">
      <t>インガイ</t>
    </rPh>
    <rPh sb="33" eb="34">
      <t>フク</t>
    </rPh>
    <phoneticPr fontId="1"/>
  </si>
  <si>
    <t>　取組の状況は「取組内容」毎に医療機関内のすべてで実施している場合のほか、一部の診療科、一部の病棟等で実施している場合も考えられることから、医療機関内のすべてで実施している場合には「○全部実施」を、一部の診療科や病棟等で実施している場合には「△一部実施(５割以上)」又は「▲一部実施(５割未満)」を選択すること。</t>
    <rPh sb="8" eb="10">
      <t>トリクミ</t>
    </rPh>
    <rPh sb="19" eb="20">
      <t>ナイ</t>
    </rPh>
    <rPh sb="74" eb="75">
      <t>ナイ</t>
    </rPh>
    <rPh sb="102" eb="105">
      <t>シンリョウカ</t>
    </rPh>
    <rPh sb="106" eb="108">
      <t>ビョウトウ</t>
    </rPh>
    <phoneticPr fontId="1"/>
  </si>
  <si>
    <t>回診の回数、時間、参加者等の見直し</t>
    <rPh sb="12" eb="13">
      <t>ナド</t>
    </rPh>
    <phoneticPr fontId="1"/>
  </si>
  <si>
    <t>業務15</t>
    <rPh sb="0" eb="2">
      <t>ギョウム</t>
    </rPh>
    <phoneticPr fontId="34"/>
  </si>
  <si>
    <t>業務16</t>
    <rPh sb="0" eb="2">
      <t>ギョウム</t>
    </rPh>
    <phoneticPr fontId="34"/>
  </si>
  <si>
    <t>業務17</t>
    <rPh sb="0" eb="2">
      <t>ギョウム</t>
    </rPh>
    <phoneticPr fontId="34"/>
  </si>
  <si>
    <t>業務18</t>
    <rPh sb="0" eb="2">
      <t>ギョウム</t>
    </rPh>
    <phoneticPr fontId="34"/>
  </si>
  <si>
    <t>業務19</t>
    <rPh sb="0" eb="2">
      <t>ギョウム</t>
    </rPh>
    <phoneticPr fontId="34"/>
  </si>
  <si>
    <t>業務20</t>
    <rPh sb="0" eb="2">
      <t>ギョウム</t>
    </rPh>
    <phoneticPr fontId="34"/>
  </si>
  <si>
    <t>業務20</t>
    <rPh sb="0" eb="2">
      <t>ギョウム</t>
    </rPh>
    <phoneticPr fontId="1"/>
  </si>
  <si>
    <t>医師等との意見交換会（医師労働時間短縮計画の作成・見直しのための意見交換を含む）</t>
    <rPh sb="0" eb="2">
      <t>イシ</t>
    </rPh>
    <rPh sb="2" eb="3">
      <t>ナド</t>
    </rPh>
    <rPh sb="22" eb="24">
      <t>サクセイ</t>
    </rPh>
    <rPh sb="25" eb="27">
      <t>ミナオ</t>
    </rPh>
    <rPh sb="32" eb="34">
      <t>イケン</t>
    </rPh>
    <rPh sb="34" eb="36">
      <t>コウカン</t>
    </rPh>
    <rPh sb="37" eb="38">
      <t>フク</t>
    </rPh>
    <phoneticPr fontId="1"/>
  </si>
  <si>
    <t>改善29</t>
    <rPh sb="0" eb="2">
      <t>カイゼン</t>
    </rPh>
    <phoneticPr fontId="1"/>
  </si>
  <si>
    <t>改善29</t>
    <rPh sb="0" eb="2">
      <t>カイゼン</t>
    </rPh>
    <phoneticPr fontId="34"/>
  </si>
  <si>
    <t>回診の回数、実施時間、参加者等の見直し</t>
    <rPh sb="0" eb="2">
      <t>カイシン</t>
    </rPh>
    <rPh sb="3" eb="5">
      <t>カイスウ</t>
    </rPh>
    <rPh sb="6" eb="8">
      <t>ジッシ</t>
    </rPh>
    <rPh sb="8" eb="10">
      <t>ジカン</t>
    </rPh>
    <rPh sb="11" eb="14">
      <t>サンカシャ</t>
    </rPh>
    <rPh sb="14" eb="15">
      <t>トウ</t>
    </rPh>
    <rPh sb="16" eb="18">
      <t>ミナオ</t>
    </rPh>
    <phoneticPr fontId="1"/>
  </si>
  <si>
    <t>表示コード</t>
    <rPh sb="0" eb="2">
      <t>ヒョウジ</t>
    </rPh>
    <phoneticPr fontId="1"/>
  </si>
  <si>
    <r>
      <t xml:space="preserve">取組実績
[年度始期]
</t>
    </r>
    <r>
      <rPr>
        <b/>
        <sz val="6"/>
        <color theme="1"/>
        <rFont val="游ゴシック"/>
        <family val="3"/>
        <charset val="128"/>
        <scheme val="minor"/>
      </rPr>
      <t>※前年度までの実績</t>
    </r>
    <rPh sb="0" eb="2">
      <t>トリクミ</t>
    </rPh>
    <rPh sb="2" eb="4">
      <t>ジッセキ</t>
    </rPh>
    <rPh sb="6" eb="8">
      <t>ネンド</t>
    </rPh>
    <rPh sb="8" eb="10">
      <t>シキ</t>
    </rPh>
    <phoneticPr fontId="1"/>
  </si>
  <si>
    <t>ー:該当業務なし</t>
    <phoneticPr fontId="1"/>
  </si>
  <si>
    <t>○:全部実施</t>
    <rPh sb="2" eb="4">
      <t>ゼンブ</t>
    </rPh>
    <rPh sb="4" eb="6">
      <t>ジッシ</t>
    </rPh>
    <phoneticPr fontId="1"/>
  </si>
  <si>
    <t>△:一部実施(５割以上)</t>
    <rPh sb="2" eb="4">
      <t>イチブ</t>
    </rPh>
    <rPh sb="4" eb="6">
      <t>ジッシ</t>
    </rPh>
    <rPh sb="8" eb="9">
      <t>ワリ</t>
    </rPh>
    <rPh sb="9" eb="11">
      <t>イジョウ</t>
    </rPh>
    <phoneticPr fontId="1"/>
  </si>
  <si>
    <t>▲:一部実施(５割未満)</t>
    <rPh sb="2" eb="4">
      <t>イチブ</t>
    </rPh>
    <rPh sb="4" eb="6">
      <t>ジッシ</t>
    </rPh>
    <rPh sb="8" eb="9">
      <t>ワリ</t>
    </rPh>
    <rPh sb="9" eb="11">
      <t>ミマン</t>
    </rPh>
    <phoneticPr fontId="1"/>
  </si>
  <si>
    <t/>
  </si>
  <si>
    <t>北海道87321</t>
  </si>
  <si>
    <t>北海道38111</t>
  </si>
  <si>
    <t>北海道48241</t>
  </si>
  <si>
    <t>北海道00751</t>
  </si>
  <si>
    <t>北海道01601</t>
  </si>
  <si>
    <t>北海道46011</t>
  </si>
  <si>
    <t>北海道51151</t>
  </si>
  <si>
    <t>北海道21401</t>
  </si>
  <si>
    <t>北海道43721</t>
  </si>
  <si>
    <t>北海道45661</t>
  </si>
  <si>
    <t>北海道85911</t>
  </si>
  <si>
    <t>北海道68711</t>
  </si>
  <si>
    <t>北海道78921</t>
  </si>
  <si>
    <t>北海道99791</t>
  </si>
  <si>
    <t>北海道67911</t>
  </si>
  <si>
    <t>青森県22101</t>
  </si>
  <si>
    <t>青森県70321</t>
  </si>
  <si>
    <t>青森県25531</t>
  </si>
  <si>
    <t>青森県76511</t>
  </si>
  <si>
    <t>青森県42451</t>
  </si>
  <si>
    <t>青森県36661</t>
  </si>
  <si>
    <t>岩手県21221</t>
  </si>
  <si>
    <t>岩手県31111</t>
  </si>
  <si>
    <t>岩手県54661</t>
  </si>
  <si>
    <t>岩手県42451</t>
  </si>
  <si>
    <t>岩手県45891</t>
  </si>
  <si>
    <t>宮城県14601</t>
  </si>
  <si>
    <t>宮城県25011</t>
  </si>
  <si>
    <t>宮城県17901</t>
  </si>
  <si>
    <t>宮城県00821</t>
  </si>
  <si>
    <t>宮城県26941</t>
  </si>
  <si>
    <t>宮城県76041</t>
  </si>
  <si>
    <t>宮城県52251</t>
  </si>
  <si>
    <t>宮城県01721</t>
  </si>
  <si>
    <t>宮城県17131</t>
  </si>
  <si>
    <t>宮城県99451</t>
  </si>
  <si>
    <t>宮城県01951</t>
  </si>
  <si>
    <t>秋田県04601</t>
  </si>
  <si>
    <t>秋田県20611</t>
  </si>
  <si>
    <t>山形県25971</t>
  </si>
  <si>
    <t>山形県02101</t>
  </si>
  <si>
    <t>山形県33211</t>
  </si>
  <si>
    <t>福島県02171</t>
  </si>
  <si>
    <t>福島県77221</t>
  </si>
  <si>
    <t>福島県03511</t>
  </si>
  <si>
    <t>福島県93011</t>
  </si>
  <si>
    <t>福島県35631</t>
  </si>
  <si>
    <t>福島県24621</t>
  </si>
  <si>
    <t>福島県44991</t>
  </si>
  <si>
    <t>福島県48941</t>
  </si>
  <si>
    <t>福島県49741</t>
  </si>
  <si>
    <t>茨城県06401</t>
  </si>
  <si>
    <t>茨城県17181</t>
  </si>
  <si>
    <t>茨城県05111</t>
  </si>
  <si>
    <t>茨城県36331</t>
  </si>
  <si>
    <t>栃木県39911</t>
  </si>
  <si>
    <t>栃木県33661</t>
  </si>
  <si>
    <t>栃木県11521</t>
  </si>
  <si>
    <t>栃木県04111</t>
  </si>
  <si>
    <t>栃木県53891</t>
  </si>
  <si>
    <t>栃木県07421</t>
  </si>
  <si>
    <t>栃木県17321</t>
  </si>
  <si>
    <t>栃木県37311</t>
  </si>
  <si>
    <t>群馬県01601</t>
  </si>
  <si>
    <t>群馬県61111</t>
  </si>
  <si>
    <t>群馬県02401</t>
  </si>
  <si>
    <t>群馬県05151</t>
  </si>
  <si>
    <t>埼玉県22920</t>
  </si>
  <si>
    <t>埼玉県35020</t>
  </si>
  <si>
    <t>埼玉県09120</t>
  </si>
  <si>
    <t>埼玉県02890</t>
  </si>
  <si>
    <t>埼玉県99610</t>
  </si>
  <si>
    <t>埼玉県56380</t>
  </si>
  <si>
    <t>埼玉県99380</t>
  </si>
  <si>
    <t>埼玉県98250</t>
  </si>
  <si>
    <t>埼玉県12850</t>
  </si>
  <si>
    <t>埼玉県04830</t>
  </si>
  <si>
    <t>埼玉県34450</t>
  </si>
  <si>
    <t>埼玉県41651</t>
  </si>
  <si>
    <t>埼玉県27810</t>
  </si>
  <si>
    <t>埼玉県05470</t>
  </si>
  <si>
    <t>埼玉県39460</t>
  </si>
  <si>
    <t>埼玉県92630</t>
  </si>
  <si>
    <t>埼玉県59440</t>
  </si>
  <si>
    <t>埼玉県96640</t>
  </si>
  <si>
    <t>埼玉県29730</t>
  </si>
  <si>
    <t>埼玉県29870</t>
  </si>
  <si>
    <t>埼玉県46750</t>
  </si>
  <si>
    <t>埼玉県26490</t>
  </si>
  <si>
    <t>埼玉県12380</t>
  </si>
  <si>
    <t>埼玉県20510</t>
  </si>
  <si>
    <t>埼玉県65660</t>
  </si>
  <si>
    <t>千葉県01421</t>
  </si>
  <si>
    <t>千葉県19111</t>
  </si>
  <si>
    <t>千葉県68711</t>
  </si>
  <si>
    <t>千葉県75811</t>
  </si>
  <si>
    <t>千葉県38411</t>
  </si>
  <si>
    <t>千葉県04721</t>
  </si>
  <si>
    <t>千葉県73641</t>
  </si>
  <si>
    <t>千葉県21481</t>
  </si>
  <si>
    <t>千葉県94581</t>
  </si>
  <si>
    <t>千葉県98191</t>
  </si>
  <si>
    <t>千葉県40471</t>
  </si>
  <si>
    <t>千葉県36391</t>
  </si>
  <si>
    <t>千葉県52741</t>
  </si>
  <si>
    <t>千葉県74341</t>
  </si>
  <si>
    <t>千葉県48441</t>
  </si>
  <si>
    <t>千葉県91411</t>
  </si>
  <si>
    <t>千葉県04131</t>
  </si>
  <si>
    <t>千葉県63921</t>
  </si>
  <si>
    <t>千葉県13411</t>
  </si>
  <si>
    <t>千葉県43881</t>
  </si>
  <si>
    <t>千葉県25541</t>
  </si>
  <si>
    <t>千葉県63081</t>
  </si>
  <si>
    <t>千葉県14901</t>
  </si>
  <si>
    <t>千葉県16261</t>
  </si>
  <si>
    <t>千葉県63461</t>
  </si>
  <si>
    <t>東京都01997</t>
  </si>
  <si>
    <t>東京都79081</t>
  </si>
  <si>
    <t>東京都24331</t>
  </si>
  <si>
    <t>東京都05197</t>
  </si>
  <si>
    <t>東京都06741</t>
  </si>
  <si>
    <t>東京都48311</t>
  </si>
  <si>
    <t>東京都23331</t>
  </si>
  <si>
    <t>東京都57717</t>
  </si>
  <si>
    <t>東京都77481</t>
  </si>
  <si>
    <t>東京都18851</t>
  </si>
  <si>
    <t>東京都83651</t>
  </si>
  <si>
    <t>東京都34751</t>
  </si>
  <si>
    <t>東京都43511</t>
  </si>
  <si>
    <t>東京都04241</t>
  </si>
  <si>
    <t>東京都15187</t>
  </si>
  <si>
    <t>東京都79277</t>
  </si>
  <si>
    <t>東京都75127</t>
  </si>
  <si>
    <t>東京都73231</t>
  </si>
  <si>
    <t>東京都98087</t>
  </si>
  <si>
    <t>東京都41391</t>
  </si>
  <si>
    <t>東京都53397</t>
  </si>
  <si>
    <t>東京都01841</t>
  </si>
  <si>
    <t>東京都34221</t>
  </si>
  <si>
    <t>東京都16987</t>
  </si>
  <si>
    <t>東京都72831</t>
  </si>
  <si>
    <t>東京都71307</t>
  </si>
  <si>
    <t>東京都38921</t>
  </si>
  <si>
    <t>東京都92807</t>
  </si>
  <si>
    <t>東京都23917</t>
  </si>
  <si>
    <t>東京都59097</t>
  </si>
  <si>
    <t>東京都58891</t>
  </si>
  <si>
    <t>東京都35611</t>
  </si>
  <si>
    <t>東京都31261</t>
  </si>
  <si>
    <t>東京都01607</t>
  </si>
  <si>
    <t>東京都86297</t>
  </si>
  <si>
    <t>東京都08397</t>
  </si>
  <si>
    <t>東京都85007</t>
  </si>
  <si>
    <t>東京都28561</t>
  </si>
  <si>
    <t>東京都04297</t>
  </si>
  <si>
    <t>東京都50291</t>
  </si>
  <si>
    <t>東京都07767</t>
  </si>
  <si>
    <t>東京都08687</t>
  </si>
  <si>
    <t>東京都16021</t>
  </si>
  <si>
    <t>東京都08827</t>
  </si>
  <si>
    <t>東京都55131</t>
  </si>
  <si>
    <t>東京都40731</t>
  </si>
  <si>
    <t>東京都07047</t>
  </si>
  <si>
    <t>神奈川県30480</t>
  </si>
  <si>
    <t>神奈川県44950</t>
  </si>
  <si>
    <t>神奈川県82180</t>
  </si>
  <si>
    <t>神奈川県25580</t>
  </si>
  <si>
    <t>神奈川県54970</t>
  </si>
  <si>
    <t>神奈川県11770</t>
  </si>
  <si>
    <t>神奈川県22790</t>
  </si>
  <si>
    <t>神奈川県70220</t>
  </si>
  <si>
    <t>神奈川県67000</t>
  </si>
  <si>
    <t>神奈川県63960</t>
  </si>
  <si>
    <t>神奈川県02890</t>
  </si>
  <si>
    <t>神奈川県90370</t>
  </si>
  <si>
    <t>神奈川県29350</t>
  </si>
  <si>
    <t>神奈川県27131</t>
  </si>
  <si>
    <t>神奈川県10721</t>
  </si>
  <si>
    <t>神奈川県05400</t>
  </si>
  <si>
    <t>神奈川県01920</t>
  </si>
  <si>
    <t>神奈川県12660</t>
  </si>
  <si>
    <t>神奈川県66910</t>
  </si>
  <si>
    <t>神奈川県77820</t>
  </si>
  <si>
    <t>神奈川県05120</t>
  </si>
  <si>
    <t>神奈川県53620</t>
  </si>
  <si>
    <t>神奈川県03440</t>
  </si>
  <si>
    <t>神奈川県06641</t>
  </si>
  <si>
    <t>神奈川県01600</t>
  </si>
  <si>
    <t>神奈川県45100</t>
  </si>
  <si>
    <t>神奈川県27900</t>
  </si>
  <si>
    <t>神奈川県94890</t>
  </si>
  <si>
    <t>神奈川県46890</t>
  </si>
  <si>
    <t>神奈川県14890</t>
  </si>
  <si>
    <t>神奈川県30200</t>
  </si>
  <si>
    <t>神奈川県49920</t>
  </si>
  <si>
    <t>神奈川県81230</t>
  </si>
  <si>
    <t>新潟県72121</t>
  </si>
  <si>
    <t>新潟県48921</t>
  </si>
  <si>
    <t>新潟県46341</t>
  </si>
  <si>
    <t>新潟県01191</t>
  </si>
  <si>
    <t>富山県03501</t>
  </si>
  <si>
    <t>富山県37721</t>
  </si>
  <si>
    <t>石川県78611</t>
  </si>
  <si>
    <t>石川県09101</t>
  </si>
  <si>
    <t>石川県36341</t>
  </si>
  <si>
    <t>福井県05801</t>
  </si>
  <si>
    <t>福井県07021</t>
  </si>
  <si>
    <t>山梨県45111</t>
  </si>
  <si>
    <t>山梨県95211</t>
  </si>
  <si>
    <t>長野県03961</t>
  </si>
  <si>
    <t>長野県04601</t>
  </si>
  <si>
    <t>長野県01301</t>
  </si>
  <si>
    <t>長野県43611</t>
  </si>
  <si>
    <t>長野県06311</t>
  </si>
  <si>
    <t>長野県01371</t>
  </si>
  <si>
    <t>長野県02351</t>
  </si>
  <si>
    <t>岐阜県44280</t>
  </si>
  <si>
    <t>岐阜県43811</t>
  </si>
  <si>
    <t>岐阜県56010</t>
  </si>
  <si>
    <t>岐阜県57060</t>
  </si>
  <si>
    <t>岐阜県79010</t>
  </si>
  <si>
    <t>岐阜県39110</t>
  </si>
  <si>
    <t>岐阜県72150</t>
  </si>
  <si>
    <t>岐阜県82710</t>
  </si>
  <si>
    <t>岐阜県94220</t>
  </si>
  <si>
    <t>岐阜県55110</t>
  </si>
  <si>
    <t>岐阜県58950</t>
  </si>
  <si>
    <t>岐阜県23160</t>
  </si>
  <si>
    <t>岐阜県23011</t>
  </si>
  <si>
    <t>静岡県77121</t>
  </si>
  <si>
    <t>静岡県25021</t>
  </si>
  <si>
    <t>静岡県06771</t>
  </si>
  <si>
    <t>静岡県86111</t>
  </si>
  <si>
    <t>静岡県04216</t>
  </si>
  <si>
    <t>静岡県09431</t>
  </si>
  <si>
    <t>静岡県14631</t>
  </si>
  <si>
    <t>静岡県20516</t>
  </si>
  <si>
    <t>静岡県33221</t>
  </si>
  <si>
    <t>静岡県05816</t>
  </si>
  <si>
    <t>静岡県78921</t>
  </si>
  <si>
    <t>静岡県48861</t>
  </si>
  <si>
    <t>静岡県44011</t>
  </si>
  <si>
    <t>静岡県02921</t>
  </si>
  <si>
    <t>愛知県01770</t>
  </si>
  <si>
    <t>愛知県56480</t>
  </si>
  <si>
    <t>愛知県55210</t>
  </si>
  <si>
    <t>愛知県87630</t>
  </si>
  <si>
    <t>愛知県89300</t>
  </si>
  <si>
    <t>愛知県33770</t>
  </si>
  <si>
    <t>愛知県16600</t>
  </si>
  <si>
    <t>愛知県32110</t>
  </si>
  <si>
    <t>愛知県05520</t>
  </si>
  <si>
    <t>愛知県40680</t>
  </si>
  <si>
    <t>愛知県16680</t>
  </si>
  <si>
    <t>愛知県36920</t>
  </si>
  <si>
    <t>愛知県11690</t>
  </si>
  <si>
    <t>愛知県19850</t>
  </si>
  <si>
    <t>愛知県80850</t>
  </si>
  <si>
    <t>愛知県03580</t>
  </si>
  <si>
    <t>愛知県19140</t>
  </si>
  <si>
    <t>愛知県35910</t>
  </si>
  <si>
    <t>愛知県60720</t>
  </si>
  <si>
    <t>愛知県23000</t>
  </si>
  <si>
    <t>愛知県47710</t>
  </si>
  <si>
    <t>愛知県59310</t>
  </si>
  <si>
    <t>愛知県21020</t>
  </si>
  <si>
    <t>愛知県02690</t>
  </si>
  <si>
    <t>愛知県06600</t>
  </si>
  <si>
    <t>愛知県04430</t>
  </si>
  <si>
    <t>愛知県11090</t>
  </si>
  <si>
    <t>三重県03290</t>
  </si>
  <si>
    <t>三重県04720</t>
  </si>
  <si>
    <t>三重県63221</t>
  </si>
  <si>
    <t>三重県03000</t>
  </si>
  <si>
    <t>三重県50780</t>
  </si>
  <si>
    <t>三重県02200</t>
  </si>
  <si>
    <t>滋賀県19420</t>
  </si>
  <si>
    <t>滋賀県65090</t>
  </si>
  <si>
    <t>滋賀県32240</t>
  </si>
  <si>
    <t>滋賀県10230</t>
  </si>
  <si>
    <t>滋賀県15510</t>
  </si>
  <si>
    <t>滋賀県10170</t>
  </si>
  <si>
    <t>滋賀県37330</t>
  </si>
  <si>
    <t>京都府30360</t>
  </si>
  <si>
    <t>京都府09500</t>
  </si>
  <si>
    <t>京都府04290</t>
  </si>
  <si>
    <t>京都府33760</t>
  </si>
  <si>
    <t>京都府06360</t>
  </si>
  <si>
    <t>京都府13770</t>
  </si>
  <si>
    <t>京都府01270</t>
  </si>
  <si>
    <t>京都府03870</t>
  </si>
  <si>
    <t>京都府69220</t>
  </si>
  <si>
    <t>京都府71500</t>
  </si>
  <si>
    <t>京都府59110</t>
  </si>
  <si>
    <t>京都府21260</t>
  </si>
  <si>
    <t>大阪府24990</t>
  </si>
  <si>
    <t>大阪府50480</t>
  </si>
  <si>
    <t>大阪府47080</t>
  </si>
  <si>
    <t>大阪府14960</t>
  </si>
  <si>
    <t>大阪府12480</t>
  </si>
  <si>
    <t>大阪府44460</t>
  </si>
  <si>
    <t>大阪府50390</t>
  </si>
  <si>
    <t>大阪府21890</t>
  </si>
  <si>
    <t>大阪府03440</t>
  </si>
  <si>
    <t>大阪府97040</t>
  </si>
  <si>
    <t>大阪府17440</t>
  </si>
  <si>
    <t>大阪府10290</t>
  </si>
  <si>
    <t>大阪府39650</t>
  </si>
  <si>
    <t>大阪府11930</t>
  </si>
  <si>
    <t>大阪府91380</t>
  </si>
  <si>
    <t>大阪府46210</t>
  </si>
  <si>
    <t>大阪府58330</t>
  </si>
  <si>
    <t>大阪府31410</t>
  </si>
  <si>
    <t>大阪府87950</t>
  </si>
  <si>
    <t>大阪府42180</t>
  </si>
  <si>
    <t>大阪府43850</t>
  </si>
  <si>
    <t>大阪府49350</t>
  </si>
  <si>
    <t>大阪府04810</t>
  </si>
  <si>
    <t>大阪府62200</t>
  </si>
  <si>
    <t>大阪府42100</t>
  </si>
  <si>
    <t>大阪府20180</t>
  </si>
  <si>
    <t>大阪府36030</t>
  </si>
  <si>
    <t>大阪府50640</t>
  </si>
  <si>
    <t>大阪府02160</t>
  </si>
  <si>
    <t>大阪府42200</t>
  </si>
  <si>
    <t>大阪府86430</t>
  </si>
  <si>
    <t>兵庫県41810</t>
  </si>
  <si>
    <t>兵庫県16310</t>
  </si>
  <si>
    <t>兵庫県09990</t>
  </si>
  <si>
    <t>兵庫県04010</t>
  </si>
  <si>
    <t>兵庫県24180</t>
  </si>
  <si>
    <t>兵庫県50620</t>
  </si>
  <si>
    <t>兵庫県19300</t>
  </si>
  <si>
    <t>兵庫県29702</t>
  </si>
  <si>
    <t>兵庫県57990</t>
  </si>
  <si>
    <t>兵庫県43100</t>
  </si>
  <si>
    <t>兵庫県16700</t>
  </si>
  <si>
    <t>兵庫県74720</t>
  </si>
  <si>
    <t>兵庫県01290</t>
  </si>
  <si>
    <t>兵庫県40202</t>
  </si>
  <si>
    <t>兵庫県93940</t>
  </si>
  <si>
    <t>兵庫県01380</t>
  </si>
  <si>
    <t>奈良県53911</t>
  </si>
  <si>
    <t>奈良県29630</t>
  </si>
  <si>
    <t>奈良県83380</t>
  </si>
  <si>
    <t>奈良県08790</t>
  </si>
  <si>
    <t>和歌山県12421</t>
  </si>
  <si>
    <t>和歌山県78501</t>
  </si>
  <si>
    <t>鳥取県02801</t>
  </si>
  <si>
    <t>鳥取県09711</t>
  </si>
  <si>
    <t>鳥取県84211</t>
  </si>
  <si>
    <t>島根県04601</t>
  </si>
  <si>
    <t>島根県01541</t>
  </si>
  <si>
    <t>岡山県08780</t>
  </si>
  <si>
    <t>岡山県06180</t>
  </si>
  <si>
    <t>岡山県01180</t>
  </si>
  <si>
    <t>岡山県24311</t>
  </si>
  <si>
    <t>岡山県60821</t>
  </si>
  <si>
    <t>広島県01701</t>
  </si>
  <si>
    <t>広島県06211</t>
  </si>
  <si>
    <t>広島県37812</t>
  </si>
  <si>
    <t>広島県42711</t>
  </si>
  <si>
    <t>広島県34022</t>
  </si>
  <si>
    <t>広島県01871</t>
  </si>
  <si>
    <t>広島県03301</t>
  </si>
  <si>
    <t>広島県06711</t>
  </si>
  <si>
    <t>広島県27651</t>
  </si>
  <si>
    <t>広島県80991</t>
  </si>
  <si>
    <t>山口県54661</t>
  </si>
  <si>
    <t>山口県18751</t>
  </si>
  <si>
    <t>山口県05081</t>
  </si>
  <si>
    <t>徳島県15731</t>
  </si>
  <si>
    <t>徳島県91312</t>
  </si>
  <si>
    <t>徳島県01501</t>
  </si>
  <si>
    <t>香川県18601</t>
  </si>
  <si>
    <t>香川県23901</t>
  </si>
  <si>
    <t>愛媛県04701</t>
  </si>
  <si>
    <t>愛媛県11111</t>
  </si>
  <si>
    <t>高知県52501</t>
  </si>
  <si>
    <t>高知県12811</t>
  </si>
  <si>
    <t>高知県59711</t>
  </si>
  <si>
    <t>高知県53291</t>
  </si>
  <si>
    <t>高知県01431</t>
  </si>
  <si>
    <t>福岡県20321</t>
  </si>
  <si>
    <t>福岡県35521</t>
  </si>
  <si>
    <t>福岡県89781</t>
  </si>
  <si>
    <t>福岡県44511</t>
  </si>
  <si>
    <t>福岡県10331</t>
  </si>
  <si>
    <t>福岡県31021</t>
  </si>
  <si>
    <t>福岡県18911</t>
  </si>
  <si>
    <t>福岡県10561</t>
  </si>
  <si>
    <t>福岡県03821</t>
  </si>
  <si>
    <t>福岡県01221</t>
  </si>
  <si>
    <t>福岡県60821</t>
  </si>
  <si>
    <t>福岡県75041</t>
  </si>
  <si>
    <t>福岡県14551</t>
  </si>
  <si>
    <t>福岡県05161</t>
  </si>
  <si>
    <t>福岡県17561</t>
  </si>
  <si>
    <t>福岡県92571</t>
  </si>
  <si>
    <t>福岡県21761</t>
  </si>
  <si>
    <t>福岡県54051</t>
  </si>
  <si>
    <t>福岡県63191</t>
  </si>
  <si>
    <t>福岡県86961</t>
  </si>
  <si>
    <t>福岡県98691</t>
  </si>
  <si>
    <t>福岡県42071</t>
  </si>
  <si>
    <t>福岡県52311</t>
  </si>
  <si>
    <t>福岡県01671</t>
  </si>
  <si>
    <t>福岡県95191</t>
  </si>
  <si>
    <t>福岡県24251</t>
  </si>
  <si>
    <t>佐賀県34981</t>
  </si>
  <si>
    <t>佐賀県28461</t>
  </si>
  <si>
    <t>佐賀県06791</t>
  </si>
  <si>
    <t>長崎県58612</t>
  </si>
  <si>
    <t>長崎県13201</t>
  </si>
  <si>
    <t>熊本県07921</t>
  </si>
  <si>
    <t>熊本県26911</t>
  </si>
  <si>
    <t>大分県37321</t>
  </si>
  <si>
    <t>大分県67221</t>
  </si>
  <si>
    <t>大分県10031</t>
  </si>
  <si>
    <t>宮崎県06301</t>
  </si>
  <si>
    <t>宮崎県02011</t>
  </si>
  <si>
    <t>宮崎県51721</t>
  </si>
  <si>
    <t>鹿児島県21101</t>
  </si>
  <si>
    <t>鹿児島県63512</t>
  </si>
  <si>
    <t>鹿児島県39512</t>
  </si>
  <si>
    <t>鹿児島県23011</t>
  </si>
  <si>
    <t>鹿児島県26031</t>
  </si>
  <si>
    <t>鹿児島県08451</t>
  </si>
  <si>
    <t>鹿児島県94031</t>
  </si>
  <si>
    <t>沖縄県15011</t>
  </si>
  <si>
    <t>沖縄県62421</t>
  </si>
  <si>
    <t>沖縄県02811</t>
  </si>
  <si>
    <t>沖縄県73741</t>
  </si>
  <si>
    <t>沖縄県31011</t>
  </si>
  <si>
    <t>沖縄県17611</t>
  </si>
  <si>
    <t>沖縄県28721</t>
  </si>
  <si>
    <t>沖縄県24581</t>
  </si>
  <si>
    <t>沖縄県66011</t>
  </si>
  <si>
    <t>沖縄県15311</t>
  </si>
  <si>
    <t>沖縄県09501</t>
  </si>
  <si>
    <t>沖縄県19211</t>
  </si>
  <si>
    <t>沖縄県20011</t>
  </si>
  <si>
    <t>※半角10桁の番号</t>
    <rPh sb="1" eb="3">
      <t>ハンカク</t>
    </rPh>
    <rPh sb="5" eb="6">
      <t>ケタ</t>
    </rPh>
    <rPh sb="7" eb="9">
      <t>バンゴウ</t>
    </rPh>
    <phoneticPr fontId="1"/>
  </si>
  <si>
    <t>確認月数</t>
    <rPh sb="0" eb="2">
      <t>カクニン</t>
    </rPh>
    <rPh sb="2" eb="4">
      <t>ゲッスウ</t>
    </rPh>
    <phoneticPr fontId="1"/>
  </si>
  <si>
    <t>別添１作成票等</t>
    <rPh sb="0" eb="2">
      <t>ベッテン</t>
    </rPh>
    <rPh sb="3" eb="5">
      <t>サクセイ</t>
    </rPh>
    <rPh sb="5" eb="6">
      <t>ヒョウ</t>
    </rPh>
    <rPh sb="6" eb="7">
      <t>ナド</t>
    </rPh>
    <phoneticPr fontId="1"/>
  </si>
  <si>
    <t>（別添１作成票）</t>
    <rPh sb="1" eb="3">
      <t>ベッテン</t>
    </rPh>
    <rPh sb="4" eb="6">
      <t>サクセイ</t>
    </rPh>
    <rPh sb="6" eb="7">
      <t>ヒョウ</t>
    </rPh>
    <phoneticPr fontId="1"/>
  </si>
  <si>
    <t>適用水準</t>
    <phoneticPr fontId="1"/>
  </si>
  <si>
    <t>08血液内科</t>
  </si>
  <si>
    <t>所属診療科名</t>
    <phoneticPr fontId="1"/>
  </si>
  <si>
    <t>※参考：選択肢一覧</t>
    <rPh sb="1" eb="3">
      <t>サンコウ</t>
    </rPh>
    <rPh sb="4" eb="7">
      <t>センタクシ</t>
    </rPh>
    <rPh sb="7" eb="9">
      <t>イチラン</t>
    </rPh>
    <phoneticPr fontId="1"/>
  </si>
  <si>
    <t>専攻医</t>
    <rPh sb="0" eb="3">
      <t>センコウイ</t>
    </rPh>
    <phoneticPr fontId="1"/>
  </si>
  <si>
    <t>04消化器内科(胃腸内科）</t>
    <phoneticPr fontId="1"/>
  </si>
  <si>
    <t>介護サービスの整備等</t>
    <phoneticPr fontId="1"/>
  </si>
  <si>
    <t>学童保育の導入等</t>
    <rPh sb="0" eb="2">
      <t>ガクドウ</t>
    </rPh>
    <rPh sb="2" eb="4">
      <t>ホイク</t>
    </rPh>
    <rPh sb="5" eb="7">
      <t>ドウニュウ</t>
    </rPh>
    <phoneticPr fontId="1"/>
  </si>
  <si>
    <t>病児保育の導入等</t>
    <rPh sb="0" eb="2">
      <t>ビョウジ</t>
    </rPh>
    <rPh sb="2" eb="4">
      <t>ホイク</t>
    </rPh>
    <rPh sb="5" eb="7">
      <t>ドウニュウ</t>
    </rPh>
    <phoneticPr fontId="1"/>
  </si>
  <si>
    <t>院内保育の導入等</t>
    <rPh sb="5" eb="7">
      <t>ドウニュウ</t>
    </rPh>
    <phoneticPr fontId="1"/>
  </si>
  <si>
    <t>院内保育・病児保育・学童保育・介護サービスの整備や利用料補助等</t>
    <phoneticPr fontId="1"/>
  </si>
  <si>
    <t>　取組の状況は「業務内容」毎に医療機関内のすべてで実施している場合のほか、一部の診療科、一部の病棟等で実施している場合も考えられることから、医療機関内のすべてで実施している場合には「○全部実施」を、一部の診療科や病棟等で実施している場合には「△一部実施(５割以上)」又は「▲一部実施(５割未満)」を選択すること。また、実施していない場合は空欄とし、当該医療機関には該当する業務がない場合は「－該当業務なし」を選択すること。</t>
    <rPh sb="19" eb="20">
      <t>ナイ</t>
    </rPh>
    <rPh sb="74" eb="75">
      <t>ナイ</t>
    </rPh>
    <rPh sb="102" eb="105">
      <t>シンリョウカ</t>
    </rPh>
    <rPh sb="106" eb="108">
      <t>ビョウトウ</t>
    </rPh>
    <phoneticPr fontId="1"/>
  </si>
  <si>
    <t>※２　「取組実績」の欄について、計画に記載していない場合でも、医療機関として実施している業務内容には「○全部実施」など該当するものを選択すること。一方で、計画には取組目標に記載した内容に関して、現在の状況を把握するために必要な内容については必ず記載することとし、必ずしも医療機関で実施している取組の全てを記載しないこととしても差し支えない。</t>
    <rPh sb="52" eb="54">
      <t>ゼンブ</t>
    </rPh>
    <rPh sb="54" eb="56">
      <t>ジッシ</t>
    </rPh>
    <rPh sb="66" eb="68">
      <t>センタク</t>
    </rPh>
    <phoneticPr fontId="1"/>
  </si>
  <si>
    <t>※１　「取組実績」の欄について、計画に記載していない場合でも、医療機関として実施している業務内容には「○全部実施」など該当するものを選択すること。一方で、計画には取組目標に記載した内容に関して、現在の状況を把握するために必要な内容については必ず記載することとし、必ずしも医療機関で実施している取組の全てを記載しないこととしても差し支えない。</t>
    <phoneticPr fontId="1"/>
  </si>
  <si>
    <t>○　R6年度の計画策定時点における計画に記載された内容</t>
    <phoneticPr fontId="1"/>
  </si>
  <si>
    <t>外来業務の見直し</t>
    <phoneticPr fontId="1"/>
  </si>
  <si>
    <t>宿日直 の体制や分担の見直し</t>
    <phoneticPr fontId="1"/>
  </si>
  <si>
    <t>オンコール体制の見直し</t>
    <phoneticPr fontId="1"/>
  </si>
  <si>
    <t>主治医制の見直し</t>
    <phoneticPr fontId="1"/>
  </si>
  <si>
    <t>副業・兼業先の労働時間も踏まえた勤務シフトの管理</t>
    <phoneticPr fontId="1"/>
  </si>
  <si>
    <t>　</t>
    <phoneticPr fontId="1"/>
  </si>
  <si>
    <t>術後痛を評価し、医師に鎮静薬を提案・術前に中止していた薬が術前指示通り再開しているかの確認
手術後の患者を訪床して、＜術後痛を評価し、医師に鎮静薬を提案・術前に中止していた薬が術前指示通り再開しているかの確認＞</t>
    <phoneticPr fontId="1"/>
  </si>
  <si>
    <t>血管造影・画像下治療（IVR）における医師の指示の下、医師と協働して調整する操作
血管造影・画像下治療（IVR）における医師の指示の下、画像を得るためカテーテル及びガイドワイヤー等の位置を医師と協働して調整する操作※R6.6.14付けQ＆A事務連絡【QA１】：心臓・血管カテーテル検査、治療に従事する臨床検査技師、臨床工学技士を含む他の医療関係職種が、同様に清潔区域への立入り方法等について医師・看護師の十分な指導を受けたうえで行うことが可能であると解してよい</t>
    <phoneticPr fontId="1"/>
  </si>
  <si>
    <t>画像下治療（IVR）術前における医師等により事前作成されたチェックリストに基づいた対応
画像下治療（IVR）術前における医師等により事前作成されたチェックリストに基づく、
　・採血結果の確認　・リスクファクターの確認　・服薬状況の確認　・医師への報告</t>
    <rPh sb="41" eb="43">
      <t>タイオウ</t>
    </rPh>
    <phoneticPr fontId="1"/>
  </si>
  <si>
    <t>内視鏡外科スコピスト業務</t>
    <phoneticPr fontId="1"/>
  </si>
  <si>
    <t>当直明けの勤務負担の軽減</t>
    <rPh sb="0" eb="2">
      <t>トウチョク</t>
    </rPh>
    <rPh sb="2" eb="3">
      <t>ア</t>
    </rPh>
    <rPh sb="5" eb="7">
      <t>キンム</t>
    </rPh>
    <rPh sb="7" eb="9">
      <t>フタン</t>
    </rPh>
    <rPh sb="10" eb="12">
      <t>ケイゲン</t>
    </rPh>
    <phoneticPr fontId="1"/>
  </si>
  <si>
    <t>当直帯の申し送り時間帯を設定</t>
    <rPh sb="0" eb="2">
      <t>トウチョク</t>
    </rPh>
    <rPh sb="2" eb="3">
      <t>タイ</t>
    </rPh>
    <rPh sb="4" eb="5">
      <t>モウ</t>
    </rPh>
    <rPh sb="6" eb="7">
      <t>オク</t>
    </rPh>
    <rPh sb="8" eb="10">
      <t>ジカン</t>
    </rPh>
    <rPh sb="10" eb="11">
      <t>タイ</t>
    </rPh>
    <rPh sb="12" eb="14">
      <t>セッテイ</t>
    </rPh>
    <phoneticPr fontId="1"/>
  </si>
  <si>
    <t>意見交換会</t>
    <phoneticPr fontId="1"/>
  </si>
  <si>
    <t>看1</t>
    <rPh sb="0" eb="1">
      <t>ミ</t>
    </rPh>
    <phoneticPr fontId="34"/>
  </si>
  <si>
    <t>看1-1</t>
    <rPh sb="0" eb="1">
      <t>ミ</t>
    </rPh>
    <phoneticPr fontId="34"/>
  </si>
  <si>
    <t>看1-2</t>
    <rPh sb="0" eb="1">
      <t>ミ</t>
    </rPh>
    <phoneticPr fontId="34"/>
  </si>
  <si>
    <t>看1-3</t>
    <rPh sb="0" eb="1">
      <t>ミ</t>
    </rPh>
    <phoneticPr fontId="34"/>
  </si>
  <si>
    <t>看1-4</t>
    <rPh sb="0" eb="1">
      <t>ミ</t>
    </rPh>
    <phoneticPr fontId="34"/>
  </si>
  <si>
    <t>看1-5</t>
    <rPh sb="0" eb="1">
      <t>ミ</t>
    </rPh>
    <phoneticPr fontId="34"/>
  </si>
  <si>
    <t>看1-6</t>
    <rPh sb="0" eb="1">
      <t>ミ</t>
    </rPh>
    <phoneticPr fontId="34"/>
  </si>
  <si>
    <t>看1-7</t>
    <rPh sb="0" eb="1">
      <t>ミ</t>
    </rPh>
    <phoneticPr fontId="34"/>
  </si>
  <si>
    <t>看1-8</t>
    <rPh sb="0" eb="1">
      <t>ミ</t>
    </rPh>
    <phoneticPr fontId="34"/>
  </si>
  <si>
    <t>看1-9</t>
    <rPh sb="0" eb="1">
      <t>ミ</t>
    </rPh>
    <phoneticPr fontId="34"/>
  </si>
  <si>
    <t>看1-10</t>
    <rPh sb="0" eb="1">
      <t>ミ</t>
    </rPh>
    <phoneticPr fontId="34"/>
  </si>
  <si>
    <t>看1-11</t>
    <rPh sb="0" eb="1">
      <t>ミ</t>
    </rPh>
    <phoneticPr fontId="34"/>
  </si>
  <si>
    <t>看1-12</t>
    <rPh sb="0" eb="1">
      <t>ミ</t>
    </rPh>
    <phoneticPr fontId="34"/>
  </si>
  <si>
    <t>看1-13</t>
    <rPh sb="0" eb="1">
      <t>ミ</t>
    </rPh>
    <phoneticPr fontId="34"/>
  </si>
  <si>
    <t>看1-14</t>
    <rPh sb="0" eb="1">
      <t>ミ</t>
    </rPh>
    <phoneticPr fontId="34"/>
  </si>
  <si>
    <t>看1-15</t>
    <rPh sb="0" eb="1">
      <t>ミ</t>
    </rPh>
    <phoneticPr fontId="34"/>
  </si>
  <si>
    <t>看1-16</t>
    <rPh sb="0" eb="1">
      <t>ミ</t>
    </rPh>
    <phoneticPr fontId="34"/>
  </si>
  <si>
    <t>看1-17</t>
    <rPh sb="0" eb="1">
      <t>ミ</t>
    </rPh>
    <phoneticPr fontId="34"/>
  </si>
  <si>
    <t>看1-18</t>
    <rPh sb="0" eb="1">
      <t>ミ</t>
    </rPh>
    <phoneticPr fontId="34"/>
  </si>
  <si>
    <t>看1-19</t>
    <rPh sb="0" eb="1">
      <t>ミ</t>
    </rPh>
    <phoneticPr fontId="34"/>
  </si>
  <si>
    <t>看1-20</t>
    <rPh sb="0" eb="1">
      <t>ミ</t>
    </rPh>
    <phoneticPr fontId="34"/>
  </si>
  <si>
    <t>看1-21</t>
    <rPh sb="0" eb="1">
      <t>ミ</t>
    </rPh>
    <phoneticPr fontId="34"/>
  </si>
  <si>
    <t>看1-22</t>
    <rPh sb="0" eb="1">
      <t>ミ</t>
    </rPh>
    <phoneticPr fontId="34"/>
  </si>
  <si>
    <t>看1-23</t>
    <rPh sb="0" eb="1">
      <t>ミ</t>
    </rPh>
    <phoneticPr fontId="34"/>
  </si>
  <si>
    <t>看1-24</t>
    <rPh sb="0" eb="1">
      <t>ミ</t>
    </rPh>
    <phoneticPr fontId="34"/>
  </si>
  <si>
    <t>看1-25</t>
    <rPh sb="0" eb="1">
      <t>ミ</t>
    </rPh>
    <phoneticPr fontId="34"/>
  </si>
  <si>
    <t>看1-26</t>
    <rPh sb="0" eb="1">
      <t>ミ</t>
    </rPh>
    <phoneticPr fontId="34"/>
  </si>
  <si>
    <t>看1-27</t>
    <rPh sb="0" eb="1">
      <t>ミ</t>
    </rPh>
    <phoneticPr fontId="34"/>
  </si>
  <si>
    <t>看1-28</t>
    <rPh sb="0" eb="1">
      <t>ミ</t>
    </rPh>
    <phoneticPr fontId="34"/>
  </si>
  <si>
    <t>看1-29</t>
    <rPh sb="0" eb="1">
      <t>ミ</t>
    </rPh>
    <phoneticPr fontId="34"/>
  </si>
  <si>
    <t>看1-30</t>
    <rPh sb="0" eb="1">
      <t>ミ</t>
    </rPh>
    <phoneticPr fontId="34"/>
  </si>
  <si>
    <t>看1-31</t>
    <rPh sb="0" eb="1">
      <t>ミ</t>
    </rPh>
    <phoneticPr fontId="34"/>
  </si>
  <si>
    <t>看1-32</t>
    <rPh sb="0" eb="1">
      <t>ミ</t>
    </rPh>
    <phoneticPr fontId="34"/>
  </si>
  <si>
    <t>看1-33</t>
    <rPh sb="0" eb="1">
      <t>ミ</t>
    </rPh>
    <phoneticPr fontId="34"/>
  </si>
  <si>
    <t>看1-34</t>
    <rPh sb="0" eb="1">
      <t>ミ</t>
    </rPh>
    <phoneticPr fontId="34"/>
  </si>
  <si>
    <t>看1-35</t>
    <rPh sb="0" eb="1">
      <t>ミ</t>
    </rPh>
    <phoneticPr fontId="34"/>
  </si>
  <si>
    <t>看1-36</t>
    <rPh sb="0" eb="1">
      <t>ミ</t>
    </rPh>
    <phoneticPr fontId="34"/>
  </si>
  <si>
    <t>看1-37</t>
    <rPh sb="0" eb="1">
      <t>ミ</t>
    </rPh>
    <phoneticPr fontId="34"/>
  </si>
  <si>
    <t>看1-38</t>
    <rPh sb="0" eb="1">
      <t>ミ</t>
    </rPh>
    <phoneticPr fontId="34"/>
  </si>
  <si>
    <t>看2</t>
    <rPh sb="0" eb="1">
      <t>ミ</t>
    </rPh>
    <phoneticPr fontId="34"/>
  </si>
  <si>
    <t>看3</t>
    <rPh sb="0" eb="1">
      <t>ミ</t>
    </rPh>
    <phoneticPr fontId="34"/>
  </si>
  <si>
    <t>看4</t>
    <rPh sb="0" eb="1">
      <t>ミ</t>
    </rPh>
    <phoneticPr fontId="34"/>
  </si>
  <si>
    <t>看5</t>
    <rPh sb="0" eb="1">
      <t>ミ</t>
    </rPh>
    <phoneticPr fontId="34"/>
  </si>
  <si>
    <t>看6</t>
    <rPh sb="0" eb="1">
      <t>ミ</t>
    </rPh>
    <phoneticPr fontId="34"/>
  </si>
  <si>
    <t>看7</t>
    <rPh sb="0" eb="1">
      <t>ミ</t>
    </rPh>
    <phoneticPr fontId="34"/>
  </si>
  <si>
    <t>看8</t>
    <rPh sb="0" eb="1">
      <t>ミ</t>
    </rPh>
    <phoneticPr fontId="34"/>
  </si>
  <si>
    <t>看9</t>
    <rPh sb="0" eb="1">
      <t>ミ</t>
    </rPh>
    <phoneticPr fontId="34"/>
  </si>
  <si>
    <t>看10</t>
    <rPh sb="0" eb="1">
      <t>ミ</t>
    </rPh>
    <phoneticPr fontId="34"/>
  </si>
  <si>
    <t>看11</t>
    <rPh sb="0" eb="1">
      <t>ミ</t>
    </rPh>
    <phoneticPr fontId="34"/>
  </si>
  <si>
    <t>看12</t>
    <rPh sb="0" eb="1">
      <t>ミ</t>
    </rPh>
    <phoneticPr fontId="34"/>
  </si>
  <si>
    <t>看13</t>
    <rPh sb="0" eb="1">
      <t>ミ</t>
    </rPh>
    <phoneticPr fontId="34"/>
  </si>
  <si>
    <t>看14</t>
    <rPh sb="0" eb="1">
      <t>ミ</t>
    </rPh>
    <phoneticPr fontId="34"/>
  </si>
  <si>
    <t>看15</t>
    <rPh sb="0" eb="1">
      <t>ミ</t>
    </rPh>
    <phoneticPr fontId="34"/>
  </si>
  <si>
    <t>看16</t>
    <rPh sb="0" eb="1">
      <t>ミ</t>
    </rPh>
    <phoneticPr fontId="34"/>
  </si>
  <si>
    <t>看17</t>
    <rPh sb="0" eb="1">
      <t>ミ</t>
    </rPh>
    <phoneticPr fontId="34"/>
  </si>
  <si>
    <t>看18</t>
    <rPh sb="0" eb="1">
      <t>ミ</t>
    </rPh>
    <phoneticPr fontId="34"/>
  </si>
  <si>
    <t>看19</t>
    <rPh sb="0" eb="1">
      <t>ミ</t>
    </rPh>
    <phoneticPr fontId="34"/>
  </si>
  <si>
    <t>看20</t>
    <rPh sb="0" eb="1">
      <t>ミ</t>
    </rPh>
    <phoneticPr fontId="34"/>
  </si>
  <si>
    <t>看21</t>
    <rPh sb="0" eb="1">
      <t>ミ</t>
    </rPh>
    <phoneticPr fontId="34"/>
  </si>
  <si>
    <t>看22</t>
    <rPh sb="0" eb="1">
      <t>ミ</t>
    </rPh>
    <phoneticPr fontId="34"/>
  </si>
  <si>
    <t>看23</t>
    <rPh sb="0" eb="1">
      <t>ミ</t>
    </rPh>
    <phoneticPr fontId="34"/>
  </si>
  <si>
    <t>看24</t>
    <rPh sb="0" eb="1">
      <t>ミ</t>
    </rPh>
    <phoneticPr fontId="34"/>
  </si>
  <si>
    <t>看25</t>
    <rPh sb="0" eb="1">
      <t>ミ</t>
    </rPh>
    <phoneticPr fontId="34"/>
  </si>
  <si>
    <t>看26</t>
    <rPh sb="0" eb="1">
      <t>ミ</t>
    </rPh>
    <phoneticPr fontId="34"/>
  </si>
  <si>
    <t>助1</t>
    <rPh sb="0" eb="1">
      <t>スケ</t>
    </rPh>
    <phoneticPr fontId="34"/>
  </si>
  <si>
    <t>助2</t>
    <rPh sb="0" eb="1">
      <t>スケ</t>
    </rPh>
    <phoneticPr fontId="34"/>
  </si>
  <si>
    <t>薬1</t>
    <rPh sb="0" eb="1">
      <t>ヤク</t>
    </rPh>
    <phoneticPr fontId="34"/>
  </si>
  <si>
    <t>薬2</t>
    <rPh sb="0" eb="1">
      <t>ヤク</t>
    </rPh>
    <phoneticPr fontId="34"/>
  </si>
  <si>
    <t>薬3</t>
    <rPh sb="0" eb="1">
      <t>ヤク</t>
    </rPh>
    <phoneticPr fontId="34"/>
  </si>
  <si>
    <t>薬4</t>
    <rPh sb="0" eb="1">
      <t>ヤク</t>
    </rPh>
    <phoneticPr fontId="34"/>
  </si>
  <si>
    <t>薬5</t>
    <rPh sb="0" eb="1">
      <t>ヤク</t>
    </rPh>
    <phoneticPr fontId="34"/>
  </si>
  <si>
    <t>薬6</t>
    <rPh sb="0" eb="1">
      <t>ヤク</t>
    </rPh>
    <phoneticPr fontId="34"/>
  </si>
  <si>
    <t>薬7</t>
    <rPh sb="0" eb="1">
      <t>ヤク</t>
    </rPh>
    <phoneticPr fontId="34"/>
  </si>
  <si>
    <t>薬8</t>
    <rPh sb="0" eb="1">
      <t>ヤク</t>
    </rPh>
    <phoneticPr fontId="34"/>
  </si>
  <si>
    <t>薬9</t>
    <rPh sb="0" eb="1">
      <t>ヤク</t>
    </rPh>
    <phoneticPr fontId="34"/>
  </si>
  <si>
    <t>放1</t>
    <rPh sb="0" eb="1">
      <t>ホウ</t>
    </rPh>
    <phoneticPr fontId="34"/>
  </si>
  <si>
    <t>放2</t>
    <rPh sb="0" eb="1">
      <t>ホウ</t>
    </rPh>
    <phoneticPr fontId="34"/>
  </si>
  <si>
    <t>放3</t>
    <rPh sb="0" eb="1">
      <t>ホウ</t>
    </rPh>
    <phoneticPr fontId="34"/>
  </si>
  <si>
    <t>放4</t>
    <rPh sb="0" eb="1">
      <t>ホウ</t>
    </rPh>
    <phoneticPr fontId="34"/>
  </si>
  <si>
    <t>放5</t>
    <rPh sb="0" eb="1">
      <t>ホウ</t>
    </rPh>
    <phoneticPr fontId="34"/>
  </si>
  <si>
    <t>放6</t>
    <rPh sb="0" eb="1">
      <t>ホウ</t>
    </rPh>
    <phoneticPr fontId="34"/>
  </si>
  <si>
    <t>放7</t>
    <rPh sb="0" eb="1">
      <t>ホウ</t>
    </rPh>
    <phoneticPr fontId="34"/>
  </si>
  <si>
    <t>放8</t>
    <rPh sb="0" eb="1">
      <t>ホウ</t>
    </rPh>
    <phoneticPr fontId="34"/>
  </si>
  <si>
    <t>放9</t>
    <rPh sb="0" eb="1">
      <t>ホウ</t>
    </rPh>
    <phoneticPr fontId="34"/>
  </si>
  <si>
    <t>放10</t>
    <rPh sb="0" eb="1">
      <t>ホウ</t>
    </rPh>
    <phoneticPr fontId="34"/>
  </si>
  <si>
    <t>放11</t>
    <rPh sb="0" eb="1">
      <t>ホウ</t>
    </rPh>
    <phoneticPr fontId="34"/>
  </si>
  <si>
    <t>放12</t>
    <rPh sb="0" eb="1">
      <t>ホウ</t>
    </rPh>
    <phoneticPr fontId="34"/>
  </si>
  <si>
    <t>放13</t>
    <rPh sb="0" eb="1">
      <t>ホウ</t>
    </rPh>
    <phoneticPr fontId="34"/>
  </si>
  <si>
    <t>放14</t>
    <rPh sb="0" eb="1">
      <t>ホウ</t>
    </rPh>
    <phoneticPr fontId="34"/>
  </si>
  <si>
    <t>放15</t>
    <rPh sb="0" eb="1">
      <t>ホウ</t>
    </rPh>
    <phoneticPr fontId="34"/>
  </si>
  <si>
    <t>放16</t>
    <rPh sb="0" eb="1">
      <t>ホウ</t>
    </rPh>
    <phoneticPr fontId="34"/>
  </si>
  <si>
    <t>検1</t>
    <rPh sb="0" eb="1">
      <t>ケン</t>
    </rPh>
    <phoneticPr fontId="34"/>
  </si>
  <si>
    <t>検2</t>
    <rPh sb="0" eb="1">
      <t>ケン</t>
    </rPh>
    <phoneticPr fontId="34"/>
  </si>
  <si>
    <t>検3</t>
    <rPh sb="0" eb="1">
      <t>ケン</t>
    </rPh>
    <phoneticPr fontId="34"/>
  </si>
  <si>
    <t>検4</t>
    <rPh sb="0" eb="1">
      <t>ケン</t>
    </rPh>
    <phoneticPr fontId="34"/>
  </si>
  <si>
    <t>検5</t>
    <rPh sb="0" eb="1">
      <t>ケン</t>
    </rPh>
    <phoneticPr fontId="34"/>
  </si>
  <si>
    <t>検6</t>
    <rPh sb="0" eb="1">
      <t>ケン</t>
    </rPh>
    <phoneticPr fontId="34"/>
  </si>
  <si>
    <t>検7</t>
    <rPh sb="0" eb="1">
      <t>ケン</t>
    </rPh>
    <phoneticPr fontId="34"/>
  </si>
  <si>
    <t>検8</t>
    <rPh sb="0" eb="1">
      <t>ケン</t>
    </rPh>
    <phoneticPr fontId="34"/>
  </si>
  <si>
    <t>検9</t>
    <rPh sb="0" eb="1">
      <t>ケン</t>
    </rPh>
    <phoneticPr fontId="34"/>
  </si>
  <si>
    <t>検10</t>
    <rPh sb="0" eb="1">
      <t>ケン</t>
    </rPh>
    <phoneticPr fontId="34"/>
  </si>
  <si>
    <t>検11</t>
    <rPh sb="0" eb="1">
      <t>ケン</t>
    </rPh>
    <phoneticPr fontId="34"/>
  </si>
  <si>
    <t>検12</t>
    <rPh sb="0" eb="1">
      <t>ケン</t>
    </rPh>
    <phoneticPr fontId="34"/>
  </si>
  <si>
    <t>検13</t>
    <rPh sb="0" eb="1">
      <t>ケン</t>
    </rPh>
    <phoneticPr fontId="34"/>
  </si>
  <si>
    <t>検14</t>
    <rPh sb="0" eb="1">
      <t>ケン</t>
    </rPh>
    <phoneticPr fontId="34"/>
  </si>
  <si>
    <t>検15</t>
    <rPh sb="0" eb="1">
      <t>ケン</t>
    </rPh>
    <phoneticPr fontId="34"/>
  </si>
  <si>
    <t>検16</t>
    <rPh sb="0" eb="1">
      <t>ケン</t>
    </rPh>
    <phoneticPr fontId="34"/>
  </si>
  <si>
    <t>検17</t>
    <rPh sb="0" eb="1">
      <t>ケン</t>
    </rPh>
    <phoneticPr fontId="34"/>
  </si>
  <si>
    <t>検18</t>
    <rPh sb="0" eb="1">
      <t>ケン</t>
    </rPh>
    <phoneticPr fontId="34"/>
  </si>
  <si>
    <t>検19</t>
    <rPh sb="0" eb="1">
      <t>ケン</t>
    </rPh>
    <phoneticPr fontId="34"/>
  </si>
  <si>
    <t>検20</t>
    <rPh sb="0" eb="1">
      <t>ケン</t>
    </rPh>
    <phoneticPr fontId="34"/>
  </si>
  <si>
    <t>検21</t>
    <rPh sb="0" eb="1">
      <t>ケン</t>
    </rPh>
    <phoneticPr fontId="34"/>
  </si>
  <si>
    <t>検22</t>
    <rPh sb="0" eb="1">
      <t>ケン</t>
    </rPh>
    <phoneticPr fontId="34"/>
  </si>
  <si>
    <t>検23</t>
    <rPh sb="0" eb="1">
      <t>ケン</t>
    </rPh>
    <phoneticPr fontId="34"/>
  </si>
  <si>
    <t>検24</t>
    <rPh sb="0" eb="1">
      <t>ケン</t>
    </rPh>
    <phoneticPr fontId="34"/>
  </si>
  <si>
    <t>検25</t>
    <rPh sb="0" eb="1">
      <t>ケン</t>
    </rPh>
    <phoneticPr fontId="34"/>
  </si>
  <si>
    <t>検26</t>
    <rPh sb="0" eb="1">
      <t>ケン</t>
    </rPh>
    <phoneticPr fontId="34"/>
  </si>
  <si>
    <t>検27</t>
    <rPh sb="0" eb="1">
      <t>ケン</t>
    </rPh>
    <phoneticPr fontId="34"/>
  </si>
  <si>
    <t>検28</t>
    <rPh sb="0" eb="1">
      <t>ケン</t>
    </rPh>
    <phoneticPr fontId="34"/>
  </si>
  <si>
    <t>工1</t>
    <rPh sb="0" eb="1">
      <t>コウ</t>
    </rPh>
    <phoneticPr fontId="34"/>
  </si>
  <si>
    <t>工2</t>
    <rPh sb="0" eb="1">
      <t>コウ</t>
    </rPh>
    <phoneticPr fontId="34"/>
  </si>
  <si>
    <t>工3</t>
    <rPh sb="0" eb="1">
      <t>コウ</t>
    </rPh>
    <phoneticPr fontId="34"/>
  </si>
  <si>
    <t>工4</t>
    <rPh sb="0" eb="1">
      <t>コウ</t>
    </rPh>
    <phoneticPr fontId="34"/>
  </si>
  <si>
    <t>工5</t>
    <rPh sb="0" eb="1">
      <t>コウ</t>
    </rPh>
    <phoneticPr fontId="34"/>
  </si>
  <si>
    <t>工6</t>
    <rPh sb="0" eb="1">
      <t>コウ</t>
    </rPh>
    <phoneticPr fontId="34"/>
  </si>
  <si>
    <t>工7</t>
    <rPh sb="0" eb="1">
      <t>コウ</t>
    </rPh>
    <phoneticPr fontId="34"/>
  </si>
  <si>
    <t>工8</t>
    <rPh sb="0" eb="1">
      <t>コウ</t>
    </rPh>
    <phoneticPr fontId="34"/>
  </si>
  <si>
    <t>工9</t>
    <rPh sb="0" eb="1">
      <t>コウ</t>
    </rPh>
    <phoneticPr fontId="34"/>
  </si>
  <si>
    <t>工10</t>
    <rPh sb="0" eb="1">
      <t>コウ</t>
    </rPh>
    <phoneticPr fontId="34"/>
  </si>
  <si>
    <t>工11</t>
    <rPh sb="0" eb="1">
      <t>コウ</t>
    </rPh>
    <phoneticPr fontId="34"/>
  </si>
  <si>
    <t>工12</t>
    <rPh sb="0" eb="1">
      <t>コウ</t>
    </rPh>
    <phoneticPr fontId="34"/>
  </si>
  <si>
    <t>工13</t>
    <rPh sb="0" eb="1">
      <t>コウ</t>
    </rPh>
    <phoneticPr fontId="34"/>
  </si>
  <si>
    <t>工14</t>
    <rPh sb="0" eb="1">
      <t>コウ</t>
    </rPh>
    <phoneticPr fontId="34"/>
  </si>
  <si>
    <t>工15</t>
    <rPh sb="0" eb="1">
      <t>コウ</t>
    </rPh>
    <phoneticPr fontId="34"/>
  </si>
  <si>
    <t>工16</t>
    <rPh sb="0" eb="1">
      <t>コウ</t>
    </rPh>
    <phoneticPr fontId="34"/>
  </si>
  <si>
    <t>工17</t>
    <rPh sb="0" eb="1">
      <t>コウ</t>
    </rPh>
    <phoneticPr fontId="34"/>
  </si>
  <si>
    <t>救1</t>
    <rPh sb="0" eb="1">
      <t>キュウ</t>
    </rPh>
    <phoneticPr fontId="34"/>
  </si>
  <si>
    <t>救2</t>
    <rPh sb="0" eb="1">
      <t>キュウ</t>
    </rPh>
    <phoneticPr fontId="34"/>
  </si>
  <si>
    <t>救3</t>
    <rPh sb="0" eb="1">
      <t>キュウ</t>
    </rPh>
    <phoneticPr fontId="34"/>
  </si>
  <si>
    <t>救4</t>
    <rPh sb="0" eb="1">
      <t>キュウ</t>
    </rPh>
    <phoneticPr fontId="34"/>
  </si>
  <si>
    <t>救5</t>
    <rPh sb="0" eb="1">
      <t>キュウ</t>
    </rPh>
    <phoneticPr fontId="34"/>
  </si>
  <si>
    <t>事1</t>
    <rPh sb="0" eb="1">
      <t>コト</t>
    </rPh>
    <phoneticPr fontId="34"/>
  </si>
  <si>
    <t>事2</t>
    <rPh sb="0" eb="1">
      <t>コト</t>
    </rPh>
    <phoneticPr fontId="34"/>
  </si>
  <si>
    <t>事3</t>
    <rPh sb="0" eb="1">
      <t>コト</t>
    </rPh>
    <phoneticPr fontId="34"/>
  </si>
  <si>
    <t>事4</t>
    <rPh sb="0" eb="1">
      <t>コト</t>
    </rPh>
    <phoneticPr fontId="34"/>
  </si>
  <si>
    <t>事5</t>
    <rPh sb="0" eb="1">
      <t>コト</t>
    </rPh>
    <phoneticPr fontId="34"/>
  </si>
  <si>
    <t>事6</t>
    <rPh sb="0" eb="1">
      <t>コト</t>
    </rPh>
    <phoneticPr fontId="34"/>
  </si>
  <si>
    <t>事7</t>
    <rPh sb="0" eb="1">
      <t>コト</t>
    </rPh>
    <phoneticPr fontId="34"/>
  </si>
  <si>
    <t>事8</t>
    <rPh sb="0" eb="1">
      <t>コト</t>
    </rPh>
    <phoneticPr fontId="34"/>
  </si>
  <si>
    <t>事9</t>
    <rPh sb="0" eb="1">
      <t>コト</t>
    </rPh>
    <phoneticPr fontId="34"/>
  </si>
  <si>
    <t>事10</t>
    <rPh sb="0" eb="1">
      <t>コト</t>
    </rPh>
    <phoneticPr fontId="34"/>
  </si>
  <si>
    <t>事11</t>
    <rPh sb="0" eb="1">
      <t>コト</t>
    </rPh>
    <phoneticPr fontId="34"/>
  </si>
  <si>
    <t>事12</t>
    <rPh sb="0" eb="1">
      <t>コト</t>
    </rPh>
    <phoneticPr fontId="34"/>
  </si>
  <si>
    <t>事13</t>
    <rPh sb="0" eb="1">
      <t>コト</t>
    </rPh>
    <phoneticPr fontId="34"/>
  </si>
  <si>
    <t>事14</t>
    <rPh sb="0" eb="1">
      <t>コト</t>
    </rPh>
    <phoneticPr fontId="34"/>
  </si>
  <si>
    <t>事15</t>
    <rPh sb="0" eb="1">
      <t>コト</t>
    </rPh>
    <phoneticPr fontId="34"/>
  </si>
  <si>
    <t>事16</t>
    <rPh sb="0" eb="1">
      <t>コト</t>
    </rPh>
    <phoneticPr fontId="34"/>
  </si>
  <si>
    <t>事17</t>
    <rPh sb="0" eb="1">
      <t>コト</t>
    </rPh>
    <phoneticPr fontId="34"/>
  </si>
  <si>
    <t>事18</t>
    <rPh sb="0" eb="1">
      <t>コト</t>
    </rPh>
    <phoneticPr fontId="34"/>
  </si>
  <si>
    <t>事19</t>
    <rPh sb="0" eb="1">
      <t>コト</t>
    </rPh>
    <phoneticPr fontId="34"/>
  </si>
  <si>
    <t>事20</t>
    <rPh sb="0" eb="1">
      <t>コト</t>
    </rPh>
    <phoneticPr fontId="34"/>
  </si>
  <si>
    <t>事21</t>
    <rPh sb="0" eb="1">
      <t>コト</t>
    </rPh>
    <phoneticPr fontId="34"/>
  </si>
  <si>
    <t>事22</t>
    <rPh sb="0" eb="1">
      <t>コト</t>
    </rPh>
    <phoneticPr fontId="34"/>
  </si>
  <si>
    <t>事23</t>
    <rPh sb="0" eb="1">
      <t>コト</t>
    </rPh>
    <phoneticPr fontId="34"/>
  </si>
  <si>
    <t>事24</t>
    <rPh sb="0" eb="1">
      <t>コト</t>
    </rPh>
    <phoneticPr fontId="34"/>
  </si>
  <si>
    <t>事25</t>
    <rPh sb="0" eb="1">
      <t>コト</t>
    </rPh>
    <phoneticPr fontId="34"/>
  </si>
  <si>
    <t>事26</t>
    <rPh sb="0" eb="1">
      <t>コト</t>
    </rPh>
    <phoneticPr fontId="34"/>
  </si>
  <si>
    <t>事27</t>
    <rPh sb="0" eb="1">
      <t>コト</t>
    </rPh>
    <phoneticPr fontId="34"/>
  </si>
  <si>
    <t>事28</t>
    <rPh sb="0" eb="1">
      <t>コト</t>
    </rPh>
    <phoneticPr fontId="34"/>
  </si>
  <si>
    <t>事29</t>
    <rPh sb="0" eb="1">
      <t>コト</t>
    </rPh>
    <phoneticPr fontId="34"/>
  </si>
  <si>
    <t>事30</t>
    <rPh sb="0" eb="1">
      <t>コト</t>
    </rPh>
    <phoneticPr fontId="34"/>
  </si>
  <si>
    <t>事31</t>
    <rPh sb="0" eb="1">
      <t>コト</t>
    </rPh>
    <phoneticPr fontId="34"/>
  </si>
  <si>
    <t>事32</t>
    <rPh sb="0" eb="1">
      <t>コト</t>
    </rPh>
    <phoneticPr fontId="34"/>
  </si>
  <si>
    <t>事33</t>
    <rPh sb="0" eb="1">
      <t>コト</t>
    </rPh>
    <phoneticPr fontId="34"/>
  </si>
  <si>
    <t>事34</t>
    <rPh sb="0" eb="1">
      <t>コト</t>
    </rPh>
    <phoneticPr fontId="34"/>
  </si>
  <si>
    <t>事35</t>
    <rPh sb="0" eb="1">
      <t>コト</t>
    </rPh>
    <phoneticPr fontId="34"/>
  </si>
  <si>
    <t>事36</t>
    <rPh sb="0" eb="1">
      <t>コト</t>
    </rPh>
    <phoneticPr fontId="34"/>
  </si>
  <si>
    <t>事37</t>
    <rPh sb="0" eb="1">
      <t>コト</t>
    </rPh>
    <phoneticPr fontId="34"/>
  </si>
  <si>
    <t>事38</t>
    <rPh sb="0" eb="1">
      <t>コト</t>
    </rPh>
    <phoneticPr fontId="34"/>
  </si>
  <si>
    <t>事39</t>
    <rPh sb="0" eb="1">
      <t>コト</t>
    </rPh>
    <phoneticPr fontId="34"/>
  </si>
  <si>
    <t>事40</t>
    <rPh sb="0" eb="1">
      <t>コト</t>
    </rPh>
    <phoneticPr fontId="34"/>
  </si>
  <si>
    <t>事41</t>
    <rPh sb="0" eb="1">
      <t>コト</t>
    </rPh>
    <phoneticPr fontId="34"/>
  </si>
  <si>
    <t>事42</t>
    <rPh sb="0" eb="1">
      <t>コト</t>
    </rPh>
    <phoneticPr fontId="34"/>
  </si>
  <si>
    <t>事43</t>
    <rPh sb="0" eb="1">
      <t>コト</t>
    </rPh>
    <phoneticPr fontId="34"/>
  </si>
  <si>
    <t>事44</t>
    <rPh sb="0" eb="1">
      <t>コト</t>
    </rPh>
    <phoneticPr fontId="34"/>
  </si>
  <si>
    <t>事45</t>
    <rPh sb="0" eb="1">
      <t>コト</t>
    </rPh>
    <phoneticPr fontId="34"/>
  </si>
  <si>
    <t>事46</t>
    <rPh sb="0" eb="1">
      <t>コト</t>
    </rPh>
    <phoneticPr fontId="34"/>
  </si>
  <si>
    <t>業務1</t>
    <rPh sb="0" eb="2">
      <t>ギョウム</t>
    </rPh>
    <phoneticPr fontId="34"/>
  </si>
  <si>
    <t>業務2</t>
    <rPh sb="0" eb="2">
      <t>ギョウム</t>
    </rPh>
    <phoneticPr fontId="34"/>
  </si>
  <si>
    <t>業務3</t>
    <rPh sb="0" eb="2">
      <t>ギョウム</t>
    </rPh>
    <phoneticPr fontId="34"/>
  </si>
  <si>
    <t>業務4</t>
    <rPh sb="0" eb="2">
      <t>ギョウム</t>
    </rPh>
    <phoneticPr fontId="34"/>
  </si>
  <si>
    <t>業務5</t>
    <rPh sb="0" eb="2">
      <t>ギョウム</t>
    </rPh>
    <phoneticPr fontId="34"/>
  </si>
  <si>
    <t>業務6</t>
    <rPh sb="0" eb="2">
      <t>ギョウム</t>
    </rPh>
    <phoneticPr fontId="34"/>
  </si>
  <si>
    <t>業務7</t>
    <rPh sb="0" eb="2">
      <t>ギョウム</t>
    </rPh>
    <phoneticPr fontId="34"/>
  </si>
  <si>
    <t>業務8</t>
    <rPh sb="0" eb="2">
      <t>ギョウム</t>
    </rPh>
    <phoneticPr fontId="34"/>
  </si>
  <si>
    <t>業務9</t>
    <rPh sb="0" eb="2">
      <t>ギョウム</t>
    </rPh>
    <phoneticPr fontId="34"/>
  </si>
  <si>
    <t>業務10</t>
    <rPh sb="0" eb="2">
      <t>ギョウム</t>
    </rPh>
    <phoneticPr fontId="34"/>
  </si>
  <si>
    <t>業務11</t>
    <rPh sb="0" eb="2">
      <t>ギョウム</t>
    </rPh>
    <phoneticPr fontId="34"/>
  </si>
  <si>
    <t>業務12</t>
    <rPh sb="0" eb="2">
      <t>ギョウム</t>
    </rPh>
    <phoneticPr fontId="34"/>
  </si>
  <si>
    <t>業務13</t>
    <rPh sb="0" eb="2">
      <t>ギョウム</t>
    </rPh>
    <phoneticPr fontId="34"/>
  </si>
  <si>
    <t>業務14</t>
    <rPh sb="0" eb="2">
      <t>ギョウム</t>
    </rPh>
    <phoneticPr fontId="34"/>
  </si>
  <si>
    <t>改善1</t>
    <rPh sb="0" eb="2">
      <t>カイゼン</t>
    </rPh>
    <phoneticPr fontId="34"/>
  </si>
  <si>
    <t>改善2</t>
    <rPh sb="0" eb="2">
      <t>カイゼン</t>
    </rPh>
    <phoneticPr fontId="34"/>
  </si>
  <si>
    <t>改善3</t>
    <rPh sb="0" eb="2">
      <t>カイゼン</t>
    </rPh>
    <phoneticPr fontId="34"/>
  </si>
  <si>
    <t>改善4</t>
    <rPh sb="0" eb="2">
      <t>カイゼン</t>
    </rPh>
    <phoneticPr fontId="34"/>
  </si>
  <si>
    <t>改善5</t>
    <rPh sb="0" eb="2">
      <t>カイゼン</t>
    </rPh>
    <phoneticPr fontId="34"/>
  </si>
  <si>
    <t>改善6</t>
    <rPh sb="0" eb="2">
      <t>カイゼン</t>
    </rPh>
    <phoneticPr fontId="34"/>
  </si>
  <si>
    <t>改善7</t>
    <rPh sb="0" eb="2">
      <t>カイゼン</t>
    </rPh>
    <phoneticPr fontId="34"/>
  </si>
  <si>
    <t>改善8</t>
    <rPh sb="0" eb="2">
      <t>カイゼン</t>
    </rPh>
    <phoneticPr fontId="34"/>
  </si>
  <si>
    <t>改善9</t>
    <rPh sb="0" eb="2">
      <t>カイゼン</t>
    </rPh>
    <phoneticPr fontId="34"/>
  </si>
  <si>
    <t>改善10</t>
    <rPh sb="0" eb="2">
      <t>カイゼン</t>
    </rPh>
    <phoneticPr fontId="34"/>
  </si>
  <si>
    <t>改善11</t>
    <rPh sb="0" eb="2">
      <t>カイゼン</t>
    </rPh>
    <phoneticPr fontId="34"/>
  </si>
  <si>
    <t>改善12</t>
    <rPh sb="0" eb="2">
      <t>カイゼン</t>
    </rPh>
    <phoneticPr fontId="34"/>
  </si>
  <si>
    <t>改善13</t>
    <rPh sb="0" eb="2">
      <t>カイゼン</t>
    </rPh>
    <phoneticPr fontId="34"/>
  </si>
  <si>
    <t>改善14</t>
    <rPh sb="0" eb="2">
      <t>カイゼン</t>
    </rPh>
    <phoneticPr fontId="34"/>
  </si>
  <si>
    <t>改善15</t>
    <rPh sb="0" eb="2">
      <t>カイゼン</t>
    </rPh>
    <phoneticPr fontId="34"/>
  </si>
  <si>
    <t>改善16</t>
    <rPh sb="0" eb="2">
      <t>カイゼン</t>
    </rPh>
    <phoneticPr fontId="34"/>
  </si>
  <si>
    <t>改善17</t>
    <rPh sb="0" eb="2">
      <t>カイゼン</t>
    </rPh>
    <phoneticPr fontId="34"/>
  </si>
  <si>
    <t>改善18</t>
    <rPh sb="0" eb="2">
      <t>カイゼン</t>
    </rPh>
    <phoneticPr fontId="34"/>
  </si>
  <si>
    <t>改善19</t>
    <rPh sb="0" eb="2">
      <t>カイゼン</t>
    </rPh>
    <phoneticPr fontId="34"/>
  </si>
  <si>
    <t>改善20</t>
    <rPh sb="0" eb="2">
      <t>カイゼン</t>
    </rPh>
    <phoneticPr fontId="34"/>
  </si>
  <si>
    <t>改善21</t>
    <rPh sb="0" eb="2">
      <t>カイゼン</t>
    </rPh>
    <phoneticPr fontId="34"/>
  </si>
  <si>
    <t>改善22</t>
    <rPh sb="0" eb="2">
      <t>カイゼン</t>
    </rPh>
    <phoneticPr fontId="34"/>
  </si>
  <si>
    <t>改善23</t>
    <rPh sb="0" eb="2">
      <t>カイゼン</t>
    </rPh>
    <phoneticPr fontId="34"/>
  </si>
  <si>
    <t>改善24</t>
    <rPh sb="0" eb="2">
      <t>カイゼン</t>
    </rPh>
    <phoneticPr fontId="34"/>
  </si>
  <si>
    <t>改善25</t>
    <rPh sb="0" eb="2">
      <t>カイゼン</t>
    </rPh>
    <phoneticPr fontId="34"/>
  </si>
  <si>
    <t>改善26</t>
    <rPh sb="0" eb="2">
      <t>カイゼン</t>
    </rPh>
    <phoneticPr fontId="34"/>
  </si>
  <si>
    <t>改善27</t>
    <rPh sb="0" eb="2">
      <t>カイゼン</t>
    </rPh>
    <phoneticPr fontId="34"/>
  </si>
  <si>
    <t>改善28</t>
    <rPh sb="0" eb="2">
      <t>カイゼン</t>
    </rPh>
    <phoneticPr fontId="34"/>
  </si>
  <si>
    <t>医療法人八尾徳洲会総合病院</t>
    <rPh sb="0" eb="2">
      <t>イリョウ</t>
    </rPh>
    <rPh sb="2" eb="4">
      <t>ホウジン</t>
    </rPh>
    <rPh sb="4" eb="6">
      <t>ハチオ</t>
    </rPh>
    <rPh sb="6" eb="9">
      <t>トクシュウカイ</t>
    </rPh>
    <rPh sb="9" eb="11">
      <t>ソウゴウ</t>
    </rPh>
    <rPh sb="11" eb="13">
      <t>ビョウイン</t>
    </rPh>
    <phoneticPr fontId="1"/>
  </si>
  <si>
    <t>計</t>
    <rPh sb="0" eb="1">
      <t>ケイ</t>
    </rPh>
    <phoneticPr fontId="1"/>
  </si>
  <si>
    <t>北海道46011</t>
    <phoneticPr fontId="1"/>
  </si>
  <si>
    <t>【R6年度の計画策定時点における計画への記載状況】</t>
    <rPh sb="20" eb="22">
      <t>キサイ</t>
    </rPh>
    <rPh sb="22" eb="24">
      <t>ジョウキョウ</t>
    </rPh>
    <phoneticPr fontId="1"/>
  </si>
  <si>
    <t>※１　タスク・シフト/シェアを進めるに当たっては、医療安全の確保及び現行の資格法における職種毎の専門性を前提として、各個人の能力や各医療機関の体制、医師との信頼関係等も踏まえることが重要である。計画の作成、見直しにあたって別添２－１を参考とする場合には、当該観点について十分留意すること。</t>
    <rPh sb="100" eb="102">
      <t>サクセイ</t>
    </rPh>
    <rPh sb="103" eb="105">
      <t>ミナオ</t>
    </rPh>
    <rPh sb="111" eb="113">
      <t>ベッテン</t>
    </rPh>
    <rPh sb="117" eb="119">
      <t>サンコウ</t>
    </rPh>
    <rPh sb="122" eb="124">
      <t>バアイ</t>
    </rPh>
    <phoneticPr fontId="1"/>
  </si>
  <si>
    <r>
      <t xml:space="preserve">取組実績
[年度始期]
</t>
    </r>
    <r>
      <rPr>
        <b/>
        <sz val="6"/>
        <color theme="1"/>
        <rFont val="游ゴシック"/>
        <family val="3"/>
        <charset val="128"/>
        <scheme val="minor"/>
      </rPr>
      <t>※前年度までの実績</t>
    </r>
    <rPh sb="0" eb="2">
      <t>トリクミ</t>
    </rPh>
    <rPh sb="2" eb="4">
      <t>ジッセキ</t>
    </rPh>
    <rPh sb="6" eb="8">
      <t>ネンド</t>
    </rPh>
    <rPh sb="8" eb="10">
      <t>シキ</t>
    </rPh>
    <rPh sb="13" eb="16">
      <t>ゼンネンド</t>
    </rPh>
    <rPh sb="19" eb="21">
      <t>ジッセキ</t>
    </rPh>
    <phoneticPr fontId="1"/>
  </si>
  <si>
    <t>Ｒ６年度暫定評価</t>
    <rPh sb="2" eb="4">
      <t>ネンド</t>
    </rPh>
    <rPh sb="4" eb="6">
      <t>ザンテイ</t>
    </rPh>
    <rPh sb="6" eb="8">
      <t>ヒョウカ</t>
    </rPh>
    <phoneticPr fontId="1"/>
  </si>
  <si>
    <t>※　取組実績の状況（Ｊ~Ｐ列）は、Ｒ６年度の計画策定時点における計画に記載された内容に基づき計上している（そのため、実際には各医療機関において実施している場合でも計画に記載していない場合には計上されていない。）。また、全部実施、一部実施（5割以上）、一部実施（5割未満）等の判定は行っておらず、実施の程度に寄らず記載があれば計上している。
　そのため、実態を正確に表したものではなく、参考資料の作成や計画の見直しに一定程度参考になると考えられることから情報提供するもの。</t>
    <rPh sb="62" eb="63">
      <t>カク</t>
    </rPh>
    <rPh sb="63" eb="65">
      <t>イリョウ</t>
    </rPh>
    <rPh sb="65" eb="67">
      <t>キカン</t>
    </rPh>
    <rPh sb="109" eb="111">
      <t>ゼンブ</t>
    </rPh>
    <rPh sb="111" eb="113">
      <t>ジッシ</t>
    </rPh>
    <rPh sb="114" eb="116">
      <t>イチブ</t>
    </rPh>
    <rPh sb="116" eb="118">
      <t>ジッシ</t>
    </rPh>
    <rPh sb="120" eb="121">
      <t>ワリ</t>
    </rPh>
    <rPh sb="121" eb="123">
      <t>イジョウ</t>
    </rPh>
    <rPh sb="132" eb="134">
      <t>ミマン</t>
    </rPh>
    <rPh sb="135" eb="136">
      <t>ナド</t>
    </rPh>
    <rPh sb="137" eb="139">
      <t>ハンテイ</t>
    </rPh>
    <rPh sb="140" eb="141">
      <t>オコナ</t>
    </rPh>
    <rPh sb="147" eb="149">
      <t>ジッシ</t>
    </rPh>
    <rPh sb="150" eb="152">
      <t>テイド</t>
    </rPh>
    <rPh sb="153" eb="154">
      <t>ヨ</t>
    </rPh>
    <rPh sb="156" eb="158">
      <t>キサイ</t>
    </rPh>
    <rPh sb="162" eb="164">
      <t>ケイジョウ</t>
    </rPh>
    <phoneticPr fontId="1"/>
  </si>
  <si>
    <t>※　取組実績の状況（Ｉ~Ｏ列）は、Ｒ６年度の計画策定時点における計画に記載された内容に基づき計上している（そのため、実際には各医療機関において実施している場合でも計画に記載していない場合には計上されていない。）。また、全部実施、一部実施（5割以上）、一部実施（5割未満）等の判定は行っておらず、実施の程度に寄らず記載があれば計上している。
　そのため、実態を正確に表したものではなく、参考資料の作成や計画の見直しに一定程度参考になると考えられることから情報提供するもの。</t>
    <rPh sb="2" eb="4">
      <t>トリクミ</t>
    </rPh>
    <rPh sb="4" eb="6">
      <t>ジッセキ</t>
    </rPh>
    <rPh sb="7" eb="9">
      <t>ジョウキョウ</t>
    </rPh>
    <rPh sb="13" eb="14">
      <t>レツ</t>
    </rPh>
    <phoneticPr fontId="1"/>
  </si>
  <si>
    <t>医療機関の備考・メモ欄</t>
    <rPh sb="0" eb="2">
      <t>イリョウ</t>
    </rPh>
    <rPh sb="2" eb="4">
      <t>キカン</t>
    </rPh>
    <rPh sb="5" eb="7">
      <t>ビコウ</t>
    </rPh>
    <rPh sb="10" eb="11">
      <t>ラン</t>
    </rPh>
    <phoneticPr fontId="1"/>
  </si>
  <si>
    <t>別添１において計上する診療科について、各医療機関の診療科名毎の対応の例をお示ししています。</t>
    <rPh sb="0" eb="2">
      <t>ベッテン</t>
    </rPh>
    <rPh sb="7" eb="9">
      <t>ケイジョウ</t>
    </rPh>
    <rPh sb="11" eb="14">
      <t>シンリョウカ</t>
    </rPh>
    <rPh sb="19" eb="20">
      <t>カク</t>
    </rPh>
    <rPh sb="20" eb="22">
      <t>イリョウ</t>
    </rPh>
    <rPh sb="22" eb="24">
      <t>キカン</t>
    </rPh>
    <rPh sb="25" eb="28">
      <t>シンリョウカ</t>
    </rPh>
    <rPh sb="29" eb="30">
      <t>ゴト</t>
    </rPh>
    <rPh sb="31" eb="33">
      <t>タイオウ</t>
    </rPh>
    <rPh sb="34" eb="35">
      <t>レイ</t>
    </rPh>
    <rPh sb="37" eb="38">
      <t>シメ</t>
    </rPh>
    <phoneticPr fontId="1"/>
  </si>
  <si>
    <t>※4月～11月の場合は「8」等と記入すること。</t>
    <rPh sb="2" eb="3">
      <t>ガツ</t>
    </rPh>
    <rPh sb="6" eb="7">
      <t>ガツ</t>
    </rPh>
    <rPh sb="8" eb="10">
      <t>バアイ</t>
    </rPh>
    <rPh sb="14" eb="15">
      <t>ナド</t>
    </rPh>
    <rPh sb="16" eb="18">
      <t>キニュウ</t>
    </rPh>
    <phoneticPr fontId="1"/>
  </si>
  <si>
    <r>
      <rPr>
        <sz val="8"/>
        <color rgb="FF3333FF"/>
        <rFont val="游ゴシック"/>
        <family val="3"/>
        <charset val="128"/>
        <scheme val="minor"/>
      </rPr>
      <t>自院における</t>
    </r>
    <r>
      <rPr>
        <sz val="8"/>
        <color theme="1"/>
        <rFont val="游ゴシック"/>
        <family val="3"/>
        <charset val="128"/>
        <scheme val="minor"/>
      </rPr>
      <t xml:space="preserve">
各医師の36協定の年の上限時間</t>
    </r>
    <rPh sb="7" eb="10">
      <t>カクイシ</t>
    </rPh>
    <rPh sb="13" eb="15">
      <t>キョウテイ</t>
    </rPh>
    <rPh sb="16" eb="17">
      <t>ネン</t>
    </rPh>
    <rPh sb="18" eb="20">
      <t>ジョウゲン</t>
    </rPh>
    <rPh sb="20" eb="22">
      <t>ジカン</t>
    </rPh>
    <phoneticPr fontId="1"/>
  </si>
  <si>
    <r>
      <rPr>
        <sz val="8"/>
        <color rgb="FF3333FF"/>
        <rFont val="游ゴシック"/>
        <family val="3"/>
        <charset val="128"/>
        <scheme val="minor"/>
      </rPr>
      <t>自院における</t>
    </r>
    <r>
      <rPr>
        <sz val="8"/>
        <color theme="1"/>
        <rFont val="游ゴシック"/>
        <family val="3"/>
        <charset val="128"/>
        <scheme val="minor"/>
      </rPr>
      <t xml:space="preserve">
確認月までの時間外・休日労働時間</t>
    </r>
    <phoneticPr fontId="1"/>
  </si>
  <si>
    <r>
      <rPr>
        <sz val="8"/>
        <color rgb="FF3333FF"/>
        <rFont val="游ゴシック"/>
        <family val="3"/>
        <charset val="128"/>
        <scheme val="minor"/>
      </rPr>
      <t>自院における</t>
    </r>
    <r>
      <rPr>
        <sz val="8"/>
        <color theme="1"/>
        <rFont val="游ゴシック"/>
        <family val="3"/>
        <charset val="128"/>
        <scheme val="minor"/>
      </rPr>
      <t xml:space="preserve">
年間の時間外・休日労働時間</t>
    </r>
    <rPh sb="0" eb="2">
      <t>ジイン</t>
    </rPh>
    <phoneticPr fontId="1"/>
  </si>
  <si>
    <r>
      <rPr>
        <sz val="8"/>
        <color theme="5" tint="-0.499984740745262"/>
        <rFont val="游ゴシック"/>
        <family val="3"/>
        <charset val="128"/>
        <scheme val="minor"/>
      </rPr>
      <t>副業・兼業先における</t>
    </r>
    <r>
      <rPr>
        <sz val="8"/>
        <color theme="1"/>
        <rFont val="游ゴシック"/>
        <family val="3"/>
        <charset val="128"/>
        <scheme val="minor"/>
      </rPr>
      <t>確認月までの時間外・休日労働時間</t>
    </r>
    <rPh sb="0" eb="2">
      <t>フクギョウ</t>
    </rPh>
    <rPh sb="3" eb="5">
      <t>ケンギョウ</t>
    </rPh>
    <rPh sb="5" eb="6">
      <t>サキ</t>
    </rPh>
    <phoneticPr fontId="1"/>
  </si>
  <si>
    <r>
      <rPr>
        <sz val="8"/>
        <color theme="5" tint="-0.499984740745262"/>
        <rFont val="游ゴシック"/>
        <family val="3"/>
        <charset val="128"/>
        <scheme val="minor"/>
      </rPr>
      <t>副業・兼業先における</t>
    </r>
    <r>
      <rPr>
        <sz val="8"/>
        <color theme="1"/>
        <rFont val="游ゴシック"/>
        <family val="3"/>
        <charset val="128"/>
        <scheme val="minor"/>
      </rPr>
      <t>年間の時間外・休日労働時間</t>
    </r>
    <phoneticPr fontId="1"/>
  </si>
  <si>
    <t>（医療機関管理用）※提出、登録対象外</t>
    <rPh sb="1" eb="3">
      <t>イリョウ</t>
    </rPh>
    <rPh sb="3" eb="5">
      <t>キカン</t>
    </rPh>
    <rPh sb="5" eb="8">
      <t>カンリヨウ</t>
    </rPh>
    <rPh sb="10" eb="12">
      <t>テイシュツ</t>
    </rPh>
    <rPh sb="13" eb="15">
      <t>トウロク</t>
    </rPh>
    <rPh sb="15" eb="18">
      <t>タイショウガイ</t>
    </rPh>
    <phoneticPr fontId="1"/>
  </si>
  <si>
    <r>
      <t xml:space="preserve">取組目標
</t>
    </r>
    <r>
      <rPr>
        <b/>
        <sz val="6"/>
        <color theme="1"/>
        <rFont val="游ゴシック"/>
        <family val="3"/>
        <charset val="128"/>
        <scheme val="minor"/>
      </rPr>
      <t>※R7'以降は当年度の取組目標を記入</t>
    </r>
    <rPh sb="0" eb="2">
      <t>トリクミ</t>
    </rPh>
    <rPh sb="2" eb="4">
      <t>モクヒョウ</t>
    </rPh>
    <rPh sb="9" eb="11">
      <t>イコウ</t>
    </rPh>
    <rPh sb="12" eb="15">
      <t>トウネンド</t>
    </rPh>
    <rPh sb="16" eb="18">
      <t>トリクミ</t>
    </rPh>
    <rPh sb="21" eb="23">
      <t>キニュウ</t>
    </rPh>
    <phoneticPr fontId="1"/>
  </si>
  <si>
    <t>別添１で計上する
診療科名</t>
    <rPh sb="0" eb="2">
      <t>ベッテン</t>
    </rPh>
    <rPh sb="4" eb="6">
      <t>ケイジョウ</t>
    </rPh>
    <rPh sb="9" eb="12">
      <t>シンリョウカ</t>
    </rPh>
    <rPh sb="12" eb="13">
      <t>メイ</t>
    </rPh>
    <phoneticPr fontId="1"/>
  </si>
  <si>
    <t>（医療機関基本情報等）</t>
    <rPh sb="1" eb="3">
      <t>イリョウ</t>
    </rPh>
    <rPh sb="3" eb="5">
      <t>キカン</t>
    </rPh>
    <rPh sb="5" eb="7">
      <t>キホン</t>
    </rPh>
    <rPh sb="7" eb="9">
      <t>ジョウホウ</t>
    </rPh>
    <rPh sb="9" eb="10">
      <t>ナド</t>
    </rPh>
    <phoneticPr fontId="1"/>
  </si>
  <si>
    <t>担当者 職名・氏名</t>
    <rPh sb="0" eb="3">
      <t>タントウシャ</t>
    </rPh>
    <rPh sb="4" eb="6">
      <t>ショクメイ</t>
    </rPh>
    <rPh sb="7" eb="9">
      <t>シメイ</t>
    </rPh>
    <phoneticPr fontId="1"/>
  </si>
  <si>
    <t>担当者 連絡先_E-mail</t>
    <rPh sb="0" eb="3">
      <t>タントウシャ</t>
    </rPh>
    <rPh sb="4" eb="7">
      <t>レンラクサキ</t>
    </rPh>
    <phoneticPr fontId="1"/>
  </si>
  <si>
    <t>担当者 連絡先_電話番号</t>
    <rPh sb="0" eb="3">
      <t>タントウシャ</t>
    </rPh>
    <rPh sb="4" eb="7">
      <t>レンラクサキ</t>
    </rPh>
    <rPh sb="8" eb="10">
      <t>デンワ</t>
    </rPh>
    <rPh sb="10" eb="12">
      <t>バンゴウ</t>
    </rPh>
    <phoneticPr fontId="1"/>
  </si>
  <si>
    <t>　各医療機関においては、「自院における時間外・休日労働時間」及び「副業・兼業先における時間外・休日労働時間」を区別して計上し、自院における36協定の年の上限時間及び副業・兼業先を含めた年1,860時間の双方について超過しないことを確認すること。なお、36協定の年の上限時間については、36協定の起算日からの年の時間外・休日労働時間であることに留意すること。</t>
    <rPh sb="55" eb="57">
      <t>クベツ</t>
    </rPh>
    <rPh sb="82" eb="84">
      <t>フクギョウ</t>
    </rPh>
    <rPh sb="85" eb="87">
      <t>ケンギョウ</t>
    </rPh>
    <rPh sb="87" eb="88">
      <t>サキ</t>
    </rPh>
    <rPh sb="89" eb="90">
      <t>フク</t>
    </rPh>
    <rPh sb="127" eb="129">
      <t>キョウテイ</t>
    </rPh>
    <rPh sb="130" eb="131">
      <t>ネン</t>
    </rPh>
    <rPh sb="132" eb="134">
      <t>ジョウゲン</t>
    </rPh>
    <rPh sb="134" eb="136">
      <t>ジカン</t>
    </rPh>
    <rPh sb="144" eb="146">
      <t>キョウテイ</t>
    </rPh>
    <rPh sb="147" eb="150">
      <t>キサンビ</t>
    </rPh>
    <rPh sb="153" eb="154">
      <t>ネン</t>
    </rPh>
    <rPh sb="155" eb="158">
      <t>ジカンガイ</t>
    </rPh>
    <rPh sb="159" eb="165">
      <t>キュウジツロウドウジカン</t>
    </rPh>
    <rPh sb="171" eb="173">
      <t>リュウイ</t>
    </rPh>
    <phoneticPr fontId="1"/>
  </si>
  <si>
    <t>※１　特定対象医師として36協定を締結していた（名簿管理されていた者を含む）が、結果的に960時間以内となった者は除く。</t>
    <rPh sb="24" eb="26">
      <t>メイボ</t>
    </rPh>
    <rPh sb="26" eb="28">
      <t>カンリ</t>
    </rPh>
    <rPh sb="33" eb="34">
      <t>モノ</t>
    </rPh>
    <rPh sb="35" eb="36">
      <t>フク</t>
    </rPh>
    <phoneticPr fontId="1"/>
  </si>
  <si>
    <r>
      <t>⑤特定対象医師のうち年間の時間外・休日労働時間数が960時間超となった者</t>
    </r>
    <r>
      <rPr>
        <sz val="8"/>
        <color theme="1"/>
        <rFont val="游ゴシック"/>
        <family val="3"/>
        <charset val="128"/>
        <scheme val="minor"/>
      </rPr>
      <t>（※１）</t>
    </r>
    <r>
      <rPr>
        <sz val="9"/>
        <color theme="1"/>
        <rFont val="游ゴシック"/>
        <family val="3"/>
        <charset val="128"/>
        <scheme val="minor"/>
      </rPr>
      <t>の人数</t>
    </r>
    <rPh sb="35" eb="36">
      <t>モノ</t>
    </rPh>
    <phoneticPr fontId="1"/>
  </si>
  <si>
    <r>
      <t>⑥特定対象医師のうち年間の時間外・休日労働時間数が960時間超となった者</t>
    </r>
    <r>
      <rPr>
        <sz val="8"/>
        <color theme="1"/>
        <rFont val="游ゴシック"/>
        <family val="3"/>
        <charset val="128"/>
        <scheme val="minor"/>
      </rPr>
      <t>（※１）</t>
    </r>
    <r>
      <rPr>
        <sz val="9"/>
        <color theme="1"/>
        <rFont val="游ゴシック"/>
        <family val="3"/>
        <charset val="128"/>
        <scheme val="minor"/>
      </rPr>
      <t>の平均時間</t>
    </r>
    <rPh sb="35" eb="36">
      <t>モノ</t>
    </rPh>
    <phoneticPr fontId="1"/>
  </si>
  <si>
    <t>確認期間</t>
    <rPh sb="0" eb="2">
      <t>カクニン</t>
    </rPh>
    <rPh sb="2" eb="4">
      <t>キカン</t>
    </rPh>
    <phoneticPr fontId="1"/>
  </si>
  <si>
    <t>※労働時間は確認期間の月末までの時間を計上すること。</t>
    <rPh sb="1" eb="3">
      <t>ロウドウ</t>
    </rPh>
    <rPh sb="3" eb="5">
      <t>ジカン</t>
    </rPh>
    <rPh sb="6" eb="8">
      <t>カクニン</t>
    </rPh>
    <rPh sb="8" eb="10">
      <t>キカン</t>
    </rPh>
    <rPh sb="11" eb="13">
      <t>ゲツマツ</t>
    </rPh>
    <rPh sb="16" eb="18">
      <t>ジカン</t>
    </rPh>
    <rPh sb="19" eb="21">
      <t>ケイジョウ</t>
    </rPh>
    <phoneticPr fontId="1"/>
  </si>
  <si>
    <t>令和○年○月~令和○年○月</t>
    <rPh sb="0" eb="2">
      <t>レイワ</t>
    </rPh>
    <rPh sb="3" eb="4">
      <t>ネン</t>
    </rPh>
    <rPh sb="5" eb="6">
      <t>ガツ</t>
    </rPh>
    <rPh sb="7" eb="9">
      <t>レイワ</t>
    </rPh>
    <rPh sb="10" eb="11">
      <t>ネン</t>
    </rPh>
    <rPh sb="12" eb="13">
      <t>ガツ</t>
    </rPh>
    <phoneticPr fontId="1"/>
  </si>
  <si>
    <t>※３　確認期間の途中から当該医療機関で勤務することとなった医師については、当該医療機関で勤務する前に勤務していた医療機関における時間外・休日労働時間を加味した時間とする（確認期間の範囲内で加味）。</t>
    <rPh sb="3" eb="5">
      <t>カクニン</t>
    </rPh>
    <rPh sb="5" eb="7">
      <t>キカン</t>
    </rPh>
    <rPh sb="8" eb="10">
      <t>トチュウ</t>
    </rPh>
    <rPh sb="12" eb="14">
      <t>トウガイ</t>
    </rPh>
    <rPh sb="14" eb="16">
      <t>イリョウ</t>
    </rPh>
    <rPh sb="16" eb="18">
      <t>キカン</t>
    </rPh>
    <rPh sb="19" eb="21">
      <t>キンム</t>
    </rPh>
    <rPh sb="29" eb="31">
      <t>イシ</t>
    </rPh>
    <rPh sb="37" eb="39">
      <t>トウガイ</t>
    </rPh>
    <rPh sb="39" eb="41">
      <t>イリョウ</t>
    </rPh>
    <rPh sb="41" eb="43">
      <t>キカン</t>
    </rPh>
    <rPh sb="44" eb="46">
      <t>キンム</t>
    </rPh>
    <rPh sb="48" eb="49">
      <t>マエ</t>
    </rPh>
    <rPh sb="50" eb="52">
      <t>キンム</t>
    </rPh>
    <rPh sb="56" eb="58">
      <t>イリョウ</t>
    </rPh>
    <rPh sb="58" eb="60">
      <t>キカン</t>
    </rPh>
    <rPh sb="64" eb="67">
      <t>ジカンガイ</t>
    </rPh>
    <rPh sb="68" eb="70">
      <t>キュウジツ</t>
    </rPh>
    <rPh sb="70" eb="72">
      <t>ロウドウ</t>
    </rPh>
    <rPh sb="72" eb="74">
      <t>ジカン</t>
    </rPh>
    <rPh sb="75" eb="77">
      <t>カミ</t>
    </rPh>
    <rPh sb="79" eb="81">
      <t>ジカン</t>
    </rPh>
    <rPh sb="85" eb="87">
      <t>カクニン</t>
    </rPh>
    <rPh sb="87" eb="89">
      <t>キカン</t>
    </rPh>
    <rPh sb="90" eb="93">
      <t>ハンイナイ</t>
    </rPh>
    <rPh sb="94" eb="96">
      <t>カミ</t>
    </rPh>
    <phoneticPr fontId="1"/>
  </si>
  <si>
    <t>「診療科別の目標」（白色セル）のみを記入。「診療科別」以降（灰色セル）については、シート「別添１作成票」に記入することにより作成。</t>
    <rPh sb="1" eb="5">
      <t>シンリョウカベツ</t>
    </rPh>
    <rPh sb="6" eb="8">
      <t>モクヒョウ</t>
    </rPh>
    <rPh sb="10" eb="12">
      <t>シロイロ</t>
    </rPh>
    <rPh sb="18" eb="20">
      <t>キニュウ</t>
    </rPh>
    <rPh sb="22" eb="26">
      <t>シンリョウカベツ</t>
    </rPh>
    <rPh sb="27" eb="29">
      <t>イコウ</t>
    </rPh>
    <rPh sb="30" eb="32">
      <t>ハイイロ</t>
    </rPh>
    <rPh sb="45" eb="47">
      <t>ベッテン</t>
    </rPh>
    <rPh sb="48" eb="50">
      <t>サクセイ</t>
    </rPh>
    <rPh sb="50" eb="51">
      <t>ヒョウ</t>
    </rPh>
    <rPh sb="53" eb="55">
      <t>キニュウ</t>
    </rPh>
    <rPh sb="62" eb="64">
      <t>サクセイ</t>
    </rPh>
    <phoneticPr fontId="1"/>
  </si>
  <si>
    <t>別添１において計上する診療科の例</t>
    <rPh sb="0" eb="2">
      <t>ベッテン</t>
    </rPh>
    <rPh sb="7" eb="9">
      <t>ケイジョウ</t>
    </rPh>
    <rPh sb="11" eb="14">
      <t>シンリョウカ</t>
    </rPh>
    <rPh sb="15" eb="16">
      <t>レイ</t>
    </rPh>
    <phoneticPr fontId="1"/>
  </si>
  <si>
    <t>確認期間の時間外・休日労働時間
(副業・兼業先含む)</t>
    <rPh sb="0" eb="2">
      <t>カクニン</t>
    </rPh>
    <rPh sb="2" eb="4">
      <t>キカン</t>
    </rPh>
    <rPh sb="17" eb="19">
      <t>フクギョウ</t>
    </rPh>
    <rPh sb="20" eb="22">
      <t>ケンギョウ</t>
    </rPh>
    <rPh sb="22" eb="23">
      <t>サキ</t>
    </rPh>
    <rPh sb="23" eb="24">
      <t>フク</t>
    </rPh>
    <phoneticPr fontId="1"/>
  </si>
  <si>
    <r>
      <t>②特定対象医師のうち年間の時間外・休日労働時間数が960時間超となった者</t>
    </r>
    <r>
      <rPr>
        <sz val="8"/>
        <color theme="1"/>
        <rFont val="游ゴシック"/>
        <family val="3"/>
        <charset val="128"/>
        <scheme val="minor"/>
      </rPr>
      <t>（※１）</t>
    </r>
    <r>
      <rPr>
        <sz val="9"/>
        <color theme="1"/>
        <rFont val="游ゴシック"/>
        <family val="3"/>
        <charset val="128"/>
        <scheme val="minor"/>
      </rPr>
      <t>の人数</t>
    </r>
    <rPh sb="35" eb="36">
      <t>モノ</t>
    </rPh>
    <phoneticPr fontId="1"/>
  </si>
  <si>
    <r>
      <t>③特定対象医師のうち年間の時間外・休日労働時間数が960時間超となった者</t>
    </r>
    <r>
      <rPr>
        <sz val="8"/>
        <color theme="1"/>
        <rFont val="游ゴシック"/>
        <family val="3"/>
        <charset val="128"/>
        <scheme val="minor"/>
      </rPr>
      <t>（※１）</t>
    </r>
    <r>
      <rPr>
        <sz val="9"/>
        <color theme="1"/>
        <rFont val="游ゴシック"/>
        <family val="3"/>
        <charset val="128"/>
        <scheme val="minor"/>
      </rPr>
      <t>の平均時間</t>
    </r>
    <rPh sb="35" eb="36">
      <t>モノ</t>
    </rPh>
    <phoneticPr fontId="1"/>
  </si>
  <si>
    <t>※４　Ｃ-１水準における研修プログラム／カリキュラム内の各医療機関の臨床研修医、専攻医においても※３と同様とする。</t>
    <rPh sb="34" eb="36">
      <t>リンショウ</t>
    </rPh>
    <rPh sb="36" eb="39">
      <t>ケンシュウイ</t>
    </rPh>
    <rPh sb="40" eb="43">
      <t>センコウイ</t>
    </rPh>
    <rPh sb="51" eb="53">
      <t>ドウヨウ</t>
    </rPh>
    <phoneticPr fontId="1"/>
  </si>
  <si>
    <t>・医師労働時間短縮計画の対象医師の時間外・休日労働時間について、別添１を作成するため、対象医師毎に当該作成票の必要箇所（白色セル）に記入して下さい。「特定対象医師」、「年間の時間外・休日労働時間」（灰色セル）は必要箇所に記入することで自動的に表示されます。
・適用水準が「B」、「連携B」である医師が専攻医である場合は「専攻医」の欄に○を付してください。
・別添１の提出・登録の際には、当該作成票もあわせて提出・登録してください。
※　確認期間の途中から当該医療機関で勤務することとなった医師については、当該医療機関で勤務する前に勤務していた医療機関における時間外・休日労働時間を加味して記入すること（確認期間の範囲内で加味する）。Ｃ-１水準における研修プログラム／カリキュラム内の各医療機関の臨床研修医、専攻医においても同様に記入すること。</t>
    <rPh sb="9" eb="11">
      <t>ケイカク</t>
    </rPh>
    <rPh sb="12" eb="14">
      <t>タイショウ</t>
    </rPh>
    <rPh sb="14" eb="16">
      <t>イシ</t>
    </rPh>
    <rPh sb="17" eb="20">
      <t>ジカンガイ</t>
    </rPh>
    <rPh sb="21" eb="23">
      <t>キュウジツ</t>
    </rPh>
    <rPh sb="23" eb="25">
      <t>ロウドウ</t>
    </rPh>
    <rPh sb="25" eb="27">
      <t>ジカン</t>
    </rPh>
    <rPh sb="32" eb="34">
      <t>ベッテン</t>
    </rPh>
    <rPh sb="36" eb="38">
      <t>サクセイ</t>
    </rPh>
    <rPh sb="43" eb="45">
      <t>タイショウ</t>
    </rPh>
    <rPh sb="45" eb="48">
      <t>イシゴト</t>
    </rPh>
    <rPh sb="49" eb="51">
      <t>トウガイ</t>
    </rPh>
    <rPh sb="51" eb="53">
      <t>サクセイ</t>
    </rPh>
    <rPh sb="53" eb="54">
      <t>ヒョウ</t>
    </rPh>
    <rPh sb="55" eb="57">
      <t>ヒツヨウ</t>
    </rPh>
    <rPh sb="57" eb="59">
      <t>カショ</t>
    </rPh>
    <rPh sb="60" eb="62">
      <t>シロイロ</t>
    </rPh>
    <rPh sb="66" eb="68">
      <t>キニュウ</t>
    </rPh>
    <rPh sb="70" eb="71">
      <t>クダ</t>
    </rPh>
    <rPh sb="179" eb="181">
      <t>ベッテン</t>
    </rPh>
    <rPh sb="183" eb="185">
      <t>テイシュツ</t>
    </rPh>
    <rPh sb="186" eb="188">
      <t>トウロク</t>
    </rPh>
    <rPh sb="189" eb="190">
      <t>サイ</t>
    </rPh>
    <rPh sb="193" eb="195">
      <t>トウガイ</t>
    </rPh>
    <rPh sb="203" eb="205">
      <t>テイシュツ</t>
    </rPh>
    <rPh sb="206" eb="208">
      <t>トウロク</t>
    </rPh>
    <rPh sb="265" eb="267">
      <t>キンム</t>
    </rPh>
    <rPh sb="310" eb="312">
      <t>カミ</t>
    </rPh>
    <rPh sb="361" eb="363">
      <t>ドウヨウ</t>
    </rPh>
    <rPh sb="364" eb="366">
      <t>キニュウ</t>
    </rPh>
    <phoneticPr fontId="1"/>
  </si>
  <si>
    <r>
      <t>電子カルテ等情報の視覚化・構造化による管理システム</t>
    </r>
    <r>
      <rPr>
        <sz val="9"/>
        <color theme="1"/>
        <rFont val="游ゴシック"/>
        <family val="3"/>
        <charset val="128"/>
        <scheme val="minor"/>
      </rPr>
      <t>（手術室管理、救急センター管理、病床管理、患者容態管理等）の導入</t>
    </r>
    <rPh sb="19" eb="21">
      <t>カンリ</t>
    </rPh>
    <rPh sb="26" eb="29">
      <t>シュジュツシツ</t>
    </rPh>
    <rPh sb="29" eb="31">
      <t>カンリ</t>
    </rPh>
    <rPh sb="32" eb="34">
      <t>キュウキュウ</t>
    </rPh>
    <rPh sb="38" eb="40">
      <t>カンリ</t>
    </rPh>
    <rPh sb="41" eb="43">
      <t>ビョウショウ</t>
    </rPh>
    <rPh sb="46" eb="48">
      <t>カンジャ</t>
    </rPh>
    <rPh sb="48" eb="50">
      <t>ヨウダイ</t>
    </rPh>
    <rPh sb="50" eb="52">
      <t>カンリ</t>
    </rPh>
    <rPh sb="52" eb="53">
      <t>ナド</t>
    </rPh>
    <rPh sb="55" eb="57">
      <t>ドウニュウ</t>
    </rPh>
    <phoneticPr fontId="1"/>
  </si>
  <si>
    <t>外来診療WEB予約システムの導入</t>
    <rPh sb="0" eb="2">
      <t>ガイライ</t>
    </rPh>
    <rPh sb="2" eb="4">
      <t>シンリョウ</t>
    </rPh>
    <rPh sb="7" eb="9">
      <t>ヨヤク</t>
    </rPh>
    <rPh sb="14" eb="16">
      <t>ドウニュウ</t>
    </rPh>
    <phoneticPr fontId="1"/>
  </si>
  <si>
    <t>患者向け説明動画（入院前、検査、術前等）の導入</t>
    <rPh sb="0" eb="2">
      <t>カンジャ</t>
    </rPh>
    <rPh sb="2" eb="3">
      <t>ム</t>
    </rPh>
    <rPh sb="4" eb="6">
      <t>セツメイ</t>
    </rPh>
    <rPh sb="6" eb="8">
      <t>ドウガ</t>
    </rPh>
    <rPh sb="9" eb="12">
      <t>ニュウインマエ</t>
    </rPh>
    <rPh sb="13" eb="15">
      <t>ケンサ</t>
    </rPh>
    <rPh sb="16" eb="18">
      <t>ジュツゼン</t>
    </rPh>
    <rPh sb="18" eb="19">
      <t>ナド</t>
    </rPh>
    <rPh sb="21" eb="23">
      <t>ドウニュウ</t>
    </rPh>
    <phoneticPr fontId="1"/>
  </si>
  <si>
    <t>生成AIによる文書作成補助の導入</t>
    <rPh sb="0" eb="2">
      <t>セイセイ</t>
    </rPh>
    <rPh sb="7" eb="9">
      <t>ブンショ</t>
    </rPh>
    <rPh sb="9" eb="11">
      <t>サクセイ</t>
    </rPh>
    <rPh sb="11" eb="13">
      <t>ホジョ</t>
    </rPh>
    <rPh sb="14" eb="16">
      <t>ドウニュウ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</si>
</sst>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68">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
      <sz val="9"/>
      <color rgb="FF000000"/>
      <name val="游ゴシック"/>
      <family val="3"/>
      <charset val="128"/>
      <scheme val="minor"/>
    </font>
    <font>
      <sz val="10"/>
      <color rgb="FF000000"/>
      <name val="游ゴシック"/>
      <family val="3"/>
      <charset val="128"/>
      <scheme val="minor"/>
    </font>
    <font>
      <sz val="9"/>
      <color rgb="FF3333FF"/>
      <name val="游ゴシック"/>
      <family val="3"/>
      <charset val="128"/>
      <scheme val="minor"/>
    </font>
    <font>
      <sz val="11"/>
      <color rgb="FF000000"/>
      <name val="游ゴシック"/>
      <family val="3"/>
      <charset val="128"/>
      <scheme val="minor"/>
    </font>
    <font>
      <sz val="9"/>
      <color theme="1"/>
      <name val="游ゴシック"/>
      <family val="2"/>
      <charset val="128"/>
      <scheme val="minor"/>
    </font>
    <font>
      <sz val="10"/>
      <color rgb="FFFF0000"/>
      <name val="游ゴシック"/>
      <family val="3"/>
      <charset val="128"/>
      <scheme val="minor"/>
    </font>
    <font>
      <b/>
      <sz val="10"/>
      <color theme="1"/>
      <name val="游ゴシック"/>
      <family val="3"/>
      <charset val="128"/>
      <scheme val="minor"/>
    </font>
    <font>
      <sz val="10"/>
      <color theme="1"/>
      <name val="游ゴシック"/>
      <family val="3"/>
      <charset val="128"/>
      <scheme val="minor"/>
    </font>
    <font>
      <sz val="7"/>
      <color rgb="FF000000"/>
      <name val="游ゴシック"/>
      <family val="3"/>
      <charset val="128"/>
      <scheme val="minor"/>
    </font>
    <font>
      <b/>
      <sz val="12"/>
      <color theme="1"/>
      <name val="游ゴシック"/>
      <family val="3"/>
      <charset val="128"/>
      <scheme val="minor"/>
    </font>
    <font>
      <sz val="9"/>
      <color theme="1"/>
      <name val="Yu Gothic UI"/>
      <family val="3"/>
      <charset val="128"/>
    </font>
    <font>
      <sz val="9"/>
      <color theme="1"/>
      <name val="游ゴシック"/>
      <family val="3"/>
      <charset val="128"/>
    </font>
    <font>
      <sz val="9"/>
      <color rgb="FFFF0000"/>
      <name val="游ゴシック"/>
      <family val="3"/>
      <charset val="128"/>
      <scheme val="minor"/>
    </font>
    <font>
      <b/>
      <sz val="13"/>
      <color theme="3"/>
      <name val="游ゴシック"/>
      <family val="2"/>
      <charset val="128"/>
      <scheme val="minor"/>
    </font>
    <font>
      <b/>
      <sz val="16"/>
      <color theme="1"/>
      <name val="メイリオ"/>
      <family val="3"/>
      <charset val="128"/>
    </font>
    <font>
      <sz val="16"/>
      <color rgb="FF3333FF"/>
      <name val="メイリオ"/>
      <family val="3"/>
      <charset val="128"/>
    </font>
    <font>
      <sz val="11"/>
      <color theme="1"/>
      <name val="メイリオ"/>
      <family val="3"/>
      <charset val="128"/>
    </font>
    <font>
      <b/>
      <sz val="20"/>
      <color rgb="FF3333FF"/>
      <name val="メイリオ"/>
      <family val="3"/>
      <charset val="128"/>
    </font>
    <font>
      <sz val="8"/>
      <color theme="1"/>
      <name val="メイリオ"/>
      <family val="3"/>
      <charset val="128"/>
    </font>
    <font>
      <b/>
      <sz val="11"/>
      <color theme="1"/>
      <name val="メイリオ"/>
      <family val="3"/>
      <charset val="128"/>
    </font>
    <font>
      <b/>
      <sz val="11"/>
      <color rgb="FF3333FF"/>
      <name val="メイリオ"/>
      <family val="3"/>
      <charset val="128"/>
    </font>
    <font>
      <sz val="8"/>
      <color rgb="FF000000"/>
      <name val="メイリオ"/>
      <family val="3"/>
      <charset val="128"/>
    </font>
    <font>
      <strike/>
      <sz val="8"/>
      <color rgb="FFFF0000"/>
      <name val="メイリオ"/>
      <family val="3"/>
      <charset val="128"/>
    </font>
    <font>
      <sz val="8"/>
      <color rgb="FFFF0000"/>
      <name val="メイリオ"/>
      <family val="3"/>
      <charset val="128"/>
    </font>
    <font>
      <b/>
      <sz val="9"/>
      <color theme="1"/>
      <name val="游ゴシック"/>
      <family val="3"/>
      <charset val="128"/>
      <scheme val="minor"/>
    </font>
    <font>
      <b/>
      <sz val="9"/>
      <color rgb="FF000000"/>
      <name val="游ゴシック"/>
      <family val="3"/>
      <charset val="128"/>
      <scheme val="minor"/>
    </font>
    <font>
      <b/>
      <sz val="8"/>
      <color theme="1"/>
      <name val="游ゴシック"/>
      <family val="3"/>
      <charset val="128"/>
      <scheme val="minor"/>
    </font>
    <font>
      <sz val="9"/>
      <color theme="1"/>
      <name val="メイリオ"/>
      <family val="3"/>
      <charset val="128"/>
    </font>
    <font>
      <sz val="11"/>
      <color theme="1"/>
      <name val="游ゴシック"/>
      <family val="2"/>
      <charset val="128"/>
      <scheme val="minor"/>
    </font>
    <font>
      <sz val="11"/>
      <color theme="1"/>
      <name val="游ゴシック"/>
      <family val="3"/>
      <charset val="128"/>
    </font>
    <font>
      <b/>
      <sz val="11"/>
      <color theme="1"/>
      <name val="游ゴシック"/>
      <family val="3"/>
      <charset val="128"/>
    </font>
    <font>
      <sz val="11"/>
      <color theme="5" tint="-0.249977111117893"/>
      <name val="游ゴシック"/>
      <family val="2"/>
      <charset val="128"/>
      <scheme val="minor"/>
    </font>
    <font>
      <sz val="11"/>
      <color theme="9" tint="-0.249977111117893"/>
      <name val="游ゴシック"/>
      <family val="2"/>
      <charset val="128"/>
      <scheme val="minor"/>
    </font>
    <font>
      <sz val="11"/>
      <color theme="9" tint="-0.249977111117893"/>
      <name val="游ゴシック"/>
      <family val="3"/>
      <charset val="128"/>
      <scheme val="minor"/>
    </font>
    <font>
      <sz val="11"/>
      <color theme="9" tint="-0.249977111117893"/>
      <name val="游ゴシック"/>
      <family val="2"/>
      <charset val="128"/>
    </font>
    <font>
      <sz val="11"/>
      <color theme="9" tint="-0.249977111117893"/>
      <name val="游ゴシック"/>
      <family val="3"/>
      <charset val="128"/>
    </font>
    <font>
      <sz val="11"/>
      <color theme="0" tint="-0.249977111117893"/>
      <name val="游ゴシック"/>
      <family val="2"/>
      <charset val="128"/>
      <scheme val="minor"/>
    </font>
    <font>
      <sz val="11"/>
      <color theme="0" tint="-0.249977111117893"/>
      <name val="游ゴシック"/>
      <family val="3"/>
      <charset val="128"/>
      <scheme val="minor"/>
    </font>
    <font>
      <sz val="4"/>
      <color theme="1"/>
      <name val="游ゴシック"/>
      <family val="3"/>
      <charset val="128"/>
      <scheme val="minor"/>
    </font>
    <font>
      <sz val="9"/>
      <color rgb="FF3333FF"/>
      <name val="游ゴシック"/>
      <family val="2"/>
      <charset val="128"/>
      <scheme val="minor"/>
    </font>
    <font>
      <sz val="9"/>
      <color theme="9" tint="-0.249977111117893"/>
      <name val="游ゴシック"/>
      <family val="3"/>
      <charset val="128"/>
      <scheme val="minor"/>
    </font>
    <font>
      <sz val="10"/>
      <color theme="9" tint="-0.249977111117893"/>
      <name val="游ゴシック"/>
      <family val="3"/>
      <charset val="128"/>
      <scheme val="minor"/>
    </font>
    <font>
      <sz val="11"/>
      <name val="游ゴシック"/>
      <family val="3"/>
      <charset val="128"/>
      <scheme val="minor"/>
    </font>
    <font>
      <sz val="6"/>
      <name val="ＭＳ Ｐゴシック"/>
      <family val="3"/>
      <charset val="128"/>
    </font>
    <font>
      <sz val="11"/>
      <name val="ＭＳ Ｐゴシック"/>
      <family val="3"/>
      <charset val="128"/>
    </font>
    <font>
      <sz val="12"/>
      <name val="游ゴシック"/>
      <family val="3"/>
      <charset val="128"/>
    </font>
    <font>
      <sz val="11"/>
      <name val="游ゴシック"/>
      <family val="2"/>
      <charset val="128"/>
      <scheme val="minor"/>
    </font>
    <font>
      <u/>
      <sz val="9.35"/>
      <color theme="10"/>
      <name val="ＭＳ Ｐゴシック"/>
      <family val="3"/>
      <charset val="128"/>
    </font>
    <font>
      <sz val="11"/>
      <name val="游ゴシック"/>
      <family val="3"/>
      <charset val="128"/>
    </font>
    <font>
      <sz val="11"/>
      <color rgb="FF9C6500"/>
      <name val="游ゴシック"/>
      <family val="2"/>
      <charset val="128"/>
      <scheme val="minor"/>
    </font>
    <font>
      <sz val="11"/>
      <color theme="1"/>
      <name val="游ゴシック"/>
      <family val="3"/>
    </font>
    <font>
      <sz val="12"/>
      <name val="游ゴシック"/>
      <family val="3"/>
      <charset val="128"/>
      <scheme val="minor"/>
    </font>
    <font>
      <b/>
      <sz val="12"/>
      <color theme="1"/>
      <name val="游ゴシック"/>
      <family val="3"/>
      <charset val="128"/>
    </font>
    <font>
      <sz val="9"/>
      <color indexed="81"/>
      <name val="MS P ゴシック"/>
      <family val="3"/>
      <charset val="128"/>
    </font>
    <font>
      <b/>
      <sz val="6"/>
      <color theme="1"/>
      <name val="游ゴシック"/>
      <family val="3"/>
      <charset val="128"/>
      <scheme val="minor"/>
    </font>
    <font>
      <sz val="6"/>
      <color rgb="FF000000"/>
      <name val="游ゴシック"/>
      <family val="3"/>
      <charset val="128"/>
      <scheme val="minor"/>
    </font>
    <font>
      <sz val="10"/>
      <color theme="1"/>
      <name val="游ゴシック"/>
      <family val="3"/>
      <charset val="128"/>
    </font>
    <font>
      <sz val="9"/>
      <color rgb="FFFF0000"/>
      <name val="游ゴシック"/>
      <family val="2"/>
      <charset val="128"/>
      <scheme val="minor"/>
    </font>
    <font>
      <sz val="8"/>
      <color rgb="FF3333FF"/>
      <name val="游ゴシック"/>
      <family val="3"/>
      <charset val="128"/>
      <scheme val="minor"/>
    </font>
    <font>
      <sz val="8"/>
      <color theme="1"/>
      <name val="游ゴシック"/>
      <family val="2"/>
      <charset val="128"/>
      <scheme val="minor"/>
    </font>
    <font>
      <sz val="8"/>
      <color theme="5" tint="-0.499984740745262"/>
      <name val="游ゴシック"/>
      <family val="3"/>
      <charset val="128"/>
      <scheme val="minor"/>
    </font>
    <font>
      <sz val="11"/>
      <color rgb="FFFF0000"/>
      <name val="游ゴシック"/>
      <family val="3"/>
      <charset val="128"/>
      <scheme val="minor"/>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7"/>
        <bgColor indexed="64"/>
      </patternFill>
    </fill>
    <fill>
      <patternFill patternType="solid">
        <fgColor theme="0" tint="-4.9989318521683403E-2"/>
        <bgColor indexed="64"/>
      </patternFill>
    </fill>
    <fill>
      <patternFill patternType="solid">
        <fgColor theme="0" tint="-0.14999847407452621"/>
        <bgColor indexed="64"/>
      </patternFill>
    </fill>
  </fills>
  <borders count="68">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medium">
        <color indexed="64"/>
      </bottom>
      <diagonal/>
    </border>
    <border>
      <left style="double">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theme="0" tint="-0.34998626667073579"/>
      </right>
      <top/>
      <bottom style="thin">
        <color indexed="64"/>
      </bottom>
      <diagonal/>
    </border>
    <border>
      <left style="thin">
        <color theme="0" tint="-0.34998626667073579"/>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style="thin">
        <color indexed="64"/>
      </top>
      <bottom style="medium">
        <color indexed="64"/>
      </bottom>
      <diagonal/>
    </border>
    <border>
      <left style="thin">
        <color indexed="64"/>
      </left>
      <right style="thin">
        <color indexed="64"/>
      </right>
      <top style="thin">
        <color indexed="64"/>
      </top>
      <bottom style="dashed">
        <color indexed="64"/>
      </bottom>
      <diagonal/>
    </border>
    <border diagonalUp="1">
      <left style="double">
        <color indexed="64"/>
      </left>
      <right style="medium">
        <color indexed="64"/>
      </right>
      <top style="medium">
        <color indexed="64"/>
      </top>
      <bottom style="thin">
        <color indexed="64"/>
      </bottom>
      <diagonal style="medium">
        <color indexed="64"/>
      </diagonal>
    </border>
    <border diagonalUp="1">
      <left style="double">
        <color indexed="64"/>
      </left>
      <right style="medium">
        <color indexed="64"/>
      </right>
      <top style="thin">
        <color indexed="64"/>
      </top>
      <bottom style="thin">
        <color indexed="64"/>
      </bottom>
      <diagonal style="medium">
        <color indexed="64"/>
      </diagonal>
    </border>
    <border diagonalUp="1">
      <left style="double">
        <color indexed="64"/>
      </left>
      <right style="medium">
        <color indexed="64"/>
      </right>
      <top style="thin">
        <color indexed="64"/>
      </top>
      <bottom style="medium">
        <color indexed="64"/>
      </bottom>
      <diagonal style="medium">
        <color indexed="64"/>
      </diagonal>
    </border>
    <border diagonalDown="1">
      <left style="medium">
        <color indexed="64"/>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style="medium">
        <color indexed="64"/>
      </bottom>
      <diagonal style="thin">
        <color indexed="64"/>
      </diagonal>
    </border>
    <border diagonalDown="1">
      <left/>
      <right style="thin">
        <color indexed="64"/>
      </right>
      <top/>
      <bottom style="medium">
        <color indexed="64"/>
      </bottom>
      <diagonal style="thin">
        <color indexed="64"/>
      </diagonal>
    </border>
    <border>
      <left style="thin">
        <color indexed="64"/>
      </left>
      <right style="thin">
        <color theme="0" tint="-0.34998626667073579"/>
      </right>
      <top style="thin">
        <color indexed="64"/>
      </top>
      <bottom style="thin">
        <color indexed="64"/>
      </bottom>
      <diagonal/>
    </border>
    <border>
      <left style="thin">
        <color theme="0" tint="-0.34998626667073579"/>
      </left>
      <right/>
      <top style="thin">
        <color indexed="64"/>
      </top>
      <bottom style="thin">
        <color indexed="64"/>
      </bottom>
      <diagonal/>
    </border>
    <border>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top style="thin">
        <color indexed="64"/>
      </top>
      <bottom style="thin">
        <color indexed="64"/>
      </bottom>
      <diagonal/>
    </border>
    <border>
      <left style="thin">
        <color indexed="64"/>
      </left>
      <right style="thin">
        <color theme="0" tint="-0.34998626667073579"/>
      </right>
      <top/>
      <bottom style="thin">
        <color indexed="64"/>
      </bottom>
      <diagonal/>
    </border>
    <border>
      <left/>
      <right style="thin">
        <color theme="0" tint="-0.499984740745262"/>
      </right>
      <top/>
      <bottom style="thin">
        <color indexed="64"/>
      </bottom>
      <diagonal/>
    </border>
    <border>
      <left style="thin">
        <color theme="0" tint="-0.499984740745262"/>
      </left>
      <right style="thin">
        <color theme="0" tint="-0.499984740745262"/>
      </right>
      <top/>
      <bottom/>
      <diagonal/>
    </border>
    <border>
      <left style="thin">
        <color theme="0" tint="-0.499984740745262"/>
      </left>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s>
  <cellStyleXfs count="4">
    <xf numFmtId="0" fontId="0" fillId="0" borderId="0">
      <alignment vertical="center"/>
    </xf>
    <xf numFmtId="0" fontId="3" fillId="0" borderId="0">
      <alignment vertical="center"/>
    </xf>
    <xf numFmtId="0" fontId="50" fillId="0" borderId="0">
      <alignment vertical="center"/>
    </xf>
    <xf numFmtId="0" fontId="53" fillId="0" borderId="0" applyNumberFormat="0" applyFill="0" applyBorder="0" applyAlignment="0" applyProtection="0">
      <alignment vertical="top"/>
      <protection locked="0"/>
    </xf>
  </cellStyleXfs>
  <cellXfs count="647">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vertical="center" wrapText="1"/>
    </xf>
    <xf numFmtId="0" fontId="6" fillId="0" borderId="2" xfId="0" applyFont="1" applyBorder="1" applyAlignment="1">
      <alignment horizontal="left" vertical="center" wrapText="1" readingOrder="1"/>
    </xf>
    <xf numFmtId="0" fontId="7" fillId="0" borderId="2" xfId="0" applyFont="1" applyBorder="1" applyAlignment="1">
      <alignment horizontal="left" vertical="center" wrapText="1" readingOrder="1"/>
    </xf>
    <xf numFmtId="0" fontId="3" fillId="0" borderId="0" xfId="0" applyFont="1" applyAlignment="1">
      <alignment vertical="top"/>
    </xf>
    <xf numFmtId="0" fontId="13" fillId="0" borderId="0" xfId="0" applyFont="1" applyAlignment="1">
      <alignment horizontal="left" vertical="center"/>
    </xf>
    <xf numFmtId="49" fontId="0" fillId="0" borderId="0" xfId="0" applyNumberFormat="1">
      <alignment vertical="center"/>
    </xf>
    <xf numFmtId="0" fontId="0" fillId="0" borderId="0" xfId="0" applyAlignment="1">
      <alignment vertical="center" wrapText="1"/>
    </xf>
    <xf numFmtId="0" fontId="0" fillId="0" borderId="0" xfId="0" applyAlignment="1">
      <alignment horizontal="center" vertical="center"/>
    </xf>
    <xf numFmtId="0" fontId="20" fillId="3" borderId="0" xfId="0" applyFont="1" applyFill="1" applyAlignment="1">
      <alignment horizontal="center" vertical="center"/>
    </xf>
    <xf numFmtId="0" fontId="21" fillId="3" borderId="0" xfId="0" applyFont="1" applyFill="1" applyAlignment="1">
      <alignment horizontal="center" vertical="center"/>
    </xf>
    <xf numFmtId="0" fontId="22" fillId="3" borderId="0" xfId="0" applyFont="1" applyFill="1" applyAlignment="1">
      <alignment horizontal="left" vertical="center" indent="1"/>
    </xf>
    <xf numFmtId="0" fontId="23" fillId="3" borderId="0" xfId="0" applyFont="1" applyFill="1" applyAlignment="1">
      <alignment horizontal="center" vertical="center"/>
    </xf>
    <xf numFmtId="0" fontId="0" fillId="0" borderId="2" xfId="0" applyBorder="1" applyAlignment="1">
      <alignment vertical="center" shrinkToFit="1"/>
    </xf>
    <xf numFmtId="0" fontId="25" fillId="7" borderId="2" xfId="0" applyFont="1" applyFill="1" applyBorder="1" applyAlignment="1">
      <alignment horizontal="center" vertical="center"/>
    </xf>
    <xf numFmtId="0" fontId="24" fillId="0" borderId="2" xfId="0" applyFont="1" applyBorder="1" applyAlignment="1">
      <alignment horizontal="center" vertical="center"/>
    </xf>
    <xf numFmtId="0" fontId="24" fillId="0" borderId="2" xfId="0" applyFont="1" applyBorder="1" applyAlignment="1">
      <alignment horizontal="left" vertical="center" wrapText="1"/>
    </xf>
    <xf numFmtId="0" fontId="24" fillId="0" borderId="2" xfId="0" applyFont="1" applyBorder="1" applyAlignment="1">
      <alignment horizontal="left" vertical="center"/>
    </xf>
    <xf numFmtId="0" fontId="27" fillId="0" borderId="2" xfId="0" applyFont="1" applyBorder="1" applyAlignment="1">
      <alignment horizontal="left" vertical="center" wrapText="1"/>
    </xf>
    <xf numFmtId="0" fontId="33" fillId="7" borderId="2" xfId="0" applyFont="1" applyFill="1" applyBorder="1" applyAlignment="1">
      <alignment horizontal="center" vertical="center"/>
    </xf>
    <xf numFmtId="0" fontId="33" fillId="7" borderId="2" xfId="0" applyFont="1" applyFill="1" applyBorder="1" applyAlignment="1">
      <alignment horizontal="center" vertical="center" wrapText="1"/>
    </xf>
    <xf numFmtId="0" fontId="35" fillId="3" borderId="3" xfId="0" applyFont="1" applyFill="1" applyBorder="1">
      <alignment vertical="center"/>
    </xf>
    <xf numFmtId="49" fontId="35" fillId="3" borderId="3" xfId="0" applyNumberFormat="1" applyFont="1" applyFill="1" applyBorder="1">
      <alignment vertical="center"/>
    </xf>
    <xf numFmtId="0" fontId="36" fillId="3" borderId="3" xfId="0" applyFont="1" applyFill="1" applyBorder="1" applyAlignment="1">
      <alignment vertical="center" wrapText="1"/>
    </xf>
    <xf numFmtId="0" fontId="35" fillId="0" borderId="0" xfId="0" applyFont="1" applyAlignment="1">
      <alignment horizontal="left" vertical="center"/>
    </xf>
    <xf numFmtId="0" fontId="36" fillId="3" borderId="7" xfId="0" applyFont="1" applyFill="1" applyBorder="1" applyAlignment="1">
      <alignment horizontal="center" vertical="center"/>
    </xf>
    <xf numFmtId="0" fontId="36" fillId="3" borderId="14" xfId="0" applyFont="1" applyFill="1" applyBorder="1" applyAlignment="1">
      <alignment horizontal="center" vertical="center"/>
    </xf>
    <xf numFmtId="0" fontId="36" fillId="3" borderId="8" xfId="0" applyFont="1" applyFill="1" applyBorder="1" applyAlignment="1">
      <alignment horizontal="center" vertical="center"/>
    </xf>
    <xf numFmtId="0" fontId="36" fillId="3" borderId="3" xfId="0" applyFont="1" applyFill="1" applyBorder="1" applyAlignment="1">
      <alignment horizontal="center" vertical="center"/>
    </xf>
    <xf numFmtId="0" fontId="0" fillId="3" borderId="7" xfId="0" applyFill="1" applyBorder="1" applyAlignment="1">
      <alignment horizontal="left" vertical="center"/>
    </xf>
    <xf numFmtId="0" fontId="0" fillId="3" borderId="14" xfId="0" applyFill="1" applyBorder="1" applyAlignment="1">
      <alignment horizontal="left" vertical="center"/>
    </xf>
    <xf numFmtId="0" fontId="0" fillId="3" borderId="14" xfId="0" applyFill="1" applyBorder="1" applyAlignment="1">
      <alignment horizontal="centerContinuous" vertical="center"/>
    </xf>
    <xf numFmtId="0" fontId="37" fillId="0" borderId="0" xfId="0" applyFont="1" applyAlignment="1">
      <alignment horizontal="left" vertical="center"/>
    </xf>
    <xf numFmtId="0" fontId="38" fillId="3" borderId="14" xfId="0" applyFont="1" applyFill="1" applyBorder="1" applyAlignment="1">
      <alignment horizontal="left" vertical="center"/>
    </xf>
    <xf numFmtId="0" fontId="0" fillId="0" borderId="14" xfId="0" applyBorder="1" applyAlignment="1">
      <alignment horizontal="centerContinuous" vertical="center"/>
    </xf>
    <xf numFmtId="0" fontId="0" fillId="0" borderId="14" xfId="0" applyBorder="1">
      <alignment vertical="center"/>
    </xf>
    <xf numFmtId="0" fontId="0" fillId="3" borderId="4" xfId="0" applyFill="1" applyBorder="1" applyAlignment="1">
      <alignment horizontal="left" vertical="center"/>
    </xf>
    <xf numFmtId="0" fontId="0" fillId="3" borderId="13" xfId="0" applyFill="1" applyBorder="1" applyAlignment="1">
      <alignment horizontal="centerContinuous" vertical="center"/>
    </xf>
    <xf numFmtId="0" fontId="0" fillId="0" borderId="14" xfId="0" applyBorder="1" applyAlignment="1">
      <alignment vertical="center" wrapText="1"/>
    </xf>
    <xf numFmtId="0" fontId="0" fillId="0" borderId="13" xfId="0" applyBorder="1">
      <alignment vertical="center"/>
    </xf>
    <xf numFmtId="0" fontId="0" fillId="3" borderId="1" xfId="0" applyFill="1" applyBorder="1" applyAlignment="1">
      <alignment horizontal="centerContinuous" vertical="center"/>
    </xf>
    <xf numFmtId="0" fontId="0" fillId="0" borderId="4" xfId="0" applyBorder="1" applyAlignment="1">
      <alignment horizontal="left" vertical="center"/>
    </xf>
    <xf numFmtId="0" fontId="0" fillId="0" borderId="13" xfId="0" applyBorder="1" applyAlignment="1">
      <alignment vertical="center" wrapText="1"/>
    </xf>
    <xf numFmtId="0" fontId="35" fillId="3" borderId="5" xfId="0" applyFont="1" applyFill="1" applyBorder="1" applyAlignment="1">
      <alignment vertical="top"/>
    </xf>
    <xf numFmtId="49" fontId="35" fillId="3" borderId="5" xfId="0" applyNumberFormat="1" applyFont="1" applyFill="1" applyBorder="1" applyAlignment="1">
      <alignment vertical="top"/>
    </xf>
    <xf numFmtId="0" fontId="36" fillId="3" borderId="5" xfId="0" applyFont="1" applyFill="1" applyBorder="1" applyAlignment="1">
      <alignment vertical="top" wrapText="1"/>
    </xf>
    <xf numFmtId="0" fontId="36" fillId="3" borderId="9" xfId="0" applyFont="1" applyFill="1" applyBorder="1" applyAlignment="1">
      <alignment horizontal="centerContinuous" vertical="top"/>
    </xf>
    <xf numFmtId="0" fontId="36" fillId="3" borderId="0" xfId="0" applyFont="1" applyFill="1" applyAlignment="1">
      <alignment horizontal="centerContinuous" vertical="top"/>
    </xf>
    <xf numFmtId="0" fontId="36" fillId="3" borderId="10" xfId="0" applyFont="1" applyFill="1" applyBorder="1" applyAlignment="1">
      <alignment horizontal="centerContinuous" vertical="top"/>
    </xf>
    <xf numFmtId="0" fontId="36" fillId="3" borderId="9" xfId="0" applyFont="1" applyFill="1" applyBorder="1" applyAlignment="1">
      <alignment vertical="top"/>
    </xf>
    <xf numFmtId="0" fontId="0" fillId="3" borderId="4" xfId="0" applyFill="1" applyBorder="1" applyAlignment="1">
      <alignment horizontal="centerContinuous" vertical="center"/>
    </xf>
    <xf numFmtId="0" fontId="0" fillId="0" borderId="13" xfId="0" applyBorder="1" applyAlignment="1">
      <alignment horizontal="centerContinuous" vertical="center" wrapText="1"/>
    </xf>
    <xf numFmtId="0" fontId="0" fillId="3" borderId="4" xfId="0" applyFill="1" applyBorder="1" applyAlignment="1">
      <alignment horizontal="centerContinuous" vertical="center" shrinkToFit="1"/>
    </xf>
    <xf numFmtId="0" fontId="0" fillId="3" borderId="13" xfId="0" applyFill="1" applyBorder="1" applyAlignment="1">
      <alignment horizontal="centerContinuous" vertical="center" shrinkToFit="1"/>
    </xf>
    <xf numFmtId="0" fontId="0" fillId="3" borderId="1" xfId="0" applyFill="1" applyBorder="1" applyAlignment="1">
      <alignment horizontal="centerContinuous" vertical="center" shrinkToFit="1"/>
    </xf>
    <xf numFmtId="0" fontId="0" fillId="0" borderId="13" xfId="0" applyBorder="1" applyAlignment="1">
      <alignment horizontal="centerContinuous" vertical="center"/>
    </xf>
    <xf numFmtId="0" fontId="4" fillId="0" borderId="13" xfId="0" applyFont="1" applyBorder="1">
      <alignment vertical="center"/>
    </xf>
    <xf numFmtId="0" fontId="35" fillId="3" borderId="5" xfId="0" applyFont="1" applyFill="1" applyBorder="1" applyAlignment="1">
      <alignment horizontal="center" vertical="top" shrinkToFit="1"/>
    </xf>
    <xf numFmtId="49" fontId="35" fillId="3" borderId="5" xfId="0" applyNumberFormat="1" applyFont="1" applyFill="1" applyBorder="1" applyAlignment="1">
      <alignment vertical="top" shrinkToFit="1"/>
    </xf>
    <xf numFmtId="0" fontId="36" fillId="3" borderId="5" xfId="0" applyFont="1" applyFill="1" applyBorder="1" applyAlignment="1">
      <alignment vertical="top" shrinkToFit="1"/>
    </xf>
    <xf numFmtId="0" fontId="36" fillId="3" borderId="9" xfId="0" applyFont="1" applyFill="1" applyBorder="1" applyAlignment="1">
      <alignment horizontal="center" vertical="top" shrinkToFit="1"/>
    </xf>
    <xf numFmtId="0" fontId="36" fillId="3" borderId="11" xfId="0" applyFont="1" applyFill="1" applyBorder="1" applyAlignment="1">
      <alignment horizontal="center" vertical="top" shrinkToFit="1"/>
    </xf>
    <xf numFmtId="0" fontId="36" fillId="3" borderId="15" xfId="0" applyFont="1" applyFill="1" applyBorder="1" applyAlignment="1">
      <alignment horizontal="center" vertical="top" shrinkToFit="1"/>
    </xf>
    <xf numFmtId="0" fontId="36" fillId="3" borderId="12" xfId="0" applyFont="1" applyFill="1" applyBorder="1" applyAlignment="1">
      <alignment horizontal="center" vertical="top" shrinkToFit="1"/>
    </xf>
    <xf numFmtId="3" fontId="35" fillId="0" borderId="6" xfId="0" applyNumberFormat="1" applyFont="1" applyBorder="1" applyAlignment="1">
      <alignment vertical="top" shrinkToFit="1"/>
    </xf>
    <xf numFmtId="176" fontId="17" fillId="0" borderId="6" xfId="0" applyNumberFormat="1" applyFont="1" applyBorder="1" applyAlignment="1">
      <alignment vertical="top" wrapText="1" shrinkToFit="1"/>
    </xf>
    <xf numFmtId="0" fontId="0" fillId="3" borderId="11" xfId="0" applyFill="1" applyBorder="1" applyAlignment="1">
      <alignment horizontal="center" vertical="center" shrinkToFit="1"/>
    </xf>
    <xf numFmtId="0" fontId="0" fillId="3" borderId="15" xfId="0" applyFill="1" applyBorder="1" applyAlignment="1">
      <alignment horizontal="center" vertical="center" shrinkToFit="1"/>
    </xf>
    <xf numFmtId="0" fontId="37" fillId="3" borderId="15" xfId="0" applyFont="1" applyFill="1" applyBorder="1" applyAlignment="1">
      <alignment horizontal="center" vertical="center" shrinkToFit="1"/>
    </xf>
    <xf numFmtId="0" fontId="0" fillId="3" borderId="4" xfId="0" applyFill="1" applyBorder="1" applyAlignment="1">
      <alignment horizontal="center" vertical="center" shrinkToFit="1"/>
    </xf>
    <xf numFmtId="0" fontId="0" fillId="0" borderId="13" xfId="0" applyBorder="1" applyAlignment="1">
      <alignment horizontal="center" vertical="center" shrinkToFit="1"/>
    </xf>
    <xf numFmtId="0" fontId="0" fillId="3" borderId="13" xfId="0" applyFill="1" applyBorder="1" applyAlignment="1">
      <alignment horizontal="center" vertical="center" shrinkToFit="1"/>
    </xf>
    <xf numFmtId="0" fontId="0" fillId="3" borderId="1" xfId="0" applyFill="1" applyBorder="1" applyAlignment="1">
      <alignment horizontal="center" vertical="center" shrinkToFit="1"/>
    </xf>
    <xf numFmtId="0" fontId="38" fillId="3" borderId="15" xfId="0" applyFont="1" applyFill="1" applyBorder="1" applyAlignment="1">
      <alignment horizontal="center" vertical="center" shrinkToFit="1"/>
    </xf>
    <xf numFmtId="0" fontId="39" fillId="3" borderId="15" xfId="0" applyFont="1" applyFill="1" applyBorder="1" applyAlignment="1">
      <alignment horizontal="center" vertical="center" shrinkToFit="1"/>
    </xf>
    <xf numFmtId="0" fontId="0" fillId="3" borderId="12" xfId="0" applyFill="1" applyBorder="1" applyAlignment="1">
      <alignment horizontal="center" vertical="center" shrinkToFit="1"/>
    </xf>
    <xf numFmtId="0" fontId="37" fillId="3" borderId="13" xfId="0" applyFont="1" applyFill="1" applyBorder="1" applyAlignment="1">
      <alignment horizontal="center" vertical="center" shrinkToFit="1"/>
    </xf>
    <xf numFmtId="0" fontId="38" fillId="3" borderId="13" xfId="0" applyFont="1" applyFill="1" applyBorder="1" applyAlignment="1">
      <alignment horizontal="center" vertical="center" shrinkToFit="1"/>
    </xf>
    <xf numFmtId="0" fontId="39" fillId="3" borderId="13" xfId="0" applyFont="1" applyFill="1" applyBorder="1" applyAlignment="1">
      <alignment horizontal="center" vertical="center" shrinkToFit="1"/>
    </xf>
    <xf numFmtId="0" fontId="40" fillId="3" borderId="15" xfId="0" applyFont="1" applyFill="1" applyBorder="1" applyAlignment="1">
      <alignment horizontal="center" vertical="center" shrinkToFit="1"/>
    </xf>
    <xf numFmtId="0" fontId="41" fillId="3" borderId="15" xfId="0" applyFont="1" applyFill="1" applyBorder="1" applyAlignment="1">
      <alignment horizontal="center" vertical="center" shrinkToFit="1"/>
    </xf>
    <xf numFmtId="0" fontId="40" fillId="0" borderId="15" xfId="0" applyFont="1" applyBorder="1" applyAlignment="1">
      <alignment horizontal="center" vertical="center" shrinkToFit="1"/>
    </xf>
    <xf numFmtId="0" fontId="42" fillId="3" borderId="15" xfId="0" applyFont="1" applyFill="1" applyBorder="1" applyAlignment="1">
      <alignment horizontal="center" vertical="center" shrinkToFit="1"/>
    </xf>
    <xf numFmtId="0" fontId="43" fillId="3" borderId="15" xfId="0" applyFont="1" applyFill="1" applyBorder="1" applyAlignment="1">
      <alignment horizontal="center" vertical="center" shrinkToFit="1"/>
    </xf>
    <xf numFmtId="0" fontId="0" fillId="0" borderId="4" xfId="0" applyBorder="1" applyAlignment="1">
      <alignment horizontal="center" vertical="center" shrinkToFit="1"/>
    </xf>
    <xf numFmtId="0" fontId="0" fillId="0" borderId="1" xfId="0" applyBorder="1" applyAlignment="1">
      <alignment horizontal="center" vertical="center" shrinkToFit="1"/>
    </xf>
    <xf numFmtId="0" fontId="0" fillId="0" borderId="15" xfId="0" applyBorder="1" applyAlignment="1">
      <alignment horizontal="centerContinuous" vertical="center" shrinkToFit="1"/>
    </xf>
    <xf numFmtId="0" fontId="0" fillId="0" borderId="15" xfId="0" applyBorder="1" applyAlignment="1">
      <alignment horizontal="center" vertical="center" shrinkToFit="1"/>
    </xf>
    <xf numFmtId="0" fontId="0" fillId="0" borderId="11" xfId="0" applyBorder="1" applyAlignment="1">
      <alignment horizontal="centerContinuous" vertical="center" shrinkToFit="1"/>
    </xf>
    <xf numFmtId="0" fontId="0" fillId="0" borderId="13" xfId="0" applyBorder="1" applyAlignment="1">
      <alignment horizontal="centerContinuous" vertical="center" shrinkToFit="1"/>
    </xf>
    <xf numFmtId="0" fontId="0" fillId="0" borderId="1" xfId="0" applyBorder="1" applyAlignment="1">
      <alignment horizontal="centerContinuous" vertical="center" shrinkToFit="1"/>
    </xf>
    <xf numFmtId="0" fontId="0" fillId="0" borderId="12" xfId="0" applyBorder="1" applyAlignment="1">
      <alignment horizontal="center" vertical="center" shrinkToFit="1"/>
    </xf>
    <xf numFmtId="0" fontId="0" fillId="0" borderId="11" xfId="0" applyBorder="1" applyAlignment="1">
      <alignment horizontal="center" vertical="center" shrinkToFit="1"/>
    </xf>
    <xf numFmtId="0" fontId="0" fillId="0" borderId="0" xfId="0" applyAlignment="1">
      <alignment horizontal="center" vertical="center" shrinkToFit="1"/>
    </xf>
    <xf numFmtId="0" fontId="35" fillId="3" borderId="6" xfId="0" applyFont="1" applyFill="1" applyBorder="1" applyAlignment="1">
      <alignment vertical="top"/>
    </xf>
    <xf numFmtId="49" fontId="35" fillId="3" borderId="6" xfId="0" applyNumberFormat="1" applyFont="1" applyFill="1" applyBorder="1" applyAlignment="1">
      <alignment vertical="top"/>
    </xf>
    <xf numFmtId="0" fontId="36" fillId="3" borderId="6" xfId="0" applyFont="1" applyFill="1" applyBorder="1" applyAlignment="1">
      <alignment vertical="top" wrapText="1"/>
    </xf>
    <xf numFmtId="0" fontId="35" fillId="3" borderId="11" xfId="0" applyFont="1" applyFill="1" applyBorder="1" applyAlignment="1">
      <alignment vertical="top" wrapText="1"/>
    </xf>
    <xf numFmtId="0" fontId="35" fillId="3" borderId="2" xfId="0" applyFont="1" applyFill="1" applyBorder="1" applyAlignment="1">
      <alignment vertical="top" wrapText="1"/>
    </xf>
    <xf numFmtId="0" fontId="36" fillId="3" borderId="2" xfId="0" applyFont="1" applyFill="1" applyBorder="1" applyAlignment="1">
      <alignment horizontal="center" vertical="top" shrinkToFit="1"/>
    </xf>
    <xf numFmtId="3" fontId="35" fillId="0" borderId="2" xfId="0" applyNumberFormat="1" applyFont="1" applyBorder="1" applyAlignment="1">
      <alignment vertical="top" shrinkToFit="1"/>
    </xf>
    <xf numFmtId="176" fontId="17" fillId="0" borderId="2" xfId="0" applyNumberFormat="1" applyFont="1" applyBorder="1" applyAlignment="1">
      <alignment vertical="top" wrapText="1" shrinkToFit="1"/>
    </xf>
    <xf numFmtId="0" fontId="4" fillId="0" borderId="11" xfId="0" applyFont="1" applyBorder="1" applyAlignment="1">
      <alignment vertical="top" textRotation="255" shrinkToFit="1"/>
    </xf>
    <xf numFmtId="0" fontId="4" fillId="0" borderId="15" xfId="0" applyFont="1" applyBorder="1" applyAlignment="1">
      <alignment vertical="top" textRotation="255" shrinkToFit="1"/>
    </xf>
    <xf numFmtId="0" fontId="4" fillId="3" borderId="15" xfId="0" applyFont="1" applyFill="1" applyBorder="1" applyAlignment="1">
      <alignment vertical="top" textRotation="255" shrinkToFit="1"/>
    </xf>
    <xf numFmtId="0" fontId="8" fillId="3" borderId="15" xfId="0" applyFont="1" applyFill="1" applyBorder="1" applyAlignment="1">
      <alignment vertical="top" textRotation="255" shrinkToFit="1"/>
    </xf>
    <xf numFmtId="0" fontId="44" fillId="3" borderId="15" xfId="0" applyFont="1" applyFill="1" applyBorder="1" applyAlignment="1">
      <alignment vertical="top" textRotation="255" wrapText="1" shrinkToFit="1"/>
    </xf>
    <xf numFmtId="0" fontId="8" fillId="0" borderId="15" xfId="0" applyFont="1" applyBorder="1" applyAlignment="1">
      <alignment vertical="top" textRotation="255" shrinkToFit="1"/>
    </xf>
    <xf numFmtId="0" fontId="10" fillId="0" borderId="15" xfId="0" applyFont="1" applyBorder="1" applyAlignment="1">
      <alignment vertical="top" textRotation="255" shrinkToFit="1"/>
    </xf>
    <xf numFmtId="0" fontId="4" fillId="0" borderId="4" xfId="0" applyFont="1" applyBorder="1" applyAlignment="1">
      <alignment vertical="top" textRotation="255" shrinkToFit="1"/>
    </xf>
    <xf numFmtId="0" fontId="4" fillId="0" borderId="13" xfId="0" applyFont="1" applyBorder="1" applyAlignment="1">
      <alignment vertical="top" textRotation="255" shrinkToFit="1"/>
    </xf>
    <xf numFmtId="0" fontId="4" fillId="3" borderId="13" xfId="0" applyFont="1" applyFill="1" applyBorder="1" applyAlignment="1">
      <alignment vertical="top" textRotation="255" shrinkToFit="1"/>
    </xf>
    <xf numFmtId="0" fontId="10" fillId="3" borderId="15" xfId="0" applyFont="1" applyFill="1" applyBorder="1" applyAlignment="1">
      <alignment vertical="top" textRotation="255" shrinkToFit="1"/>
    </xf>
    <xf numFmtId="0" fontId="45" fillId="0" borderId="15" xfId="0" applyFont="1" applyBorder="1" applyAlignment="1">
      <alignment vertical="top" textRotation="255" shrinkToFit="1"/>
    </xf>
    <xf numFmtId="0" fontId="10" fillId="0" borderId="11" xfId="0" applyFont="1" applyBorder="1" applyAlignment="1">
      <alignment vertical="top" textRotation="255" shrinkToFit="1"/>
    </xf>
    <xf numFmtId="0" fontId="45" fillId="3" borderId="15" xfId="0" applyFont="1" applyFill="1" applyBorder="1" applyAlignment="1">
      <alignment vertical="top" textRotation="255" shrinkToFit="1"/>
    </xf>
    <xf numFmtId="0" fontId="46" fillId="0" borderId="15" xfId="0" applyFont="1" applyBorder="1" applyAlignment="1">
      <alignment vertical="top" textRotation="255" shrinkToFit="1"/>
    </xf>
    <xf numFmtId="0" fontId="10" fillId="0" borderId="12" xfId="0" applyFont="1" applyBorder="1" applyAlignment="1">
      <alignment vertical="top" textRotation="255" shrinkToFit="1"/>
    </xf>
    <xf numFmtId="0" fontId="45" fillId="3" borderId="4" xfId="0" applyFont="1" applyFill="1" applyBorder="1" applyAlignment="1">
      <alignment vertical="top" textRotation="255" shrinkToFit="1"/>
    </xf>
    <xf numFmtId="0" fontId="8" fillId="0" borderId="13" xfId="0" applyFont="1" applyBorder="1" applyAlignment="1">
      <alignment vertical="top" textRotation="255" shrinkToFit="1"/>
    </xf>
    <xf numFmtId="0" fontId="10" fillId="3" borderId="13" xfId="0" applyFont="1" applyFill="1" applyBorder="1" applyAlignment="1">
      <alignment vertical="top" textRotation="255" shrinkToFit="1"/>
    </xf>
    <xf numFmtId="0" fontId="45" fillId="3" borderId="13" xfId="0" applyFont="1" applyFill="1" applyBorder="1" applyAlignment="1">
      <alignment vertical="top" textRotation="255" shrinkToFit="1"/>
    </xf>
    <xf numFmtId="0" fontId="8" fillId="3" borderId="13" xfId="0" applyFont="1" applyFill="1" applyBorder="1" applyAlignment="1">
      <alignment vertical="top" textRotation="255" shrinkToFit="1"/>
    </xf>
    <xf numFmtId="0" fontId="10" fillId="0" borderId="13" xfId="0" applyFont="1" applyBorder="1" applyAlignment="1">
      <alignment vertical="top" textRotation="255" shrinkToFit="1"/>
    </xf>
    <xf numFmtId="0" fontId="10" fillId="2" borderId="15" xfId="0" applyFont="1" applyFill="1" applyBorder="1" applyAlignment="1">
      <alignment vertical="top" textRotation="255" shrinkToFit="1"/>
    </xf>
    <xf numFmtId="0" fontId="45" fillId="0" borderId="11" xfId="0" applyFont="1" applyBorder="1" applyAlignment="1">
      <alignment vertical="top" textRotation="255" shrinkToFit="1"/>
    </xf>
    <xf numFmtId="0" fontId="8" fillId="0" borderId="11" xfId="0" applyFont="1" applyBorder="1" applyAlignment="1">
      <alignment vertical="top" textRotation="255" shrinkToFit="1"/>
    </xf>
    <xf numFmtId="0" fontId="4" fillId="3" borderId="33" xfId="0" applyFont="1" applyFill="1" applyBorder="1" applyAlignment="1">
      <alignment vertical="top" textRotation="255" shrinkToFit="1"/>
    </xf>
    <xf numFmtId="0" fontId="4" fillId="3" borderId="34" xfId="0" applyFont="1" applyFill="1" applyBorder="1" applyAlignment="1">
      <alignment vertical="top" textRotation="255" shrinkToFit="1"/>
    </xf>
    <xf numFmtId="0" fontId="10" fillId="3" borderId="11" xfId="0" applyFont="1" applyFill="1" applyBorder="1" applyAlignment="1">
      <alignment vertical="top" textRotation="255" shrinkToFit="1"/>
    </xf>
    <xf numFmtId="0" fontId="10" fillId="3" borderId="12" xfId="0" applyFont="1" applyFill="1" applyBorder="1" applyAlignment="1">
      <alignment vertical="top" textRotation="255" shrinkToFit="1"/>
    </xf>
    <xf numFmtId="0" fontId="35" fillId="0" borderId="9" xfId="0" applyFont="1" applyBorder="1" applyAlignment="1">
      <alignment horizontal="right" vertical="top" wrapText="1"/>
    </xf>
    <xf numFmtId="0" fontId="4" fillId="0" borderId="9" xfId="0" applyFont="1" applyBorder="1" applyAlignment="1">
      <alignment vertical="top" textRotation="255" shrinkToFit="1"/>
    </xf>
    <xf numFmtId="0" fontId="4" fillId="0" borderId="0" xfId="0" applyFont="1" applyAlignment="1">
      <alignment vertical="top" textRotation="255" shrinkToFit="1"/>
    </xf>
    <xf numFmtId="0" fontId="4" fillId="3" borderId="0" xfId="0" applyFont="1" applyFill="1" applyAlignment="1">
      <alignment vertical="top" textRotation="255" shrinkToFit="1"/>
    </xf>
    <xf numFmtId="0" fontId="8" fillId="3" borderId="0" xfId="0" applyFont="1" applyFill="1" applyAlignment="1">
      <alignment vertical="top" textRotation="255" shrinkToFit="1"/>
    </xf>
    <xf numFmtId="0" fontId="8" fillId="0" borderId="0" xfId="0" applyFont="1" applyAlignment="1">
      <alignment vertical="top" textRotation="255" shrinkToFit="1"/>
    </xf>
    <xf numFmtId="0" fontId="8" fillId="0" borderId="0" xfId="0" applyFont="1" applyAlignment="1">
      <alignment vertical="top" textRotation="255" wrapText="1" shrinkToFit="1"/>
    </xf>
    <xf numFmtId="0" fontId="10" fillId="0" borderId="0" xfId="0" applyFont="1" applyAlignment="1">
      <alignment vertical="top" textRotation="255" shrinkToFit="1"/>
    </xf>
    <xf numFmtId="0" fontId="4" fillId="0" borderId="7" xfId="0" applyFont="1" applyBorder="1" applyAlignment="1">
      <alignment vertical="top" textRotation="255" shrinkToFit="1"/>
    </xf>
    <xf numFmtId="0" fontId="4" fillId="0" borderId="14" xfId="0" applyFont="1" applyBorder="1" applyAlignment="1">
      <alignment vertical="top" textRotation="255" shrinkToFit="1"/>
    </xf>
    <xf numFmtId="0" fontId="4" fillId="3" borderId="14" xfId="0" applyFont="1" applyFill="1" applyBorder="1" applyAlignment="1">
      <alignment vertical="top" textRotation="255" shrinkToFit="1"/>
    </xf>
    <xf numFmtId="0" fontId="10" fillId="3" borderId="0" xfId="0" applyFont="1" applyFill="1" applyAlignment="1">
      <alignment vertical="top" textRotation="255" shrinkToFit="1"/>
    </xf>
    <xf numFmtId="0" fontId="45" fillId="0" borderId="0" xfId="0" applyFont="1" applyAlignment="1">
      <alignment vertical="top" textRotation="255" shrinkToFit="1"/>
    </xf>
    <xf numFmtId="0" fontId="10" fillId="0" borderId="9" xfId="0" applyFont="1" applyBorder="1" applyAlignment="1">
      <alignment vertical="top" textRotation="255" shrinkToFit="1"/>
    </xf>
    <xf numFmtId="0" fontId="45" fillId="3" borderId="0" xfId="0" applyFont="1" applyFill="1" applyAlignment="1">
      <alignment vertical="top" textRotation="255" shrinkToFit="1"/>
    </xf>
    <xf numFmtId="0" fontId="10" fillId="0" borderId="10" xfId="0" applyFont="1" applyBorder="1" applyAlignment="1">
      <alignment vertical="top" textRotation="255" shrinkToFit="1"/>
    </xf>
    <xf numFmtId="0" fontId="8" fillId="0" borderId="14" xfId="0" applyFont="1" applyBorder="1" applyAlignment="1">
      <alignment vertical="top" textRotation="255" shrinkToFit="1"/>
    </xf>
    <xf numFmtId="0" fontId="10" fillId="3" borderId="14" xfId="0" applyFont="1" applyFill="1" applyBorder="1" applyAlignment="1">
      <alignment vertical="top" textRotation="255" shrinkToFit="1"/>
    </xf>
    <xf numFmtId="0" fontId="45" fillId="3" borderId="14" xfId="0" applyFont="1" applyFill="1" applyBorder="1" applyAlignment="1">
      <alignment vertical="top" textRotation="255" shrinkToFit="1"/>
    </xf>
    <xf numFmtId="0" fontId="8" fillId="3" borderId="14" xfId="0" applyFont="1" applyFill="1" applyBorder="1" applyAlignment="1">
      <alignment vertical="top" textRotation="255" shrinkToFit="1"/>
    </xf>
    <xf numFmtId="0" fontId="10" fillId="0" borderId="14" xfId="0" applyFont="1" applyBorder="1" applyAlignment="1">
      <alignment vertical="top" textRotation="255" shrinkToFit="1"/>
    </xf>
    <xf numFmtId="0" fontId="45" fillId="0" borderId="9" xfId="0" applyFont="1" applyBorder="1" applyAlignment="1">
      <alignment vertical="top" textRotation="255" shrinkToFit="1"/>
    </xf>
    <xf numFmtId="0" fontId="8" fillId="0" borderId="9" xfId="0" applyFont="1" applyBorder="1" applyAlignment="1">
      <alignment vertical="top" textRotation="255" shrinkToFit="1"/>
    </xf>
    <xf numFmtId="0" fontId="17" fillId="3" borderId="9" xfId="0" applyFont="1" applyFill="1" applyBorder="1" applyAlignment="1">
      <alignment horizontal="right" vertical="top"/>
    </xf>
    <xf numFmtId="0" fontId="10" fillId="0" borderId="11" xfId="0" applyFont="1" applyBorder="1" applyAlignment="1">
      <alignment vertical="top" shrinkToFit="1"/>
    </xf>
    <xf numFmtId="0" fontId="10" fillId="0" borderId="15" xfId="0" applyFont="1" applyBorder="1" applyAlignment="1">
      <alignment vertical="top" shrinkToFit="1"/>
    </xf>
    <xf numFmtId="0" fontId="10" fillId="0" borderId="12" xfId="0" applyFont="1" applyBorder="1" applyAlignment="1">
      <alignment vertical="top" shrinkToFit="1"/>
    </xf>
    <xf numFmtId="0" fontId="35" fillId="0" borderId="6" xfId="0" applyFont="1" applyBorder="1">
      <alignment vertical="center"/>
    </xf>
    <xf numFmtId="49" fontId="35" fillId="0" borderId="6" xfId="0" applyNumberFormat="1" applyFont="1" applyBorder="1">
      <alignment vertical="center"/>
    </xf>
    <xf numFmtId="0" fontId="51" fillId="0" borderId="6" xfId="2" applyFont="1" applyBorder="1" applyAlignment="1">
      <alignment horizontal="center" vertical="center" shrinkToFit="1"/>
    </xf>
    <xf numFmtId="0" fontId="35" fillId="0" borderId="6" xfId="0" applyFont="1" applyBorder="1" applyAlignment="1">
      <alignment horizontal="left" vertical="center"/>
    </xf>
    <xf numFmtId="0" fontId="35" fillId="0" borderId="2" xfId="0" applyFont="1" applyBorder="1" applyAlignment="1">
      <alignment horizontal="left" vertical="center"/>
    </xf>
    <xf numFmtId="176" fontId="35" fillId="0" borderId="2" xfId="0" applyNumberFormat="1" applyFont="1" applyBorder="1" applyAlignment="1">
      <alignment horizontal="left" vertical="center"/>
    </xf>
    <xf numFmtId="0" fontId="0" fillId="0" borderId="9" xfId="0" applyBorder="1" applyAlignment="1">
      <alignment vertical="center" wrapText="1"/>
    </xf>
    <xf numFmtId="0" fontId="0" fillId="0" borderId="10" xfId="0" applyBorder="1" applyAlignment="1">
      <alignment vertical="center" wrapText="1"/>
    </xf>
    <xf numFmtId="0" fontId="0" fillId="0" borderId="7" xfId="0" applyBorder="1">
      <alignment vertical="center"/>
    </xf>
    <xf numFmtId="0" fontId="0" fillId="0" borderId="7" xfId="0" applyBorder="1" applyAlignment="1">
      <alignment vertical="center" wrapText="1"/>
    </xf>
    <xf numFmtId="0" fontId="0" fillId="0" borderId="14" xfId="0" applyBorder="1" applyAlignment="1">
      <alignment horizontal="center" vertical="center"/>
    </xf>
    <xf numFmtId="0" fontId="35" fillId="0" borderId="2" xfId="0" applyFont="1" applyBorder="1">
      <alignment vertical="center"/>
    </xf>
    <xf numFmtId="49" fontId="35" fillId="0" borderId="2" xfId="0" applyNumberFormat="1" applyFont="1" applyBorder="1">
      <alignment vertical="center"/>
    </xf>
    <xf numFmtId="0" fontId="51" fillId="0" borderId="2" xfId="2" applyFont="1" applyBorder="1" applyAlignment="1">
      <alignment horizontal="center" vertical="center" shrinkToFit="1"/>
    </xf>
    <xf numFmtId="0" fontId="0" fillId="0" borderId="9" xfId="0" applyBorder="1">
      <alignment vertical="center"/>
    </xf>
    <xf numFmtId="0" fontId="0" fillId="0" borderId="9" xfId="0" applyBorder="1" applyAlignment="1">
      <alignment horizontal="center" vertical="center" wrapText="1"/>
    </xf>
    <xf numFmtId="0" fontId="35" fillId="6" borderId="2" xfId="0" applyFont="1" applyFill="1" applyBorder="1" applyAlignment="1">
      <alignment horizontal="left" vertical="center"/>
    </xf>
    <xf numFmtId="0" fontId="35" fillId="5" borderId="2" xfId="0" applyFont="1" applyFill="1" applyBorder="1">
      <alignment vertical="center"/>
    </xf>
    <xf numFmtId="0" fontId="2" fillId="0" borderId="9" xfId="0" applyFont="1" applyBorder="1">
      <alignment vertical="center"/>
    </xf>
    <xf numFmtId="0" fontId="35" fillId="6" borderId="2" xfId="0" applyFont="1" applyFill="1" applyBorder="1">
      <alignment vertical="center"/>
    </xf>
    <xf numFmtId="0" fontId="35" fillId="5" borderId="2" xfId="0" applyFont="1" applyFill="1" applyBorder="1" applyAlignment="1">
      <alignment horizontal="left" vertical="center"/>
    </xf>
    <xf numFmtId="0" fontId="35" fillId="2" borderId="2" xfId="0" applyFont="1" applyFill="1" applyBorder="1" applyAlignment="1">
      <alignment horizontal="left" vertical="center"/>
    </xf>
    <xf numFmtId="0" fontId="35" fillId="0" borderId="2" xfId="3" applyFont="1" applyFill="1" applyBorder="1" applyAlignment="1" applyProtection="1">
      <alignment horizontal="left" vertical="center"/>
    </xf>
    <xf numFmtId="0" fontId="35" fillId="6" borderId="2" xfId="3" applyFont="1" applyFill="1" applyBorder="1" applyAlignment="1" applyProtection="1">
      <alignment horizontal="left" vertical="center"/>
    </xf>
    <xf numFmtId="0" fontId="35" fillId="0" borderId="2" xfId="3" applyFont="1" applyFill="1" applyBorder="1" applyAlignment="1" applyProtection="1">
      <alignment vertical="center"/>
    </xf>
    <xf numFmtId="0" fontId="54" fillId="0" borderId="2" xfId="0" applyFont="1" applyBorder="1">
      <alignment vertical="center"/>
    </xf>
    <xf numFmtId="0" fontId="35" fillId="0" borderId="2" xfId="2" applyFont="1" applyBorder="1" applyAlignment="1">
      <alignment vertical="center" shrinkToFit="1"/>
    </xf>
    <xf numFmtId="0" fontId="35" fillId="0" borderId="2" xfId="2" applyFont="1" applyBorder="1" applyAlignment="1">
      <alignment horizontal="left" vertical="center" shrinkToFit="1"/>
    </xf>
    <xf numFmtId="0" fontId="56" fillId="0" borderId="2" xfId="0" applyFont="1" applyBorder="1">
      <alignment vertical="center"/>
    </xf>
    <xf numFmtId="49" fontId="56" fillId="0" borderId="2" xfId="0" applyNumberFormat="1" applyFont="1" applyBorder="1">
      <alignment vertical="center"/>
    </xf>
    <xf numFmtId="0" fontId="57" fillId="0" borderId="2" xfId="2" applyFont="1" applyBorder="1" applyAlignment="1">
      <alignment horizontal="center" vertical="center" shrinkToFit="1"/>
    </xf>
    <xf numFmtId="0" fontId="56" fillId="0" borderId="2" xfId="0" applyFont="1" applyBorder="1" applyAlignment="1">
      <alignment horizontal="left" vertical="center"/>
    </xf>
    <xf numFmtId="0" fontId="35" fillId="0" borderId="0" xfId="0" applyFont="1">
      <alignment vertical="center"/>
    </xf>
    <xf numFmtId="0" fontId="35" fillId="0" borderId="4" xfId="0" applyFont="1" applyBorder="1">
      <alignment vertical="center"/>
    </xf>
    <xf numFmtId="0" fontId="51" fillId="0" borderId="3" xfId="2" applyFont="1" applyBorder="1" applyAlignment="1">
      <alignment horizontal="center" vertical="center" shrinkToFit="1"/>
    </xf>
    <xf numFmtId="0" fontId="35" fillId="0" borderId="3" xfId="0" applyFont="1" applyBorder="1" applyAlignment="1">
      <alignment horizontal="left" vertical="center"/>
    </xf>
    <xf numFmtId="0" fontId="58" fillId="3" borderId="35" xfId="0" applyFont="1" applyFill="1" applyBorder="1" applyAlignment="1">
      <alignment horizontal="center" vertical="center"/>
    </xf>
    <xf numFmtId="49" fontId="35" fillId="0" borderId="0" xfId="0" applyNumberFormat="1" applyFont="1">
      <alignment vertical="center"/>
    </xf>
    <xf numFmtId="0" fontId="35" fillId="0" borderId="0" xfId="0" applyFont="1" applyAlignment="1">
      <alignment horizontal="center" vertical="center"/>
    </xf>
    <xf numFmtId="0" fontId="45" fillId="2" borderId="15" xfId="0" applyFont="1" applyFill="1" applyBorder="1" applyAlignment="1">
      <alignment vertical="top" textRotation="255" shrinkToFit="1"/>
    </xf>
    <xf numFmtId="0" fontId="4" fillId="0" borderId="13"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1" xfId="0" applyFont="1" applyBorder="1">
      <alignment vertical="center"/>
    </xf>
    <xf numFmtId="0" fontId="0" fillId="0" borderId="14" xfId="0" applyBorder="1" applyAlignment="1">
      <alignment vertical="center" shrinkToFit="1"/>
    </xf>
    <xf numFmtId="0" fontId="0" fillId="0" borderId="4" xfId="0" applyBorder="1" applyAlignment="1">
      <alignment vertical="center" shrinkToFit="1"/>
    </xf>
    <xf numFmtId="0" fontId="0" fillId="0" borderId="1" xfId="0" applyBorder="1" applyAlignment="1">
      <alignment vertical="center" shrinkToFit="1"/>
    </xf>
    <xf numFmtId="0" fontId="10" fillId="0" borderId="0" xfId="0" applyFont="1" applyBorder="1" applyAlignment="1">
      <alignment vertical="top" textRotation="255" shrinkToFit="1"/>
    </xf>
    <xf numFmtId="0" fontId="45" fillId="0" borderId="0" xfId="0" applyFont="1" applyBorder="1" applyAlignment="1">
      <alignment vertical="top" textRotation="255" shrinkToFit="1"/>
    </xf>
    <xf numFmtId="0" fontId="0" fillId="0" borderId="7" xfId="0" applyBorder="1" applyAlignment="1">
      <alignment horizontal="centerContinuous" vertical="center" shrinkToFit="1"/>
    </xf>
    <xf numFmtId="0" fontId="0" fillId="0" borderId="14" xfId="0" applyBorder="1" applyAlignment="1">
      <alignment horizontal="centerContinuous" vertical="center" shrinkToFit="1"/>
    </xf>
    <xf numFmtId="0" fontId="0" fillId="0" borderId="4" xfId="0" applyBorder="1" applyAlignment="1">
      <alignment horizontal="centerContinuous" vertical="center" shrinkToFit="1"/>
    </xf>
    <xf numFmtId="0" fontId="5" fillId="3" borderId="2" xfId="0" applyFont="1" applyFill="1" applyBorder="1" applyAlignment="1">
      <alignment horizontal="center" vertical="center" shrinkToFit="1"/>
    </xf>
    <xf numFmtId="0" fontId="35" fillId="0" borderId="0" xfId="0" applyFont="1" applyBorder="1">
      <alignment vertical="center"/>
    </xf>
    <xf numFmtId="0" fontId="0" fillId="0" borderId="0" xfId="0" applyBorder="1" applyAlignment="1">
      <alignment vertical="center" wrapText="1"/>
    </xf>
    <xf numFmtId="0" fontId="0" fillId="0" borderId="0" xfId="0" applyBorder="1">
      <alignment vertical="center"/>
    </xf>
    <xf numFmtId="0" fontId="45" fillId="3" borderId="0" xfId="0" applyFont="1" applyFill="1" applyBorder="1" applyAlignment="1">
      <alignment vertical="top" textRotation="255" shrinkToFit="1"/>
    </xf>
    <xf numFmtId="0" fontId="8" fillId="0" borderId="0" xfId="0" applyFont="1" applyBorder="1" applyAlignment="1">
      <alignment vertical="top" textRotation="255" shrinkToFit="1"/>
    </xf>
    <xf numFmtId="0" fontId="10" fillId="3" borderId="0" xfId="0" applyFont="1" applyFill="1" applyBorder="1" applyAlignment="1">
      <alignment vertical="top" textRotation="255" shrinkToFit="1"/>
    </xf>
    <xf numFmtId="0" fontId="46" fillId="0" borderId="0" xfId="0" applyFont="1" applyBorder="1" applyAlignment="1">
      <alignment vertical="top" textRotation="255" shrinkToFit="1"/>
    </xf>
    <xf numFmtId="0" fontId="3" fillId="3" borderId="2" xfId="0" applyFont="1" applyFill="1" applyBorder="1" applyAlignment="1">
      <alignment horizontal="center" vertical="top" shrinkToFit="1"/>
    </xf>
    <xf numFmtId="0" fontId="35" fillId="0" borderId="3" xfId="0" applyFont="1" applyBorder="1">
      <alignment vertical="center"/>
    </xf>
    <xf numFmtId="49" fontId="35" fillId="0" borderId="3" xfId="0" applyNumberFormat="1" applyFont="1" applyBorder="1">
      <alignment vertical="center"/>
    </xf>
    <xf numFmtId="176" fontId="35" fillId="0" borderId="3" xfId="0" applyNumberFormat="1" applyFont="1" applyBorder="1" applyAlignment="1">
      <alignment horizontal="left" vertical="center"/>
    </xf>
    <xf numFmtId="0" fontId="0" fillId="0" borderId="0" xfId="0" applyBorder="1" applyAlignment="1">
      <alignment horizontal="center" vertical="center"/>
    </xf>
    <xf numFmtId="0" fontId="35" fillId="3" borderId="41" xfId="0" applyFont="1" applyFill="1" applyBorder="1" applyAlignment="1">
      <alignment vertical="top"/>
    </xf>
    <xf numFmtId="49" fontId="35" fillId="3" borderId="41" xfId="0" applyNumberFormat="1" applyFont="1" applyFill="1" applyBorder="1" applyAlignment="1">
      <alignment vertical="top"/>
    </xf>
    <xf numFmtId="0" fontId="36" fillId="3" borderId="41" xfId="0" applyFont="1" applyFill="1" applyBorder="1" applyAlignment="1">
      <alignment vertical="top" wrapText="1"/>
    </xf>
    <xf numFmtId="0" fontId="17" fillId="3" borderId="42" xfId="0" applyFont="1" applyFill="1" applyBorder="1" applyAlignment="1">
      <alignment horizontal="right" vertical="top"/>
    </xf>
    <xf numFmtId="0" fontId="10" fillId="0" borderId="42" xfId="0" applyFont="1" applyBorder="1" applyAlignment="1">
      <alignment vertical="top" shrinkToFit="1"/>
    </xf>
    <xf numFmtId="0" fontId="10" fillId="0" borderId="43" xfId="0" applyFont="1" applyBorder="1" applyAlignment="1">
      <alignment vertical="top" shrinkToFit="1"/>
    </xf>
    <xf numFmtId="0" fontId="10" fillId="0" borderId="44" xfId="0" applyFont="1" applyBorder="1" applyAlignment="1">
      <alignment vertical="top" shrinkToFit="1"/>
    </xf>
    <xf numFmtId="0" fontId="17" fillId="0" borderId="9" xfId="0" applyFont="1" applyBorder="1" applyAlignment="1">
      <alignment horizontal="right" vertical="top" wrapText="1"/>
    </xf>
    <xf numFmtId="49" fontId="35" fillId="3" borderId="3" xfId="0" applyNumberFormat="1" applyFont="1" applyFill="1" applyBorder="1" applyAlignment="1">
      <alignment vertical="top" shrinkToFit="1"/>
    </xf>
    <xf numFmtId="0" fontId="0" fillId="0" borderId="0" xfId="0" applyBorder="1" applyAlignment="1">
      <alignment horizontal="center" vertical="center" wrapText="1"/>
    </xf>
    <xf numFmtId="0" fontId="52" fillId="0" borderId="0" xfId="0" applyFont="1" applyBorder="1" applyAlignment="1">
      <alignment vertical="center" wrapText="1"/>
    </xf>
    <xf numFmtId="0" fontId="48" fillId="0" borderId="0" xfId="0" applyFont="1" applyBorder="1" applyAlignment="1">
      <alignment vertical="center" wrapText="1"/>
    </xf>
    <xf numFmtId="0" fontId="2" fillId="0" borderId="0" xfId="0" applyFont="1" applyBorder="1">
      <alignment vertical="center"/>
    </xf>
    <xf numFmtId="0" fontId="2" fillId="0" borderId="0" xfId="0" applyFont="1" applyBorder="1" applyAlignment="1">
      <alignment vertical="center" wrapText="1"/>
    </xf>
    <xf numFmtId="49" fontId="35" fillId="0" borderId="35" xfId="0" applyNumberFormat="1" applyFont="1" applyBorder="1">
      <alignment vertical="center"/>
    </xf>
    <xf numFmtId="0" fontId="35" fillId="0" borderId="35" xfId="0" applyFont="1" applyBorder="1">
      <alignment vertical="center"/>
    </xf>
    <xf numFmtId="0" fontId="0" fillId="0" borderId="35" xfId="0" applyBorder="1" applyAlignment="1">
      <alignment vertical="center" shrinkToFit="1"/>
    </xf>
    <xf numFmtId="0" fontId="0" fillId="0" borderId="37" xfId="0" applyBorder="1" applyAlignment="1">
      <alignment vertical="center" shrinkToFit="1"/>
    </xf>
    <xf numFmtId="0" fontId="0" fillId="0" borderId="36" xfId="0" applyBorder="1" applyAlignment="1">
      <alignment vertical="center" shrinkToFit="1"/>
    </xf>
    <xf numFmtId="0" fontId="0" fillId="0" borderId="38" xfId="0" applyBorder="1" applyAlignment="1">
      <alignment vertical="center" shrinkToFit="1"/>
    </xf>
    <xf numFmtId="0" fontId="10" fillId="3" borderId="4" xfId="0" applyFont="1" applyFill="1" applyBorder="1" applyAlignment="1">
      <alignment vertical="top" textRotation="255" shrinkToFit="1"/>
    </xf>
    <xf numFmtId="0" fontId="10" fillId="0" borderId="7" xfId="0" applyFont="1" applyBorder="1" applyAlignment="1">
      <alignment vertical="top" textRotation="255" shrinkToFit="1"/>
    </xf>
    <xf numFmtId="0" fontId="10" fillId="3" borderId="13" xfId="0" applyFont="1" applyFill="1" applyBorder="1">
      <alignment vertical="center"/>
    </xf>
    <xf numFmtId="0" fontId="0" fillId="0" borderId="2" xfId="0" applyBorder="1">
      <alignment vertical="center"/>
    </xf>
    <xf numFmtId="0" fontId="0" fillId="0" borderId="6" xfId="0" applyBorder="1" applyAlignment="1">
      <alignment horizontal="centerContinuous" vertical="center" shrinkToFit="1"/>
    </xf>
    <xf numFmtId="0" fontId="45" fillId="3" borderId="6" xfId="0" applyFont="1" applyFill="1" applyBorder="1" applyAlignment="1">
      <alignment vertical="top" textRotation="255" shrinkToFit="1"/>
    </xf>
    <xf numFmtId="0" fontId="10" fillId="0" borderId="41" xfId="0" applyFont="1" applyBorder="1" applyAlignment="1">
      <alignment vertical="top" shrinkToFit="1"/>
    </xf>
    <xf numFmtId="0" fontId="10" fillId="0" borderId="6" xfId="0" applyFont="1" applyBorder="1" applyAlignment="1">
      <alignment vertical="top" shrinkToFit="1"/>
    </xf>
    <xf numFmtId="0" fontId="45" fillId="0" borderId="5" xfId="0" applyFont="1" applyBorder="1" applyAlignment="1">
      <alignment vertical="top" textRotation="255" shrinkToFit="1"/>
    </xf>
    <xf numFmtId="0" fontId="0" fillId="0" borderId="2" xfId="0" applyBorder="1" applyAlignment="1">
      <alignment horizontal="centerContinuous" vertical="center" shrinkToFit="1"/>
    </xf>
    <xf numFmtId="0" fontId="0" fillId="0" borderId="3" xfId="0" applyBorder="1">
      <alignment vertical="center"/>
    </xf>
    <xf numFmtId="0" fontId="0" fillId="0" borderId="5" xfId="0" applyBorder="1">
      <alignment vertical="center"/>
    </xf>
    <xf numFmtId="0" fontId="0" fillId="0" borderId="5" xfId="0" applyBorder="1" applyAlignment="1">
      <alignment horizontal="center" vertical="center" wrapText="1"/>
    </xf>
    <xf numFmtId="0" fontId="0" fillId="0" borderId="5" xfId="0" applyBorder="1" applyAlignment="1">
      <alignment vertical="center" wrapText="1"/>
    </xf>
    <xf numFmtId="0" fontId="45" fillId="0" borderId="12" xfId="0" applyFont="1" applyBorder="1" applyAlignment="1">
      <alignment vertical="top" textRotation="255" shrinkToFit="1"/>
    </xf>
    <xf numFmtId="0" fontId="45" fillId="0" borderId="10" xfId="0" applyFont="1" applyBorder="1" applyAlignment="1">
      <alignment vertical="top" textRotation="255" shrinkToFit="1"/>
    </xf>
    <xf numFmtId="0" fontId="45" fillId="3" borderId="12" xfId="0" applyFont="1" applyFill="1" applyBorder="1" applyAlignment="1">
      <alignment vertical="top" textRotation="255" shrinkToFit="1"/>
    </xf>
    <xf numFmtId="0" fontId="45" fillId="3" borderId="10" xfId="0" applyFont="1" applyFill="1" applyBorder="1" applyAlignment="1">
      <alignment vertical="top" textRotation="255" shrinkToFit="1"/>
    </xf>
    <xf numFmtId="0" fontId="4" fillId="0" borderId="12" xfId="0" applyFont="1" applyBorder="1" applyAlignment="1">
      <alignment vertical="top" textRotation="255" shrinkToFit="1"/>
    </xf>
    <xf numFmtId="0" fontId="10" fillId="2" borderId="12" xfId="0" applyFont="1" applyFill="1" applyBorder="1" applyAlignment="1">
      <alignment vertical="top" textRotation="255" shrinkToFit="1"/>
    </xf>
    <xf numFmtId="0" fontId="45" fillId="8" borderId="7" xfId="0" applyFont="1" applyFill="1" applyBorder="1" applyAlignment="1">
      <alignment vertical="top" textRotation="255" shrinkToFit="1"/>
    </xf>
    <xf numFmtId="0" fontId="10" fillId="2" borderId="10" xfId="0" applyFont="1" applyFill="1" applyBorder="1" applyAlignment="1">
      <alignment vertical="top" textRotation="255" shrinkToFit="1"/>
    </xf>
    <xf numFmtId="0" fontId="0" fillId="0" borderId="0" xfId="0" applyAlignment="1">
      <alignment horizontal="centerContinuous" vertical="center" shrinkToFit="1"/>
    </xf>
    <xf numFmtId="0" fontId="35" fillId="0" borderId="0" xfId="0" applyFont="1" applyBorder="1" applyAlignment="1">
      <alignment horizontal="right" vertical="top" wrapText="1"/>
    </xf>
    <xf numFmtId="0" fontId="10" fillId="5" borderId="13" xfId="0" applyFont="1" applyFill="1" applyBorder="1" applyAlignment="1">
      <alignment vertical="top" textRotation="255" shrinkToFit="1"/>
    </xf>
    <xf numFmtId="0" fontId="10" fillId="0" borderId="14" xfId="0" applyFont="1" applyBorder="1" applyAlignment="1">
      <alignment vertical="top" shrinkToFit="1"/>
    </xf>
    <xf numFmtId="0" fontId="10" fillId="0" borderId="13" xfId="0" applyFont="1" applyBorder="1" applyAlignment="1">
      <alignment vertical="top" shrinkToFit="1"/>
    </xf>
    <xf numFmtId="0" fontId="10" fillId="0" borderId="0" xfId="0" applyFont="1" applyAlignment="1">
      <alignment vertical="top" shrinkToFit="1"/>
    </xf>
    <xf numFmtId="0" fontId="10" fillId="0" borderId="24" xfId="0" applyFont="1" applyBorder="1" applyAlignment="1">
      <alignment vertical="top" shrinkToFit="1"/>
    </xf>
    <xf numFmtId="0" fontId="10" fillId="0" borderId="45" xfId="0" applyFont="1" applyBorder="1" applyAlignment="1">
      <alignment vertical="top" shrinkToFit="1"/>
    </xf>
    <xf numFmtId="0" fontId="10" fillId="0" borderId="22" xfId="0" applyFont="1" applyBorder="1" applyAlignment="1">
      <alignment vertical="top" shrinkToFit="1"/>
    </xf>
    <xf numFmtId="0" fontId="10" fillId="0" borderId="24" xfId="0" applyFont="1" applyBorder="1" applyAlignment="1">
      <alignment vertical="top" wrapText="1" shrinkToFit="1"/>
    </xf>
    <xf numFmtId="0" fontId="10" fillId="0" borderId="45" xfId="0" applyFont="1" applyBorder="1" applyAlignment="1">
      <alignment vertical="top" wrapText="1" shrinkToFit="1"/>
    </xf>
    <xf numFmtId="0" fontId="10" fillId="0" borderId="4" xfId="0" applyFont="1" applyBorder="1" applyAlignment="1">
      <alignment vertical="top" shrinkToFit="1"/>
    </xf>
    <xf numFmtId="0" fontId="4" fillId="0" borderId="24" xfId="0" applyFont="1" applyBorder="1" applyAlignment="1">
      <alignment vertical="top" shrinkToFit="1"/>
    </xf>
    <xf numFmtId="0" fontId="4" fillId="0" borderId="45" xfId="0" applyFont="1" applyBorder="1" applyAlignment="1">
      <alignment vertical="top" shrinkToFit="1"/>
    </xf>
    <xf numFmtId="0" fontId="4" fillId="0" borderId="22" xfId="0" applyFont="1" applyBorder="1" applyAlignment="1">
      <alignment vertical="top" shrinkToFit="1"/>
    </xf>
    <xf numFmtId="0" fontId="10" fillId="0" borderId="14" xfId="0" applyFont="1" applyBorder="1" applyAlignment="1">
      <alignment horizontal="left" vertical="top" shrinkToFit="1"/>
    </xf>
    <xf numFmtId="0" fontId="10" fillId="0" borderId="7" xfId="0" applyFont="1" applyBorder="1" applyAlignment="1">
      <alignment vertical="top" shrinkToFit="1"/>
    </xf>
    <xf numFmtId="0" fontId="10" fillId="0" borderId="8" xfId="0" applyFont="1" applyBorder="1" applyAlignment="1">
      <alignment vertical="top" shrinkToFit="1"/>
    </xf>
    <xf numFmtId="49" fontId="35" fillId="0" borderId="2" xfId="0" applyNumberFormat="1" applyFont="1" applyBorder="1" applyAlignment="1">
      <alignment horizontal="right" vertical="center"/>
    </xf>
    <xf numFmtId="0" fontId="0" fillId="0" borderId="10" xfId="0" applyBorder="1">
      <alignment vertical="center"/>
    </xf>
    <xf numFmtId="0" fontId="35" fillId="0" borderId="0" xfId="0" applyFont="1" applyFill="1" applyBorder="1">
      <alignment vertical="center"/>
    </xf>
    <xf numFmtId="0" fontId="5" fillId="3" borderId="4" xfId="0" applyFont="1" applyFill="1" applyBorder="1" applyAlignment="1">
      <alignment horizontal="centerContinuous" vertical="center"/>
    </xf>
    <xf numFmtId="0" fontId="5" fillId="3" borderId="1" xfId="0" applyFont="1" applyFill="1" applyBorder="1" applyAlignment="1">
      <alignment horizontal="centerContinuous" vertical="center"/>
    </xf>
    <xf numFmtId="0" fontId="5" fillId="3" borderId="13" xfId="0" applyFont="1" applyFill="1" applyBorder="1" applyAlignment="1">
      <alignment horizontal="centerContinuous" vertical="center"/>
    </xf>
    <xf numFmtId="0" fontId="3" fillId="0" borderId="2" xfId="0" applyFont="1" applyBorder="1" applyAlignment="1">
      <alignment horizontal="center" vertical="top"/>
    </xf>
    <xf numFmtId="0" fontId="0" fillId="2" borderId="0" xfId="0" applyFill="1">
      <alignment vertical="center"/>
    </xf>
    <xf numFmtId="0" fontId="9" fillId="3" borderId="17" xfId="0" applyFont="1" applyFill="1" applyBorder="1" applyAlignment="1" applyProtection="1">
      <alignment vertical="center" shrinkToFit="1"/>
      <protection locked="0"/>
    </xf>
    <xf numFmtId="0" fontId="14" fillId="3" borderId="17" xfId="0" applyFont="1" applyFill="1" applyBorder="1" applyAlignment="1" applyProtection="1">
      <alignment horizontal="center" vertical="center" shrinkToFit="1"/>
      <protection locked="0"/>
    </xf>
    <xf numFmtId="0" fontId="3" fillId="3" borderId="17" xfId="0" applyFont="1" applyFill="1" applyBorder="1" applyAlignment="1" applyProtection="1">
      <alignment vertical="center" shrinkToFit="1"/>
      <protection locked="0"/>
    </xf>
    <xf numFmtId="0" fontId="3" fillId="3" borderId="23" xfId="0" applyFont="1" applyFill="1" applyBorder="1" applyAlignment="1" applyProtection="1">
      <alignment vertical="center" shrinkToFit="1"/>
      <protection locked="0"/>
    </xf>
    <xf numFmtId="0" fontId="9" fillId="3" borderId="2" xfId="0" applyFont="1" applyFill="1" applyBorder="1" applyAlignment="1" applyProtection="1">
      <alignment vertical="center" shrinkToFit="1"/>
      <protection locked="0"/>
    </xf>
    <xf numFmtId="0" fontId="14" fillId="3" borderId="2" xfId="0" applyFont="1" applyFill="1" applyBorder="1" applyAlignment="1" applyProtection="1">
      <alignment horizontal="center" vertical="center" shrinkToFit="1"/>
      <protection locked="0"/>
    </xf>
    <xf numFmtId="0" fontId="3" fillId="3" borderId="2" xfId="0" applyFont="1" applyFill="1" applyBorder="1" applyAlignment="1" applyProtection="1">
      <alignment vertical="center" shrinkToFit="1"/>
      <protection locked="0"/>
    </xf>
    <xf numFmtId="0" fontId="3" fillId="3" borderId="4" xfId="0" applyFont="1" applyFill="1" applyBorder="1" applyAlignment="1" applyProtection="1">
      <alignment vertical="center" shrinkToFit="1"/>
      <protection locked="0"/>
    </xf>
    <xf numFmtId="0" fontId="9" fillId="3" borderId="20" xfId="0" applyFont="1" applyFill="1" applyBorder="1" applyAlignment="1" applyProtection="1">
      <alignment vertical="center" shrinkToFit="1"/>
      <protection locked="0"/>
    </xf>
    <xf numFmtId="0" fontId="14" fillId="3" borderId="20" xfId="0" applyFont="1" applyFill="1" applyBorder="1" applyAlignment="1" applyProtection="1">
      <alignment horizontal="center" vertical="center" shrinkToFit="1"/>
      <protection locked="0"/>
    </xf>
    <xf numFmtId="0" fontId="3" fillId="3" borderId="20" xfId="0" applyFont="1" applyFill="1" applyBorder="1" applyAlignment="1" applyProtection="1">
      <alignment vertical="center" shrinkToFit="1"/>
      <protection locked="0"/>
    </xf>
    <xf numFmtId="0" fontId="3" fillId="3" borderId="24" xfId="0" applyFont="1" applyFill="1" applyBorder="1" applyAlignment="1" applyProtection="1">
      <alignment vertical="center" shrinkToFit="1"/>
      <protection locked="0"/>
    </xf>
    <xf numFmtId="0" fontId="0" fillId="0" borderId="2" xfId="0" applyBorder="1" applyAlignment="1" applyProtection="1">
      <alignment vertical="center" shrinkToFit="1"/>
      <protection locked="0"/>
    </xf>
    <xf numFmtId="49" fontId="0" fillId="3" borderId="2" xfId="0" applyNumberFormat="1" applyFill="1" applyBorder="1" applyAlignment="1" applyProtection="1">
      <alignment horizontal="left" vertical="center"/>
      <protection locked="0"/>
    </xf>
    <xf numFmtId="0" fontId="35" fillId="2" borderId="2" xfId="0" applyFont="1" applyFill="1" applyBorder="1">
      <alignment vertical="center"/>
    </xf>
    <xf numFmtId="49" fontId="35" fillId="2" borderId="2" xfId="0" applyNumberFormat="1" applyFont="1" applyFill="1" applyBorder="1">
      <alignment vertical="center"/>
    </xf>
    <xf numFmtId="0" fontId="51" fillId="2" borderId="2" xfId="2" applyFont="1" applyFill="1" applyBorder="1" applyAlignment="1">
      <alignment horizontal="center" vertical="center" shrinkToFit="1"/>
    </xf>
    <xf numFmtId="176" fontId="35" fillId="2" borderId="2" xfId="0" applyNumberFormat="1" applyFont="1" applyFill="1" applyBorder="1" applyAlignment="1">
      <alignment horizontal="left" vertical="center"/>
    </xf>
    <xf numFmtId="0" fontId="0" fillId="2" borderId="9" xfId="0" applyFill="1" applyBorder="1" applyAlignment="1">
      <alignment vertical="center" wrapText="1"/>
    </xf>
    <xf numFmtId="0" fontId="0" fillId="2" borderId="0" xfId="0" applyFill="1" applyBorder="1" applyAlignment="1">
      <alignment vertical="center" wrapText="1"/>
    </xf>
    <xf numFmtId="0" fontId="52" fillId="2" borderId="0" xfId="0" applyFont="1" applyFill="1" applyBorder="1" applyAlignment="1">
      <alignment vertical="center" wrapText="1"/>
    </xf>
    <xf numFmtId="0" fontId="0" fillId="2" borderId="10" xfId="0" applyFill="1" applyBorder="1" applyAlignment="1">
      <alignment vertical="center" wrapText="1"/>
    </xf>
    <xf numFmtId="0" fontId="0" fillId="2" borderId="0" xfId="0" applyFill="1" applyAlignment="1">
      <alignment vertical="center" wrapText="1"/>
    </xf>
    <xf numFmtId="0" fontId="0" fillId="2" borderId="9" xfId="0" applyFill="1" applyBorder="1">
      <alignment vertical="center"/>
    </xf>
    <xf numFmtId="0" fontId="0" fillId="2" borderId="0" xfId="0" applyFill="1" applyBorder="1">
      <alignment vertical="center"/>
    </xf>
    <xf numFmtId="0" fontId="0" fillId="2" borderId="0" xfId="0" applyFill="1" applyBorder="1" applyAlignment="1">
      <alignment horizontal="center" vertical="center"/>
    </xf>
    <xf numFmtId="0" fontId="2" fillId="2" borderId="9" xfId="0" applyFont="1" applyFill="1" applyBorder="1">
      <alignment vertical="center"/>
    </xf>
    <xf numFmtId="0" fontId="0" fillId="2" borderId="5" xfId="0" applyFill="1" applyBorder="1">
      <alignment vertical="center"/>
    </xf>
    <xf numFmtId="0" fontId="0" fillId="2" borderId="0" xfId="0" applyFill="1" applyAlignment="1">
      <alignment horizontal="center" vertical="center"/>
    </xf>
    <xf numFmtId="0" fontId="15" fillId="3" borderId="0" xfId="0" applyFont="1" applyFill="1" applyProtection="1">
      <alignment vertical="center"/>
      <protection locked="0"/>
    </xf>
    <xf numFmtId="0" fontId="3" fillId="3" borderId="0" xfId="0" applyFont="1" applyFill="1" applyProtection="1">
      <alignment vertical="center"/>
      <protection locked="0"/>
    </xf>
    <xf numFmtId="0" fontId="3" fillId="0" borderId="0" xfId="0" applyFont="1" applyProtection="1">
      <alignment vertical="center"/>
      <protection locked="0"/>
    </xf>
    <xf numFmtId="0" fontId="3" fillId="3" borderId="0" xfId="0" applyFont="1" applyFill="1" applyAlignment="1" applyProtection="1">
      <alignment horizontal="left" vertical="center" indent="1"/>
      <protection locked="0"/>
    </xf>
    <xf numFmtId="0" fontId="3" fillId="3" borderId="0" xfId="0" applyFont="1" applyFill="1" applyAlignment="1" applyProtection="1">
      <alignment horizontal="left" vertical="center"/>
      <protection locked="0"/>
    </xf>
    <xf numFmtId="0" fontId="9" fillId="4" borderId="17" xfId="0" applyFont="1" applyFill="1" applyBorder="1" applyAlignment="1" applyProtection="1">
      <alignment horizontal="center" vertical="center" shrinkToFit="1"/>
      <protection locked="0"/>
    </xf>
    <xf numFmtId="0" fontId="3" fillId="4" borderId="17" xfId="0" applyFont="1" applyFill="1" applyBorder="1" applyAlignment="1" applyProtection="1">
      <alignment horizontal="center" vertical="center" shrinkToFit="1"/>
      <protection locked="0"/>
    </xf>
    <xf numFmtId="0" fontId="3" fillId="4" borderId="23" xfId="0" applyFont="1" applyFill="1" applyBorder="1" applyAlignment="1" applyProtection="1">
      <alignment horizontal="center" vertical="center" shrinkToFit="1"/>
      <protection locked="0"/>
    </xf>
    <xf numFmtId="0" fontId="3" fillId="4" borderId="25" xfId="0" applyFont="1" applyFill="1" applyBorder="1" applyAlignment="1" applyProtection="1">
      <alignment horizontal="center" vertical="center" shrinkToFit="1"/>
      <protection locked="0"/>
    </xf>
    <xf numFmtId="0" fontId="3" fillId="0" borderId="0" xfId="0" applyFont="1" applyAlignment="1" applyProtection="1">
      <alignment horizontal="center" vertical="center"/>
      <protection locked="0"/>
    </xf>
    <xf numFmtId="0" fontId="7" fillId="4" borderId="3" xfId="0" applyFont="1" applyFill="1" applyBorder="1" applyAlignment="1" applyProtection="1">
      <alignment vertical="top" textRotation="255" shrinkToFit="1"/>
      <protection locked="0"/>
    </xf>
    <xf numFmtId="0" fontId="7" fillId="4" borderId="3" xfId="0" applyFont="1" applyFill="1" applyBorder="1" applyAlignment="1" applyProtection="1">
      <alignment horizontal="center" vertical="top" textRotation="255" shrinkToFit="1"/>
      <protection locked="0"/>
    </xf>
    <xf numFmtId="0" fontId="13" fillId="4" borderId="3" xfId="0" applyFont="1" applyFill="1" applyBorder="1" applyAlignment="1" applyProtection="1">
      <alignment vertical="top" textRotation="255" shrinkToFit="1"/>
      <protection locked="0"/>
    </xf>
    <xf numFmtId="0" fontId="13" fillId="4" borderId="7" xfId="0" applyFont="1" applyFill="1" applyBorder="1" applyAlignment="1" applyProtection="1">
      <alignment vertical="top" textRotation="255" shrinkToFit="1"/>
      <protection locked="0"/>
    </xf>
    <xf numFmtId="0" fontId="3" fillId="4" borderId="28" xfId="0" applyFont="1" applyFill="1" applyBorder="1" applyAlignment="1" applyProtection="1">
      <alignment vertical="center" textRotation="255"/>
      <protection locked="0"/>
    </xf>
    <xf numFmtId="0" fontId="4" fillId="4" borderId="21" xfId="0" applyFont="1" applyFill="1" applyBorder="1" applyAlignment="1" applyProtection="1">
      <alignment vertical="center" wrapText="1"/>
      <protection locked="0"/>
    </xf>
    <xf numFmtId="0" fontId="6" fillId="4" borderId="17" xfId="0" applyFont="1" applyFill="1" applyBorder="1" applyAlignment="1" applyProtection="1">
      <alignment horizontal="center" vertical="center" wrapText="1"/>
      <protection locked="0"/>
    </xf>
    <xf numFmtId="0" fontId="3" fillId="0" borderId="47" xfId="0" applyFont="1" applyFill="1" applyBorder="1" applyAlignment="1" applyProtection="1">
      <alignment vertical="center" shrinkToFit="1"/>
      <protection locked="0"/>
    </xf>
    <xf numFmtId="0" fontId="4" fillId="4" borderId="1" xfId="0" applyFont="1" applyFill="1" applyBorder="1" applyAlignment="1" applyProtection="1">
      <alignment vertical="center" wrapText="1"/>
      <protection locked="0"/>
    </xf>
    <xf numFmtId="0" fontId="6" fillId="4" borderId="2" xfId="0" applyFont="1" applyFill="1" applyBorder="1" applyAlignment="1" applyProtection="1">
      <alignment horizontal="center" vertical="center" wrapText="1"/>
      <protection locked="0"/>
    </xf>
    <xf numFmtId="0" fontId="3" fillId="0" borderId="48" xfId="0" applyFont="1" applyFill="1" applyBorder="1" applyAlignment="1" applyProtection="1">
      <alignment vertical="center" shrinkToFit="1"/>
      <protection locked="0"/>
    </xf>
    <xf numFmtId="0" fontId="4" fillId="4" borderId="22" xfId="0" applyFont="1" applyFill="1" applyBorder="1" applyAlignment="1" applyProtection="1">
      <alignment vertical="center" wrapText="1"/>
      <protection locked="0"/>
    </xf>
    <xf numFmtId="0" fontId="6" fillId="4" borderId="20" xfId="0" applyFont="1" applyFill="1" applyBorder="1" applyAlignment="1" applyProtection="1">
      <alignment horizontal="center" vertical="center" wrapText="1"/>
      <protection locked="0"/>
    </xf>
    <xf numFmtId="0" fontId="3" fillId="0" borderId="49" xfId="0" applyFont="1" applyFill="1" applyBorder="1" applyAlignment="1" applyProtection="1">
      <alignment vertical="center" shrinkToFit="1"/>
      <protection locked="0"/>
    </xf>
    <xf numFmtId="0" fontId="4" fillId="4" borderId="21" xfId="0" applyFont="1" applyFill="1" applyBorder="1" applyAlignment="1" applyProtection="1">
      <alignment horizontal="left" vertical="center" wrapText="1"/>
      <protection locked="0"/>
    </xf>
    <xf numFmtId="0" fontId="4" fillId="4" borderId="1" xfId="0" applyFont="1" applyFill="1" applyBorder="1" applyAlignment="1" applyProtection="1">
      <alignment horizontal="left" vertical="center" wrapText="1"/>
      <protection locked="0"/>
    </xf>
    <xf numFmtId="0" fontId="4" fillId="4" borderId="22" xfId="0" applyFont="1" applyFill="1" applyBorder="1" applyAlignment="1" applyProtection="1">
      <alignment horizontal="left" vertical="center" wrapText="1"/>
      <protection locked="0"/>
    </xf>
    <xf numFmtId="0" fontId="6" fillId="4" borderId="3" xfId="0" applyFont="1" applyFill="1" applyBorder="1" applyAlignment="1" applyProtection="1">
      <alignment horizontal="center" vertical="center" wrapText="1"/>
      <protection locked="0"/>
    </xf>
    <xf numFmtId="0" fontId="4" fillId="4" borderId="20" xfId="0" applyFont="1" applyFill="1" applyBorder="1" applyAlignment="1" applyProtection="1">
      <alignment horizontal="left" vertical="center" wrapText="1"/>
      <protection locked="0"/>
    </xf>
    <xf numFmtId="0" fontId="3" fillId="3" borderId="0" xfId="0" applyFont="1" applyFill="1" applyBorder="1" applyAlignment="1" applyProtection="1">
      <alignment horizontal="left" vertical="center"/>
      <protection locked="0"/>
    </xf>
    <xf numFmtId="0" fontId="4" fillId="3" borderId="0" xfId="0" applyFont="1" applyFill="1" applyBorder="1" applyAlignment="1" applyProtection="1">
      <alignment horizontal="left" vertical="center" wrapText="1"/>
      <protection locked="0"/>
    </xf>
    <xf numFmtId="0" fontId="6" fillId="3" borderId="0" xfId="0" applyFont="1" applyFill="1" applyBorder="1" applyAlignment="1" applyProtection="1">
      <alignment horizontal="center" vertical="center" wrapText="1"/>
      <protection locked="0"/>
    </xf>
    <xf numFmtId="0" fontId="9" fillId="3" borderId="0" xfId="0" applyFont="1" applyFill="1" applyBorder="1" applyAlignment="1" applyProtection="1">
      <alignment horizontal="right" vertical="center" shrinkToFit="1"/>
      <protection locked="0"/>
    </xf>
    <xf numFmtId="0" fontId="3" fillId="0" borderId="0" xfId="0" applyFont="1" applyAlignment="1" applyProtection="1">
      <alignment vertical="center" wrapText="1"/>
      <protection locked="0"/>
    </xf>
    <xf numFmtId="0" fontId="2" fillId="3" borderId="0" xfId="0" applyFont="1" applyFill="1" applyProtection="1">
      <alignment vertical="center"/>
      <protection locked="0"/>
    </xf>
    <xf numFmtId="0" fontId="0" fillId="3" borderId="0" xfId="0" applyFill="1" applyAlignment="1" applyProtection="1">
      <alignment horizontal="center" vertical="center"/>
      <protection locked="0"/>
    </xf>
    <xf numFmtId="0" fontId="0" fillId="3" borderId="0" xfId="0" applyFill="1" applyProtection="1">
      <alignment vertical="center"/>
      <protection locked="0"/>
    </xf>
    <xf numFmtId="0" fontId="0" fillId="0" borderId="0" xfId="0" applyProtection="1">
      <alignment vertical="center"/>
      <protection locked="0"/>
    </xf>
    <xf numFmtId="0" fontId="2" fillId="4" borderId="2"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wrapText="1"/>
      <protection locked="0"/>
    </xf>
    <xf numFmtId="0" fontId="0" fillId="4" borderId="2" xfId="0" applyFill="1" applyBorder="1" applyAlignment="1" applyProtection="1">
      <alignment vertical="center" shrinkToFit="1"/>
      <protection locked="0"/>
    </xf>
    <xf numFmtId="0" fontId="0" fillId="0" borderId="0" xfId="0" applyAlignment="1" applyProtection="1">
      <alignment horizontal="center" vertical="center"/>
      <protection locked="0"/>
    </xf>
    <xf numFmtId="0" fontId="9" fillId="7" borderId="17" xfId="0" applyFont="1" applyFill="1" applyBorder="1" applyAlignment="1" applyProtection="1">
      <alignment horizontal="right" vertical="center" shrinkToFit="1"/>
    </xf>
    <xf numFmtId="0" fontId="9" fillId="7" borderId="25" xfId="0" applyFont="1" applyFill="1" applyBorder="1" applyAlignment="1" applyProtection="1">
      <alignment horizontal="right" vertical="center" shrinkToFit="1"/>
    </xf>
    <xf numFmtId="0" fontId="9" fillId="7" borderId="2" xfId="0" applyFont="1" applyFill="1" applyBorder="1" applyAlignment="1" applyProtection="1">
      <alignment horizontal="right" vertical="center" shrinkToFit="1"/>
    </xf>
    <xf numFmtId="0" fontId="9" fillId="7" borderId="26" xfId="0" applyNumberFormat="1" applyFont="1" applyFill="1" applyBorder="1" applyAlignment="1" applyProtection="1">
      <alignment horizontal="right" vertical="center" shrinkToFit="1"/>
    </xf>
    <xf numFmtId="0" fontId="9" fillId="7" borderId="20" xfId="0" applyFont="1" applyFill="1" applyBorder="1" applyAlignment="1" applyProtection="1">
      <alignment horizontal="right" vertical="center" shrinkToFit="1"/>
    </xf>
    <xf numFmtId="0" fontId="9" fillId="7" borderId="27" xfId="0" applyFont="1" applyFill="1" applyBorder="1" applyAlignment="1" applyProtection="1">
      <alignment horizontal="right" vertical="center" shrinkToFit="1"/>
    </xf>
    <xf numFmtId="0" fontId="9" fillId="7" borderId="26" xfId="0" applyFont="1" applyFill="1" applyBorder="1" applyAlignment="1" applyProtection="1">
      <alignment horizontal="right" vertical="center" shrinkToFit="1"/>
    </xf>
    <xf numFmtId="0" fontId="9" fillId="7" borderId="24" xfId="0" applyFont="1" applyFill="1" applyBorder="1" applyAlignment="1" applyProtection="1">
      <alignment horizontal="right" vertical="center" shrinkToFit="1"/>
    </xf>
    <xf numFmtId="0" fontId="9" fillId="7" borderId="23" xfId="0" applyFont="1" applyFill="1" applyBorder="1" applyAlignment="1" applyProtection="1">
      <alignment horizontal="right" vertical="center" shrinkToFit="1"/>
    </xf>
    <xf numFmtId="0" fontId="9" fillId="7" borderId="4" xfId="0" applyFont="1" applyFill="1" applyBorder="1" applyAlignment="1" applyProtection="1">
      <alignment horizontal="right" vertical="center" shrinkToFit="1"/>
    </xf>
    <xf numFmtId="0" fontId="9" fillId="7" borderId="3" xfId="0" applyFont="1" applyFill="1" applyBorder="1" applyAlignment="1" applyProtection="1">
      <alignment horizontal="right" vertical="center" shrinkToFit="1"/>
    </xf>
    <xf numFmtId="0" fontId="9" fillId="7" borderId="7" xfId="0" applyFont="1" applyFill="1" applyBorder="1" applyAlignment="1" applyProtection="1">
      <alignment horizontal="right" vertical="center" shrinkToFit="1"/>
    </xf>
    <xf numFmtId="0" fontId="9" fillId="7" borderId="28" xfId="0" applyFont="1" applyFill="1" applyBorder="1" applyAlignment="1" applyProtection="1">
      <alignment horizontal="right" vertical="center" shrinkToFit="1"/>
    </xf>
    <xf numFmtId="0" fontId="0" fillId="7" borderId="2" xfId="0" applyFill="1" applyBorder="1" applyAlignment="1" applyProtection="1">
      <alignment horizontal="center" vertical="center" shrinkToFit="1"/>
    </xf>
    <xf numFmtId="0" fontId="0" fillId="7" borderId="2" xfId="0" applyFill="1" applyBorder="1" applyAlignment="1" applyProtection="1">
      <alignment vertical="center" shrinkToFit="1"/>
    </xf>
    <xf numFmtId="0" fontId="0" fillId="3" borderId="2" xfId="0" applyFill="1" applyBorder="1" applyAlignment="1" applyProtection="1">
      <alignment horizontal="left" vertical="center"/>
      <protection locked="0"/>
    </xf>
    <xf numFmtId="0" fontId="18" fillId="3" borderId="15" xfId="0" applyFont="1" applyFill="1" applyBorder="1" applyAlignment="1">
      <alignment vertical="top" textRotation="255" shrinkToFit="1"/>
    </xf>
    <xf numFmtId="0" fontId="10" fillId="0" borderId="0" xfId="0" applyFont="1" applyAlignment="1">
      <alignment vertical="center" shrinkToFit="1"/>
    </xf>
    <xf numFmtId="0" fontId="0" fillId="0" borderId="13" xfId="0" applyBorder="1" applyAlignment="1">
      <alignment horizontal="center" vertical="center"/>
    </xf>
    <xf numFmtId="0" fontId="63" fillId="3" borderId="15" xfId="0" applyFont="1" applyFill="1" applyBorder="1" applyAlignment="1">
      <alignment vertical="top" textRotation="255" shrinkToFit="1"/>
    </xf>
    <xf numFmtId="0" fontId="0" fillId="0" borderId="0" xfId="0" applyAlignment="1">
      <alignment horizontal="center" vertical="center" wrapText="1"/>
    </xf>
    <xf numFmtId="0" fontId="35" fillId="0" borderId="6" xfId="0" applyNumberFormat="1" applyFont="1" applyBorder="1">
      <alignment vertical="center"/>
    </xf>
    <xf numFmtId="0" fontId="0" fillId="0" borderId="0" xfId="0" quotePrefix="1">
      <alignment vertical="center"/>
    </xf>
    <xf numFmtId="0" fontId="30" fillId="4" borderId="3" xfId="0" applyFont="1" applyFill="1" applyBorder="1" applyAlignment="1" applyProtection="1">
      <alignment horizontal="center" vertical="center" shrinkToFit="1"/>
      <protection locked="0"/>
    </xf>
    <xf numFmtId="0" fontId="32" fillId="4" borderId="3" xfId="0" applyFont="1" applyFill="1" applyBorder="1" applyAlignment="1" applyProtection="1">
      <alignment horizontal="centerContinuous" vertical="center" wrapText="1" shrinkToFit="1"/>
      <protection locked="0"/>
    </xf>
    <xf numFmtId="0" fontId="32" fillId="6" borderId="3" xfId="0" applyFont="1" applyFill="1" applyBorder="1" applyAlignment="1" applyProtection="1">
      <alignment horizontal="centerContinuous" vertical="center" wrapText="1" shrinkToFit="1"/>
      <protection locked="0"/>
    </xf>
    <xf numFmtId="0" fontId="32" fillId="6" borderId="2" xfId="0" applyFont="1" applyFill="1" applyBorder="1" applyAlignment="1" applyProtection="1">
      <alignment horizontal="centerContinuous" vertical="center" wrapText="1" shrinkToFit="1"/>
      <protection locked="0"/>
    </xf>
    <xf numFmtId="0" fontId="4" fillId="4" borderId="7" xfId="0" applyFont="1" applyFill="1" applyBorder="1" applyAlignment="1" applyProtection="1">
      <alignment vertical="center" shrinkToFit="1"/>
      <protection locked="0"/>
    </xf>
    <xf numFmtId="0" fontId="6" fillId="4" borderId="3" xfId="0" applyFont="1" applyFill="1" applyBorder="1" applyAlignment="1" applyProtection="1">
      <alignment vertical="top" wrapText="1" readingOrder="1"/>
      <protection locked="0"/>
    </xf>
    <xf numFmtId="0" fontId="4" fillId="4" borderId="3" xfId="0" quotePrefix="1" applyFont="1" applyFill="1" applyBorder="1" applyAlignment="1" applyProtection="1">
      <alignment horizontal="center" vertical="center" shrinkToFit="1"/>
      <protection locked="0"/>
    </xf>
    <xf numFmtId="0" fontId="6" fillId="3" borderId="3" xfId="0" applyFont="1" applyFill="1" applyBorder="1" applyAlignment="1" applyProtection="1">
      <alignment horizontal="left" vertical="center" shrinkToFit="1" readingOrder="1"/>
      <protection locked="0"/>
    </xf>
    <xf numFmtId="0" fontId="6" fillId="3" borderId="46" xfId="0" applyFont="1" applyFill="1" applyBorder="1" applyAlignment="1" applyProtection="1">
      <alignment horizontal="left" vertical="center" shrinkToFit="1" readingOrder="1"/>
      <protection locked="0"/>
    </xf>
    <xf numFmtId="0" fontId="4" fillId="4" borderId="9" xfId="0" applyFont="1" applyFill="1" applyBorder="1" applyAlignment="1" applyProtection="1">
      <alignment vertical="center" shrinkToFit="1"/>
      <protection locked="0"/>
    </xf>
    <xf numFmtId="0" fontId="6" fillId="4" borderId="39" xfId="0" applyFont="1" applyFill="1" applyBorder="1" applyAlignment="1" applyProtection="1">
      <alignment horizontal="left" vertical="top" wrapText="1" indent="1" readingOrder="1"/>
      <protection locked="0"/>
    </xf>
    <xf numFmtId="0" fontId="4" fillId="4" borderId="40" xfId="0" quotePrefix="1" applyFont="1" applyFill="1" applyBorder="1" applyAlignment="1" applyProtection="1">
      <alignment horizontal="center" vertical="center" shrinkToFit="1"/>
      <protection locked="0"/>
    </xf>
    <xf numFmtId="0" fontId="6" fillId="4" borderId="40" xfId="0" applyFont="1" applyFill="1" applyBorder="1" applyAlignment="1" applyProtection="1">
      <alignment vertical="top" wrapText="1" readingOrder="1"/>
      <protection locked="0"/>
    </xf>
    <xf numFmtId="0" fontId="61" fillId="3" borderId="40" xfId="0" applyFont="1" applyFill="1" applyBorder="1" applyAlignment="1" applyProtection="1">
      <alignment horizontal="left" vertical="center" shrinkToFit="1" readingOrder="1"/>
      <protection locked="0"/>
    </xf>
    <xf numFmtId="0" fontId="6" fillId="3" borderId="40" xfId="0" applyFont="1" applyFill="1" applyBorder="1" applyAlignment="1" applyProtection="1">
      <alignment horizontal="left" vertical="center" shrinkToFit="1" readingOrder="1"/>
      <protection locked="0"/>
    </xf>
    <xf numFmtId="0" fontId="6" fillId="3" borderId="6" xfId="0" applyFont="1" applyFill="1" applyBorder="1" applyAlignment="1" applyProtection="1">
      <alignment horizontal="left" vertical="center" shrinkToFit="1" readingOrder="1"/>
      <protection locked="0"/>
    </xf>
    <xf numFmtId="0" fontId="6" fillId="4" borderId="5" xfId="0" applyFont="1" applyFill="1" applyBorder="1" applyAlignment="1" applyProtection="1">
      <alignment vertical="top" wrapText="1" readingOrder="1"/>
      <protection locked="0"/>
    </xf>
    <xf numFmtId="0" fontId="4" fillId="4" borderId="2" xfId="0" quotePrefix="1" applyFont="1" applyFill="1" applyBorder="1" applyAlignment="1" applyProtection="1">
      <alignment horizontal="center" vertical="center" shrinkToFit="1"/>
      <protection locked="0"/>
    </xf>
    <xf numFmtId="0" fontId="6" fillId="4" borderId="2" xfId="0" applyFont="1" applyFill="1" applyBorder="1" applyAlignment="1" applyProtection="1">
      <alignment vertical="top" wrapText="1" readingOrder="1"/>
      <protection locked="0"/>
    </xf>
    <xf numFmtId="0" fontId="6" fillId="3" borderId="2" xfId="0" applyFont="1" applyFill="1" applyBorder="1" applyAlignment="1" applyProtection="1">
      <alignment horizontal="left" vertical="center" shrinkToFit="1" readingOrder="1"/>
      <protection locked="0"/>
    </xf>
    <xf numFmtId="0" fontId="6" fillId="4" borderId="6" xfId="0" applyFont="1" applyFill="1" applyBorder="1" applyAlignment="1" applyProtection="1">
      <alignment vertical="top" wrapText="1" readingOrder="1"/>
      <protection locked="0"/>
    </xf>
    <xf numFmtId="0" fontId="4" fillId="4" borderId="2" xfId="0" applyFont="1" applyFill="1" applyBorder="1" applyAlignment="1" applyProtection="1">
      <alignment horizontal="center" vertical="center" shrinkToFit="1"/>
      <protection locked="0"/>
    </xf>
    <xf numFmtId="0" fontId="6" fillId="4" borderId="2" xfId="0" applyFont="1" applyFill="1" applyBorder="1" applyAlignment="1" applyProtection="1">
      <alignment horizontal="left" vertical="top" wrapText="1" readingOrder="1"/>
      <protection locked="0"/>
    </xf>
    <xf numFmtId="0" fontId="4" fillId="4" borderId="2" xfId="0" applyFont="1" applyFill="1" applyBorder="1" applyAlignment="1" applyProtection="1">
      <alignment horizontal="left" vertical="top" wrapText="1" readingOrder="1"/>
      <protection locked="0"/>
    </xf>
    <xf numFmtId="0" fontId="4" fillId="3" borderId="2" xfId="0" applyFont="1" applyFill="1" applyBorder="1" applyAlignment="1" applyProtection="1">
      <alignment horizontal="left" vertical="center" shrinkToFit="1" readingOrder="1"/>
      <protection locked="0"/>
    </xf>
    <xf numFmtId="0" fontId="7" fillId="4" borderId="2" xfId="0" applyFont="1" applyFill="1" applyBorder="1" applyAlignment="1" applyProtection="1">
      <alignment horizontal="left" vertical="top" wrapText="1" readingOrder="1"/>
      <protection locked="0"/>
    </xf>
    <xf numFmtId="0" fontId="7" fillId="3" borderId="2" xfId="0" applyFont="1" applyFill="1" applyBorder="1" applyAlignment="1" applyProtection="1">
      <alignment horizontal="left" vertical="center" shrinkToFit="1" readingOrder="1"/>
      <protection locked="0"/>
    </xf>
    <xf numFmtId="0" fontId="4" fillId="4" borderId="3" xfId="0" applyFont="1" applyFill="1" applyBorder="1" applyAlignment="1" applyProtection="1">
      <alignment horizontal="left" vertical="top"/>
      <protection locked="0"/>
    </xf>
    <xf numFmtId="0" fontId="4" fillId="4" borderId="5" xfId="0" applyFont="1" applyFill="1" applyBorder="1" applyAlignment="1" applyProtection="1">
      <alignment horizontal="center" vertical="top"/>
      <protection locked="0"/>
    </xf>
    <xf numFmtId="0" fontId="4" fillId="4" borderId="11" xfId="0" applyFont="1" applyFill="1" applyBorder="1" applyAlignment="1" applyProtection="1">
      <alignment vertical="center" shrinkToFit="1"/>
      <protection locked="0"/>
    </xf>
    <xf numFmtId="0" fontId="4" fillId="4" borderId="6" xfId="0" applyFont="1" applyFill="1" applyBorder="1" applyAlignment="1" applyProtection="1">
      <alignment horizontal="center" vertical="top"/>
      <protection locked="0"/>
    </xf>
    <xf numFmtId="0" fontId="4" fillId="4" borderId="9" xfId="0" applyFont="1" applyFill="1" applyBorder="1" applyAlignment="1" applyProtection="1">
      <alignment vertical="top" shrinkToFit="1"/>
      <protection locked="0"/>
    </xf>
    <xf numFmtId="0" fontId="4" fillId="4" borderId="2" xfId="0" applyFont="1" applyFill="1" applyBorder="1" applyAlignment="1" applyProtection="1">
      <alignment horizontal="center" vertical="top" shrinkToFit="1"/>
      <protection locked="0"/>
    </xf>
    <xf numFmtId="0" fontId="4" fillId="4" borderId="7" xfId="0" applyFont="1" applyFill="1" applyBorder="1" applyAlignment="1" applyProtection="1">
      <alignment vertical="top" shrinkToFit="1"/>
      <protection locked="0"/>
    </xf>
    <xf numFmtId="0" fontId="8" fillId="4" borderId="5" xfId="0" applyFont="1" applyFill="1" applyBorder="1" applyAlignment="1" applyProtection="1">
      <alignment vertical="top" wrapText="1" readingOrder="1"/>
      <protection locked="0"/>
    </xf>
    <xf numFmtId="0" fontId="6" fillId="4" borderId="2" xfId="0" applyFont="1" applyFill="1" applyBorder="1" applyAlignment="1" applyProtection="1">
      <alignment vertical="top" wrapText="1"/>
      <protection locked="0"/>
    </xf>
    <xf numFmtId="0" fontId="4" fillId="4" borderId="2" xfId="0" applyFont="1" applyFill="1" applyBorder="1" applyAlignment="1" applyProtection="1">
      <alignment horizontal="left" vertical="top"/>
      <protection locked="0"/>
    </xf>
    <xf numFmtId="0" fontId="4" fillId="4" borderId="3" xfId="0" applyFont="1" applyFill="1" applyBorder="1" applyAlignment="1" applyProtection="1">
      <alignment horizontal="left" vertical="top" wrapText="1"/>
      <protection locked="0"/>
    </xf>
    <xf numFmtId="0" fontId="7" fillId="4" borderId="2" xfId="0" applyFont="1" applyFill="1" applyBorder="1" applyAlignment="1" applyProtection="1">
      <alignment horizontal="left" vertical="center" wrapText="1" readingOrder="1"/>
      <protection locked="0"/>
    </xf>
    <xf numFmtId="0" fontId="4" fillId="4" borderId="5" xfId="0" applyFont="1" applyFill="1" applyBorder="1" applyAlignment="1" applyProtection="1">
      <alignment horizontal="left" vertical="top" wrapText="1"/>
      <protection locked="0"/>
    </xf>
    <xf numFmtId="0" fontId="7" fillId="4" borderId="5" xfId="0" applyFont="1" applyFill="1" applyBorder="1" applyAlignment="1" applyProtection="1">
      <alignment horizontal="left" vertical="top" wrapText="1" readingOrder="1"/>
      <protection locked="0"/>
    </xf>
    <xf numFmtId="0" fontId="7" fillId="4" borderId="6" xfId="0" applyFont="1" applyFill="1" applyBorder="1" applyAlignment="1" applyProtection="1">
      <alignment horizontal="left" vertical="center" wrapText="1" readingOrder="1"/>
      <protection locked="0"/>
    </xf>
    <xf numFmtId="0" fontId="4" fillId="4" borderId="6" xfId="0" applyFont="1" applyFill="1" applyBorder="1" applyAlignment="1" applyProtection="1">
      <alignment horizontal="left" vertical="top" wrapText="1"/>
      <protection locked="0"/>
    </xf>
    <xf numFmtId="0" fontId="4" fillId="4" borderId="7" xfId="0" applyFont="1" applyFill="1" applyBorder="1" applyAlignment="1" applyProtection="1">
      <alignment horizontal="center" vertical="center" shrinkToFit="1"/>
      <protection locked="0"/>
    </xf>
    <xf numFmtId="0" fontId="4" fillId="4" borderId="4" xfId="0" applyFont="1" applyFill="1" applyBorder="1" applyAlignment="1" applyProtection="1">
      <alignment horizontal="center" vertical="center" shrinkToFit="1"/>
      <protection locked="0"/>
    </xf>
    <xf numFmtId="0" fontId="4" fillId="4" borderId="4" xfId="0" applyFont="1" applyFill="1" applyBorder="1" applyAlignment="1" applyProtection="1">
      <alignment vertical="top" shrinkToFit="1"/>
      <protection locked="0"/>
    </xf>
    <xf numFmtId="0" fontId="4" fillId="4" borderId="2" xfId="0" applyFont="1" applyFill="1" applyBorder="1" applyAlignment="1" applyProtection="1">
      <alignment vertical="top" wrapText="1"/>
      <protection locked="0"/>
    </xf>
    <xf numFmtId="0" fontId="7" fillId="3" borderId="2" xfId="0" applyFont="1" applyFill="1" applyBorder="1" applyAlignment="1" applyProtection="1">
      <alignment horizontal="left" vertical="top" wrapText="1" readingOrder="1"/>
      <protection locked="0"/>
    </xf>
    <xf numFmtId="0" fontId="4" fillId="4" borderId="11" xfId="0" applyFont="1" applyFill="1" applyBorder="1" applyAlignment="1" applyProtection="1">
      <alignment vertical="top" shrinkToFit="1"/>
      <protection locked="0"/>
    </xf>
    <xf numFmtId="0" fontId="4" fillId="4" borderId="5" xfId="0" applyFont="1" applyFill="1" applyBorder="1" applyAlignment="1" applyProtection="1">
      <alignment vertical="center" shrinkToFit="1"/>
      <protection locked="0"/>
    </xf>
    <xf numFmtId="0" fontId="4" fillId="4" borderId="6" xfId="0" applyFont="1" applyFill="1" applyBorder="1" applyAlignment="1" applyProtection="1">
      <alignment vertical="center" shrinkToFit="1"/>
      <protection locked="0"/>
    </xf>
    <xf numFmtId="0" fontId="4" fillId="4" borderId="2" xfId="0" applyFont="1" applyFill="1" applyBorder="1" applyAlignment="1" applyProtection="1">
      <alignment horizontal="left" vertical="top" wrapText="1"/>
      <protection locked="0"/>
    </xf>
    <xf numFmtId="0" fontId="4" fillId="4" borderId="3" xfId="0" applyFont="1" applyFill="1" applyBorder="1" applyAlignment="1" applyProtection="1">
      <alignment vertical="top" shrinkToFit="1"/>
      <protection locked="0"/>
    </xf>
    <xf numFmtId="0" fontId="16" fillId="4" borderId="14" xfId="0" applyFont="1" applyFill="1" applyBorder="1" applyAlignment="1" applyProtection="1">
      <alignment vertical="center"/>
      <protection locked="0"/>
    </xf>
    <xf numFmtId="0" fontId="13" fillId="4" borderId="2" xfId="0" applyFont="1" applyFill="1" applyBorder="1" applyAlignment="1" applyProtection="1">
      <alignment horizontal="left" vertical="top" shrinkToFit="1"/>
      <protection locked="0"/>
    </xf>
    <xf numFmtId="0" fontId="4" fillId="3" borderId="2" xfId="0" applyFont="1" applyFill="1" applyBorder="1" applyAlignment="1" applyProtection="1">
      <alignment horizontal="left" vertical="center" shrinkToFit="1"/>
      <protection locked="0"/>
    </xf>
    <xf numFmtId="0" fontId="4" fillId="3" borderId="2" xfId="0" applyFont="1" applyFill="1" applyBorder="1" applyAlignment="1" applyProtection="1">
      <alignment horizontal="center" vertical="center" shrinkToFit="1"/>
      <protection locked="0"/>
    </xf>
    <xf numFmtId="0" fontId="4" fillId="4" borderId="5" xfId="0" applyFont="1" applyFill="1" applyBorder="1" applyAlignment="1" applyProtection="1">
      <alignment vertical="top" shrinkToFit="1"/>
      <protection locked="0"/>
    </xf>
    <xf numFmtId="0" fontId="16" fillId="4" borderId="0" xfId="0" applyFont="1" applyFill="1" applyBorder="1" applyAlignment="1" applyProtection="1">
      <alignment vertical="center"/>
      <protection locked="0"/>
    </xf>
    <xf numFmtId="0" fontId="4" fillId="4" borderId="5" xfId="0" applyFont="1" applyFill="1" applyBorder="1" applyAlignment="1" applyProtection="1">
      <alignment vertical="top" wrapText="1" shrinkToFit="1"/>
      <protection locked="0"/>
    </xf>
    <xf numFmtId="0" fontId="16" fillId="4" borderId="15" xfId="0" applyFont="1" applyFill="1" applyBorder="1" applyAlignment="1" applyProtection="1">
      <alignment vertical="center"/>
      <protection locked="0"/>
    </xf>
    <xf numFmtId="0" fontId="13" fillId="4" borderId="2" xfId="0" applyFont="1" applyFill="1" applyBorder="1" applyAlignment="1" applyProtection="1">
      <alignment horizontal="left" vertical="top" wrapText="1" shrinkToFit="1"/>
      <protection locked="0"/>
    </xf>
    <xf numFmtId="0" fontId="7" fillId="4" borderId="2" xfId="0" applyFont="1" applyFill="1" applyBorder="1" applyAlignment="1" applyProtection="1">
      <alignment vertical="top" wrapText="1" readingOrder="1"/>
      <protection locked="0"/>
    </xf>
    <xf numFmtId="0" fontId="13" fillId="4" borderId="2" xfId="0" applyFont="1" applyFill="1" applyBorder="1" applyAlignment="1" applyProtection="1">
      <alignment horizontal="left" vertical="top"/>
      <protection locked="0"/>
    </xf>
    <xf numFmtId="0" fontId="10" fillId="4" borderId="6" xfId="0" applyFont="1" applyFill="1" applyBorder="1" applyProtection="1">
      <alignment vertical="center"/>
      <protection locked="0"/>
    </xf>
    <xf numFmtId="0" fontId="16" fillId="4" borderId="14" xfId="0" applyFont="1" applyFill="1" applyBorder="1" applyAlignment="1" applyProtection="1">
      <alignment vertical="center" wrapText="1"/>
      <protection locked="0"/>
    </xf>
    <xf numFmtId="0" fontId="16" fillId="4" borderId="0" xfId="0" applyFont="1" applyFill="1" applyBorder="1" applyAlignment="1" applyProtection="1">
      <alignment vertical="center" wrapText="1"/>
      <protection locked="0"/>
    </xf>
    <xf numFmtId="0" fontId="13" fillId="4" borderId="2" xfId="0" applyFont="1" applyFill="1" applyBorder="1" applyAlignment="1" applyProtection="1">
      <alignment vertical="top"/>
      <protection locked="0"/>
    </xf>
    <xf numFmtId="0" fontId="16" fillId="4" borderId="3" xfId="0" applyFont="1" applyFill="1" applyBorder="1" applyAlignment="1" applyProtection="1">
      <alignment vertical="top" shrinkToFit="1"/>
      <protection locked="0"/>
    </xf>
    <xf numFmtId="0" fontId="16" fillId="4" borderId="5" xfId="0" applyFont="1" applyFill="1" applyBorder="1" applyAlignment="1" applyProtection="1">
      <alignment vertical="center" wrapText="1"/>
      <protection locked="0"/>
    </xf>
    <xf numFmtId="0" fontId="4" fillId="3" borderId="0" xfId="0" applyFont="1" applyFill="1" applyAlignment="1" applyProtection="1">
      <alignment vertical="top" wrapText="1"/>
      <protection locked="0"/>
    </xf>
    <xf numFmtId="0" fontId="3" fillId="3" borderId="0" xfId="0" applyFont="1" applyFill="1" applyAlignment="1" applyProtection="1">
      <alignment vertical="top"/>
      <protection locked="0"/>
    </xf>
    <xf numFmtId="0" fontId="2" fillId="3" borderId="0" xfId="0" applyFont="1" applyFill="1" applyAlignment="1" applyProtection="1">
      <alignment horizontal="left" vertical="center" indent="1"/>
      <protection locked="0"/>
    </xf>
    <xf numFmtId="0" fontId="13" fillId="3" borderId="0" xfId="0" applyFont="1" applyFill="1" applyAlignment="1" applyProtection="1">
      <alignment horizontal="right" vertical="center"/>
      <protection locked="0"/>
    </xf>
    <xf numFmtId="0" fontId="13" fillId="3" borderId="0" xfId="0" applyFont="1" applyFill="1" applyAlignment="1" applyProtection="1">
      <alignment vertical="center"/>
      <protection locked="0"/>
    </xf>
    <xf numFmtId="0" fontId="18" fillId="0" borderId="0" xfId="0" applyFont="1" applyFill="1" applyAlignment="1" applyProtection="1">
      <alignment horizontal="left" vertical="center" wrapText="1"/>
      <protection locked="0"/>
    </xf>
    <xf numFmtId="0" fontId="17" fillId="0" borderId="0" xfId="0" applyFont="1" applyFill="1" applyAlignment="1" applyProtection="1">
      <alignment horizontal="left" vertical="center" wrapText="1"/>
      <protection locked="0"/>
    </xf>
    <xf numFmtId="0" fontId="4" fillId="0" borderId="0" xfId="0" applyFont="1" applyAlignment="1" applyProtection="1">
      <alignment vertical="center" shrinkToFit="1"/>
      <protection locked="0"/>
    </xf>
    <xf numFmtId="0" fontId="4" fillId="0" borderId="0" xfId="0" applyFont="1" applyAlignment="1" applyProtection="1">
      <alignment vertical="top" wrapText="1"/>
      <protection locked="0"/>
    </xf>
    <xf numFmtId="0" fontId="3" fillId="0" borderId="0" xfId="0" applyFont="1" applyAlignment="1" applyProtection="1">
      <alignment vertical="top"/>
      <protection locked="0"/>
    </xf>
    <xf numFmtId="0" fontId="15" fillId="3" borderId="0" xfId="0" applyFont="1" applyFill="1" applyAlignment="1" applyProtection="1">
      <alignment horizontal="left" vertical="center"/>
      <protection locked="0"/>
    </xf>
    <xf numFmtId="0" fontId="12" fillId="3" borderId="0" xfId="0" applyFont="1" applyFill="1" applyAlignment="1" applyProtection="1">
      <alignment horizontal="center" vertical="center" wrapText="1"/>
      <protection locked="0"/>
    </xf>
    <xf numFmtId="0" fontId="12" fillId="3" borderId="0" xfId="0" applyFont="1" applyFill="1" applyAlignment="1" applyProtection="1">
      <alignment horizontal="left" vertical="center" wrapText="1"/>
      <protection locked="0"/>
    </xf>
    <xf numFmtId="0" fontId="12" fillId="3" borderId="0" xfId="0" applyFont="1" applyFill="1" applyAlignment="1" applyProtection="1">
      <alignment horizontal="left" vertical="center"/>
      <protection locked="0"/>
    </xf>
    <xf numFmtId="0" fontId="13" fillId="0" borderId="0" xfId="0" applyFont="1" applyAlignment="1" applyProtection="1">
      <alignment horizontal="left" vertical="center"/>
      <protection locked="0"/>
    </xf>
    <xf numFmtId="0" fontId="4" fillId="3" borderId="0" xfId="0" applyFont="1" applyFill="1" applyAlignment="1" applyProtection="1">
      <alignment horizontal="left" vertical="center" wrapText="1" indent="1"/>
      <protection locked="0"/>
    </xf>
    <xf numFmtId="0" fontId="12" fillId="3" borderId="0" xfId="0" applyFont="1" applyFill="1" applyAlignment="1" applyProtection="1">
      <alignment horizontal="left" vertical="center" indent="1"/>
      <protection locked="0"/>
    </xf>
    <xf numFmtId="0" fontId="12" fillId="4" borderId="7" xfId="0" applyFont="1" applyFill="1" applyBorder="1" applyAlignment="1" applyProtection="1">
      <alignment horizontal="centerContinuous" vertical="center" wrapText="1"/>
      <protection locked="0"/>
    </xf>
    <xf numFmtId="0" fontId="12" fillId="4" borderId="13" xfId="0" applyFont="1" applyFill="1" applyBorder="1" applyAlignment="1" applyProtection="1">
      <alignment horizontal="centerContinuous" vertical="center" wrapText="1"/>
      <protection locked="0"/>
    </xf>
    <xf numFmtId="0" fontId="12" fillId="4" borderId="1" xfId="0" applyFont="1" applyFill="1" applyBorder="1" applyAlignment="1" applyProtection="1">
      <alignment horizontal="centerContinuous" vertical="center" wrapText="1"/>
      <protection locked="0"/>
    </xf>
    <xf numFmtId="0" fontId="32" fillId="4" borderId="2" xfId="0" applyFont="1" applyFill="1" applyBorder="1" applyAlignment="1" applyProtection="1">
      <alignment horizontal="center" vertical="center" wrapText="1" shrinkToFit="1"/>
      <protection locked="0"/>
    </xf>
    <xf numFmtId="0" fontId="32" fillId="4" borderId="2" xfId="0" applyFont="1" applyFill="1" applyBorder="1" applyAlignment="1" applyProtection="1">
      <alignment horizontal="centerContinuous" vertical="top" wrapText="1" shrinkToFit="1"/>
      <protection locked="0"/>
    </xf>
    <xf numFmtId="0" fontId="32" fillId="6" borderId="2" xfId="0" applyFont="1" applyFill="1" applyBorder="1" applyAlignment="1" applyProtection="1">
      <alignment horizontal="centerContinuous" vertical="top" wrapText="1" shrinkToFit="1"/>
      <protection locked="0"/>
    </xf>
    <xf numFmtId="0" fontId="13" fillId="4" borderId="7" xfId="0" applyFont="1" applyFill="1" applyBorder="1" applyAlignment="1" applyProtection="1">
      <alignment horizontal="justify" vertical="center" wrapText="1"/>
      <protection locked="0"/>
    </xf>
    <xf numFmtId="0" fontId="13" fillId="4" borderId="2" xfId="0" applyFont="1" applyFill="1" applyBorder="1" applyAlignment="1" applyProtection="1">
      <alignment horizontal="center" vertical="center" wrapText="1"/>
      <protection locked="0"/>
    </xf>
    <xf numFmtId="0" fontId="13" fillId="4" borderId="2" xfId="0" applyFont="1" applyFill="1" applyBorder="1" applyAlignment="1" applyProtection="1">
      <alignment horizontal="justify" vertical="center" wrapText="1"/>
      <protection locked="0"/>
    </xf>
    <xf numFmtId="0" fontId="13" fillId="3" borderId="2" xfId="0" applyFont="1" applyFill="1" applyBorder="1" applyAlignment="1" applyProtection="1">
      <alignment horizontal="justify" vertical="center" wrapText="1"/>
      <protection locked="0"/>
    </xf>
    <xf numFmtId="0" fontId="13" fillId="0" borderId="2" xfId="0" applyFont="1" applyBorder="1" applyAlignment="1" applyProtection="1">
      <alignment horizontal="left" vertical="center"/>
      <protection locked="0"/>
    </xf>
    <xf numFmtId="0" fontId="13" fillId="4" borderId="9" xfId="0" applyFont="1" applyFill="1" applyBorder="1" applyAlignment="1" applyProtection="1">
      <alignment horizontal="justify" vertical="center" wrapText="1"/>
      <protection locked="0"/>
    </xf>
    <xf numFmtId="0" fontId="13" fillId="4" borderId="2" xfId="0" applyFont="1" applyFill="1" applyBorder="1" applyAlignment="1" applyProtection="1">
      <alignment horizontal="left" vertical="center" wrapText="1"/>
      <protection locked="0"/>
    </xf>
    <xf numFmtId="0" fontId="13" fillId="3" borderId="2" xfId="0" applyFont="1" applyFill="1" applyBorder="1" applyAlignment="1" applyProtection="1">
      <alignment horizontal="left" vertical="center" wrapText="1"/>
      <protection locked="0"/>
    </xf>
    <xf numFmtId="0" fontId="13" fillId="4" borderId="11" xfId="0" applyFont="1" applyFill="1" applyBorder="1" applyAlignment="1" applyProtection="1">
      <alignment horizontal="justify" vertical="center" wrapText="1"/>
      <protection locked="0"/>
    </xf>
    <xf numFmtId="0" fontId="13" fillId="4" borderId="6" xfId="0" applyFont="1" applyFill="1" applyBorder="1" applyAlignment="1" applyProtection="1">
      <alignment horizontal="justify" vertical="center" wrapText="1"/>
      <protection locked="0"/>
    </xf>
    <xf numFmtId="0" fontId="13" fillId="3" borderId="2" xfId="0" applyFont="1" applyFill="1" applyBorder="1" applyAlignment="1" applyProtection="1">
      <alignment vertical="center" wrapText="1"/>
      <protection locked="0"/>
    </xf>
    <xf numFmtId="0" fontId="13" fillId="4" borderId="12" xfId="0" applyFont="1" applyFill="1" applyBorder="1" applyAlignment="1" applyProtection="1">
      <alignment horizontal="justify" vertical="center" wrapText="1"/>
      <protection locked="0"/>
    </xf>
    <xf numFmtId="0" fontId="13" fillId="4" borderId="6" xfId="0" applyFont="1" applyFill="1" applyBorder="1" applyAlignment="1" applyProtection="1">
      <alignment horizontal="left" vertical="top" wrapText="1"/>
      <protection locked="0"/>
    </xf>
    <xf numFmtId="0" fontId="13" fillId="4" borderId="2" xfId="0" applyFont="1" applyFill="1" applyBorder="1" applyAlignment="1" applyProtection="1">
      <alignment vertical="center" wrapText="1"/>
      <protection locked="0"/>
    </xf>
    <xf numFmtId="0" fontId="13" fillId="3" borderId="0" xfId="0" applyFont="1" applyFill="1" applyAlignment="1" applyProtection="1">
      <alignment vertical="center" wrapText="1"/>
      <protection locked="0"/>
    </xf>
    <xf numFmtId="0" fontId="13" fillId="3" borderId="0" xfId="0" applyFont="1" applyFill="1" applyAlignment="1" applyProtection="1">
      <alignment horizontal="center" vertical="center" wrapText="1"/>
      <protection locked="0"/>
    </xf>
    <xf numFmtId="0" fontId="13" fillId="3" borderId="0" xfId="0" applyFont="1" applyFill="1" applyProtection="1">
      <alignment vertical="center"/>
      <protection locked="0"/>
    </xf>
    <xf numFmtId="0" fontId="13" fillId="0" borderId="2" xfId="0" applyFont="1" applyBorder="1" applyAlignment="1" applyProtection="1">
      <alignment horizontal="justify" vertical="center" wrapText="1"/>
      <protection locked="0"/>
    </xf>
    <xf numFmtId="0" fontId="13" fillId="4" borderId="2" xfId="0" applyFont="1" applyFill="1" applyBorder="1" applyAlignment="1" applyProtection="1">
      <alignment horizontal="left" vertical="center"/>
      <protection locked="0"/>
    </xf>
    <xf numFmtId="0" fontId="13" fillId="0" borderId="2" xfId="0" applyFont="1" applyBorder="1" applyAlignment="1" applyProtection="1">
      <alignment horizontal="left" vertical="center" wrapText="1"/>
      <protection locked="0"/>
    </xf>
    <xf numFmtId="0" fontId="11" fillId="0" borderId="2" xfId="0" applyFont="1" applyBorder="1" applyAlignment="1" applyProtection="1">
      <alignment horizontal="justify" vertical="center" wrapText="1"/>
      <protection locked="0"/>
    </xf>
    <xf numFmtId="0" fontId="11" fillId="0" borderId="2" xfId="0" applyFont="1" applyBorder="1" applyAlignment="1" applyProtection="1">
      <alignment horizontal="left" vertical="center"/>
      <protection locked="0"/>
    </xf>
    <xf numFmtId="0" fontId="13" fillId="0" borderId="0" xfId="0" applyFont="1" applyAlignment="1" applyProtection="1">
      <alignment horizontal="left" vertical="center" wrapText="1"/>
      <protection locked="0"/>
    </xf>
    <xf numFmtId="0" fontId="13" fillId="0" borderId="0" xfId="0" applyFont="1" applyAlignment="1" applyProtection="1">
      <alignment horizontal="center" vertical="center" wrapText="1"/>
      <protection locked="0"/>
    </xf>
    <xf numFmtId="3" fontId="0" fillId="0" borderId="2" xfId="0" applyNumberFormat="1" applyBorder="1" applyAlignment="1" applyProtection="1">
      <alignment vertical="center" shrinkToFit="1"/>
      <protection locked="0"/>
    </xf>
    <xf numFmtId="0" fontId="2" fillId="3" borderId="0" xfId="0" applyFont="1" applyFill="1" applyAlignment="1" applyProtection="1">
      <alignment horizontal="left" vertical="center"/>
      <protection locked="0"/>
    </xf>
    <xf numFmtId="0" fontId="0" fillId="0" borderId="2" xfId="0" applyBorder="1" applyAlignment="1" applyProtection="1">
      <alignment horizontal="center" vertical="center" shrinkToFit="1"/>
      <protection locked="0"/>
    </xf>
    <xf numFmtId="0" fontId="0" fillId="0" borderId="2" xfId="0" applyBorder="1" applyProtection="1">
      <alignment vertical="center"/>
      <protection locked="0"/>
    </xf>
    <xf numFmtId="0" fontId="0" fillId="0" borderId="4" xfId="0" applyBorder="1" applyAlignment="1" applyProtection="1">
      <alignment vertical="center" shrinkToFit="1"/>
      <protection locked="0"/>
    </xf>
    <xf numFmtId="0" fontId="0" fillId="0" borderId="0" xfId="0" applyAlignment="1" applyProtection="1">
      <protection locked="0"/>
    </xf>
    <xf numFmtId="0" fontId="0" fillId="0" borderId="2" xfId="0" applyFill="1" applyBorder="1" applyAlignment="1" applyProtection="1">
      <alignment horizontal="center" vertical="center" shrinkToFit="1"/>
      <protection locked="0"/>
    </xf>
    <xf numFmtId="0" fontId="4" fillId="0" borderId="0" xfId="0" applyFont="1" applyBorder="1" applyAlignment="1">
      <alignment horizontal="left" vertical="top" wrapText="1"/>
    </xf>
    <xf numFmtId="0" fontId="0" fillId="3" borderId="13" xfId="0" applyFill="1" applyBorder="1" applyAlignment="1">
      <alignment horizontal="center" vertical="center" shrinkToFit="1"/>
    </xf>
    <xf numFmtId="0" fontId="3" fillId="0" borderId="0" xfId="0" applyFont="1" applyAlignment="1"/>
    <xf numFmtId="0" fontId="17" fillId="3" borderId="0" xfId="0" applyFont="1" applyFill="1" applyAlignment="1" applyProtection="1">
      <alignment horizontal="left" vertical="top" wrapText="1"/>
      <protection locked="0"/>
    </xf>
    <xf numFmtId="0" fontId="0" fillId="0" borderId="13" xfId="0" applyBorder="1" applyAlignment="1">
      <alignment horizontal="left" vertical="center"/>
    </xf>
    <xf numFmtId="0" fontId="0" fillId="3" borderId="7" xfId="0" applyFill="1" applyBorder="1" applyAlignment="1">
      <alignment horizontal="centerContinuous" vertical="center"/>
    </xf>
    <xf numFmtId="0" fontId="10" fillId="3" borderId="54" xfId="0" applyFont="1" applyFill="1" applyBorder="1">
      <alignment vertical="center"/>
    </xf>
    <xf numFmtId="0" fontId="4" fillId="0" borderId="55" xfId="0" applyFont="1" applyBorder="1">
      <alignment vertical="center"/>
    </xf>
    <xf numFmtId="0" fontId="4" fillId="0" borderId="56" xfId="0" applyFont="1" applyBorder="1">
      <alignment vertical="center"/>
    </xf>
    <xf numFmtId="0" fontId="4" fillId="0" borderId="57" xfId="0" applyFont="1" applyBorder="1">
      <alignment vertical="center"/>
    </xf>
    <xf numFmtId="0" fontId="4" fillId="0" borderId="58" xfId="0" applyFont="1" applyBorder="1">
      <alignment vertical="center"/>
    </xf>
    <xf numFmtId="0" fontId="4" fillId="0" borderId="59" xfId="0" applyFont="1" applyBorder="1" applyAlignment="1">
      <alignment horizontal="center" vertical="center" shrinkToFit="1"/>
    </xf>
    <xf numFmtId="0" fontId="4" fillId="0" borderId="3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60" xfId="0" applyFont="1" applyBorder="1" applyAlignment="1">
      <alignment horizontal="center" vertical="center" shrinkToFit="1"/>
    </xf>
    <xf numFmtId="0" fontId="4" fillId="0" borderId="61" xfId="0" applyFont="1" applyBorder="1" applyAlignment="1">
      <alignment horizontal="center" vertical="center" shrinkToFit="1"/>
    </xf>
    <xf numFmtId="0" fontId="4" fillId="0" borderId="62" xfId="0" applyFont="1" applyBorder="1" applyAlignment="1">
      <alignment horizontal="center" vertical="center" shrinkToFit="1"/>
    </xf>
    <xf numFmtId="0" fontId="4" fillId="0" borderId="63" xfId="0" applyFont="1" applyBorder="1" applyAlignment="1">
      <alignment horizontal="center" vertical="center" shrinkToFit="1"/>
    </xf>
    <xf numFmtId="0" fontId="4" fillId="0" borderId="64" xfId="0" applyFont="1" applyBorder="1" applyAlignment="1">
      <alignment horizontal="center" vertical="center" shrinkToFit="1"/>
    </xf>
    <xf numFmtId="0" fontId="4" fillId="3" borderId="59" xfId="0" applyFont="1" applyFill="1" applyBorder="1" applyAlignment="1">
      <alignment vertical="top" textRotation="255" shrinkToFit="1"/>
    </xf>
    <xf numFmtId="0" fontId="10" fillId="0" borderId="0" xfId="0" applyFont="1" applyAlignment="1">
      <alignment horizontal="center" vertical="top" textRotation="255" shrinkToFit="1"/>
    </xf>
    <xf numFmtId="0" fontId="10" fillId="0" borderId="3" xfId="0" applyFont="1" applyBorder="1" applyAlignment="1">
      <alignment vertical="top" shrinkToFit="1"/>
    </xf>
    <xf numFmtId="0" fontId="10" fillId="0" borderId="0" xfId="0" applyFont="1" applyAlignment="1">
      <alignment horizontal="center" vertical="top" shrinkToFit="1"/>
    </xf>
    <xf numFmtId="0" fontId="10" fillId="0" borderId="9" xfId="0" applyFont="1" applyBorder="1" applyAlignment="1">
      <alignment vertical="top" shrinkToFit="1"/>
    </xf>
    <xf numFmtId="0" fontId="10" fillId="3" borderId="9" xfId="0" applyFont="1" applyFill="1" applyBorder="1" applyAlignment="1">
      <alignment vertical="top" textRotation="255" shrinkToFit="1"/>
    </xf>
    <xf numFmtId="0" fontId="46" fillId="0" borderId="0" xfId="0" applyFont="1" applyAlignment="1">
      <alignment vertical="top" textRotation="255" shrinkToFit="1"/>
    </xf>
    <xf numFmtId="0" fontId="45" fillId="3" borderId="7" xfId="0" applyFont="1" applyFill="1" applyBorder="1" applyAlignment="1">
      <alignment vertical="top" textRotation="255" shrinkToFit="1"/>
    </xf>
    <xf numFmtId="0" fontId="35" fillId="3" borderId="20" xfId="0" applyFont="1" applyFill="1" applyBorder="1" applyAlignment="1">
      <alignment vertical="top"/>
    </xf>
    <xf numFmtId="49" fontId="35" fillId="3" borderId="20" xfId="0" applyNumberFormat="1" applyFont="1" applyFill="1" applyBorder="1" applyAlignment="1">
      <alignment vertical="top"/>
    </xf>
    <xf numFmtId="0" fontId="36" fillId="3" borderId="20" xfId="0" applyFont="1" applyFill="1" applyBorder="1" applyAlignment="1">
      <alignment vertical="top" wrapText="1"/>
    </xf>
    <xf numFmtId="0" fontId="36" fillId="3" borderId="20" xfId="0" applyFont="1" applyFill="1" applyBorder="1" applyAlignment="1">
      <alignment vertical="top"/>
    </xf>
    <xf numFmtId="0" fontId="36" fillId="3" borderId="3" xfId="0" applyFont="1" applyFill="1" applyBorder="1" applyAlignment="1">
      <alignment vertical="top"/>
    </xf>
    <xf numFmtId="0" fontId="10" fillId="0" borderId="1" xfId="0" applyFont="1" applyBorder="1" applyAlignment="1">
      <alignment vertical="top" shrinkToFit="1"/>
    </xf>
    <xf numFmtId="0" fontId="36" fillId="3" borderId="5" xfId="0" applyFont="1" applyFill="1" applyBorder="1" applyAlignment="1">
      <alignment vertical="top"/>
    </xf>
    <xf numFmtId="0" fontId="10" fillId="0" borderId="9" xfId="0" applyFont="1" applyBorder="1" applyAlignment="1">
      <alignment vertical="center" shrinkToFit="1"/>
    </xf>
    <xf numFmtId="0" fontId="10" fillId="0" borderId="10" xfId="0" applyFont="1" applyBorder="1" applyAlignment="1">
      <alignment vertical="center" shrinkToFit="1"/>
    </xf>
    <xf numFmtId="0" fontId="4" fillId="0" borderId="9" xfId="0" applyFont="1" applyBorder="1" applyAlignment="1">
      <alignment vertical="center" shrinkToFit="1"/>
    </xf>
    <xf numFmtId="0" fontId="4" fillId="0" borderId="0" xfId="0" applyFont="1" applyAlignment="1">
      <alignment vertical="center" shrinkToFit="1"/>
    </xf>
    <xf numFmtId="0" fontId="4" fillId="0" borderId="10" xfId="0" applyFont="1" applyBorder="1" applyAlignment="1">
      <alignment vertical="center" shrinkToFit="1"/>
    </xf>
    <xf numFmtId="0" fontId="10" fillId="0" borderId="14" xfId="0" applyFont="1" applyBorder="1" applyAlignment="1">
      <alignment vertical="center" shrinkToFit="1"/>
    </xf>
    <xf numFmtId="0" fontId="10" fillId="0" borderId="14" xfId="0" applyFont="1" applyBorder="1" applyAlignment="1">
      <alignment horizontal="left" vertical="center" shrinkToFit="1"/>
    </xf>
    <xf numFmtId="0" fontId="10" fillId="0" borderId="7" xfId="0" applyFont="1" applyBorder="1" applyAlignment="1">
      <alignment vertical="center" shrinkToFit="1"/>
    </xf>
    <xf numFmtId="0" fontId="10" fillId="0" borderId="8" xfId="0" applyFont="1" applyBorder="1" applyAlignment="1">
      <alignment vertical="center" shrinkToFit="1"/>
    </xf>
    <xf numFmtId="0" fontId="10" fillId="0" borderId="3" xfId="0" applyFont="1" applyBorder="1" applyAlignment="1">
      <alignment vertical="center" shrinkToFit="1"/>
    </xf>
    <xf numFmtId="0" fontId="0" fillId="0" borderId="8" xfId="0" applyBorder="1">
      <alignment vertical="center"/>
    </xf>
    <xf numFmtId="0" fontId="0" fillId="0" borderId="10" xfId="0" applyBorder="1" applyAlignment="1">
      <alignment horizontal="center" vertical="center" wrapText="1"/>
    </xf>
    <xf numFmtId="0" fontId="52" fillId="0" borderId="0" xfId="0" applyFont="1" applyAlignment="1">
      <alignment vertical="center" wrapText="1"/>
    </xf>
    <xf numFmtId="0" fontId="48" fillId="0" borderId="0" xfId="0" applyFont="1" applyAlignment="1">
      <alignment vertical="center" wrapText="1"/>
    </xf>
    <xf numFmtId="0" fontId="2" fillId="0" borderId="0" xfId="0" applyFont="1">
      <alignment vertical="center"/>
    </xf>
    <xf numFmtId="0" fontId="0" fillId="3" borderId="10" xfId="0" applyFill="1" applyBorder="1" applyAlignment="1">
      <alignment vertical="center" wrapText="1"/>
    </xf>
    <xf numFmtId="0" fontId="2" fillId="0" borderId="0" xfId="0" applyFont="1" applyAlignment="1">
      <alignment vertical="center" wrapText="1"/>
    </xf>
    <xf numFmtId="0" fontId="0" fillId="0" borderId="13" xfId="0" applyBorder="1" applyAlignment="1">
      <alignment vertical="center" shrinkToFit="1"/>
    </xf>
    <xf numFmtId="0" fontId="3" fillId="0" borderId="0" xfId="0" applyFont="1" applyAlignment="1">
      <alignment horizontal="centerContinuous"/>
    </xf>
    <xf numFmtId="0" fontId="3" fillId="0" borderId="0" xfId="0" applyFont="1" applyAlignment="1">
      <alignment horizontal="centerContinuous" vertical="center"/>
    </xf>
    <xf numFmtId="57" fontId="0" fillId="3" borderId="6" xfId="0" applyNumberFormat="1" applyFill="1" applyBorder="1" applyAlignment="1" applyProtection="1">
      <alignment horizontal="left" vertical="center"/>
      <protection locked="0"/>
    </xf>
    <xf numFmtId="0" fontId="65" fillId="3" borderId="0" xfId="0" applyFont="1" applyFill="1" applyProtection="1">
      <alignment vertical="center"/>
      <protection locked="0"/>
    </xf>
    <xf numFmtId="0" fontId="3" fillId="3" borderId="0" xfId="0" applyFont="1" applyFill="1" applyBorder="1" applyAlignment="1" applyProtection="1">
      <protection locked="0"/>
    </xf>
    <xf numFmtId="0" fontId="30" fillId="4" borderId="2" xfId="0" applyFont="1" applyFill="1" applyBorder="1" applyAlignment="1" applyProtection="1">
      <alignment horizontal="center" vertical="center" wrapText="1"/>
      <protection locked="0"/>
    </xf>
    <xf numFmtId="0" fontId="5" fillId="5" borderId="2" xfId="0" applyFont="1" applyFill="1" applyBorder="1" applyAlignment="1" applyProtection="1">
      <alignment horizontal="center" vertical="top" wrapText="1"/>
      <protection locked="0"/>
    </xf>
    <xf numFmtId="3" fontId="0" fillId="7" borderId="2" xfId="0" applyNumberFormat="1" applyFill="1" applyBorder="1" applyAlignment="1" applyProtection="1">
      <alignment vertical="center" shrinkToFit="1"/>
    </xf>
    <xf numFmtId="0" fontId="5" fillId="3" borderId="0" xfId="0" applyFont="1" applyFill="1" applyProtection="1">
      <alignment vertical="center"/>
      <protection locked="0"/>
    </xf>
    <xf numFmtId="0" fontId="3" fillId="4" borderId="2" xfId="0" applyFont="1" applyFill="1" applyBorder="1" applyAlignment="1" applyProtection="1">
      <alignment horizontal="center" vertical="center"/>
      <protection locked="0"/>
    </xf>
    <xf numFmtId="0" fontId="5" fillId="6" borderId="2" xfId="0" applyFont="1" applyFill="1" applyBorder="1" applyAlignment="1" applyProtection="1">
      <alignment horizontal="centerContinuous" vertical="center" wrapText="1" shrinkToFit="1"/>
      <protection locked="0"/>
    </xf>
    <xf numFmtId="0" fontId="0" fillId="3" borderId="2" xfId="0" applyFill="1" applyBorder="1" applyAlignment="1" applyProtection="1">
      <alignment horizontal="left" vertical="center" shrinkToFit="1"/>
      <protection locked="0"/>
    </xf>
    <xf numFmtId="0" fontId="0" fillId="3" borderId="65" xfId="0" applyFill="1" applyBorder="1" applyAlignment="1" applyProtection="1">
      <alignment horizontal="left" vertical="center" shrinkToFit="1"/>
      <protection locked="0"/>
    </xf>
    <xf numFmtId="0" fontId="0" fillId="3" borderId="66" xfId="0" applyFill="1" applyBorder="1" applyAlignment="1" applyProtection="1">
      <alignment horizontal="left" vertical="center" shrinkToFit="1"/>
      <protection locked="0"/>
    </xf>
    <xf numFmtId="0" fontId="0" fillId="3" borderId="67" xfId="0" applyFill="1" applyBorder="1" applyAlignment="1" applyProtection="1">
      <alignment horizontal="left" vertical="center" shrinkToFit="1"/>
      <protection locked="0"/>
    </xf>
    <xf numFmtId="0" fontId="67" fillId="3" borderId="0" xfId="0" applyFont="1" applyFill="1" applyAlignment="1" applyProtection="1">
      <alignment horizontal="left" vertical="center"/>
      <protection locked="0"/>
    </xf>
    <xf numFmtId="0" fontId="4" fillId="4" borderId="5" xfId="0" applyFont="1" applyFill="1" applyBorder="1" applyAlignment="1" applyProtection="1">
      <alignment horizontal="left" vertical="center" wrapText="1"/>
      <protection locked="0"/>
    </xf>
    <xf numFmtId="0" fontId="4" fillId="4" borderId="2" xfId="0" applyFont="1" applyFill="1" applyBorder="1" applyAlignment="1" applyProtection="1">
      <alignment horizontal="left" vertical="center" wrapText="1"/>
      <protection locked="0"/>
    </xf>
    <xf numFmtId="0" fontId="10" fillId="3" borderId="15" xfId="0" applyFont="1" applyFill="1" applyBorder="1" applyAlignment="1" applyProtection="1">
      <alignment horizontal="left" vertical="top" wrapText="1"/>
      <protection locked="0"/>
    </xf>
    <xf numFmtId="0" fontId="10" fillId="0" borderId="15" xfId="0" applyFont="1" applyBorder="1" applyAlignment="1" applyProtection="1">
      <alignment horizontal="left" vertical="top" wrapText="1"/>
      <protection locked="0"/>
    </xf>
    <xf numFmtId="0" fontId="2" fillId="4" borderId="2" xfId="0" applyFont="1" applyFill="1" applyBorder="1" applyAlignment="1" applyProtection="1">
      <alignment horizontal="left" vertical="center"/>
      <protection locked="0"/>
    </xf>
    <xf numFmtId="0" fontId="2" fillId="4" borderId="2" xfId="0" applyFont="1" applyFill="1" applyBorder="1" applyAlignment="1" applyProtection="1">
      <alignment horizontal="left" vertical="center" shrinkToFit="1"/>
      <protection locked="0"/>
    </xf>
    <xf numFmtId="0" fontId="2" fillId="6" borderId="2" xfId="0" applyFont="1" applyFill="1" applyBorder="1" applyAlignment="1" applyProtection="1">
      <alignment horizontal="left" vertical="center"/>
      <protection locked="0"/>
    </xf>
    <xf numFmtId="0" fontId="30" fillId="4" borderId="67" xfId="0" applyFont="1" applyFill="1" applyBorder="1" applyAlignment="1" applyProtection="1">
      <alignment horizontal="left" vertical="center" indent="1" shrinkToFit="1"/>
      <protection locked="0"/>
    </xf>
    <xf numFmtId="0" fontId="30" fillId="4" borderId="66" xfId="0" applyFont="1" applyFill="1" applyBorder="1" applyAlignment="1" applyProtection="1">
      <alignment horizontal="left" vertical="center" indent="1" shrinkToFit="1"/>
      <protection locked="0"/>
    </xf>
    <xf numFmtId="0" fontId="2" fillId="4" borderId="65" xfId="0" applyFont="1" applyFill="1" applyBorder="1" applyAlignment="1" applyProtection="1">
      <alignment horizontal="left" vertical="center" shrinkToFit="1"/>
      <protection locked="0"/>
    </xf>
    <xf numFmtId="0" fontId="3" fillId="4" borderId="29" xfId="0" applyFont="1" applyFill="1" applyBorder="1" applyAlignment="1" applyProtection="1">
      <alignment horizontal="center" vertical="center" wrapText="1"/>
      <protection locked="0"/>
    </xf>
    <xf numFmtId="0" fontId="3" fillId="4" borderId="30" xfId="0" applyFont="1" applyFill="1" applyBorder="1" applyAlignment="1" applyProtection="1">
      <alignment horizontal="center" vertical="center" wrapText="1"/>
      <protection locked="0"/>
    </xf>
    <xf numFmtId="0" fontId="3" fillId="4" borderId="31" xfId="0" applyFont="1" applyFill="1" applyBorder="1" applyAlignment="1" applyProtection="1">
      <alignment horizontal="center" vertical="center" wrapText="1"/>
      <protection locked="0"/>
    </xf>
    <xf numFmtId="0" fontId="3" fillId="4" borderId="50" xfId="0" applyFont="1" applyFill="1" applyBorder="1" applyAlignment="1" applyProtection="1">
      <alignment horizontal="left" vertical="center" wrapText="1"/>
      <protection locked="0"/>
    </xf>
    <xf numFmtId="0" fontId="3" fillId="4" borderId="51" xfId="0" applyFont="1" applyFill="1" applyBorder="1" applyAlignment="1" applyProtection="1">
      <alignment horizontal="left" vertical="center" wrapText="1"/>
      <protection locked="0"/>
    </xf>
    <xf numFmtId="0" fontId="3" fillId="4" borderId="52" xfId="0" applyFont="1" applyFill="1" applyBorder="1" applyAlignment="1" applyProtection="1">
      <alignment horizontal="left" vertical="center" wrapText="1"/>
      <protection locked="0"/>
    </xf>
    <xf numFmtId="0" fontId="3" fillId="4" borderId="53" xfId="0" applyFont="1" applyFill="1" applyBorder="1" applyAlignment="1" applyProtection="1">
      <alignment horizontal="left" vertical="center" wrapText="1"/>
      <protection locked="0"/>
    </xf>
    <xf numFmtId="0" fontId="6" fillId="4" borderId="32" xfId="0" applyFont="1" applyFill="1" applyBorder="1" applyAlignment="1" applyProtection="1">
      <alignment horizontal="center" vertical="center" wrapText="1"/>
      <protection locked="0"/>
    </xf>
    <xf numFmtId="0" fontId="6" fillId="4" borderId="5" xfId="0" applyFont="1" applyFill="1" applyBorder="1" applyAlignment="1" applyProtection="1">
      <alignment horizontal="center" vertical="center" wrapText="1"/>
      <protection locked="0"/>
    </xf>
    <xf numFmtId="0" fontId="3" fillId="4" borderId="16" xfId="0" applyFont="1" applyFill="1" applyBorder="1" applyAlignment="1" applyProtection="1">
      <alignment horizontal="center" vertical="center" wrapText="1"/>
      <protection locked="0"/>
    </xf>
    <xf numFmtId="0" fontId="3" fillId="4" borderId="18" xfId="0" applyFont="1" applyFill="1" applyBorder="1" applyAlignment="1" applyProtection="1">
      <alignment horizontal="center" vertical="center" wrapText="1"/>
      <protection locked="0"/>
    </xf>
    <xf numFmtId="0" fontId="3" fillId="4" borderId="19" xfId="0" applyFont="1" applyFill="1" applyBorder="1" applyAlignment="1" applyProtection="1">
      <alignment horizontal="center" vertical="center" wrapText="1"/>
      <protection locked="0"/>
    </xf>
    <xf numFmtId="0" fontId="33" fillId="7" borderId="2" xfId="0" applyFont="1" applyFill="1" applyBorder="1" applyAlignment="1">
      <alignment horizontal="center" vertical="center"/>
    </xf>
    <xf numFmtId="0" fontId="33" fillId="7" borderId="2" xfId="0" applyFont="1" applyFill="1" applyBorder="1" applyAlignment="1">
      <alignment horizontal="center" vertical="center" wrapText="1"/>
    </xf>
    <xf numFmtId="0" fontId="27" fillId="0" borderId="2" xfId="0" applyFont="1" applyBorder="1" applyAlignment="1">
      <alignment horizontal="left" vertical="center" wrapText="1"/>
    </xf>
    <xf numFmtId="0" fontId="24" fillId="0" borderId="2" xfId="0" applyFont="1" applyBorder="1" applyAlignment="1">
      <alignment horizontal="left" vertical="center" wrapText="1"/>
    </xf>
    <xf numFmtId="0" fontId="20" fillId="3" borderId="0" xfId="0" applyFont="1" applyFill="1" applyAlignment="1">
      <alignment horizontal="center" vertical="center"/>
    </xf>
    <xf numFmtId="0" fontId="21" fillId="3" borderId="0" xfId="0" applyFont="1" applyFill="1" applyAlignment="1">
      <alignment horizontal="center" vertical="center"/>
    </xf>
    <xf numFmtId="0" fontId="24" fillId="3" borderId="0" xfId="0" applyFont="1" applyFill="1" applyBorder="1" applyAlignment="1">
      <alignment horizontal="left" vertical="center" wrapText="1" indent="2"/>
    </xf>
    <xf numFmtId="0" fontId="22" fillId="3" borderId="0" xfId="0" applyFont="1" applyFill="1" applyBorder="1" applyAlignment="1">
      <alignment horizontal="left" vertical="center" wrapText="1" indent="2"/>
    </xf>
    <xf numFmtId="0" fontId="25" fillId="7" borderId="2" xfId="0" applyFont="1" applyFill="1" applyBorder="1" applyAlignment="1">
      <alignment horizontal="center" vertical="center" wrapText="1"/>
    </xf>
    <xf numFmtId="0" fontId="26" fillId="7" borderId="2" xfId="0" applyFont="1" applyFill="1" applyBorder="1" applyAlignment="1">
      <alignment horizontal="center" vertical="center"/>
    </xf>
    <xf numFmtId="0" fontId="62" fillId="0" borderId="0" xfId="0" applyFont="1" applyFill="1" applyAlignment="1" applyProtection="1">
      <alignment horizontal="left" vertical="center" wrapText="1"/>
      <protection locked="0"/>
    </xf>
    <xf numFmtId="0" fontId="3" fillId="3" borderId="0" xfId="0" applyFont="1" applyFill="1" applyAlignment="1" applyProtection="1">
      <alignment horizontal="left" vertical="center" wrapText="1" indent="1"/>
      <protection locked="0"/>
    </xf>
    <xf numFmtId="0" fontId="64" fillId="3" borderId="4" xfId="0" applyNumberFormat="1" applyFont="1" applyFill="1" applyBorder="1" applyAlignment="1">
      <alignment horizontal="center" vertical="center"/>
    </xf>
    <xf numFmtId="0" fontId="64" fillId="3" borderId="1" xfId="0" applyNumberFormat="1" applyFont="1" applyFill="1" applyBorder="1" applyAlignment="1">
      <alignment horizontal="center" vertical="center"/>
    </xf>
    <xf numFmtId="0" fontId="13" fillId="0" borderId="14" xfId="0" applyFont="1" applyFill="1" applyBorder="1" applyAlignment="1" applyProtection="1">
      <alignment horizontal="left" vertical="center" wrapText="1"/>
      <protection locked="0"/>
    </xf>
    <xf numFmtId="0" fontId="6" fillId="4" borderId="3" xfId="0" applyFont="1" applyFill="1" applyBorder="1" applyAlignment="1" applyProtection="1">
      <alignment horizontal="left" vertical="top" wrapText="1" readingOrder="1"/>
      <protection locked="0"/>
    </xf>
    <xf numFmtId="0" fontId="6" fillId="4" borderId="5" xfId="0" applyFont="1" applyFill="1" applyBorder="1" applyAlignment="1" applyProtection="1">
      <alignment horizontal="left" vertical="top" wrapText="1" readingOrder="1"/>
      <protection locked="0"/>
    </xf>
    <xf numFmtId="0" fontId="6" fillId="4" borderId="6" xfId="0" applyFont="1" applyFill="1" applyBorder="1" applyAlignment="1" applyProtection="1">
      <alignment horizontal="left" vertical="top" wrapText="1" readingOrder="1"/>
      <protection locked="0"/>
    </xf>
    <xf numFmtId="0" fontId="64" fillId="3" borderId="4" xfId="0" applyFont="1" applyFill="1" applyBorder="1" applyAlignment="1">
      <alignment horizontal="center" vertical="top" shrinkToFit="1"/>
    </xf>
    <xf numFmtId="0" fontId="64" fillId="3" borderId="1" xfId="0" applyFont="1" applyFill="1" applyBorder="1" applyAlignment="1">
      <alignment horizontal="center" vertical="top" shrinkToFit="1"/>
    </xf>
    <xf numFmtId="0" fontId="31" fillId="4" borderId="7" xfId="0" applyFont="1" applyFill="1" applyBorder="1" applyAlignment="1" applyProtection="1">
      <alignment horizontal="center" vertical="center" wrapText="1" readingOrder="1"/>
      <protection locked="0"/>
    </xf>
    <xf numFmtId="0" fontId="31" fillId="4" borderId="14" xfId="0" applyFont="1" applyFill="1" applyBorder="1" applyAlignment="1" applyProtection="1">
      <alignment horizontal="center" vertical="center" wrapText="1" readingOrder="1"/>
      <protection locked="0"/>
    </xf>
    <xf numFmtId="0" fontId="31" fillId="4" borderId="8" xfId="0" applyFont="1" applyFill="1" applyBorder="1" applyAlignment="1" applyProtection="1">
      <alignment horizontal="center" vertical="center" wrapText="1" readingOrder="1"/>
      <protection locked="0"/>
    </xf>
    <xf numFmtId="0" fontId="4" fillId="0" borderId="14" xfId="0" applyFont="1" applyBorder="1" applyAlignment="1">
      <alignment horizontal="left" vertical="top" wrapText="1"/>
    </xf>
    <xf numFmtId="0" fontId="4" fillId="0" borderId="0" xfId="0" applyFont="1" applyBorder="1" applyAlignment="1">
      <alignment horizontal="left" vertical="top" wrapText="1"/>
    </xf>
    <xf numFmtId="0" fontId="5" fillId="0" borderId="14" xfId="0" applyFont="1" applyBorder="1" applyAlignment="1">
      <alignment horizontal="left" vertical="top" wrapText="1"/>
    </xf>
    <xf numFmtId="0" fontId="5" fillId="0" borderId="0" xfId="0" applyFont="1" applyBorder="1" applyAlignment="1">
      <alignment horizontal="left" vertical="top" wrapText="1"/>
    </xf>
    <xf numFmtId="0" fontId="4" fillId="3" borderId="0" xfId="0" applyFont="1" applyFill="1" applyAlignment="1" applyProtection="1">
      <alignment horizontal="left" vertical="center" wrapText="1" indent="1"/>
      <protection locked="0"/>
    </xf>
    <xf numFmtId="0" fontId="64" fillId="3" borderId="4" xfId="0" applyNumberFormat="1" applyFont="1" applyFill="1" applyBorder="1" applyAlignment="1">
      <alignment horizontal="center" vertical="center" shrinkToFit="1"/>
    </xf>
    <xf numFmtId="0" fontId="64" fillId="3" borderId="1" xfId="0" applyNumberFormat="1" applyFont="1" applyFill="1" applyBorder="1" applyAlignment="1">
      <alignment horizontal="center" vertical="center" shrinkToFit="1"/>
    </xf>
    <xf numFmtId="0" fontId="13" fillId="4" borderId="3" xfId="0" applyFont="1" applyFill="1" applyBorder="1" applyAlignment="1" applyProtection="1">
      <alignment horizontal="left" vertical="center" wrapText="1"/>
      <protection locked="0"/>
    </xf>
    <xf numFmtId="0" fontId="13" fillId="4" borderId="6" xfId="0" applyFont="1" applyFill="1" applyBorder="1" applyAlignment="1" applyProtection="1">
      <alignment horizontal="left" vertical="center" wrapText="1"/>
      <protection locked="0"/>
    </xf>
    <xf numFmtId="0" fontId="13" fillId="4" borderId="3" xfId="0" applyFont="1" applyFill="1" applyBorder="1" applyAlignment="1" applyProtection="1">
      <alignment horizontal="left" vertical="top" wrapText="1"/>
      <protection locked="0"/>
    </xf>
    <xf numFmtId="0" fontId="13" fillId="4" borderId="5" xfId="0" applyFont="1" applyFill="1" applyBorder="1" applyAlignment="1" applyProtection="1">
      <alignment horizontal="left" vertical="top" wrapText="1"/>
      <protection locked="0"/>
    </xf>
    <xf numFmtId="0" fontId="13" fillId="4" borderId="6" xfId="0" applyFont="1" applyFill="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3" fillId="4" borderId="2" xfId="0" applyFont="1" applyFill="1" applyBorder="1" applyAlignment="1" applyProtection="1">
      <alignment horizontal="left" vertical="top" wrapText="1"/>
      <protection locked="0"/>
    </xf>
    <xf numFmtId="0" fontId="13" fillId="4" borderId="2" xfId="0" applyFont="1" applyFill="1" applyBorder="1" applyAlignment="1" applyProtection="1">
      <alignment horizontal="left" vertical="top"/>
      <protection locked="0"/>
    </xf>
    <xf numFmtId="0" fontId="0" fillId="3" borderId="13" xfId="0" applyFill="1" applyBorder="1" applyAlignment="1">
      <alignment horizontal="center" vertical="center" shrinkToFit="1"/>
    </xf>
    <xf numFmtId="0" fontId="0" fillId="0" borderId="4"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shrinkToFit="1"/>
    </xf>
    <xf numFmtId="0" fontId="0" fillId="0" borderId="4" xfId="0" applyBorder="1" applyAlignment="1">
      <alignment horizontal="center" vertical="center" shrinkToFit="1"/>
    </xf>
    <xf numFmtId="0" fontId="0" fillId="0" borderId="13" xfId="0" applyBorder="1" applyAlignment="1">
      <alignment horizontal="center" vertical="center" shrinkToFit="1"/>
    </xf>
    <xf numFmtId="0" fontId="0" fillId="0" borderId="1" xfId="0" applyBorder="1" applyAlignment="1">
      <alignment horizontal="center" vertical="center" shrinkToFit="1"/>
    </xf>
    <xf numFmtId="0" fontId="0" fillId="0" borderId="7" xfId="0" applyBorder="1" applyAlignment="1">
      <alignment horizontal="center" vertical="center"/>
    </xf>
    <xf numFmtId="0" fontId="0" fillId="0" borderId="1" xfId="0" applyBorder="1" applyAlignment="1">
      <alignment horizontal="center" vertical="center"/>
    </xf>
  </cellXfs>
  <cellStyles count="4">
    <cellStyle name="ハイパーリンク 9" xfId="3" xr:uid="{015C9FF0-DBDF-418C-AAC3-3B34C602ADB4}"/>
    <cellStyle name="標準" xfId="0" builtinId="0"/>
    <cellStyle name="標準 2 2" xfId="2" xr:uid="{D19BB767-1CFF-4444-8908-7A97E4429E7C}"/>
    <cellStyle name="標準 3" xfId="1" xr:uid="{B13B7255-6A7B-4802-9086-23E8F722B9B4}"/>
  </cellStyles>
  <dxfs count="3">
    <dxf>
      <fill>
        <patternFill>
          <bgColor rgb="FFFFFF00"/>
        </patternFill>
      </fill>
    </dxf>
    <dxf>
      <fill>
        <patternFill>
          <bgColor rgb="FFFFFF00"/>
        </patternFill>
      </fill>
    </dxf>
    <dxf>
      <fill>
        <patternFill>
          <bgColor theme="0"/>
        </patternFill>
      </fill>
    </dxf>
  </dxfs>
  <tableStyles count="0" defaultTableStyle="TableStyleMedium2" defaultPivotStyle="PivotStyleLight16"/>
  <colors>
    <mruColors>
      <color rgb="FF3333FF"/>
      <color rgb="FFFFEE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rfsvc22\Div5\02%20&#20225;&#30011;&#29677;\02%20&#39640;&#23994;&#20844;&#23376;\&#9734;&#22320;&#22495;&#21307;&#30274;&#27083;&#24819;\09%20&#35519;&#25972;&#20250;&#35696;&#36914;&#25431;&#29366;&#27841;&#65288;&#21402;&#21172;&#30465;&#12363;&#12425;&#65289;\H29_3&#22238;&#30446;&#65288;12&#26376;&#26411;&#65289;\01_&#21402;&#21172;&#30465;&#12363;&#12425;\&#22238;&#31572;&#12487;&#12540;&#12479;&#20316;&#2510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rfsvc22\Div5\02%20&#20225;&#30011;&#29677;\02%20&#39640;&#23994;&#20844;&#23376;\&#9734;&#22320;&#22495;&#21307;&#30274;&#27083;&#24819;\09%20&#35519;&#25972;&#20250;&#35696;&#36914;&#25431;&#29366;&#27841;&#65288;&#21402;&#21172;&#30465;&#12363;&#12425;&#65289;\H29_3&#22238;&#30446;&#65288;12&#26376;&#26411;&#65289;\01_&#21402;&#21172;&#30465;&#12363;&#12425;\28&#65293;29&#35036;&#2116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rfsvc22\Div5\&#31038;&#20250;&#25919;&#31574;&#65402;&#65437;&#65403;&#65433;&#65411;&#65384;&#65437;&#65400;&#65438;&#37096;\b&#37325;&#35201;\090&#31038;&#20250;&#24773;&#22577;&#12481;&#12540;&#12512;&#65288;&#27966;&#36963;&#65289;\&#20117;&#39640;&#26126;&#25144;_H29&#30149;&#24202;&#27231;&#33021;&#24773;&#22577;&#21454;&#38598;&#21450;&#12403;&#30149;&#24202;&#27231;&#33021;&#22577;&#21578;&#21046;&#24230;&#12395;&#20418;&#12427;&#26989;&#21209;&#65288;&#20316;&#26989;&#12501;&#12457;&#12523;&#12480;&#65289;\00&#12467;&#12540;&#12523;&#12475;&#12531;&#12479;&#12540;\03&#32025;&#23186;&#20307;&#30330;&#36865;\&#30906;&#35469;&#31080;&#12487;&#12540;&#12479;&#23637;&#38283;&#31080;\&#23567;&#26519;&#9733;all_%20&#30906;&#35469;&#31080;&#12487;&#12540;&#12479;&#23637;&#38283;&#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rfsvc22\Div5\02%20&#20225;&#30011;&#29677;\02%20&#39640;&#23994;&#20844;&#23376;\&#9734;&#22320;&#22495;&#21307;&#30274;&#27083;&#24819;\09%20&#35519;&#25972;&#20250;&#35696;&#36914;&#25431;&#29366;&#27841;&#65288;&#21402;&#21172;&#30465;&#12363;&#12425;&#65289;\H29_3&#22238;&#30446;&#65288;12&#26376;&#26411;&#65289;\01_&#21402;&#21172;&#30465;&#12363;&#12425;\02&#38738;&#26862;&#12288;01_2017_1018_&#37117;&#36947;&#24220;&#30476;&#12498;&#12450;&#12522;&#12531;&#12464;&#29992;&#12481;&#12455;&#12483;&#12463;&#12522;&#12473;&#1248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ukyoku.mhlw.go.jp\sites\&#21307;&#20107;&#35506;\&#33256;&#24202;&#30740;&#20462;&#25512;&#36914;&#23460;\&#30740;&#20462;&#12503;&#12525;&#12464;&#12521;&#12512;&#30058;&#21495;\&#30740;&#20462;&#12503;&#12525;&#12464;&#12521;&#12512;&#20316;&#26989;&#12501;&#12449;&#12452;&#12523;\&#30740;&#20462;&#12503;&#12525;&#12464;&#12521;&#12512;&#20316;&#26989;&#12501;&#12449;&#12452;&#12523;0309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rfsvc22\Div5\WINDOWS\TEMP\&#20844;&#20849;&#20837;&#21147;%20(version%2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rfsvc22\Div5\WINDOWS\TEMP\&#36786;&#38598;&#24403;&#21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8ＢＦＲデータベース元データ改"/>
      <sheetName val="国様式貼り付けデータ作成"/>
      <sheetName val="診療科コード"/>
      <sheetName val="idリスト"/>
      <sheetName val="医療施設調査病床数"/>
      <sheetName val="報告状況・対象外"/>
      <sheetName val="非稼働病棟"/>
      <sheetName val="５疾病在宅"/>
      <sheetName val="国開設者コード"/>
      <sheetName val="周産期小児科"/>
      <sheetName val="医師数"/>
      <sheetName val="稼働率在院日数"/>
      <sheetName val="修正 送付媒体"/>
      <sheetName val="（別添１）リスト"/>
      <sheetName val="（別添２）リスト"/>
      <sheetName val="架電結果"/>
      <sheetName val="ヘッダー"/>
    </sheetNames>
    <sheetDataSet>
      <sheetData sheetId="0"/>
      <sheetData sheetId="1"/>
      <sheetData sheetId="2"/>
      <sheetData sheetId="3">
        <row r="2">
          <cell r="A2">
            <v>10328001</v>
          </cell>
          <cell r="B2" t="str">
            <v>岩手県立東和病院</v>
          </cell>
          <cell r="C2" t="str">
            <v>03</v>
          </cell>
          <cell r="D2" t="str">
            <v>0302</v>
          </cell>
          <cell r="E2" t="str">
            <v>岩手中部</v>
          </cell>
          <cell r="F2" t="str">
            <v>03205</v>
          </cell>
          <cell r="G2" t="str">
            <v>花巻市</v>
          </cell>
          <cell r="H2" t="str">
            <v>10358900</v>
          </cell>
          <cell r="I2" t="str">
            <v>岩手県立東和病院</v>
          </cell>
          <cell r="J2" t="str">
            <v>10328001</v>
          </cell>
          <cell r="K2" t="str">
            <v>028-0115</v>
          </cell>
          <cell r="L2" t="str">
            <v>岩手県花巻市東和町安俵6区75-1</v>
          </cell>
          <cell r="M2">
            <v>198422211</v>
          </cell>
          <cell r="N2">
            <v>1</v>
          </cell>
          <cell r="O2">
            <v>3100030</v>
          </cell>
          <cell r="P2">
            <v>1</v>
          </cell>
          <cell r="Q2" t="str">
            <v>岩手県立東和病院</v>
          </cell>
          <cell r="R2">
            <v>7</v>
          </cell>
          <cell r="S2" t="str">
            <v>都道府県</v>
          </cell>
          <cell r="T2">
            <v>310511365</v>
          </cell>
          <cell r="U2">
            <v>103530110</v>
          </cell>
        </row>
        <row r="3">
          <cell r="A3">
            <v>10328006</v>
          </cell>
          <cell r="B3" t="str">
            <v>八角病院</v>
          </cell>
          <cell r="C3" t="str">
            <v>03</v>
          </cell>
          <cell r="D3" t="str">
            <v>0301</v>
          </cell>
          <cell r="E3" t="str">
            <v>盛岡</v>
          </cell>
          <cell r="F3" t="str">
            <v>03201</v>
          </cell>
          <cell r="G3" t="str">
            <v>盛岡市</v>
          </cell>
          <cell r="H3" t="str">
            <v>10318355</v>
          </cell>
          <cell r="I3" t="str">
            <v>八角病院</v>
          </cell>
          <cell r="J3" t="str">
            <v>10328006</v>
          </cell>
          <cell r="K3" t="str">
            <v>028-4125</v>
          </cell>
          <cell r="L3" t="str">
            <v>岩手県盛岡市好摩字夏間木70-190</v>
          </cell>
          <cell r="M3">
            <v>196820201</v>
          </cell>
          <cell r="N3">
            <v>1</v>
          </cell>
          <cell r="O3">
            <v>3100085</v>
          </cell>
          <cell r="P3">
            <v>1</v>
          </cell>
          <cell r="Q3" t="str">
            <v>医療法人日新堂　八角病院</v>
          </cell>
          <cell r="R3">
            <v>22</v>
          </cell>
          <cell r="S3" t="str">
            <v>医療法人</v>
          </cell>
          <cell r="T3">
            <v>310116132</v>
          </cell>
          <cell r="U3">
            <v>103510433</v>
          </cell>
        </row>
        <row r="4">
          <cell r="A4">
            <v>10328007</v>
          </cell>
          <cell r="B4" t="str">
            <v>岩手県立千厩病院</v>
          </cell>
          <cell r="C4" t="str">
            <v>03</v>
          </cell>
          <cell r="D4" t="str">
            <v>0304</v>
          </cell>
          <cell r="E4" t="str">
            <v>両磐</v>
          </cell>
          <cell r="F4" t="str">
            <v>03209</v>
          </cell>
          <cell r="G4" t="str">
            <v>一関市</v>
          </cell>
          <cell r="H4" t="str">
            <v>10309322</v>
          </cell>
          <cell r="I4" t="str">
            <v>岩手県立千厩病院</v>
          </cell>
          <cell r="J4" t="str">
            <v>10328007</v>
          </cell>
          <cell r="K4" t="str">
            <v>029-0803</v>
          </cell>
          <cell r="L4" t="str">
            <v>岩手県一関市千厩町千厩字草井沢３２番地１</v>
          </cell>
          <cell r="M4">
            <v>191532101</v>
          </cell>
          <cell r="N4">
            <v>1</v>
          </cell>
          <cell r="O4">
            <v>3100101</v>
          </cell>
          <cell r="P4">
            <v>1</v>
          </cell>
          <cell r="Q4" t="str">
            <v>岩手県立千厩病院</v>
          </cell>
          <cell r="R4">
            <v>7</v>
          </cell>
          <cell r="S4" t="str">
            <v>都道府県</v>
          </cell>
          <cell r="T4">
            <v>310911342</v>
          </cell>
          <cell r="U4">
            <v>103580056</v>
          </cell>
        </row>
        <row r="5">
          <cell r="A5">
            <v>10328008</v>
          </cell>
          <cell r="B5" t="str">
            <v>岩手県立久慈病院</v>
          </cell>
          <cell r="C5" t="str">
            <v>03</v>
          </cell>
          <cell r="D5" t="str">
            <v>0308</v>
          </cell>
          <cell r="E5" t="str">
            <v>久慈</v>
          </cell>
          <cell r="F5" t="str">
            <v>03207</v>
          </cell>
          <cell r="G5" t="str">
            <v>久慈市</v>
          </cell>
          <cell r="H5" t="str">
            <v>10330221</v>
          </cell>
          <cell r="I5" t="str">
            <v>岩手県立久慈病院</v>
          </cell>
          <cell r="J5" t="str">
            <v>10328008</v>
          </cell>
          <cell r="K5" t="str">
            <v>028-8040</v>
          </cell>
          <cell r="L5" t="str">
            <v>岩手県久慈市旭町10-1</v>
          </cell>
          <cell r="M5">
            <v>194536131</v>
          </cell>
          <cell r="N5">
            <v>1</v>
          </cell>
          <cell r="O5">
            <v>3100018</v>
          </cell>
          <cell r="P5">
            <v>1</v>
          </cell>
          <cell r="Q5" t="str">
            <v>岩手県立久慈病院</v>
          </cell>
          <cell r="R5">
            <v>7</v>
          </cell>
          <cell r="S5" t="str">
            <v>都道府県</v>
          </cell>
          <cell r="T5">
            <v>310710355</v>
          </cell>
          <cell r="U5">
            <v>103640068</v>
          </cell>
        </row>
        <row r="6">
          <cell r="A6">
            <v>10328010</v>
          </cell>
          <cell r="B6" t="str">
            <v>医療法人社団愛生会昭和病院　</v>
          </cell>
          <cell r="C6" t="str">
            <v>03</v>
          </cell>
          <cell r="D6" t="str">
            <v>0304</v>
          </cell>
          <cell r="E6" t="str">
            <v>両磐</v>
          </cell>
          <cell r="F6" t="str">
            <v>03209</v>
          </cell>
          <cell r="G6" t="str">
            <v>一関市</v>
          </cell>
          <cell r="H6" t="str">
            <v>10362062</v>
          </cell>
          <cell r="I6" t="str">
            <v>医療法人社団愛生会昭和病院</v>
          </cell>
          <cell r="J6" t="str">
            <v>10328010</v>
          </cell>
          <cell r="K6" t="str">
            <v>021-0885</v>
          </cell>
          <cell r="L6" t="str">
            <v>岩手県一関市田村町６番３号</v>
          </cell>
          <cell r="M6">
            <v>191232020</v>
          </cell>
          <cell r="N6">
            <v>1</v>
          </cell>
          <cell r="O6">
            <v>3100048</v>
          </cell>
          <cell r="P6">
            <v>1</v>
          </cell>
          <cell r="Q6" t="str">
            <v>医療法人社団愛生会昭和病院</v>
          </cell>
          <cell r="R6">
            <v>22</v>
          </cell>
          <cell r="S6" t="str">
            <v>医療法人</v>
          </cell>
          <cell r="T6">
            <v>310910351</v>
          </cell>
          <cell r="U6">
            <v>103570066</v>
          </cell>
        </row>
        <row r="7">
          <cell r="A7">
            <v>10328013</v>
          </cell>
          <cell r="B7" t="str">
            <v>奥州市国民健康保険まごころ病院　</v>
          </cell>
          <cell r="C7" t="str">
            <v>03</v>
          </cell>
          <cell r="D7" t="str">
            <v>0303</v>
          </cell>
          <cell r="E7" t="str">
            <v>胆江</v>
          </cell>
          <cell r="F7" t="str">
            <v>03215</v>
          </cell>
          <cell r="G7" t="str">
            <v>奥州市</v>
          </cell>
          <cell r="H7" t="str">
            <v>10314171</v>
          </cell>
          <cell r="I7" t="str">
            <v>奥州市国民健康保険まごころ病院</v>
          </cell>
          <cell r="J7" t="str">
            <v>10328013</v>
          </cell>
          <cell r="K7" t="str">
            <v>023-0401</v>
          </cell>
          <cell r="L7" t="str">
            <v>岩手県奥州市胆沢区南都田字大持40番地</v>
          </cell>
          <cell r="M7">
            <v>197462121</v>
          </cell>
          <cell r="N7">
            <v>1</v>
          </cell>
          <cell r="O7">
            <v>3100033</v>
          </cell>
          <cell r="P7">
            <v>1</v>
          </cell>
          <cell r="Q7" t="str">
            <v>奥州市国民健康保険　まごころ病院</v>
          </cell>
          <cell r="R7">
            <v>8</v>
          </cell>
          <cell r="S7" t="str">
            <v>市町村</v>
          </cell>
          <cell r="T7">
            <v>311510879</v>
          </cell>
          <cell r="U7">
            <v>103550145</v>
          </cell>
        </row>
        <row r="8">
          <cell r="A8">
            <v>10328017</v>
          </cell>
          <cell r="B8" t="str">
            <v>栃内第二病院</v>
          </cell>
          <cell r="C8" t="str">
            <v>03</v>
          </cell>
          <cell r="D8" t="str">
            <v>0301</v>
          </cell>
          <cell r="E8" t="str">
            <v>盛岡</v>
          </cell>
          <cell r="F8" t="str">
            <v>03216</v>
          </cell>
          <cell r="G8" t="str">
            <v>滝沢市</v>
          </cell>
          <cell r="H8" t="str">
            <v>10305968</v>
          </cell>
          <cell r="I8" t="str">
            <v>栃内第二病院</v>
          </cell>
          <cell r="J8" t="str">
            <v>１０３２８０１７</v>
          </cell>
          <cell r="K8" t="str">
            <v>０２０-０７７８</v>
          </cell>
          <cell r="L8" t="str">
            <v>岩手県滝沢市大釜吉水１０３番地１</v>
          </cell>
          <cell r="M8">
            <v>196841111</v>
          </cell>
          <cell r="N8">
            <v>1</v>
          </cell>
          <cell r="O8">
            <v>3100087</v>
          </cell>
          <cell r="P8">
            <v>1</v>
          </cell>
          <cell r="Q8" t="str">
            <v>栃内第二病院</v>
          </cell>
          <cell r="R8">
            <v>22</v>
          </cell>
          <cell r="S8" t="str">
            <v>医療法人</v>
          </cell>
          <cell r="T8">
            <v>311610034</v>
          </cell>
          <cell r="U8">
            <v>103510286</v>
          </cell>
        </row>
        <row r="9">
          <cell r="A9">
            <v>10328019</v>
          </cell>
          <cell r="B9" t="str">
            <v>赤坂病院</v>
          </cell>
          <cell r="C9" t="str">
            <v>03</v>
          </cell>
          <cell r="D9" t="str">
            <v>0301</v>
          </cell>
          <cell r="E9" t="str">
            <v>盛岡</v>
          </cell>
          <cell r="F9" t="str">
            <v>03201</v>
          </cell>
          <cell r="G9" t="str">
            <v>盛岡市</v>
          </cell>
          <cell r="H9" t="str">
            <v>10390210</v>
          </cell>
          <cell r="I9" t="str">
            <v>赤坂病院</v>
          </cell>
          <cell r="J9" t="str">
            <v>１０３２８０１９</v>
          </cell>
          <cell r="K9" t="str">
            <v>０２０-００１６</v>
          </cell>
          <cell r="L9" t="str">
            <v>岩手県盛岡市名須川町２９－２</v>
          </cell>
          <cell r="M9">
            <v>196241225</v>
          </cell>
          <cell r="N9">
            <v>1</v>
          </cell>
          <cell r="O9">
            <v>3100066</v>
          </cell>
          <cell r="P9">
            <v>1</v>
          </cell>
          <cell r="Q9" t="str">
            <v>社団医療法人　赤坂病院</v>
          </cell>
          <cell r="R9">
            <v>22</v>
          </cell>
          <cell r="S9" t="str">
            <v>医療法人</v>
          </cell>
          <cell r="T9">
            <v>310111851</v>
          </cell>
          <cell r="U9">
            <v>103510172</v>
          </cell>
        </row>
        <row r="10">
          <cell r="A10">
            <v>10328021</v>
          </cell>
          <cell r="B10" t="str">
            <v>岩手県立軽米病院</v>
          </cell>
          <cell r="C10" t="str">
            <v>03</v>
          </cell>
          <cell r="D10" t="str">
            <v>0309</v>
          </cell>
          <cell r="E10" t="str">
            <v>二戸</v>
          </cell>
          <cell r="F10" t="str">
            <v>03501</v>
          </cell>
          <cell r="G10" t="str">
            <v>九戸郡軽米町</v>
          </cell>
          <cell r="H10" t="str">
            <v>10304473</v>
          </cell>
          <cell r="I10" t="str">
            <v>岩手県立軽米病院</v>
          </cell>
          <cell r="J10" t="str">
            <v>10328021</v>
          </cell>
          <cell r="K10" t="str">
            <v>028-6302</v>
          </cell>
          <cell r="L10" t="str">
            <v>岩手県九戸郡軽米町大字軽米第2地割54番5</v>
          </cell>
          <cell r="M10">
            <v>195462411</v>
          </cell>
          <cell r="N10">
            <v>1</v>
          </cell>
          <cell r="O10">
            <v>3100014</v>
          </cell>
          <cell r="P10">
            <v>1</v>
          </cell>
          <cell r="Q10" t="str">
            <v>岩手県立軽米病院</v>
          </cell>
          <cell r="R10">
            <v>7</v>
          </cell>
          <cell r="S10" t="str">
            <v>都道府県</v>
          </cell>
          <cell r="T10">
            <v>313110256</v>
          </cell>
          <cell r="U10">
            <v>103650061</v>
          </cell>
        </row>
        <row r="11">
          <cell r="A11">
            <v>10328023</v>
          </cell>
          <cell r="B11" t="str">
            <v>南昌病院</v>
          </cell>
          <cell r="C11" t="str">
            <v>03</v>
          </cell>
          <cell r="D11" t="str">
            <v>0301</v>
          </cell>
          <cell r="E11" t="str">
            <v>盛岡</v>
          </cell>
          <cell r="F11" t="str">
            <v>03322</v>
          </cell>
          <cell r="G11" t="str">
            <v>紫波郡矢巾町</v>
          </cell>
          <cell r="H11" t="str">
            <v>10329032</v>
          </cell>
          <cell r="I11" t="str">
            <v>南昌病院</v>
          </cell>
          <cell r="J11" t="str">
            <v>10328032</v>
          </cell>
          <cell r="K11" t="str">
            <v>028-3621</v>
          </cell>
          <cell r="L11" t="str">
            <v>岩手県紫波郡矢巾町大字広宮沢第１地割２番１８１</v>
          </cell>
          <cell r="M11">
            <v>196975211</v>
          </cell>
          <cell r="N11">
            <v>1</v>
          </cell>
          <cell r="O11">
            <v>3100080</v>
          </cell>
          <cell r="P11">
            <v>1</v>
          </cell>
          <cell r="Q11" t="str">
            <v>医療法人社団帰厚堂　南昌病院</v>
          </cell>
          <cell r="R11">
            <v>22</v>
          </cell>
          <cell r="S11" t="str">
            <v>医療法人</v>
          </cell>
          <cell r="T11">
            <v>312210404</v>
          </cell>
          <cell r="U11">
            <v>103510345</v>
          </cell>
        </row>
        <row r="12">
          <cell r="A12">
            <v>10328026</v>
          </cell>
          <cell r="B12" t="str">
            <v>盛岡市立病院</v>
          </cell>
          <cell r="C12" t="str">
            <v>03</v>
          </cell>
          <cell r="D12" t="str">
            <v>0301</v>
          </cell>
          <cell r="E12" t="str">
            <v>盛岡</v>
          </cell>
          <cell r="F12" t="str">
            <v>03201</v>
          </cell>
          <cell r="G12" t="str">
            <v>盛岡市</v>
          </cell>
          <cell r="H12" t="str">
            <v>10365784</v>
          </cell>
          <cell r="I12" t="str">
            <v>盛岡市立病院</v>
          </cell>
          <cell r="J12" t="str">
            <v>10328026</v>
          </cell>
          <cell r="K12" t="str">
            <v>020-0866</v>
          </cell>
          <cell r="L12" t="str">
            <v>岩手県盛岡市本宮五丁目15番1号</v>
          </cell>
          <cell r="M12">
            <v>196350101</v>
          </cell>
          <cell r="N12">
            <v>1</v>
          </cell>
          <cell r="O12">
            <v>3100099</v>
          </cell>
          <cell r="P12">
            <v>1</v>
          </cell>
          <cell r="Q12" t="str">
            <v>盛岡市立病院</v>
          </cell>
          <cell r="R12">
            <v>8</v>
          </cell>
          <cell r="S12" t="str">
            <v>市町村</v>
          </cell>
          <cell r="T12">
            <v>310115050</v>
          </cell>
          <cell r="U12">
            <v>103510521</v>
          </cell>
        </row>
        <row r="13">
          <cell r="A13">
            <v>10328030</v>
          </cell>
          <cell r="B13" t="str">
            <v>美希病院</v>
          </cell>
          <cell r="C13" t="str">
            <v>03</v>
          </cell>
          <cell r="D13" t="str">
            <v>0303</v>
          </cell>
          <cell r="E13" t="str">
            <v>胆江</v>
          </cell>
          <cell r="F13" t="str">
            <v>03215</v>
          </cell>
          <cell r="G13" t="str">
            <v>奥州市</v>
          </cell>
          <cell r="H13" t="str">
            <v>10393572</v>
          </cell>
          <cell r="I13" t="str">
            <v>美希病院</v>
          </cell>
          <cell r="J13" t="str">
            <v>10328030</v>
          </cell>
          <cell r="K13" t="str">
            <v>029-4201</v>
          </cell>
          <cell r="L13" t="str">
            <v>岩手県奥州市前沢区古城字丑沢上野100</v>
          </cell>
          <cell r="M13">
            <v>197566111</v>
          </cell>
          <cell r="N13">
            <v>1</v>
          </cell>
          <cell r="O13">
            <v>3100034</v>
          </cell>
          <cell r="P13">
            <v>1</v>
          </cell>
          <cell r="Q13" t="str">
            <v>社団医療法人啓愛会　美希病院</v>
          </cell>
          <cell r="R13">
            <v>22</v>
          </cell>
          <cell r="S13" t="str">
            <v>医療法人</v>
          </cell>
          <cell r="T13">
            <v>311510796</v>
          </cell>
          <cell r="U13">
            <v>103550116</v>
          </cell>
        </row>
        <row r="14">
          <cell r="A14">
            <v>10328034</v>
          </cell>
          <cell r="B14" t="str">
            <v>岩手県立大東病院</v>
          </cell>
          <cell r="C14" t="str">
            <v>03</v>
          </cell>
          <cell r="D14" t="str">
            <v>0304</v>
          </cell>
          <cell r="E14" t="str">
            <v>両磐</v>
          </cell>
          <cell r="F14" t="str">
            <v>03209</v>
          </cell>
          <cell r="G14" t="str">
            <v>一関市</v>
          </cell>
          <cell r="H14" t="str">
            <v>10323700</v>
          </cell>
          <cell r="I14" t="str">
            <v>岩手県立大東病院</v>
          </cell>
          <cell r="J14" t="str">
            <v>10328034</v>
          </cell>
          <cell r="K14" t="str">
            <v>029-0711</v>
          </cell>
          <cell r="L14" t="str">
            <v>岩手県一関市大東町大原字川内128番地</v>
          </cell>
          <cell r="M14">
            <v>191722121</v>
          </cell>
          <cell r="N14">
            <v>1</v>
          </cell>
          <cell r="O14">
            <v>3100042</v>
          </cell>
          <cell r="P14">
            <v>1</v>
          </cell>
          <cell r="Q14" t="str">
            <v>岩手県立大東病院</v>
          </cell>
          <cell r="R14">
            <v>7</v>
          </cell>
          <cell r="S14" t="str">
            <v>都道府県</v>
          </cell>
          <cell r="T14">
            <v>310911219</v>
          </cell>
          <cell r="U14">
            <v>103580014</v>
          </cell>
        </row>
        <row r="15">
          <cell r="A15">
            <v>10328035</v>
          </cell>
          <cell r="B15" t="str">
            <v>希望ケ丘病院</v>
          </cell>
          <cell r="C15" t="str">
            <v>03</v>
          </cell>
          <cell r="D15" t="str">
            <v>0305</v>
          </cell>
          <cell r="E15" t="str">
            <v>気仙</v>
          </cell>
          <cell r="F15" t="str">
            <v>03210</v>
          </cell>
          <cell r="G15" t="str">
            <v>陸前高田市</v>
          </cell>
          <cell r="H15" t="str">
            <v>10392010</v>
          </cell>
          <cell r="I15" t="str">
            <v>医療法人希望会　希望ヶ丘病院</v>
          </cell>
          <cell r="J15" t="str">
            <v>10328035</v>
          </cell>
          <cell r="K15" t="str">
            <v>029-2205</v>
          </cell>
          <cell r="L15" t="str">
            <v>岩手県陸前高田市高田町字大隅8番地6</v>
          </cell>
          <cell r="M15">
            <v>192531019</v>
          </cell>
          <cell r="N15">
            <v>1</v>
          </cell>
          <cell r="O15">
            <v>3100022</v>
          </cell>
          <cell r="P15">
            <v>1</v>
          </cell>
          <cell r="Q15" t="str">
            <v>医療法人希望会　希望ケ丘病院</v>
          </cell>
          <cell r="R15">
            <v>22</v>
          </cell>
          <cell r="S15" t="str">
            <v>医療法人</v>
          </cell>
          <cell r="T15">
            <v>311010375</v>
          </cell>
          <cell r="U15">
            <v>103590088</v>
          </cell>
        </row>
        <row r="16">
          <cell r="A16">
            <v>10328039</v>
          </cell>
          <cell r="B16" t="str">
            <v>石川病院</v>
          </cell>
          <cell r="C16" t="str">
            <v>03</v>
          </cell>
          <cell r="D16" t="str">
            <v>0303</v>
          </cell>
          <cell r="E16" t="str">
            <v>胆江</v>
          </cell>
          <cell r="F16" t="str">
            <v>03215</v>
          </cell>
          <cell r="G16" t="str">
            <v>奥州市</v>
          </cell>
          <cell r="H16" t="str">
            <v>10324385</v>
          </cell>
          <cell r="I16" t="str">
            <v>社団医療法人石川病院</v>
          </cell>
          <cell r="J16" t="str">
            <v>10328039</v>
          </cell>
          <cell r="K16" t="str">
            <v>023-0851</v>
          </cell>
          <cell r="L16" t="str">
            <v>岩手県奥州市水沢区南町８－１０</v>
          </cell>
          <cell r="M16">
            <v>197256311</v>
          </cell>
          <cell r="N16">
            <v>1</v>
          </cell>
          <cell r="O16">
            <v>3100036</v>
          </cell>
          <cell r="P16">
            <v>1</v>
          </cell>
          <cell r="Q16" t="str">
            <v>社団医療法人　石川病院</v>
          </cell>
          <cell r="R16">
            <v>22</v>
          </cell>
          <cell r="S16" t="str">
            <v>医療法人</v>
          </cell>
          <cell r="T16">
            <v>311510101</v>
          </cell>
          <cell r="U16">
            <v>103550073</v>
          </cell>
        </row>
        <row r="17">
          <cell r="A17">
            <v>10328041</v>
          </cell>
          <cell r="B17" t="str">
            <v>社会福祉法人恩賜財団岩手県済生会岩泉病院</v>
          </cell>
          <cell r="C17" t="str">
            <v>03</v>
          </cell>
          <cell r="D17" t="str">
            <v>0307</v>
          </cell>
          <cell r="E17" t="str">
            <v>宮古</v>
          </cell>
          <cell r="F17" t="str">
            <v>03483</v>
          </cell>
          <cell r="G17" t="str">
            <v>下閉伊郡岩泉町</v>
          </cell>
          <cell r="H17" t="str">
            <v>10307421</v>
          </cell>
          <cell r="I17" t="str">
            <v>社会福祉法人　恩賜財団　岩手県済生会岩泉病院</v>
          </cell>
          <cell r="J17" t="str">
            <v>10328041</v>
          </cell>
          <cell r="K17" t="str">
            <v>027-0501</v>
          </cell>
          <cell r="L17" t="str">
            <v>岩手県下閉伊郡岩泉町岩泉字中家19番地１</v>
          </cell>
          <cell r="M17">
            <v>194222151</v>
          </cell>
          <cell r="N17">
            <v>1</v>
          </cell>
          <cell r="O17">
            <v>3100011</v>
          </cell>
          <cell r="P17">
            <v>1</v>
          </cell>
          <cell r="Q17" t="str">
            <v>社会福祉法人恩賜財団岩手県済生会岩泉病院</v>
          </cell>
          <cell r="R17">
            <v>11</v>
          </cell>
          <cell r="S17" t="str">
            <v>済生会</v>
          </cell>
          <cell r="T17">
            <v>313010225</v>
          </cell>
          <cell r="U17">
            <v>103630010</v>
          </cell>
        </row>
        <row r="18">
          <cell r="A18">
            <v>10328047</v>
          </cell>
          <cell r="B18" t="str">
            <v>鶯宿温泉病院</v>
          </cell>
          <cell r="C18" t="str">
            <v>03</v>
          </cell>
          <cell r="D18" t="str">
            <v>0301</v>
          </cell>
          <cell r="E18" t="str">
            <v>盛岡</v>
          </cell>
          <cell r="F18" t="str">
            <v>03301</v>
          </cell>
          <cell r="G18" t="str">
            <v>岩手郡雫石町</v>
          </cell>
          <cell r="H18" t="str">
            <v>10373312</v>
          </cell>
          <cell r="I18" t="str">
            <v>鶯宿温泉病院</v>
          </cell>
          <cell r="J18" t="str">
            <v>10328047</v>
          </cell>
          <cell r="K18" t="str">
            <v>020-0573</v>
          </cell>
          <cell r="L18" t="str">
            <v>岩手県岩手郡雫石町大字南畑32地割字南桝沢265</v>
          </cell>
          <cell r="M18">
            <v>196952321</v>
          </cell>
          <cell r="N18">
            <v>1</v>
          </cell>
          <cell r="O18">
            <v>3100078</v>
          </cell>
          <cell r="P18">
            <v>1</v>
          </cell>
          <cell r="Q18" t="str">
            <v>社団医療法人　康生会　鶯宿温泉病院</v>
          </cell>
          <cell r="R18">
            <v>22</v>
          </cell>
          <cell r="S18" t="str">
            <v>医療法人</v>
          </cell>
          <cell r="T18">
            <v>312110752</v>
          </cell>
          <cell r="U18">
            <v>103510420</v>
          </cell>
        </row>
        <row r="19">
          <cell r="A19">
            <v>10328048</v>
          </cell>
          <cell r="B19" t="str">
            <v>岩手県立高田病院</v>
          </cell>
          <cell r="C19" t="str">
            <v>03</v>
          </cell>
          <cell r="D19" t="str">
            <v>0305</v>
          </cell>
          <cell r="E19" t="str">
            <v>気仙</v>
          </cell>
          <cell r="F19" t="str">
            <v>03210</v>
          </cell>
          <cell r="G19" t="str">
            <v>陸前高田市</v>
          </cell>
          <cell r="H19" t="str">
            <v>10361023</v>
          </cell>
          <cell r="I19" t="str">
            <v>岩手県立高田病院</v>
          </cell>
          <cell r="J19" t="str">
            <v>10328048</v>
          </cell>
          <cell r="K19" t="str">
            <v>029-2206</v>
          </cell>
          <cell r="L19" t="str">
            <v>岩手県陸前高田市米崎町字野沢34番地1</v>
          </cell>
          <cell r="M19">
            <v>192543221</v>
          </cell>
          <cell r="N19">
            <v>1</v>
          </cell>
          <cell r="O19">
            <v>3100020</v>
          </cell>
          <cell r="P19">
            <v>1</v>
          </cell>
          <cell r="Q19" t="str">
            <v>岩手県立高田病院</v>
          </cell>
          <cell r="R19">
            <v>7</v>
          </cell>
          <cell r="S19" t="str">
            <v>都道府県</v>
          </cell>
          <cell r="T19">
            <v>311010409</v>
          </cell>
          <cell r="U19">
            <v>103590091</v>
          </cell>
        </row>
        <row r="20">
          <cell r="A20">
            <v>10328049</v>
          </cell>
          <cell r="B20" t="str">
            <v>国民健康保険葛巻病院</v>
          </cell>
          <cell r="C20" t="str">
            <v>03</v>
          </cell>
          <cell r="D20" t="str">
            <v>0301</v>
          </cell>
          <cell r="E20" t="str">
            <v>盛岡</v>
          </cell>
          <cell r="F20" t="str">
            <v>03302</v>
          </cell>
          <cell r="G20" t="str">
            <v>岩手郡葛巻町</v>
          </cell>
          <cell r="H20" t="str">
            <v>10336502</v>
          </cell>
          <cell r="I20" t="str">
            <v>国民健康保険葛巻病院</v>
          </cell>
          <cell r="J20" t="str">
            <v>１０３３６５０２</v>
          </cell>
          <cell r="K20" t="str">
            <v>０２８-５４０２</v>
          </cell>
          <cell r="L20" t="str">
            <v>岩手県岩手郡葛巻町葛巻第１６地割１番地１</v>
          </cell>
          <cell r="M20">
            <v>195662311</v>
          </cell>
          <cell r="N20">
            <v>1</v>
          </cell>
          <cell r="O20">
            <v>3100090</v>
          </cell>
          <cell r="P20">
            <v>1</v>
          </cell>
          <cell r="Q20" t="str">
            <v>国民健康保険葛巻病院</v>
          </cell>
          <cell r="R20">
            <v>8</v>
          </cell>
          <cell r="S20" t="str">
            <v>市町村</v>
          </cell>
          <cell r="T20">
            <v>312110364</v>
          </cell>
          <cell r="U20">
            <v>103520016</v>
          </cell>
        </row>
        <row r="21">
          <cell r="A21">
            <v>10328050</v>
          </cell>
          <cell r="B21" t="str">
            <v>町立西和賀さわうち病院</v>
          </cell>
          <cell r="C21" t="str">
            <v>03</v>
          </cell>
          <cell r="D21" t="str">
            <v>0302</v>
          </cell>
          <cell r="E21" t="str">
            <v>岩手中部</v>
          </cell>
          <cell r="F21" t="str">
            <v>03366</v>
          </cell>
          <cell r="G21" t="str">
            <v>和賀郡西和賀町</v>
          </cell>
          <cell r="H21" t="str">
            <v>10383874</v>
          </cell>
          <cell r="I21" t="str">
            <v>町立西和賀さわうち病院</v>
          </cell>
          <cell r="J21" t="str">
            <v>10328050</v>
          </cell>
          <cell r="K21" t="str">
            <v>029-5612</v>
          </cell>
          <cell r="L21" t="str">
            <v>岩手県和賀郡西和賀町沢内字大野13-3-12</v>
          </cell>
          <cell r="M21">
            <v>197853131</v>
          </cell>
          <cell r="N21">
            <v>1</v>
          </cell>
          <cell r="O21">
            <v>3101058</v>
          </cell>
          <cell r="P21">
            <v>1</v>
          </cell>
          <cell r="Q21" t="str">
            <v>町立西和賀さわうち病院</v>
          </cell>
          <cell r="R21">
            <v>8</v>
          </cell>
          <cell r="S21" t="str">
            <v>市町村</v>
          </cell>
          <cell r="T21">
            <v>312410277</v>
          </cell>
          <cell r="U21">
            <v>103660035</v>
          </cell>
        </row>
        <row r="22">
          <cell r="A22">
            <v>10328052</v>
          </cell>
          <cell r="B22" t="str">
            <v>盛岡赤十字病院　</v>
          </cell>
          <cell r="C22" t="str">
            <v>03</v>
          </cell>
          <cell r="D22" t="str">
            <v>0301</v>
          </cell>
          <cell r="E22" t="str">
            <v>盛岡</v>
          </cell>
          <cell r="F22" t="str">
            <v>03201</v>
          </cell>
          <cell r="G22" t="str">
            <v>盛岡市</v>
          </cell>
          <cell r="H22" t="str">
            <v>10337479</v>
          </cell>
          <cell r="I22" t="str">
            <v>盛岡赤十字病院</v>
          </cell>
          <cell r="J22" t="str">
            <v>10328052</v>
          </cell>
          <cell r="K22" t="str">
            <v>020-8560</v>
          </cell>
          <cell r="L22" t="str">
            <v>岩手県盛岡市三本柳6-1-1</v>
          </cell>
          <cell r="M22">
            <v>196373111</v>
          </cell>
          <cell r="N22">
            <v>1</v>
          </cell>
          <cell r="O22">
            <v>3100053</v>
          </cell>
          <cell r="P22">
            <v>1</v>
          </cell>
          <cell r="Q22" t="str">
            <v>盛岡赤十字病院</v>
          </cell>
          <cell r="R22">
            <v>10</v>
          </cell>
          <cell r="S22" t="str">
            <v>日赤</v>
          </cell>
          <cell r="T22">
            <v>310114137</v>
          </cell>
          <cell r="U22">
            <v>103510488</v>
          </cell>
        </row>
        <row r="23">
          <cell r="A23">
            <v>10328053</v>
          </cell>
          <cell r="B23" t="str">
            <v>岩手県立宮古病院</v>
          </cell>
          <cell r="C23" t="str">
            <v>03</v>
          </cell>
          <cell r="D23" t="str">
            <v>0307</v>
          </cell>
          <cell r="E23" t="str">
            <v>宮古</v>
          </cell>
          <cell r="F23" t="str">
            <v>03202</v>
          </cell>
          <cell r="G23" t="str">
            <v>宮古市</v>
          </cell>
          <cell r="H23" t="str">
            <v>10353444</v>
          </cell>
          <cell r="I23" t="str">
            <v>岩手県立宮古病院</v>
          </cell>
          <cell r="J23" t="str">
            <v>10328053</v>
          </cell>
          <cell r="K23" t="str">
            <v>027-0096</v>
          </cell>
          <cell r="L23" t="str">
            <v>岩手県宮古市崎鍬ヶ崎第１地割１１番地２６号</v>
          </cell>
          <cell r="M23">
            <v>193624011</v>
          </cell>
          <cell r="N23">
            <v>1</v>
          </cell>
          <cell r="O23">
            <v>3100105</v>
          </cell>
          <cell r="P23">
            <v>1</v>
          </cell>
          <cell r="Q23" t="str">
            <v>岩手県立宮古病院</v>
          </cell>
          <cell r="R23">
            <v>7</v>
          </cell>
          <cell r="S23" t="str">
            <v>都道府県</v>
          </cell>
          <cell r="T23">
            <v>310210588</v>
          </cell>
          <cell r="U23">
            <v>103620075</v>
          </cell>
        </row>
        <row r="24">
          <cell r="A24">
            <v>10328055</v>
          </cell>
          <cell r="B24" t="str">
            <v>岩手県立二戸病院</v>
          </cell>
          <cell r="C24" t="str">
            <v>03</v>
          </cell>
          <cell r="D24" t="str">
            <v>0309</v>
          </cell>
          <cell r="E24" t="str">
            <v>二戸</v>
          </cell>
          <cell r="F24" t="str">
            <v>03213</v>
          </cell>
          <cell r="G24" t="str">
            <v>二戸市</v>
          </cell>
          <cell r="H24" t="str">
            <v>10355974</v>
          </cell>
          <cell r="I24" t="str">
            <v>岩手県立二戸病院</v>
          </cell>
          <cell r="J24" t="str">
            <v>10328055</v>
          </cell>
          <cell r="K24" t="str">
            <v>028-6193</v>
          </cell>
          <cell r="L24" t="str">
            <v>岩手県二戸市堀野字大川原毛38番地2</v>
          </cell>
          <cell r="M24">
            <v>195232191</v>
          </cell>
          <cell r="N24">
            <v>1</v>
          </cell>
          <cell r="O24">
            <v>3100013</v>
          </cell>
          <cell r="P24">
            <v>1</v>
          </cell>
          <cell r="Q24" t="str">
            <v>岩手県立二戸病院</v>
          </cell>
          <cell r="R24">
            <v>7</v>
          </cell>
          <cell r="S24" t="str">
            <v>都道府県</v>
          </cell>
          <cell r="T24">
            <v>311310122</v>
          </cell>
          <cell r="U24">
            <v>103650016</v>
          </cell>
        </row>
        <row r="25">
          <cell r="A25">
            <v>10328057</v>
          </cell>
          <cell r="B25" t="str">
            <v>奥州病院</v>
          </cell>
          <cell r="C25" t="str">
            <v>03</v>
          </cell>
          <cell r="D25" t="str">
            <v>0303</v>
          </cell>
          <cell r="E25" t="str">
            <v>胆江</v>
          </cell>
          <cell r="F25" t="str">
            <v>03215</v>
          </cell>
          <cell r="G25" t="str">
            <v>奥州市</v>
          </cell>
          <cell r="H25" t="str">
            <v>10312393</v>
          </cell>
          <cell r="I25" t="str">
            <v>奥州病院</v>
          </cell>
          <cell r="J25" t="str">
            <v>10328057</v>
          </cell>
          <cell r="K25" t="str">
            <v>023-0828</v>
          </cell>
          <cell r="L25" t="str">
            <v>岩手県奥州市水沢区東大通り一丁目5番30号</v>
          </cell>
          <cell r="M25">
            <v>197255111</v>
          </cell>
          <cell r="N25">
            <v>1</v>
          </cell>
          <cell r="O25">
            <v>3100038</v>
          </cell>
          <cell r="P25">
            <v>1</v>
          </cell>
          <cell r="Q25" t="str">
            <v>医療法人清和会　奥州病院</v>
          </cell>
          <cell r="R25">
            <v>22</v>
          </cell>
          <cell r="S25" t="str">
            <v>医療法人</v>
          </cell>
          <cell r="T25">
            <v>311510036</v>
          </cell>
          <cell r="U25">
            <v>103550044</v>
          </cell>
        </row>
        <row r="26">
          <cell r="A26">
            <v>10328059</v>
          </cell>
          <cell r="B26" t="str">
            <v>独立行政法人国立病院機構盛岡病院</v>
          </cell>
          <cell r="C26" t="str">
            <v>03</v>
          </cell>
          <cell r="D26" t="str">
            <v>0301</v>
          </cell>
          <cell r="E26" t="str">
            <v>盛岡</v>
          </cell>
          <cell r="F26" t="str">
            <v>03201</v>
          </cell>
          <cell r="G26" t="str">
            <v>盛岡市</v>
          </cell>
          <cell r="H26" t="str">
            <v>10390232</v>
          </cell>
          <cell r="I26" t="str">
            <v>独立行政法人国立病院機構盛岡病院</v>
          </cell>
          <cell r="J26" t="str">
            <v>10328059</v>
          </cell>
          <cell r="K26" t="str">
            <v>020-0133</v>
          </cell>
          <cell r="L26" t="str">
            <v>岩手県盛岡市青山一丁目２５番１号</v>
          </cell>
          <cell r="M26">
            <v>196472195</v>
          </cell>
          <cell r="N26">
            <v>2</v>
          </cell>
          <cell r="O26">
            <v>3100075</v>
          </cell>
          <cell r="P26">
            <v>1</v>
          </cell>
          <cell r="Q26" t="str">
            <v>独立行政法人国立病院機構盛岡病院</v>
          </cell>
          <cell r="R26">
            <v>2</v>
          </cell>
          <cell r="S26" t="str">
            <v>(国)独立行政法人国立病院機構</v>
          </cell>
          <cell r="T26">
            <v>318010014</v>
          </cell>
          <cell r="U26">
            <v>103510013</v>
          </cell>
        </row>
        <row r="27">
          <cell r="A27">
            <v>10328061</v>
          </cell>
          <cell r="B27" t="str">
            <v>医療法人社団松誠会滝沢中央病院　</v>
          </cell>
          <cell r="C27" t="str">
            <v>03</v>
          </cell>
          <cell r="D27" t="str">
            <v>0301</v>
          </cell>
          <cell r="E27" t="str">
            <v>盛岡</v>
          </cell>
          <cell r="F27" t="str">
            <v>03216</v>
          </cell>
          <cell r="G27" t="str">
            <v>滝沢市</v>
          </cell>
          <cell r="H27" t="str">
            <v>10323395</v>
          </cell>
          <cell r="I27" t="str">
            <v>医療法人社団松誠会　滝沢中央病院</v>
          </cell>
          <cell r="J27" t="str">
            <v>10328061</v>
          </cell>
          <cell r="K27" t="str">
            <v>020-0664</v>
          </cell>
          <cell r="L27" t="str">
            <v>岩手県滝沢市鵜飼笹森４２番地２</v>
          </cell>
          <cell r="M27">
            <v>196841151</v>
          </cell>
          <cell r="N27">
            <v>1</v>
          </cell>
          <cell r="O27">
            <v>3100088</v>
          </cell>
          <cell r="P27">
            <v>1</v>
          </cell>
          <cell r="Q27" t="str">
            <v>医療法人社団松誠会　滝沢中央病院</v>
          </cell>
          <cell r="R27">
            <v>22</v>
          </cell>
          <cell r="S27" t="str">
            <v>医療法人</v>
          </cell>
          <cell r="T27">
            <v>311610042</v>
          </cell>
          <cell r="U27">
            <v>103510550</v>
          </cell>
        </row>
        <row r="28">
          <cell r="A28">
            <v>10328062</v>
          </cell>
          <cell r="B28" t="str">
            <v>岩手県立大船渡病院　</v>
          </cell>
          <cell r="C28" t="str">
            <v>03</v>
          </cell>
          <cell r="D28" t="str">
            <v>0305</v>
          </cell>
          <cell r="E28" t="str">
            <v>気仙</v>
          </cell>
          <cell r="F28" t="str">
            <v>03203</v>
          </cell>
          <cell r="G28" t="str">
            <v>大船渡市</v>
          </cell>
          <cell r="H28" t="str">
            <v>10344725</v>
          </cell>
          <cell r="I28" t="str">
            <v>岩手県立大船渡病院</v>
          </cell>
          <cell r="J28" t="str">
            <v>10328062</v>
          </cell>
          <cell r="K28" t="str">
            <v>022-8512</v>
          </cell>
          <cell r="L28" t="str">
            <v>岩手県大船渡市大船渡町字山馬越１０－１</v>
          </cell>
          <cell r="M28">
            <v>192261111</v>
          </cell>
          <cell r="N28">
            <v>1</v>
          </cell>
          <cell r="O28">
            <v>3100019</v>
          </cell>
          <cell r="P28">
            <v>1</v>
          </cell>
          <cell r="Q28" t="str">
            <v>岩手県立大船渡病院</v>
          </cell>
          <cell r="R28">
            <v>7</v>
          </cell>
          <cell r="S28" t="str">
            <v>都道府県</v>
          </cell>
          <cell r="T28">
            <v>310310537</v>
          </cell>
          <cell r="U28">
            <v>103590075</v>
          </cell>
        </row>
        <row r="29">
          <cell r="A29">
            <v>10328063</v>
          </cell>
          <cell r="B29" t="str">
            <v>岩手県立江刺病院</v>
          </cell>
          <cell r="C29" t="str">
            <v>03</v>
          </cell>
          <cell r="D29" t="str">
            <v>0303</v>
          </cell>
          <cell r="E29" t="str">
            <v>胆江</v>
          </cell>
          <cell r="F29" t="str">
            <v>03215</v>
          </cell>
          <cell r="G29" t="str">
            <v>奥州市</v>
          </cell>
          <cell r="H29" t="str">
            <v>10327311</v>
          </cell>
          <cell r="I29" t="str">
            <v>岩手県立江刺病院</v>
          </cell>
          <cell r="J29" t="str">
            <v>10328063</v>
          </cell>
          <cell r="K29" t="str">
            <v>023-1103</v>
          </cell>
          <cell r="L29" t="str">
            <v>岩手県奥州市江刺区西大通り５番２３号</v>
          </cell>
          <cell r="M29">
            <v>197352181</v>
          </cell>
          <cell r="N29">
            <v>1</v>
          </cell>
          <cell r="O29">
            <v>3100100</v>
          </cell>
          <cell r="P29">
            <v>1</v>
          </cell>
          <cell r="Q29" t="str">
            <v>岩手県立江刺病院</v>
          </cell>
          <cell r="R29">
            <v>7</v>
          </cell>
          <cell r="S29" t="str">
            <v>都道府県</v>
          </cell>
          <cell r="T29">
            <v>311510622</v>
          </cell>
          <cell r="U29">
            <v>103560018</v>
          </cell>
        </row>
        <row r="30">
          <cell r="A30">
            <v>10328065</v>
          </cell>
          <cell r="B30" t="str">
            <v>岩手県立釜石病院</v>
          </cell>
          <cell r="C30" t="str">
            <v>03</v>
          </cell>
          <cell r="D30" t="str">
            <v>0306</v>
          </cell>
          <cell r="E30" t="str">
            <v>釜石</v>
          </cell>
          <cell r="F30" t="str">
            <v>03211</v>
          </cell>
          <cell r="G30" t="str">
            <v>釜石市</v>
          </cell>
          <cell r="H30" t="str">
            <v>10321502</v>
          </cell>
          <cell r="I30" t="str">
            <v>岩手県立釜石病院</v>
          </cell>
          <cell r="J30" t="str">
            <v>10328065</v>
          </cell>
          <cell r="K30" t="str">
            <v>026-8550</v>
          </cell>
          <cell r="L30" t="str">
            <v>岩手県釜石市甲子町第10地割483番地6</v>
          </cell>
          <cell r="M30">
            <v>193252011</v>
          </cell>
          <cell r="N30">
            <v>1</v>
          </cell>
          <cell r="O30">
            <v>3100004</v>
          </cell>
          <cell r="P30">
            <v>1</v>
          </cell>
          <cell r="Q30" t="str">
            <v>岩手県立釜石病院</v>
          </cell>
          <cell r="R30">
            <v>7</v>
          </cell>
          <cell r="S30" t="str">
            <v>都道府県</v>
          </cell>
          <cell r="T30">
            <v>311110498</v>
          </cell>
          <cell r="U30">
            <v>103610043</v>
          </cell>
        </row>
        <row r="31">
          <cell r="A31">
            <v>10328066</v>
          </cell>
          <cell r="B31" t="str">
            <v>社団医療法人啓愛会　孝仁病院</v>
          </cell>
          <cell r="C31" t="str">
            <v>03</v>
          </cell>
          <cell r="D31" t="str">
            <v>0301</v>
          </cell>
          <cell r="E31" t="str">
            <v>盛岡</v>
          </cell>
          <cell r="F31" t="str">
            <v>03201</v>
          </cell>
          <cell r="G31" t="str">
            <v>盛岡市</v>
          </cell>
          <cell r="H31" t="str">
            <v>10348088</v>
          </cell>
          <cell r="I31" t="str">
            <v>社団医療法人啓愛会　孝仁病院</v>
          </cell>
          <cell r="J31" t="str">
            <v>10328066</v>
          </cell>
          <cell r="K31" t="str">
            <v>020-0052</v>
          </cell>
          <cell r="L31" t="str">
            <v>岩手県盛岡市中太田泉田２８</v>
          </cell>
          <cell r="M31">
            <v>196562888</v>
          </cell>
          <cell r="N31">
            <v>1</v>
          </cell>
          <cell r="O31">
            <v>3100113</v>
          </cell>
          <cell r="P31">
            <v>1</v>
          </cell>
          <cell r="Q31" t="str">
            <v>社団医療法人　啓愛会　孝仁病院</v>
          </cell>
          <cell r="R31">
            <v>22</v>
          </cell>
          <cell r="S31" t="str">
            <v>医療法人</v>
          </cell>
          <cell r="T31">
            <v>310116389</v>
          </cell>
          <cell r="U31">
            <v>103510547</v>
          </cell>
        </row>
        <row r="32">
          <cell r="A32">
            <v>10328069</v>
          </cell>
          <cell r="B32" t="str">
            <v>岩手県立山田病院</v>
          </cell>
          <cell r="C32" t="str">
            <v>03</v>
          </cell>
          <cell r="D32" t="str">
            <v>0307</v>
          </cell>
          <cell r="E32" t="str">
            <v>宮古</v>
          </cell>
          <cell r="F32" t="str">
            <v>03482</v>
          </cell>
          <cell r="G32" t="str">
            <v>下閉伊郡山田町</v>
          </cell>
          <cell r="H32" t="str">
            <v>10394652</v>
          </cell>
          <cell r="I32" t="str">
            <v>岩手県立山田病院</v>
          </cell>
          <cell r="J32" t="str">
            <v>10328069</v>
          </cell>
          <cell r="K32" t="str">
            <v>028-1352</v>
          </cell>
          <cell r="L32" t="str">
            <v>岩手県下閉伊郡山田町飯岡第1地割21番地1</v>
          </cell>
          <cell r="M32">
            <v>193822111</v>
          </cell>
          <cell r="N32">
            <v>1</v>
          </cell>
          <cell r="O32">
            <v>3101061</v>
          </cell>
          <cell r="P32">
            <v>1</v>
          </cell>
          <cell r="Q32" t="str">
            <v>岩手県立山田病院</v>
          </cell>
          <cell r="R32">
            <v>7</v>
          </cell>
          <cell r="S32" t="str">
            <v>都道府県</v>
          </cell>
          <cell r="T32">
            <v>313010647</v>
          </cell>
          <cell r="U32">
            <v>103620091</v>
          </cell>
        </row>
        <row r="33">
          <cell r="A33">
            <v>10328070</v>
          </cell>
          <cell r="B33" t="str">
            <v>ひがしやま病院　</v>
          </cell>
          <cell r="C33" t="str">
            <v>03</v>
          </cell>
          <cell r="D33" t="str">
            <v>0304</v>
          </cell>
          <cell r="E33" t="str">
            <v>両磐</v>
          </cell>
          <cell r="F33" t="str">
            <v>03209</v>
          </cell>
          <cell r="G33" t="str">
            <v>一関市</v>
          </cell>
          <cell r="H33" t="str">
            <v>10309104</v>
          </cell>
          <cell r="I33" t="str">
            <v>ひがしやま病院</v>
          </cell>
          <cell r="J33" t="str">
            <v>10328070</v>
          </cell>
          <cell r="K33" t="str">
            <v>029-0303</v>
          </cell>
          <cell r="L33" t="str">
            <v>岩手県一関市東山町松川字卯入道１２１</v>
          </cell>
          <cell r="M33">
            <v>191482666</v>
          </cell>
          <cell r="N33">
            <v>1</v>
          </cell>
          <cell r="O33">
            <v>3100045</v>
          </cell>
          <cell r="P33">
            <v>1</v>
          </cell>
          <cell r="Q33" t="str">
            <v>社団医療法人西城病院附属　ひがしやま病院</v>
          </cell>
          <cell r="R33">
            <v>22</v>
          </cell>
          <cell r="S33" t="str">
            <v>医療法人</v>
          </cell>
          <cell r="T33">
            <v>310911383</v>
          </cell>
          <cell r="U33">
            <v>103580030</v>
          </cell>
        </row>
        <row r="34">
          <cell r="A34">
            <v>10328071</v>
          </cell>
          <cell r="B34" t="str">
            <v>医療法人西城病院</v>
          </cell>
          <cell r="C34" t="str">
            <v>03</v>
          </cell>
          <cell r="D34" t="str">
            <v>0304</v>
          </cell>
          <cell r="E34" t="str">
            <v>両磐</v>
          </cell>
          <cell r="F34" t="str">
            <v>03209</v>
          </cell>
          <cell r="G34" t="str">
            <v>一関市</v>
          </cell>
          <cell r="H34" t="str">
            <v>10338470</v>
          </cell>
          <cell r="I34" t="str">
            <v>医療法人西城病院</v>
          </cell>
          <cell r="J34" t="str">
            <v>10328071</v>
          </cell>
          <cell r="K34" t="str">
            <v>021-0871</v>
          </cell>
          <cell r="L34" t="str">
            <v>岩手県一関市八幡町２番４３号</v>
          </cell>
          <cell r="M34">
            <v>191233636</v>
          </cell>
          <cell r="N34">
            <v>1</v>
          </cell>
          <cell r="O34">
            <v>3100047</v>
          </cell>
          <cell r="P34">
            <v>1</v>
          </cell>
          <cell r="Q34" t="str">
            <v>医療法人西城病院</v>
          </cell>
          <cell r="R34">
            <v>22</v>
          </cell>
          <cell r="S34" t="str">
            <v>医療法人</v>
          </cell>
          <cell r="T34">
            <v>310910518</v>
          </cell>
          <cell r="U34">
            <v>103570082</v>
          </cell>
        </row>
        <row r="35">
          <cell r="A35">
            <v>10328072</v>
          </cell>
          <cell r="B35" t="str">
            <v>奥州市総合水沢病院　</v>
          </cell>
          <cell r="C35" t="str">
            <v>03</v>
          </cell>
          <cell r="D35" t="str">
            <v>0303</v>
          </cell>
          <cell r="E35" t="str">
            <v>胆江</v>
          </cell>
          <cell r="F35" t="str">
            <v>03215</v>
          </cell>
          <cell r="G35" t="str">
            <v>奥州市</v>
          </cell>
          <cell r="H35" t="str">
            <v>10340800</v>
          </cell>
          <cell r="I35" t="str">
            <v>奥州市総合水沢病院</v>
          </cell>
          <cell r="J35" t="str">
            <v>10328072</v>
          </cell>
          <cell r="K35" t="str">
            <v>023-0053</v>
          </cell>
          <cell r="L35" t="str">
            <v>岩手県奥州市水沢区大手町三丁目１番地</v>
          </cell>
          <cell r="M35">
            <v>197253833</v>
          </cell>
          <cell r="N35">
            <v>1</v>
          </cell>
          <cell r="O35">
            <v>3100040</v>
          </cell>
          <cell r="P35">
            <v>1</v>
          </cell>
          <cell r="Q35" t="str">
            <v>奥州市総合水沢病院</v>
          </cell>
          <cell r="R35">
            <v>8</v>
          </cell>
          <cell r="S35" t="str">
            <v>市町村</v>
          </cell>
          <cell r="T35">
            <v>311510010</v>
          </cell>
          <cell r="U35">
            <v>103550028</v>
          </cell>
        </row>
        <row r="36">
          <cell r="A36">
            <v>10328073</v>
          </cell>
          <cell r="B36" t="str">
            <v>岩手医科大学附属花巻温泉病院</v>
          </cell>
          <cell r="C36" t="str">
            <v>03</v>
          </cell>
          <cell r="D36" t="str">
            <v>0302</v>
          </cell>
          <cell r="E36" t="str">
            <v>岩手中部</v>
          </cell>
          <cell r="F36" t="str">
            <v>03205</v>
          </cell>
          <cell r="G36" t="str">
            <v>花巻市</v>
          </cell>
          <cell r="H36" t="str">
            <v>10304899</v>
          </cell>
          <cell r="I36" t="str">
            <v>岩手医科大学附属花巻温泉病院</v>
          </cell>
          <cell r="J36" t="str">
            <v>10328073</v>
          </cell>
          <cell r="K36" t="str">
            <v>025-0305</v>
          </cell>
          <cell r="L36" t="str">
            <v>岩手県花巻市台第二地割八五番地一</v>
          </cell>
          <cell r="M36">
            <v>198272011</v>
          </cell>
          <cell r="N36">
            <v>1</v>
          </cell>
          <cell r="O36">
            <v>3100027</v>
          </cell>
          <cell r="P36">
            <v>1</v>
          </cell>
          <cell r="Q36" t="str">
            <v>岩手医科大学附属花巻温泉病院</v>
          </cell>
          <cell r="R36">
            <v>23</v>
          </cell>
          <cell r="S36" t="str">
            <v>私立学校法人</v>
          </cell>
          <cell r="T36">
            <v>310510896</v>
          </cell>
          <cell r="U36">
            <v>103530048</v>
          </cell>
        </row>
        <row r="37">
          <cell r="A37">
            <v>10328074</v>
          </cell>
          <cell r="B37" t="str">
            <v>岩手医科大学附属病院</v>
          </cell>
          <cell r="C37" t="str">
            <v>03</v>
          </cell>
          <cell r="D37" t="str">
            <v>0301</v>
          </cell>
          <cell r="E37" t="str">
            <v>盛岡</v>
          </cell>
          <cell r="F37" t="str">
            <v>03201</v>
          </cell>
          <cell r="G37" t="str">
            <v>盛岡市</v>
          </cell>
          <cell r="H37" t="str">
            <v>10310713</v>
          </cell>
          <cell r="I37" t="str">
            <v>岩手医科大学附属病院</v>
          </cell>
          <cell r="J37" t="str">
            <v>10328074</v>
          </cell>
          <cell r="K37" t="str">
            <v>020-8505</v>
          </cell>
          <cell r="L37" t="str">
            <v>岩手県盛岡市内丸19番1号</v>
          </cell>
          <cell r="M37">
            <v>196515111</v>
          </cell>
          <cell r="N37">
            <v>4</v>
          </cell>
          <cell r="O37">
            <v>3100074</v>
          </cell>
          <cell r="P37">
            <v>1</v>
          </cell>
          <cell r="Q37" t="str">
            <v>岩手医科大学附属病院</v>
          </cell>
          <cell r="R37">
            <v>23</v>
          </cell>
          <cell r="S37" t="str">
            <v>私立学校法人</v>
          </cell>
          <cell r="T37">
            <v>310113501</v>
          </cell>
          <cell r="U37">
            <v>103510071</v>
          </cell>
        </row>
        <row r="38">
          <cell r="A38">
            <v>10328076</v>
          </cell>
          <cell r="B38" t="str">
            <v>社会医療法人盛岡繋温泉病院　</v>
          </cell>
          <cell r="C38" t="str">
            <v>03</v>
          </cell>
          <cell r="D38" t="str">
            <v>0301</v>
          </cell>
          <cell r="E38" t="str">
            <v>盛岡</v>
          </cell>
          <cell r="F38" t="str">
            <v>03201</v>
          </cell>
          <cell r="G38" t="str">
            <v>盛岡市</v>
          </cell>
          <cell r="H38" t="str">
            <v>10389391</v>
          </cell>
          <cell r="I38" t="str">
            <v>特定医療法人　盛岡つなぎ温泉病院</v>
          </cell>
          <cell r="J38" t="str">
            <v>10328076</v>
          </cell>
          <cell r="K38" t="str">
            <v>020-0055</v>
          </cell>
          <cell r="L38" t="str">
            <v>岩手県盛岡市繋字尾入野６４番地９</v>
          </cell>
          <cell r="M38">
            <v>196892101</v>
          </cell>
          <cell r="N38">
            <v>1</v>
          </cell>
          <cell r="O38">
            <v>3100062</v>
          </cell>
          <cell r="P38">
            <v>1</v>
          </cell>
          <cell r="Q38" t="str">
            <v>特定医療法人盛岡つなぎ温泉病院</v>
          </cell>
          <cell r="R38">
            <v>22</v>
          </cell>
          <cell r="S38" t="str">
            <v>医療法人</v>
          </cell>
          <cell r="T38">
            <v>310112875</v>
          </cell>
          <cell r="U38">
            <v>103510244</v>
          </cell>
        </row>
        <row r="39">
          <cell r="A39">
            <v>10328083</v>
          </cell>
          <cell r="B39" t="str">
            <v>医療法人社団愛和会　盛岡南病院　</v>
          </cell>
          <cell r="C39" t="str">
            <v>03</v>
          </cell>
          <cell r="D39" t="str">
            <v>0301</v>
          </cell>
          <cell r="E39" t="str">
            <v>盛岡</v>
          </cell>
          <cell r="F39" t="str">
            <v>03201</v>
          </cell>
          <cell r="G39" t="str">
            <v>盛岡市</v>
          </cell>
          <cell r="H39" t="str">
            <v>10382592</v>
          </cell>
          <cell r="I39" t="str">
            <v>医療法人社団愛和会　盛岡南病院</v>
          </cell>
          <cell r="J39" t="str">
            <v>10328083</v>
          </cell>
          <cell r="K39" t="str">
            <v>020-0835</v>
          </cell>
          <cell r="L39" t="str">
            <v>岩手県盛岡市津志田１３地割１８番地４</v>
          </cell>
          <cell r="M39">
            <v>196382020</v>
          </cell>
          <cell r="N39">
            <v>1</v>
          </cell>
          <cell r="O39">
            <v>3100057</v>
          </cell>
          <cell r="P39">
            <v>1</v>
          </cell>
          <cell r="Q39" t="str">
            <v>医療法人社団愛和会　盛岡南病院</v>
          </cell>
          <cell r="R39">
            <v>22</v>
          </cell>
          <cell r="S39" t="str">
            <v>医療法人</v>
          </cell>
          <cell r="T39">
            <v>310114038</v>
          </cell>
          <cell r="U39">
            <v>103510390</v>
          </cell>
        </row>
        <row r="40">
          <cell r="A40">
            <v>10328085</v>
          </cell>
          <cell r="B40" t="str">
            <v>社会医療法人久仁会内丸病院　</v>
          </cell>
          <cell r="C40" t="str">
            <v>03</v>
          </cell>
          <cell r="D40" t="str">
            <v>0301</v>
          </cell>
          <cell r="E40" t="str">
            <v>盛岡</v>
          </cell>
          <cell r="F40" t="str">
            <v>03201</v>
          </cell>
          <cell r="G40" t="str">
            <v>盛岡市</v>
          </cell>
          <cell r="H40" t="str">
            <v>10344837</v>
          </cell>
          <cell r="I40" t="str">
            <v>内丸病院</v>
          </cell>
          <cell r="J40" t="str">
            <v>10328085</v>
          </cell>
          <cell r="K40" t="str">
            <v>020-0015</v>
          </cell>
          <cell r="L40" t="str">
            <v>盛岡市本町通一丁目１２番７号</v>
          </cell>
          <cell r="M40">
            <v>196545331</v>
          </cell>
          <cell r="N40">
            <v>1</v>
          </cell>
          <cell r="O40">
            <v>3100063</v>
          </cell>
          <cell r="P40">
            <v>1</v>
          </cell>
          <cell r="Q40" t="str">
            <v>社団医療法人久仁会　内丸病院</v>
          </cell>
          <cell r="R40">
            <v>22</v>
          </cell>
          <cell r="S40" t="str">
            <v>医療法人</v>
          </cell>
          <cell r="T40">
            <v>310112537</v>
          </cell>
          <cell r="U40">
            <v>103510228</v>
          </cell>
        </row>
        <row r="41">
          <cell r="A41">
            <v>10328086</v>
          </cell>
          <cell r="B41" t="str">
            <v>独立行政法人国立病院機構花巻病院</v>
          </cell>
          <cell r="C41" t="str">
            <v>03</v>
          </cell>
          <cell r="D41" t="str">
            <v>0302</v>
          </cell>
          <cell r="E41" t="str">
            <v>岩手中部</v>
          </cell>
          <cell r="F41" t="str">
            <v>03205</v>
          </cell>
          <cell r="G41" t="str">
            <v>花巻市</v>
          </cell>
          <cell r="H41" t="str">
            <v>10363131</v>
          </cell>
          <cell r="I41" t="str">
            <v>国立病院機構花巻病院</v>
          </cell>
          <cell r="J41" t="str">
            <v>10328086</v>
          </cell>
          <cell r="K41" t="str">
            <v>025-0033</v>
          </cell>
          <cell r="L41" t="str">
            <v>岩手県花巻市諏訪５００</v>
          </cell>
          <cell r="M41">
            <v>198240511</v>
          </cell>
          <cell r="N41">
            <v>2</v>
          </cell>
          <cell r="O41">
            <v>3100031</v>
          </cell>
          <cell r="P41">
            <v>1</v>
          </cell>
          <cell r="Q41" t="str">
            <v>独立行政法人国立病院機構　花巻病院</v>
          </cell>
          <cell r="R41">
            <v>2</v>
          </cell>
          <cell r="S41" t="str">
            <v>(国)独立行政法人国立病院機構</v>
          </cell>
          <cell r="T41">
            <v>318010048</v>
          </cell>
          <cell r="U41">
            <v>103530035</v>
          </cell>
        </row>
        <row r="42">
          <cell r="A42">
            <v>10328088</v>
          </cell>
          <cell r="B42" t="str">
            <v>医療法人友愛会　盛岡友愛病院</v>
          </cell>
          <cell r="C42" t="str">
            <v>03</v>
          </cell>
          <cell r="D42" t="str">
            <v>0301</v>
          </cell>
          <cell r="E42" t="str">
            <v>盛岡</v>
          </cell>
          <cell r="F42" t="str">
            <v>03201</v>
          </cell>
          <cell r="G42" t="str">
            <v>盛岡市</v>
          </cell>
          <cell r="H42" t="str">
            <v>10367090</v>
          </cell>
          <cell r="I42" t="str">
            <v>医療法人　友愛会　盛岡友愛病院</v>
          </cell>
          <cell r="J42" t="str">
            <v>１０３２８０８８</v>
          </cell>
          <cell r="K42" t="str">
            <v>０２０-０８３４</v>
          </cell>
          <cell r="L42" t="str">
            <v>岩手県盛岡市永井１２－１０</v>
          </cell>
          <cell r="M42">
            <v>196382222</v>
          </cell>
          <cell r="N42">
            <v>1</v>
          </cell>
          <cell r="O42">
            <v>3100055</v>
          </cell>
          <cell r="P42">
            <v>1</v>
          </cell>
          <cell r="Q42" t="str">
            <v>医療法人友愛会　盛岡友愛病院</v>
          </cell>
          <cell r="R42">
            <v>22</v>
          </cell>
          <cell r="S42" t="str">
            <v>医療法人</v>
          </cell>
          <cell r="T42">
            <v>310114079</v>
          </cell>
          <cell r="U42">
            <v>103510417</v>
          </cell>
        </row>
        <row r="43">
          <cell r="A43">
            <v>10328091</v>
          </cell>
          <cell r="B43" t="str">
            <v>いわてリハビリテーションセンター</v>
          </cell>
          <cell r="C43" t="str">
            <v>03</v>
          </cell>
          <cell r="D43" t="str">
            <v>0301</v>
          </cell>
          <cell r="E43" t="str">
            <v>盛岡</v>
          </cell>
          <cell r="F43" t="str">
            <v>03301</v>
          </cell>
          <cell r="G43" t="str">
            <v>岩手郡雫石町</v>
          </cell>
          <cell r="H43" t="str">
            <v>10395529</v>
          </cell>
          <cell r="I43" t="str">
            <v>いわてリハビリテーションセンター</v>
          </cell>
          <cell r="J43" t="str">
            <v>10328091</v>
          </cell>
          <cell r="K43" t="str">
            <v>020-0503</v>
          </cell>
          <cell r="L43" t="str">
            <v>岩手県岩手郡七ツ森１６番地２４３</v>
          </cell>
          <cell r="M43">
            <v>196925800</v>
          </cell>
          <cell r="N43">
            <v>1</v>
          </cell>
          <cell r="O43">
            <v>3100079</v>
          </cell>
          <cell r="P43">
            <v>1</v>
          </cell>
          <cell r="Q43" t="str">
            <v>いわてリハビリテーションセンター</v>
          </cell>
          <cell r="R43">
            <v>7</v>
          </cell>
          <cell r="S43" t="str">
            <v>都道府県</v>
          </cell>
          <cell r="T43">
            <v>312110919</v>
          </cell>
          <cell r="U43">
            <v>103510505</v>
          </cell>
        </row>
        <row r="44">
          <cell r="A44">
            <v>10328092</v>
          </cell>
          <cell r="B44" t="str">
            <v>一般財団法人岩手済生医会　中津川病院</v>
          </cell>
          <cell r="C44" t="str">
            <v>03</v>
          </cell>
          <cell r="D44" t="str">
            <v>0301</v>
          </cell>
          <cell r="E44" t="str">
            <v>盛岡</v>
          </cell>
          <cell r="F44" t="str">
            <v>03201</v>
          </cell>
          <cell r="G44" t="str">
            <v>盛岡市</v>
          </cell>
          <cell r="H44" t="str">
            <v>10398072</v>
          </cell>
          <cell r="I44" t="str">
            <v>一般財団法人　岩手済生医会　中津川病院</v>
          </cell>
          <cell r="J44" t="str">
            <v>１０３２８０９２</v>
          </cell>
          <cell r="K44" t="str">
            <v>020-0003</v>
          </cell>
          <cell r="L44" t="str">
            <v>岩手県盛岡市下米内二丁目４番１２号</v>
          </cell>
          <cell r="M44">
            <v>196623252</v>
          </cell>
          <cell r="N44">
            <v>1</v>
          </cell>
          <cell r="O44">
            <v>3100071</v>
          </cell>
          <cell r="P44">
            <v>1</v>
          </cell>
          <cell r="Q44" t="str">
            <v>一般財団法人岩手済生医会　中津川病院</v>
          </cell>
          <cell r="R44">
            <v>21</v>
          </cell>
          <cell r="S44" t="str">
            <v>公益法人</v>
          </cell>
          <cell r="T44">
            <v>310110283</v>
          </cell>
          <cell r="U44">
            <v>103510101</v>
          </cell>
        </row>
        <row r="45">
          <cell r="A45">
            <v>10328093</v>
          </cell>
          <cell r="B45" t="str">
            <v>医療法人杏林会　イーハトーブ病院</v>
          </cell>
          <cell r="C45" t="str">
            <v>03</v>
          </cell>
          <cell r="D45" t="str">
            <v>0302</v>
          </cell>
          <cell r="E45" t="str">
            <v>岩手中部</v>
          </cell>
          <cell r="F45" t="str">
            <v>03205</v>
          </cell>
          <cell r="G45" t="str">
            <v>花巻市</v>
          </cell>
          <cell r="H45" t="str">
            <v>10301953</v>
          </cell>
          <cell r="I45" t="str">
            <v>医療法人　杏林会　イーハトーブ病院</v>
          </cell>
          <cell r="J45" t="str">
            <v>10328093</v>
          </cell>
          <cell r="K45" t="str">
            <v>025-0244</v>
          </cell>
          <cell r="L45" t="str">
            <v>岩手県花巻市湯口字志戸平14番地1</v>
          </cell>
          <cell r="M45">
            <v>198385656</v>
          </cell>
          <cell r="N45">
            <v>1</v>
          </cell>
          <cell r="O45">
            <v>3100114</v>
          </cell>
          <cell r="P45">
            <v>1</v>
          </cell>
          <cell r="Q45" t="str">
            <v>医療法人杏林会　イーハトーブ病院</v>
          </cell>
          <cell r="R45">
            <v>22</v>
          </cell>
          <cell r="S45" t="str">
            <v>医療法人</v>
          </cell>
          <cell r="T45">
            <v>310511472</v>
          </cell>
          <cell r="U45">
            <v>103530136</v>
          </cell>
        </row>
        <row r="46">
          <cell r="A46">
            <v>10328097</v>
          </cell>
          <cell r="B46" t="str">
            <v>岩手県立中央病院</v>
          </cell>
          <cell r="C46" t="str">
            <v>03</v>
          </cell>
          <cell r="D46" t="str">
            <v>0301</v>
          </cell>
          <cell r="E46" t="str">
            <v>盛岡</v>
          </cell>
          <cell r="F46" t="str">
            <v>03201</v>
          </cell>
          <cell r="G46" t="str">
            <v>盛岡市</v>
          </cell>
          <cell r="H46" t="str">
            <v>10345276</v>
          </cell>
          <cell r="I46" t="str">
            <v>岩手県立中央病院</v>
          </cell>
          <cell r="J46" t="str">
            <v>10328097</v>
          </cell>
          <cell r="K46" t="str">
            <v>020-0066</v>
          </cell>
          <cell r="L46" t="str">
            <v>岩手県盛岡市上田１丁目４番１号</v>
          </cell>
          <cell r="M46">
            <v>196531151</v>
          </cell>
          <cell r="N46">
            <v>1</v>
          </cell>
          <cell r="O46">
            <v>3100050</v>
          </cell>
          <cell r="P46">
            <v>1</v>
          </cell>
          <cell r="Q46" t="str">
            <v>岩手県立中央病院</v>
          </cell>
          <cell r="R46">
            <v>7</v>
          </cell>
          <cell r="S46" t="str">
            <v>都道府県</v>
          </cell>
          <cell r="T46">
            <v>310113311</v>
          </cell>
          <cell r="U46">
            <v>103510475</v>
          </cell>
        </row>
        <row r="47">
          <cell r="A47">
            <v>10328106</v>
          </cell>
          <cell r="B47" t="str">
            <v>岩手県立一戸病院</v>
          </cell>
          <cell r="C47" t="str">
            <v>03</v>
          </cell>
          <cell r="D47" t="str">
            <v>0309</v>
          </cell>
          <cell r="E47" t="str">
            <v>二戸</v>
          </cell>
          <cell r="F47" t="str">
            <v>03524</v>
          </cell>
          <cell r="G47" t="str">
            <v>二戸郡一戸町</v>
          </cell>
          <cell r="H47" t="str">
            <v>10387216</v>
          </cell>
          <cell r="I47" t="str">
            <v>岩手県立一戸病院</v>
          </cell>
          <cell r="J47" t="str">
            <v>10328106</v>
          </cell>
          <cell r="K47" t="str">
            <v>028-5312</v>
          </cell>
          <cell r="L47" t="str">
            <v>岩手県二戸郡一戸町一戸字砂森60番地1</v>
          </cell>
          <cell r="M47">
            <v>195333101</v>
          </cell>
          <cell r="N47">
            <v>1</v>
          </cell>
          <cell r="O47">
            <v>3100097</v>
          </cell>
          <cell r="P47">
            <v>1</v>
          </cell>
          <cell r="Q47" t="str">
            <v>岩手県立一戸病院</v>
          </cell>
          <cell r="R47">
            <v>7</v>
          </cell>
          <cell r="S47" t="str">
            <v>都道府県</v>
          </cell>
          <cell r="T47">
            <v>313210296</v>
          </cell>
          <cell r="U47">
            <v>103650087</v>
          </cell>
        </row>
        <row r="48">
          <cell r="A48">
            <v>10328107</v>
          </cell>
          <cell r="B48" t="str">
            <v>栃内病院</v>
          </cell>
          <cell r="C48" t="str">
            <v>03</v>
          </cell>
          <cell r="D48" t="str">
            <v>0301</v>
          </cell>
          <cell r="E48" t="str">
            <v>盛岡</v>
          </cell>
          <cell r="F48" t="str">
            <v>03201</v>
          </cell>
          <cell r="G48" t="str">
            <v>盛岡市</v>
          </cell>
          <cell r="H48" t="str">
            <v>10348291</v>
          </cell>
          <cell r="I48" t="str">
            <v>栃内病院</v>
          </cell>
          <cell r="J48" t="str">
            <v>10328107</v>
          </cell>
          <cell r="K48" t="str">
            <v>020-0878</v>
          </cell>
          <cell r="L48" t="str">
            <v>岩手県盛岡市肴町2番28号</v>
          </cell>
          <cell r="M48">
            <v>196231316</v>
          </cell>
          <cell r="N48">
            <v>1</v>
          </cell>
          <cell r="O48">
            <v>3100069</v>
          </cell>
          <cell r="P48">
            <v>1</v>
          </cell>
          <cell r="Q48" t="str">
            <v>栃内病院</v>
          </cell>
          <cell r="R48">
            <v>22</v>
          </cell>
          <cell r="S48" t="str">
            <v>医療法人</v>
          </cell>
          <cell r="T48">
            <v>310110986</v>
          </cell>
          <cell r="U48">
            <v>103510130</v>
          </cell>
        </row>
        <row r="49">
          <cell r="A49">
            <v>10328111</v>
          </cell>
          <cell r="B49" t="str">
            <v>宮古第一病院</v>
          </cell>
          <cell r="C49" t="str">
            <v>03</v>
          </cell>
          <cell r="D49" t="str">
            <v>0307</v>
          </cell>
          <cell r="E49" t="str">
            <v>宮古</v>
          </cell>
          <cell r="F49" t="str">
            <v>03202</v>
          </cell>
          <cell r="G49" t="str">
            <v>宮古市</v>
          </cell>
          <cell r="H49" t="str">
            <v>10387340</v>
          </cell>
          <cell r="I49" t="str">
            <v>宮古第一病院</v>
          </cell>
          <cell r="J49" t="str">
            <v>10328111</v>
          </cell>
          <cell r="K49" t="str">
            <v>027-0074</v>
          </cell>
          <cell r="L49" t="str">
            <v>岩手県宮古市保久田8-37</v>
          </cell>
          <cell r="M49">
            <v>193623737</v>
          </cell>
          <cell r="N49">
            <v>1</v>
          </cell>
          <cell r="O49">
            <v>3100010</v>
          </cell>
          <cell r="P49">
            <v>1</v>
          </cell>
          <cell r="Q49" t="str">
            <v>特定医療法人弘慈会　宮古第一病院</v>
          </cell>
          <cell r="R49">
            <v>22</v>
          </cell>
          <cell r="S49" t="str">
            <v>医療法人</v>
          </cell>
          <cell r="T49">
            <v>310210505</v>
          </cell>
          <cell r="U49">
            <v>103620046</v>
          </cell>
        </row>
        <row r="50">
          <cell r="A50">
            <v>10328114</v>
          </cell>
          <cell r="B50" t="str">
            <v>社会福祉法人恩賜財団済生会北上済生会病院</v>
          </cell>
          <cell r="C50" t="str">
            <v>03</v>
          </cell>
          <cell r="D50" t="str">
            <v>0302</v>
          </cell>
          <cell r="E50" t="str">
            <v>岩手中部</v>
          </cell>
          <cell r="F50" t="str">
            <v>03206</v>
          </cell>
          <cell r="G50" t="str">
            <v>北上市</v>
          </cell>
          <cell r="H50" t="str">
            <v>10353411</v>
          </cell>
          <cell r="I50" t="str">
            <v>北上済生会病院</v>
          </cell>
          <cell r="J50" t="str">
            <v>10328114</v>
          </cell>
          <cell r="K50" t="str">
            <v>024-8506</v>
          </cell>
          <cell r="L50" t="str">
            <v>岩手県北上市花園町一丁目6番8号</v>
          </cell>
          <cell r="M50">
            <v>197647722</v>
          </cell>
          <cell r="N50">
            <v>1</v>
          </cell>
          <cell r="O50">
            <v>3100094</v>
          </cell>
          <cell r="P50">
            <v>1</v>
          </cell>
          <cell r="Q50" t="str">
            <v>社会福祉法人恩賜財団済生会　北上済生会病院</v>
          </cell>
          <cell r="R50">
            <v>11</v>
          </cell>
          <cell r="S50" t="str">
            <v>済生会</v>
          </cell>
          <cell r="T50">
            <v>310610019</v>
          </cell>
          <cell r="U50">
            <v>103540012</v>
          </cell>
        </row>
        <row r="51">
          <cell r="A51">
            <v>10328115</v>
          </cell>
          <cell r="B51" t="str">
            <v>一関市国民健康保険藤沢病院　</v>
          </cell>
          <cell r="C51" t="str">
            <v>03</v>
          </cell>
          <cell r="D51" t="str">
            <v>0304</v>
          </cell>
          <cell r="E51" t="str">
            <v>両磐</v>
          </cell>
          <cell r="F51" t="str">
            <v>03209</v>
          </cell>
          <cell r="G51" t="str">
            <v>一関市</v>
          </cell>
          <cell r="H51" t="str">
            <v>10355693</v>
          </cell>
          <cell r="I51" t="str">
            <v>一関市国民健康保険藤沢病院</v>
          </cell>
          <cell r="J51" t="str">
            <v>10328115</v>
          </cell>
          <cell r="K51" t="str">
            <v>029-3405</v>
          </cell>
          <cell r="L51" t="str">
            <v>岩手県一関市藤沢町藤沢字町裏52-2</v>
          </cell>
          <cell r="M51">
            <v>191635211</v>
          </cell>
          <cell r="N51">
            <v>1</v>
          </cell>
          <cell r="O51">
            <v>3100103</v>
          </cell>
          <cell r="P51">
            <v>1</v>
          </cell>
          <cell r="Q51" t="str">
            <v>一関市国民健康保険藤沢病院</v>
          </cell>
          <cell r="R51">
            <v>8</v>
          </cell>
          <cell r="S51" t="str">
            <v>市町村</v>
          </cell>
          <cell r="T51">
            <v>310911706</v>
          </cell>
          <cell r="U51">
            <v>103580043</v>
          </cell>
        </row>
        <row r="52">
          <cell r="A52">
            <v>10328116</v>
          </cell>
          <cell r="B52" t="str">
            <v>財団法人総合花巻病院</v>
          </cell>
          <cell r="C52" t="str">
            <v>03</v>
          </cell>
          <cell r="D52" t="str">
            <v>0302</v>
          </cell>
          <cell r="E52" t="str">
            <v>岩手中部</v>
          </cell>
          <cell r="F52" t="str">
            <v>03205</v>
          </cell>
          <cell r="G52" t="str">
            <v>花巻市</v>
          </cell>
          <cell r="H52" t="str">
            <v>10331503</v>
          </cell>
          <cell r="I52" t="str">
            <v>公益財団法人　総合花巻病院</v>
          </cell>
          <cell r="J52" t="str">
            <v>10328116</v>
          </cell>
          <cell r="K52" t="str">
            <v>025-0075</v>
          </cell>
          <cell r="L52" t="str">
            <v>岩手県花巻市花城町４番２８号</v>
          </cell>
          <cell r="M52">
            <v>198233311</v>
          </cell>
          <cell r="N52">
            <v>1</v>
          </cell>
          <cell r="O52">
            <v>3100025</v>
          </cell>
          <cell r="P52">
            <v>1</v>
          </cell>
          <cell r="Q52" t="str">
            <v>総合花巻病院</v>
          </cell>
          <cell r="R52">
            <v>21</v>
          </cell>
          <cell r="S52" t="str">
            <v>公益法人</v>
          </cell>
          <cell r="T52">
            <v>310510136</v>
          </cell>
          <cell r="U52">
            <v>103530019</v>
          </cell>
        </row>
        <row r="53">
          <cell r="A53">
            <v>10328117</v>
          </cell>
          <cell r="B53" t="str">
            <v>医療法人共生会松園第二病院　</v>
          </cell>
          <cell r="C53" t="str">
            <v>03</v>
          </cell>
          <cell r="D53" t="str">
            <v>0301</v>
          </cell>
          <cell r="E53" t="str">
            <v>盛岡</v>
          </cell>
          <cell r="F53" t="str">
            <v>03201</v>
          </cell>
          <cell r="G53" t="str">
            <v>盛岡市</v>
          </cell>
          <cell r="H53" t="str">
            <v>10304705</v>
          </cell>
          <cell r="I53" t="str">
            <v>医療法人共生会　松園第二病院</v>
          </cell>
          <cell r="J53" t="str">
            <v>10328117</v>
          </cell>
          <cell r="K53" t="str">
            <v>020-0103</v>
          </cell>
          <cell r="L53" t="str">
            <v>岩手県盛岡市西松園三丁目22-3</v>
          </cell>
          <cell r="M53">
            <v>196620100</v>
          </cell>
          <cell r="N53">
            <v>1</v>
          </cell>
          <cell r="O53">
            <v>3100054</v>
          </cell>
          <cell r="P53">
            <v>1</v>
          </cell>
          <cell r="Q53" t="str">
            <v>医療法人共生会　松園第二病院</v>
          </cell>
          <cell r="R53">
            <v>22</v>
          </cell>
          <cell r="S53" t="str">
            <v>医療法人</v>
          </cell>
          <cell r="T53">
            <v>310114715</v>
          </cell>
          <cell r="U53">
            <v>103510462</v>
          </cell>
        </row>
        <row r="54">
          <cell r="A54">
            <v>10328118</v>
          </cell>
          <cell r="B54" t="str">
            <v>宝陽病院</v>
          </cell>
          <cell r="C54" t="str">
            <v>03</v>
          </cell>
          <cell r="D54" t="str">
            <v>0302</v>
          </cell>
          <cell r="E54" t="str">
            <v>岩手中部</v>
          </cell>
          <cell r="F54" t="str">
            <v>03205</v>
          </cell>
          <cell r="G54" t="str">
            <v>花巻市</v>
          </cell>
          <cell r="H54" t="str">
            <v>10318995</v>
          </cell>
          <cell r="I54" t="str">
            <v>社団医療法人　啓愛会　宝陽病院</v>
          </cell>
          <cell r="J54" t="str">
            <v>10328118</v>
          </cell>
          <cell r="K54" t="str">
            <v>028-3111</v>
          </cell>
          <cell r="L54" t="str">
            <v>岩手県花巻市石鳥谷町新堀第１５地割２３番地</v>
          </cell>
          <cell r="M54">
            <v>198456500</v>
          </cell>
          <cell r="N54">
            <v>1</v>
          </cell>
          <cell r="O54">
            <v>3100026</v>
          </cell>
          <cell r="P54">
            <v>1</v>
          </cell>
          <cell r="Q54" t="str">
            <v>社団医療法人啓愛会　宝陽病院</v>
          </cell>
          <cell r="R54">
            <v>22</v>
          </cell>
          <cell r="S54" t="str">
            <v>医療法人</v>
          </cell>
          <cell r="T54">
            <v>310511308</v>
          </cell>
          <cell r="U54">
            <v>103530107</v>
          </cell>
        </row>
        <row r="55">
          <cell r="A55">
            <v>10328120</v>
          </cell>
          <cell r="B55" t="str">
            <v>岩手県立中部病院</v>
          </cell>
          <cell r="C55" t="str">
            <v>03</v>
          </cell>
          <cell r="D55" t="str">
            <v>0302</v>
          </cell>
          <cell r="E55" t="str">
            <v>岩手中部</v>
          </cell>
          <cell r="F55" t="str">
            <v>03206</v>
          </cell>
          <cell r="G55" t="str">
            <v>北上市</v>
          </cell>
          <cell r="H55" t="str">
            <v>10361094</v>
          </cell>
          <cell r="I55" t="str">
            <v>岩手県立中部病院</v>
          </cell>
          <cell r="J55" t="str">
            <v>10328120</v>
          </cell>
          <cell r="K55" t="str">
            <v>024-8507</v>
          </cell>
          <cell r="L55" t="str">
            <v>岩手県北上市村崎野１７地割１０番地</v>
          </cell>
          <cell r="M55">
            <v>197711511</v>
          </cell>
          <cell r="N55">
            <v>1</v>
          </cell>
          <cell r="O55">
            <v>3100092</v>
          </cell>
          <cell r="P55">
            <v>1</v>
          </cell>
          <cell r="Q55" t="str">
            <v>岩手県立中部病院</v>
          </cell>
          <cell r="R55">
            <v>7</v>
          </cell>
          <cell r="S55" t="str">
            <v>都道府県</v>
          </cell>
          <cell r="T55">
            <v>310611546</v>
          </cell>
          <cell r="U55">
            <v>103540054</v>
          </cell>
        </row>
        <row r="56">
          <cell r="A56">
            <v>10328122</v>
          </cell>
          <cell r="B56" t="str">
            <v>岩手県立大槌病院</v>
          </cell>
          <cell r="C56" t="str">
            <v>03</v>
          </cell>
          <cell r="D56" t="str">
            <v>0306</v>
          </cell>
          <cell r="E56" t="str">
            <v>釜石</v>
          </cell>
          <cell r="F56" t="str">
            <v>03461</v>
          </cell>
          <cell r="G56" t="str">
            <v>上閉伊郡大槌町</v>
          </cell>
          <cell r="H56" t="str">
            <v>10339190</v>
          </cell>
          <cell r="I56" t="str">
            <v>岩手県立大槌病院</v>
          </cell>
          <cell r="J56" t="str">
            <v>10328122</v>
          </cell>
          <cell r="K56" t="str">
            <v>028-1121</v>
          </cell>
          <cell r="L56" t="str">
            <v>岩手県上閉伊郡大槌町小鎚第２３地割字寺野１－１</v>
          </cell>
          <cell r="M56">
            <v>193422121</v>
          </cell>
          <cell r="N56">
            <v>1</v>
          </cell>
          <cell r="O56">
            <v>3100002</v>
          </cell>
          <cell r="P56">
            <v>1</v>
          </cell>
          <cell r="Q56" t="str">
            <v>岩手県立大槌病院</v>
          </cell>
          <cell r="R56">
            <v>7</v>
          </cell>
          <cell r="S56" t="str">
            <v>都道府県</v>
          </cell>
          <cell r="T56">
            <v>312910011</v>
          </cell>
          <cell r="U56">
            <v>103610085</v>
          </cell>
        </row>
        <row r="57">
          <cell r="A57">
            <v>10328124</v>
          </cell>
          <cell r="B57" t="str">
            <v>久慈恵愛病院</v>
          </cell>
          <cell r="C57" t="str">
            <v>03</v>
          </cell>
          <cell r="D57" t="str">
            <v>0308</v>
          </cell>
          <cell r="E57" t="str">
            <v>久慈</v>
          </cell>
          <cell r="F57" t="str">
            <v>03207</v>
          </cell>
          <cell r="G57" t="str">
            <v>久慈市</v>
          </cell>
          <cell r="H57" t="str">
            <v>10331260</v>
          </cell>
          <cell r="I57" t="str">
            <v>久慈恵愛病院</v>
          </cell>
          <cell r="J57" t="str">
            <v>10328124</v>
          </cell>
          <cell r="K57" t="str">
            <v>028-0011</v>
          </cell>
          <cell r="L57" t="str">
            <v>岩手県久慈市湊町第17地割100番地</v>
          </cell>
          <cell r="M57">
            <v>194522311</v>
          </cell>
          <cell r="N57">
            <v>1</v>
          </cell>
          <cell r="O57">
            <v>3100017</v>
          </cell>
          <cell r="P57">
            <v>1</v>
          </cell>
          <cell r="Q57" t="str">
            <v>久慈恵愛病院</v>
          </cell>
          <cell r="R57">
            <v>22</v>
          </cell>
          <cell r="S57" t="str">
            <v>医療法人</v>
          </cell>
          <cell r="T57">
            <v>310710413</v>
          </cell>
          <cell r="U57">
            <v>103640071</v>
          </cell>
        </row>
        <row r="58">
          <cell r="A58">
            <v>10328126</v>
          </cell>
          <cell r="B58" t="str">
            <v>釜石のぞみ病院　</v>
          </cell>
          <cell r="C58" t="str">
            <v>03</v>
          </cell>
          <cell r="D58" t="str">
            <v>0306</v>
          </cell>
          <cell r="E58" t="str">
            <v>釜石</v>
          </cell>
          <cell r="F58" t="str">
            <v>03211</v>
          </cell>
          <cell r="G58" t="str">
            <v>釜石市</v>
          </cell>
          <cell r="H58" t="str">
            <v>10315891</v>
          </cell>
          <cell r="I58" t="str">
            <v>医療法人仁医会（財団）　釜石のぞみ病院</v>
          </cell>
          <cell r="J58" t="str">
            <v>10328126</v>
          </cell>
          <cell r="K58" t="str">
            <v>026-0025</v>
          </cell>
          <cell r="L58" t="str">
            <v>岩手県釜石市大渡町3-15-26</v>
          </cell>
          <cell r="M58">
            <v>193312300</v>
          </cell>
          <cell r="N58">
            <v>1</v>
          </cell>
          <cell r="O58">
            <v>3100115</v>
          </cell>
          <cell r="P58">
            <v>1</v>
          </cell>
          <cell r="Q58" t="str">
            <v>医療法人仁医会（財団）釜石のぞみ病院</v>
          </cell>
          <cell r="R58">
            <v>22</v>
          </cell>
          <cell r="S58" t="str">
            <v>医療法人</v>
          </cell>
          <cell r="T58">
            <v>311110746</v>
          </cell>
          <cell r="U58">
            <v>103610072</v>
          </cell>
        </row>
        <row r="59">
          <cell r="A59">
            <v>10328128</v>
          </cell>
          <cell r="B59" t="str">
            <v>荻野病院</v>
          </cell>
          <cell r="C59" t="str">
            <v>03</v>
          </cell>
          <cell r="D59" t="str">
            <v>0301</v>
          </cell>
          <cell r="E59" t="str">
            <v>盛岡</v>
          </cell>
          <cell r="F59" t="str">
            <v>03201</v>
          </cell>
          <cell r="G59" t="str">
            <v>盛岡市</v>
          </cell>
          <cell r="H59" t="str">
            <v>10394607</v>
          </cell>
          <cell r="I59" t="str">
            <v>医療法人謙和会　荻野病院</v>
          </cell>
          <cell r="J59" t="str">
            <v>10328128</v>
          </cell>
          <cell r="K59" t="str">
            <v>020-0866</v>
          </cell>
          <cell r="L59" t="str">
            <v>岩手県盛岡市本宮１丁目６番１２号</v>
          </cell>
          <cell r="M59">
            <v>196360317</v>
          </cell>
          <cell r="N59">
            <v>1</v>
          </cell>
          <cell r="O59">
            <v>3100112</v>
          </cell>
          <cell r="P59">
            <v>1</v>
          </cell>
          <cell r="Q59" t="str">
            <v>医療法人謙和会荻野病院</v>
          </cell>
          <cell r="R59">
            <v>22</v>
          </cell>
          <cell r="S59" t="str">
            <v>医療法人</v>
          </cell>
          <cell r="T59">
            <v>310112552</v>
          </cell>
          <cell r="U59">
            <v>103510231</v>
          </cell>
        </row>
        <row r="60">
          <cell r="A60">
            <v>10328131</v>
          </cell>
          <cell r="B60" t="str">
            <v>岩手県立遠野病院</v>
          </cell>
          <cell r="C60" t="str">
            <v>03</v>
          </cell>
          <cell r="D60" t="str">
            <v>0302</v>
          </cell>
          <cell r="E60" t="str">
            <v>岩手中部</v>
          </cell>
          <cell r="F60" t="str">
            <v>03208</v>
          </cell>
          <cell r="G60" t="str">
            <v>遠野市</v>
          </cell>
          <cell r="H60" t="str">
            <v>10383829</v>
          </cell>
          <cell r="I60" t="str">
            <v>岩手県立遠野病院</v>
          </cell>
          <cell r="J60" t="str">
            <v>10328131</v>
          </cell>
          <cell r="K60" t="str">
            <v>028-0541</v>
          </cell>
          <cell r="L60" t="str">
            <v>岩手県遠野市松崎町白岩１４地割７４番地</v>
          </cell>
          <cell r="M60">
            <v>198622222</v>
          </cell>
          <cell r="N60">
            <v>1</v>
          </cell>
          <cell r="O60">
            <v>3100104</v>
          </cell>
          <cell r="P60">
            <v>1</v>
          </cell>
          <cell r="Q60" t="str">
            <v>岩手県立遠野病院</v>
          </cell>
          <cell r="R60">
            <v>7</v>
          </cell>
          <cell r="S60" t="str">
            <v>都道府県</v>
          </cell>
          <cell r="T60">
            <v>310810239</v>
          </cell>
          <cell r="U60">
            <v>103600024</v>
          </cell>
        </row>
        <row r="61">
          <cell r="A61">
            <v>10328132</v>
          </cell>
          <cell r="B61" t="str">
            <v>医療法人仁妙光会渋民中央病院</v>
          </cell>
          <cell r="C61" t="str">
            <v>03</v>
          </cell>
          <cell r="D61" t="str">
            <v>0301</v>
          </cell>
          <cell r="E61" t="str">
            <v>盛岡</v>
          </cell>
          <cell r="F61" t="str">
            <v>03201</v>
          </cell>
          <cell r="G61" t="str">
            <v>盛岡市</v>
          </cell>
          <cell r="H61" t="str">
            <v>10308152</v>
          </cell>
          <cell r="I61" t="str">
            <v>渋民中央病院</v>
          </cell>
          <cell r="J61" t="str">
            <v>10328132</v>
          </cell>
          <cell r="K61" t="str">
            <v>028-4132</v>
          </cell>
          <cell r="L61" t="str">
            <v>岩手県盛岡市渋民字大前田５３番地２</v>
          </cell>
          <cell r="M61">
            <v>196832336</v>
          </cell>
          <cell r="N61">
            <v>1</v>
          </cell>
          <cell r="O61">
            <v>3100084</v>
          </cell>
          <cell r="P61">
            <v>1</v>
          </cell>
          <cell r="Q61" t="str">
            <v>渋民中央病院</v>
          </cell>
          <cell r="R61">
            <v>22</v>
          </cell>
          <cell r="S61" t="str">
            <v>医療法人</v>
          </cell>
          <cell r="T61">
            <v>310116330</v>
          </cell>
          <cell r="U61">
            <v>103510299</v>
          </cell>
        </row>
        <row r="62">
          <cell r="A62">
            <v>10328135</v>
          </cell>
          <cell r="B62" t="str">
            <v>松園第一病院</v>
          </cell>
          <cell r="C62" t="str">
            <v>03</v>
          </cell>
          <cell r="D62" t="str">
            <v>0301</v>
          </cell>
          <cell r="E62" t="str">
            <v>盛岡</v>
          </cell>
          <cell r="F62" t="str">
            <v>03201</v>
          </cell>
          <cell r="G62" t="str">
            <v>盛岡市</v>
          </cell>
          <cell r="H62" t="str">
            <v>10357572</v>
          </cell>
          <cell r="I62" t="str">
            <v>松園第一病院</v>
          </cell>
          <cell r="J62" t="str">
            <v>10328135</v>
          </cell>
          <cell r="K62" t="str">
            <v>020-0108</v>
          </cell>
          <cell r="L62" t="str">
            <v>盛岡市東黒石野３－２－１</v>
          </cell>
          <cell r="M62">
            <v>196626111</v>
          </cell>
          <cell r="N62">
            <v>1</v>
          </cell>
          <cell r="O62">
            <v>3100051</v>
          </cell>
          <cell r="P62">
            <v>1</v>
          </cell>
          <cell r="Q62" t="str">
            <v>医療法人共生会　松園第一病院</v>
          </cell>
          <cell r="R62">
            <v>22</v>
          </cell>
          <cell r="S62" t="str">
            <v>医療法人</v>
          </cell>
          <cell r="T62">
            <v>310114707</v>
          </cell>
          <cell r="U62">
            <v>103510257</v>
          </cell>
        </row>
        <row r="63">
          <cell r="A63">
            <v>10328147</v>
          </cell>
          <cell r="B63" t="str">
            <v>岩手県立磐井病院</v>
          </cell>
          <cell r="C63" t="str">
            <v>03</v>
          </cell>
          <cell r="D63" t="str">
            <v>0304</v>
          </cell>
          <cell r="E63" t="str">
            <v>両磐</v>
          </cell>
          <cell r="F63" t="str">
            <v>03209</v>
          </cell>
          <cell r="G63" t="str">
            <v>一関市</v>
          </cell>
          <cell r="H63" t="str">
            <v>10357370</v>
          </cell>
          <cell r="I63" t="str">
            <v>岩手県立磐井病院</v>
          </cell>
          <cell r="J63" t="str">
            <v>10328147</v>
          </cell>
          <cell r="K63" t="str">
            <v>029-0192</v>
          </cell>
          <cell r="L63" t="str">
            <v>岩手県一関市狐禅寺字大平17番地</v>
          </cell>
          <cell r="M63">
            <v>191233452</v>
          </cell>
          <cell r="N63">
            <v>1</v>
          </cell>
          <cell r="O63">
            <v>3100046</v>
          </cell>
          <cell r="P63">
            <v>1</v>
          </cell>
          <cell r="Q63" t="str">
            <v>岩手県立磐井病院</v>
          </cell>
          <cell r="R63">
            <v>7</v>
          </cell>
          <cell r="S63" t="str">
            <v>都道府県</v>
          </cell>
          <cell r="T63">
            <v>310911458</v>
          </cell>
          <cell r="U63">
            <v>103570037</v>
          </cell>
        </row>
        <row r="64">
          <cell r="A64">
            <v>10328148</v>
          </cell>
          <cell r="B64" t="str">
            <v>みちのく療育園　</v>
          </cell>
          <cell r="C64" t="str">
            <v>03</v>
          </cell>
          <cell r="D64" t="str">
            <v>0301</v>
          </cell>
          <cell r="E64" t="str">
            <v>盛岡</v>
          </cell>
          <cell r="F64" t="str">
            <v>03322</v>
          </cell>
          <cell r="G64" t="str">
            <v>紫波郡矢巾町</v>
          </cell>
          <cell r="H64" t="str">
            <v>10325285</v>
          </cell>
          <cell r="I64" t="str">
            <v>みちのく療育園</v>
          </cell>
          <cell r="J64" t="str">
            <v>10328148</v>
          </cell>
          <cell r="K64" t="str">
            <v>028-3623</v>
          </cell>
          <cell r="L64" t="str">
            <v>岩手県紫波郡矢巾町大字煙山第24地割1番地</v>
          </cell>
          <cell r="M64">
            <v>196110600</v>
          </cell>
          <cell r="N64">
            <v>1</v>
          </cell>
          <cell r="O64">
            <v>3100081</v>
          </cell>
          <cell r="P64">
            <v>1</v>
          </cell>
          <cell r="Q64" t="str">
            <v>みちのく療育園</v>
          </cell>
          <cell r="R64">
            <v>24</v>
          </cell>
          <cell r="S64" t="str">
            <v>社会福祉法人</v>
          </cell>
          <cell r="T64">
            <v>312210917</v>
          </cell>
          <cell r="U64">
            <v>103510534</v>
          </cell>
        </row>
        <row r="65">
          <cell r="A65">
            <v>10328152</v>
          </cell>
          <cell r="B65" t="str">
            <v>一関病院</v>
          </cell>
          <cell r="C65" t="str">
            <v>03</v>
          </cell>
          <cell r="D65" t="str">
            <v>0304</v>
          </cell>
          <cell r="E65" t="str">
            <v>両磐</v>
          </cell>
          <cell r="F65" t="str">
            <v>03209</v>
          </cell>
          <cell r="G65" t="str">
            <v>一関市</v>
          </cell>
          <cell r="H65" t="str">
            <v>10379570</v>
          </cell>
          <cell r="I65" t="str">
            <v>医療法人博愛会　一関病院</v>
          </cell>
          <cell r="J65" t="str">
            <v>10328152</v>
          </cell>
          <cell r="K65" t="str">
            <v>021-0884</v>
          </cell>
          <cell r="L65" t="str">
            <v>岩手県一関市大手町3番36号</v>
          </cell>
          <cell r="M65">
            <v>191232050</v>
          </cell>
          <cell r="N65">
            <v>1</v>
          </cell>
          <cell r="O65">
            <v>3100049</v>
          </cell>
          <cell r="P65">
            <v>1</v>
          </cell>
          <cell r="Q65" t="str">
            <v>医療法人博愛会　一関病院</v>
          </cell>
          <cell r="R65">
            <v>22</v>
          </cell>
          <cell r="S65" t="str">
            <v>医療法人</v>
          </cell>
          <cell r="T65">
            <v>310910096</v>
          </cell>
          <cell r="U65">
            <v>103570040</v>
          </cell>
        </row>
        <row r="66">
          <cell r="A66">
            <v>10328154</v>
          </cell>
          <cell r="B66" t="str">
            <v>美山病院</v>
          </cell>
          <cell r="C66" t="str">
            <v>03</v>
          </cell>
          <cell r="D66" t="str">
            <v>0303</v>
          </cell>
          <cell r="E66" t="str">
            <v>胆江</v>
          </cell>
          <cell r="F66" t="str">
            <v>03215</v>
          </cell>
          <cell r="G66" t="str">
            <v>奥州市</v>
          </cell>
          <cell r="H66" t="str">
            <v>10315880</v>
          </cell>
          <cell r="I66" t="str">
            <v>社団医療法人　啓愛会　美山病院</v>
          </cell>
          <cell r="J66" t="str">
            <v>10328154</v>
          </cell>
          <cell r="K66" t="str">
            <v>023-0132</v>
          </cell>
          <cell r="L66" t="str">
            <v>岩手県奥州市水沢区羽田町水無沢495-2</v>
          </cell>
          <cell r="M66">
            <v>197242141</v>
          </cell>
          <cell r="N66">
            <v>1</v>
          </cell>
          <cell r="O66">
            <v>3100037</v>
          </cell>
          <cell r="P66">
            <v>1</v>
          </cell>
          <cell r="Q66" t="str">
            <v>社団医療法人啓愛会　美山病院</v>
          </cell>
          <cell r="R66">
            <v>22</v>
          </cell>
          <cell r="S66" t="str">
            <v>医療法人</v>
          </cell>
          <cell r="T66">
            <v>311510127</v>
          </cell>
          <cell r="U66">
            <v>103550086</v>
          </cell>
        </row>
        <row r="67">
          <cell r="A67">
            <v>10328155</v>
          </cell>
          <cell r="B67" t="str">
            <v>岩手県立療育センター</v>
          </cell>
          <cell r="C67" t="str">
            <v>03</v>
          </cell>
          <cell r="D67" t="str">
            <v>0301</v>
          </cell>
          <cell r="E67" t="str">
            <v>盛岡</v>
          </cell>
          <cell r="F67" t="str">
            <v>03201</v>
          </cell>
          <cell r="G67" t="str">
            <v>盛岡市</v>
          </cell>
          <cell r="H67" t="str">
            <v>10372322</v>
          </cell>
          <cell r="I67" t="str">
            <v>岩手県立療育センタ－</v>
          </cell>
          <cell r="J67" t="str">
            <v>10328155</v>
          </cell>
          <cell r="K67" t="str">
            <v>020-0401</v>
          </cell>
          <cell r="L67" t="str">
            <v>岩手県盛岡市手代森6地割10-6</v>
          </cell>
          <cell r="M67">
            <v>196245141</v>
          </cell>
          <cell r="N67">
            <v>1</v>
          </cell>
          <cell r="O67">
            <v>3100061</v>
          </cell>
          <cell r="P67">
            <v>1</v>
          </cell>
          <cell r="Q67" t="str">
            <v>岩手県立療育センター</v>
          </cell>
          <cell r="R67">
            <v>7</v>
          </cell>
          <cell r="S67" t="str">
            <v>都道府県</v>
          </cell>
          <cell r="T67">
            <v>310113915</v>
          </cell>
          <cell r="U67">
            <v>103510358</v>
          </cell>
        </row>
        <row r="68">
          <cell r="A68">
            <v>10328156</v>
          </cell>
          <cell r="B68" t="str">
            <v>医療法人遠山病院</v>
          </cell>
          <cell r="C68" t="str">
            <v>03</v>
          </cell>
          <cell r="D68" t="str">
            <v>0301</v>
          </cell>
          <cell r="E68" t="str">
            <v>盛岡</v>
          </cell>
          <cell r="F68" t="str">
            <v>03201</v>
          </cell>
          <cell r="G68" t="str">
            <v>盛岡市</v>
          </cell>
          <cell r="H68" t="str">
            <v>10380499</v>
          </cell>
          <cell r="I68" t="str">
            <v>医療法人　遠山病院</v>
          </cell>
          <cell r="J68" t="str">
            <v>10328156</v>
          </cell>
          <cell r="K68" t="str">
            <v>020-0877</v>
          </cell>
          <cell r="L68" t="str">
            <v>岩手県盛岡市下ノ橋町6-14</v>
          </cell>
          <cell r="M68">
            <v>196512111</v>
          </cell>
          <cell r="N68">
            <v>1</v>
          </cell>
          <cell r="O68">
            <v>3100070</v>
          </cell>
          <cell r="P68">
            <v>1</v>
          </cell>
          <cell r="Q68" t="str">
            <v>医療法人　遠山病院</v>
          </cell>
          <cell r="R68">
            <v>22</v>
          </cell>
          <cell r="S68" t="str">
            <v>医療法人</v>
          </cell>
          <cell r="T68">
            <v>310110309</v>
          </cell>
          <cell r="U68">
            <v>103510114</v>
          </cell>
        </row>
        <row r="69">
          <cell r="A69">
            <v>10328159</v>
          </cell>
          <cell r="B69" t="str">
            <v>独立行政法人国立病院機構釜石病院</v>
          </cell>
          <cell r="C69" t="str">
            <v>03</v>
          </cell>
          <cell r="D69" t="str">
            <v>0306</v>
          </cell>
          <cell r="E69" t="str">
            <v>釜石</v>
          </cell>
          <cell r="F69" t="str">
            <v>03211</v>
          </cell>
          <cell r="G69" t="str">
            <v>釜石市</v>
          </cell>
          <cell r="H69" t="str">
            <v>10380590</v>
          </cell>
          <cell r="I69" t="str">
            <v>独立行政法人国立病院機構釜石病院</v>
          </cell>
          <cell r="J69" t="str">
            <v>10328159</v>
          </cell>
          <cell r="K69" t="str">
            <v>026-0053</v>
          </cell>
          <cell r="L69" t="str">
            <v>岩手県釜石市定内町４丁目７－１</v>
          </cell>
          <cell r="M69">
            <v>193237111</v>
          </cell>
          <cell r="N69">
            <v>1</v>
          </cell>
          <cell r="O69">
            <v>3100005</v>
          </cell>
          <cell r="P69">
            <v>1</v>
          </cell>
          <cell r="Q69" t="str">
            <v>独立行政法人国立病院機構釜石病院</v>
          </cell>
          <cell r="R69">
            <v>2</v>
          </cell>
          <cell r="S69" t="str">
            <v>(国)独立行政法人国立病院機構</v>
          </cell>
          <cell r="T69">
            <v>318010022</v>
          </cell>
          <cell r="U69">
            <v>103610030</v>
          </cell>
        </row>
        <row r="70">
          <cell r="A70">
            <v>10328161</v>
          </cell>
          <cell r="B70" t="str">
            <v>独立行政法人国立病院機構岩手病院</v>
          </cell>
          <cell r="C70" t="str">
            <v>03</v>
          </cell>
          <cell r="D70" t="str">
            <v>0304</v>
          </cell>
          <cell r="E70" t="str">
            <v>両磐</v>
          </cell>
          <cell r="F70" t="str">
            <v>03209</v>
          </cell>
          <cell r="G70" t="str">
            <v>一関市</v>
          </cell>
          <cell r="H70" t="str">
            <v>10304222</v>
          </cell>
          <cell r="I70" t="str">
            <v>独立行政法人国立病院機構岩手病院</v>
          </cell>
          <cell r="J70" t="str">
            <v>10328161</v>
          </cell>
          <cell r="K70" t="str">
            <v>021-0056</v>
          </cell>
          <cell r="L70" t="str">
            <v>岩手県一関市山目字泥田山下４８</v>
          </cell>
          <cell r="M70">
            <v>191252221</v>
          </cell>
          <cell r="N70">
            <v>2</v>
          </cell>
          <cell r="O70">
            <v>3100096</v>
          </cell>
          <cell r="P70">
            <v>1</v>
          </cell>
          <cell r="Q70" t="str">
            <v>独立行政法人　国立病院機構　岩手病院</v>
          </cell>
          <cell r="R70">
            <v>2</v>
          </cell>
          <cell r="S70" t="str">
            <v>(国)独立行政法人国立病院機構</v>
          </cell>
          <cell r="T70">
            <v>318010063</v>
          </cell>
          <cell r="U70">
            <v>103570011</v>
          </cell>
        </row>
        <row r="71">
          <cell r="A71">
            <v>10328163</v>
          </cell>
          <cell r="B71" t="str">
            <v>八幡平市国民健康保険西根病院</v>
          </cell>
          <cell r="C71" t="str">
            <v>03</v>
          </cell>
          <cell r="D71" t="str">
            <v>0301</v>
          </cell>
          <cell r="E71" t="str">
            <v>盛岡</v>
          </cell>
          <cell r="F71" t="str">
            <v>03214</v>
          </cell>
          <cell r="G71" t="str">
            <v>八幡平市</v>
          </cell>
          <cell r="H71" t="str">
            <v>10382301</v>
          </cell>
          <cell r="I71" t="str">
            <v>八幡平市国民健康保険西根病院</v>
          </cell>
          <cell r="J71" t="str">
            <v>10328163</v>
          </cell>
          <cell r="K71" t="str">
            <v>028-7112</v>
          </cell>
          <cell r="L71" t="str">
            <v>岩手県八幡平市田頭第２２地割７９番地１</v>
          </cell>
          <cell r="M71">
            <v>195763111</v>
          </cell>
          <cell r="N71">
            <v>1</v>
          </cell>
          <cell r="O71">
            <v>3100091</v>
          </cell>
          <cell r="P71">
            <v>1</v>
          </cell>
          <cell r="Q71" t="str">
            <v>八幡平市国民健康保険西根病院</v>
          </cell>
          <cell r="R71">
            <v>8</v>
          </cell>
          <cell r="S71" t="str">
            <v>市町村</v>
          </cell>
          <cell r="T71">
            <v>311410039</v>
          </cell>
          <cell r="U71">
            <v>103520032</v>
          </cell>
        </row>
        <row r="72">
          <cell r="A72">
            <v>10328164</v>
          </cell>
          <cell r="B72" t="str">
            <v>洋野町国民健康保険種市病院　</v>
          </cell>
          <cell r="C72" t="str">
            <v>03</v>
          </cell>
          <cell r="D72" t="str">
            <v>0308</v>
          </cell>
          <cell r="E72" t="str">
            <v>久慈</v>
          </cell>
          <cell r="F72" t="str">
            <v>03507</v>
          </cell>
          <cell r="G72" t="str">
            <v>九戸郡洋野町</v>
          </cell>
          <cell r="H72" t="str">
            <v>10397895</v>
          </cell>
          <cell r="I72" t="str">
            <v>洋野町国民健康保険種市病院</v>
          </cell>
          <cell r="J72" t="str">
            <v>10328164</v>
          </cell>
          <cell r="K72" t="str">
            <v>028-7914</v>
          </cell>
          <cell r="L72" t="str">
            <v>岩手県九戸郡洋野町種市第23地割27番地2</v>
          </cell>
          <cell r="M72">
            <v>194652127</v>
          </cell>
          <cell r="N72">
            <v>1</v>
          </cell>
          <cell r="O72">
            <v>3100015</v>
          </cell>
          <cell r="P72">
            <v>1</v>
          </cell>
          <cell r="Q72" t="str">
            <v>洋野町国民健康保険種市病院</v>
          </cell>
          <cell r="R72">
            <v>8</v>
          </cell>
          <cell r="S72" t="str">
            <v>市町村</v>
          </cell>
          <cell r="T72">
            <v>313110157</v>
          </cell>
          <cell r="U72">
            <v>103640055</v>
          </cell>
        </row>
        <row r="73">
          <cell r="A73">
            <v>10328165</v>
          </cell>
          <cell r="B73" t="str">
            <v>岩手県立胆沢病院</v>
          </cell>
          <cell r="C73" t="str">
            <v>03</v>
          </cell>
          <cell r="D73" t="str">
            <v>0303</v>
          </cell>
          <cell r="E73" t="str">
            <v>胆江</v>
          </cell>
          <cell r="F73" t="str">
            <v>03215</v>
          </cell>
          <cell r="G73" t="str">
            <v>奥州市</v>
          </cell>
          <cell r="H73" t="str">
            <v>10322743</v>
          </cell>
          <cell r="I73" t="str">
            <v>岩手県立胆沢病院</v>
          </cell>
          <cell r="J73" t="str">
            <v>10328165</v>
          </cell>
          <cell r="K73" t="str">
            <v>023-0864</v>
          </cell>
          <cell r="L73" t="str">
            <v>岩手県奥州市水沢区字龍ヶ馬場61番地</v>
          </cell>
          <cell r="M73">
            <v>197244121</v>
          </cell>
          <cell r="N73">
            <v>1</v>
          </cell>
          <cell r="O73">
            <v>3100041</v>
          </cell>
          <cell r="P73">
            <v>1</v>
          </cell>
          <cell r="Q73" t="str">
            <v>岩手県立胆沢病院</v>
          </cell>
          <cell r="R73">
            <v>7</v>
          </cell>
          <cell r="S73" t="str">
            <v>都道府県</v>
          </cell>
          <cell r="T73">
            <v>311510424</v>
          </cell>
          <cell r="U73">
            <v>103550158</v>
          </cell>
        </row>
        <row r="74">
          <cell r="A74">
            <v>10328167</v>
          </cell>
          <cell r="B74" t="str">
            <v>医療法人社団恵仁会　三愛病院</v>
          </cell>
          <cell r="C74" t="str">
            <v>03</v>
          </cell>
          <cell r="D74" t="str">
            <v>0301</v>
          </cell>
          <cell r="E74" t="str">
            <v>盛岡</v>
          </cell>
          <cell r="F74" t="str">
            <v>03201</v>
          </cell>
          <cell r="G74" t="str">
            <v>盛岡市</v>
          </cell>
          <cell r="H74" t="str">
            <v>10345827</v>
          </cell>
          <cell r="I74" t="str">
            <v>医療法人社団恵仁会　三愛病院</v>
          </cell>
          <cell r="J74" t="str">
            <v>１０３２８１６７</v>
          </cell>
          <cell r="K74" t="str">
            <v>０２０-０１２１</v>
          </cell>
          <cell r="L74" t="str">
            <v>岩手県盛岡市月が丘一丁目２９番１５号</v>
          </cell>
          <cell r="M74">
            <v>196416633</v>
          </cell>
          <cell r="N74">
            <v>1</v>
          </cell>
          <cell r="O74">
            <v>3100064</v>
          </cell>
          <cell r="P74">
            <v>1</v>
          </cell>
          <cell r="Q74" t="str">
            <v>医療法人社団恵仁会三愛病院</v>
          </cell>
          <cell r="R74">
            <v>22</v>
          </cell>
          <cell r="S74" t="str">
            <v>医療法人</v>
          </cell>
          <cell r="T74">
            <v>310117064</v>
          </cell>
          <cell r="U74">
            <v>103310558</v>
          </cell>
        </row>
        <row r="75">
          <cell r="A75">
            <v>10328169</v>
          </cell>
          <cell r="B75" t="str">
            <v>もりおかこども病院　</v>
          </cell>
          <cell r="C75" t="str">
            <v>03</v>
          </cell>
          <cell r="D75" t="str">
            <v>0301</v>
          </cell>
          <cell r="E75" t="str">
            <v>盛岡</v>
          </cell>
          <cell r="F75" t="str">
            <v>03201</v>
          </cell>
          <cell r="G75" t="str">
            <v>盛岡市</v>
          </cell>
          <cell r="H75" t="str">
            <v>10332081</v>
          </cell>
          <cell r="I75" t="str">
            <v>もりおかこども病院</v>
          </cell>
          <cell r="J75" t="str">
            <v>10328169</v>
          </cell>
          <cell r="K75" t="str">
            <v>020-0102</v>
          </cell>
          <cell r="L75" t="str">
            <v>岩手県盛岡市上田字松屋敷11番地14</v>
          </cell>
          <cell r="M75">
            <v>196625656</v>
          </cell>
          <cell r="N75">
            <v>1</v>
          </cell>
          <cell r="O75">
            <v>3100076</v>
          </cell>
          <cell r="P75">
            <v>1</v>
          </cell>
          <cell r="Q75" t="str">
            <v>社会福祉法人　岩手愛児会　もりおかこども病院</v>
          </cell>
          <cell r="R75">
            <v>24</v>
          </cell>
          <cell r="S75" t="str">
            <v>社会福祉法人</v>
          </cell>
          <cell r="T75">
            <v>310112263</v>
          </cell>
          <cell r="U75">
            <v>103510202</v>
          </cell>
        </row>
        <row r="76">
          <cell r="A76">
            <v>10328171</v>
          </cell>
          <cell r="B76" t="str">
            <v>せいてつ記念病院</v>
          </cell>
          <cell r="C76" t="str">
            <v>03</v>
          </cell>
          <cell r="D76" t="str">
            <v>0306</v>
          </cell>
          <cell r="E76" t="str">
            <v>釜石</v>
          </cell>
          <cell r="F76" t="str">
            <v>03211</v>
          </cell>
          <cell r="G76" t="str">
            <v>釜石市</v>
          </cell>
          <cell r="H76" t="str">
            <v>10319536</v>
          </cell>
          <cell r="I76" t="str">
            <v>医療法人楽山会 せいてつ記念病院</v>
          </cell>
          <cell r="J76" t="str">
            <v>10328171</v>
          </cell>
          <cell r="K76" t="str">
            <v>026-0052</v>
          </cell>
          <cell r="L76" t="str">
            <v>岩手県釜石市小佐野町4-3-7</v>
          </cell>
          <cell r="M76">
            <v>193232030</v>
          </cell>
          <cell r="N76">
            <v>1</v>
          </cell>
          <cell r="O76">
            <v>3100007</v>
          </cell>
          <cell r="P76">
            <v>1</v>
          </cell>
          <cell r="Q76" t="str">
            <v>医療法人楽山会　せいてつ記念病院</v>
          </cell>
          <cell r="R76">
            <v>22</v>
          </cell>
          <cell r="S76" t="str">
            <v>医療法人</v>
          </cell>
          <cell r="T76">
            <v>311110597</v>
          </cell>
          <cell r="U76">
            <v>103610014</v>
          </cell>
        </row>
        <row r="77">
          <cell r="A77">
            <v>10328174</v>
          </cell>
          <cell r="B77" t="str">
            <v>盛岡医療生活協同組合川久保病院　</v>
          </cell>
          <cell r="C77" t="str">
            <v>03</v>
          </cell>
          <cell r="D77" t="str">
            <v>0301</v>
          </cell>
          <cell r="E77" t="str">
            <v>盛岡</v>
          </cell>
          <cell r="F77" t="str">
            <v>03201</v>
          </cell>
          <cell r="G77" t="str">
            <v>盛岡市</v>
          </cell>
          <cell r="H77" t="str">
            <v>10332193</v>
          </cell>
          <cell r="I77" t="str">
            <v>盛岡医療生活協同組合　川久保病院</v>
          </cell>
          <cell r="J77" t="str">
            <v>10328174</v>
          </cell>
          <cell r="K77" t="str">
            <v>020-0835</v>
          </cell>
          <cell r="L77" t="str">
            <v>岩手県盛岡市津志田26-30-1</v>
          </cell>
          <cell r="M77">
            <v>196351305</v>
          </cell>
          <cell r="N77">
            <v>1</v>
          </cell>
          <cell r="O77">
            <v>3100059</v>
          </cell>
          <cell r="P77">
            <v>1</v>
          </cell>
          <cell r="Q77" t="str">
            <v>盛岡医療生活協同組合　川久保病院</v>
          </cell>
          <cell r="R77">
            <v>25</v>
          </cell>
          <cell r="S77" t="str">
            <v>医療生協</v>
          </cell>
          <cell r="T77">
            <v>310113998</v>
          </cell>
          <cell r="U77">
            <v>103510387</v>
          </cell>
        </row>
        <row r="78">
          <cell r="A78">
            <v>10328175</v>
          </cell>
          <cell r="B78" t="str">
            <v>東八幡平病院</v>
          </cell>
          <cell r="C78" t="str">
            <v>03</v>
          </cell>
          <cell r="D78" t="str">
            <v>0301</v>
          </cell>
          <cell r="E78" t="str">
            <v>盛岡</v>
          </cell>
          <cell r="F78" t="str">
            <v>03214</v>
          </cell>
          <cell r="G78" t="str">
            <v>八幡平市</v>
          </cell>
          <cell r="H78" t="str">
            <v>10393864</v>
          </cell>
          <cell r="I78" t="str">
            <v>東八幡平病院</v>
          </cell>
          <cell r="J78" t="str">
            <v>10328175</v>
          </cell>
          <cell r="K78" t="str">
            <v>028-7303</v>
          </cell>
          <cell r="L78" t="str">
            <v>岩手県八幡平市柏台二丁目8番2号</v>
          </cell>
          <cell r="M78">
            <v>195782511</v>
          </cell>
          <cell r="N78">
            <v>1</v>
          </cell>
          <cell r="O78">
            <v>3100086</v>
          </cell>
          <cell r="P78">
            <v>1</v>
          </cell>
          <cell r="Q78" t="str">
            <v>東八幡平病院</v>
          </cell>
          <cell r="R78">
            <v>21</v>
          </cell>
          <cell r="S78" t="str">
            <v>公益法人</v>
          </cell>
          <cell r="T78">
            <v>311410096</v>
          </cell>
          <cell r="U78">
            <v>103520058</v>
          </cell>
        </row>
        <row r="79">
          <cell r="A79">
            <v>10328177</v>
          </cell>
          <cell r="B79" t="str">
            <v>高松病院</v>
          </cell>
          <cell r="C79" t="str">
            <v>03</v>
          </cell>
          <cell r="D79" t="str">
            <v>0301</v>
          </cell>
          <cell r="E79" t="str">
            <v>盛岡</v>
          </cell>
          <cell r="F79" t="str">
            <v>03201</v>
          </cell>
          <cell r="G79" t="str">
            <v>盛岡市</v>
          </cell>
          <cell r="H79" t="str">
            <v>10313664</v>
          </cell>
          <cell r="I79" t="str">
            <v>医療法人社団　高松病院</v>
          </cell>
          <cell r="J79" t="str">
            <v>10328177</v>
          </cell>
          <cell r="K79" t="str">
            <v>020-0115</v>
          </cell>
          <cell r="L79" t="str">
            <v>岩手県盛岡市館向町４－８</v>
          </cell>
          <cell r="M79">
            <v>196242250</v>
          </cell>
          <cell r="N79">
            <v>1</v>
          </cell>
          <cell r="O79">
            <v>3100111</v>
          </cell>
          <cell r="P79">
            <v>1</v>
          </cell>
          <cell r="Q79" t="str">
            <v>医療法人社団　高松病院</v>
          </cell>
          <cell r="R79">
            <v>22</v>
          </cell>
          <cell r="S79" t="str">
            <v>医療法人</v>
          </cell>
          <cell r="T79">
            <v>310111240</v>
          </cell>
          <cell r="U79">
            <v>103510143</v>
          </cell>
        </row>
        <row r="80">
          <cell r="A80">
            <v>20328002</v>
          </cell>
          <cell r="B80" t="str">
            <v>滝田医院</v>
          </cell>
          <cell r="C80" t="str">
            <v>03</v>
          </cell>
          <cell r="D80" t="str">
            <v>0303</v>
          </cell>
          <cell r="E80" t="str">
            <v>胆江</v>
          </cell>
          <cell r="F80" t="str">
            <v>03215</v>
          </cell>
          <cell r="G80" t="str">
            <v>奥州市</v>
          </cell>
          <cell r="H80" t="str">
            <v>20327198</v>
          </cell>
          <cell r="I80" t="str">
            <v>滝田医院</v>
          </cell>
          <cell r="J80" t="str">
            <v>20328002</v>
          </cell>
          <cell r="K80" t="str">
            <v>023-1124</v>
          </cell>
          <cell r="L80" t="str">
            <v>岩手県奥州市江刺区六日町1番9号</v>
          </cell>
          <cell r="M80">
            <v>197352315</v>
          </cell>
          <cell r="N80">
            <v>1</v>
          </cell>
          <cell r="O80">
            <v>3200563</v>
          </cell>
          <cell r="P80">
            <v>2</v>
          </cell>
          <cell r="Q80" t="str">
            <v>滝田医院</v>
          </cell>
          <cell r="R80">
            <v>28</v>
          </cell>
          <cell r="S80" t="str">
            <v>個人</v>
          </cell>
          <cell r="T80">
            <v>311510630</v>
          </cell>
          <cell r="U80">
            <v>203560240</v>
          </cell>
        </row>
        <row r="81">
          <cell r="A81">
            <v>20328004</v>
          </cell>
          <cell r="B81" t="str">
            <v>かさい睡眠呼吸器クリニック　</v>
          </cell>
          <cell r="C81" t="str">
            <v>03</v>
          </cell>
          <cell r="D81" t="str">
            <v>0302</v>
          </cell>
          <cell r="E81" t="str">
            <v>岩手中部</v>
          </cell>
          <cell r="F81" t="str">
            <v>03206</v>
          </cell>
          <cell r="G81" t="str">
            <v>北上市</v>
          </cell>
          <cell r="H81" t="str">
            <v>20309402</v>
          </cell>
          <cell r="I81" t="str">
            <v>かさい睡眠呼吸器クリニック</v>
          </cell>
          <cell r="J81" t="str">
            <v>20328004</v>
          </cell>
          <cell r="K81" t="str">
            <v>024-0011</v>
          </cell>
          <cell r="L81" t="str">
            <v>岩手県北上市堤ケ丘一丁目９－３２</v>
          </cell>
          <cell r="M81">
            <v>197616590</v>
          </cell>
          <cell r="N81">
            <v>1</v>
          </cell>
          <cell r="O81">
            <v>3200844</v>
          </cell>
          <cell r="P81">
            <v>2</v>
          </cell>
          <cell r="Q81" t="str">
            <v>医療法人社団北良会　かさい睡眠呼吸器クリニック</v>
          </cell>
          <cell r="R81">
            <v>22</v>
          </cell>
          <cell r="S81" t="str">
            <v>医療法人</v>
          </cell>
          <cell r="T81">
            <v>310611512</v>
          </cell>
          <cell r="U81">
            <v>203541267</v>
          </cell>
        </row>
        <row r="82">
          <cell r="A82">
            <v>20328005</v>
          </cell>
          <cell r="B82" t="str">
            <v>医療法人工藤医院</v>
          </cell>
          <cell r="C82" t="str">
            <v>03</v>
          </cell>
          <cell r="D82" t="str">
            <v>0302</v>
          </cell>
          <cell r="E82" t="str">
            <v>岩手中部</v>
          </cell>
          <cell r="F82" t="str">
            <v>03205</v>
          </cell>
          <cell r="G82" t="str">
            <v>花巻市</v>
          </cell>
          <cell r="H82" t="str">
            <v>20385994</v>
          </cell>
          <cell r="I82" t="str">
            <v>医療法人工藤医院</v>
          </cell>
          <cell r="J82" t="str">
            <v>20328005</v>
          </cell>
          <cell r="K82" t="str">
            <v>025-0073</v>
          </cell>
          <cell r="L82" t="str">
            <v>岩手県花巻市一日市２－２７</v>
          </cell>
          <cell r="M82">
            <v>198232715</v>
          </cell>
          <cell r="N82">
            <v>1</v>
          </cell>
          <cell r="O82">
            <v>3200514</v>
          </cell>
          <cell r="P82">
            <v>2</v>
          </cell>
          <cell r="Q82" t="str">
            <v>医療法人工藤医院</v>
          </cell>
          <cell r="R82">
            <v>22</v>
          </cell>
          <cell r="S82" t="str">
            <v>医療法人</v>
          </cell>
          <cell r="T82">
            <v>310510847</v>
          </cell>
          <cell r="U82">
            <v>203530108</v>
          </cell>
        </row>
        <row r="83">
          <cell r="A83">
            <v>20328009</v>
          </cell>
          <cell r="B83" t="str">
            <v>岩手県立大船渡病院附属住田地域診療センター　</v>
          </cell>
          <cell r="C83" t="str">
            <v>03</v>
          </cell>
          <cell r="D83" t="str">
            <v>0305</v>
          </cell>
          <cell r="E83" t="str">
            <v>気仙</v>
          </cell>
          <cell r="F83" t="str">
            <v>03441</v>
          </cell>
          <cell r="G83" t="str">
            <v>気仙郡住田町</v>
          </cell>
          <cell r="H83" t="str">
            <v>20366214</v>
          </cell>
          <cell r="I83" t="str">
            <v>岩手県立大船渡病院附属住田地域診療センター</v>
          </cell>
          <cell r="J83" t="str">
            <v>20328009</v>
          </cell>
          <cell r="K83" t="str">
            <v>029-2311</v>
          </cell>
          <cell r="L83" t="str">
            <v>岩手県気仙郡住田町世田米字大崎２２番地1</v>
          </cell>
          <cell r="M83">
            <v>192463121</v>
          </cell>
          <cell r="N83">
            <v>1</v>
          </cell>
          <cell r="O83">
            <v>3100021</v>
          </cell>
          <cell r="P83">
            <v>2</v>
          </cell>
          <cell r="Q83" t="str">
            <v>岩手県立大船渡病院附属住田地域診療センター</v>
          </cell>
          <cell r="R83">
            <v>7</v>
          </cell>
          <cell r="S83" t="str">
            <v>都道府県</v>
          </cell>
          <cell r="T83">
            <v>312810138</v>
          </cell>
          <cell r="U83">
            <v>203590959</v>
          </cell>
        </row>
        <row r="84">
          <cell r="A84">
            <v>20328011</v>
          </cell>
          <cell r="B84" t="str">
            <v>陸前高田市国民健康保険二又診療所</v>
          </cell>
          <cell r="C84" t="str">
            <v>03</v>
          </cell>
          <cell r="D84" t="str">
            <v>0305</v>
          </cell>
          <cell r="E84" t="str">
            <v>気仙</v>
          </cell>
          <cell r="F84" t="str">
            <v>03210</v>
          </cell>
          <cell r="G84" t="str">
            <v>陸前高田市</v>
          </cell>
          <cell r="H84" t="str">
            <v>20362861</v>
          </cell>
          <cell r="I84" t="str">
            <v>陸前高田市国民健康保険二又診療所</v>
          </cell>
          <cell r="J84" t="str">
            <v>20328011</v>
          </cell>
          <cell r="K84" t="str">
            <v>029-2201</v>
          </cell>
          <cell r="L84" t="str">
            <v>岩手県陸前高田市矢作町字愛宕下31番地</v>
          </cell>
          <cell r="M84">
            <v>192582220</v>
          </cell>
          <cell r="N84">
            <v>1</v>
          </cell>
          <cell r="O84">
            <v>3200608</v>
          </cell>
          <cell r="P84">
            <v>2</v>
          </cell>
          <cell r="Q84" t="str">
            <v>陸前高田市国民健康保険二又診療所</v>
          </cell>
          <cell r="R84">
            <v>8</v>
          </cell>
          <cell r="S84" t="str">
            <v>市町村</v>
          </cell>
          <cell r="T84">
            <v>311010243</v>
          </cell>
          <cell r="U84">
            <v>203590571</v>
          </cell>
        </row>
        <row r="85">
          <cell r="A85">
            <v>20328012</v>
          </cell>
          <cell r="B85" t="str">
            <v>高木丘クリニック</v>
          </cell>
          <cell r="C85" t="str">
            <v>03</v>
          </cell>
          <cell r="D85" t="str">
            <v>0302</v>
          </cell>
          <cell r="E85" t="str">
            <v>岩手中部</v>
          </cell>
          <cell r="F85" t="str">
            <v>03205</v>
          </cell>
          <cell r="G85" t="str">
            <v>花巻市</v>
          </cell>
          <cell r="H85" t="str">
            <v>20328379</v>
          </cell>
          <cell r="I85" t="str">
            <v>高木丘クリニック</v>
          </cell>
          <cell r="J85" t="str">
            <v>２０３２８０１２</v>
          </cell>
          <cell r="K85" t="str">
            <v>０２５-００１６</v>
          </cell>
          <cell r="L85" t="str">
            <v>岩手県花巻市高木１８-６１-２</v>
          </cell>
          <cell r="M85">
            <v>198220103</v>
          </cell>
          <cell r="N85">
            <v>1</v>
          </cell>
          <cell r="O85">
            <v>3200528</v>
          </cell>
          <cell r="P85">
            <v>2</v>
          </cell>
          <cell r="Q85" t="str">
            <v>高木丘クリニック</v>
          </cell>
          <cell r="R85">
            <v>28</v>
          </cell>
          <cell r="S85" t="str">
            <v>個人</v>
          </cell>
          <cell r="T85">
            <v>310511142</v>
          </cell>
          <cell r="U85">
            <v>203531075</v>
          </cell>
        </row>
        <row r="86">
          <cell r="A86">
            <v>20328014</v>
          </cell>
          <cell r="B86" t="str">
            <v>今井産婦人科内科クリニック　</v>
          </cell>
          <cell r="C86" t="str">
            <v>03</v>
          </cell>
          <cell r="D86" t="str">
            <v>0301</v>
          </cell>
          <cell r="E86" t="str">
            <v>盛岡</v>
          </cell>
          <cell r="F86" t="str">
            <v>03201</v>
          </cell>
          <cell r="G86" t="str">
            <v>盛岡市</v>
          </cell>
          <cell r="H86" t="str">
            <v>20306971</v>
          </cell>
          <cell r="I86" t="str">
            <v>今井産婦人科内科クリニック</v>
          </cell>
          <cell r="J86" t="str">
            <v>20328014</v>
          </cell>
          <cell r="K86" t="str">
            <v>020-0877</v>
          </cell>
          <cell r="L86" t="str">
            <v>岩手県盛岡市下ノ橋町1－5</v>
          </cell>
          <cell r="M86">
            <v>196234881</v>
          </cell>
          <cell r="N86">
            <v>1</v>
          </cell>
          <cell r="O86">
            <v>3200312</v>
          </cell>
          <cell r="P86">
            <v>2</v>
          </cell>
          <cell r="Q86" t="str">
            <v>今井産婦人科内科クリニック</v>
          </cell>
          <cell r="R86">
            <v>28</v>
          </cell>
          <cell r="S86" t="str">
            <v>個人</v>
          </cell>
          <cell r="T86">
            <v>310115233</v>
          </cell>
          <cell r="U86">
            <v>203512119</v>
          </cell>
        </row>
        <row r="87">
          <cell r="A87">
            <v>20328015</v>
          </cell>
          <cell r="B87" t="str">
            <v>庄子医院</v>
          </cell>
          <cell r="C87" t="str">
            <v>03</v>
          </cell>
          <cell r="D87" t="str">
            <v>0306</v>
          </cell>
          <cell r="E87" t="str">
            <v>釜石</v>
          </cell>
          <cell r="F87" t="str">
            <v>03211</v>
          </cell>
          <cell r="G87" t="str">
            <v>釜石市</v>
          </cell>
          <cell r="H87" t="str">
            <v>20303451</v>
          </cell>
          <cell r="I87" t="str">
            <v>庄子医院</v>
          </cell>
          <cell r="J87" t="str">
            <v>20328015</v>
          </cell>
          <cell r="K87" t="str">
            <v>026-0021</v>
          </cell>
          <cell r="L87" t="str">
            <v>岩手県釜石市只越町２－２－１０</v>
          </cell>
          <cell r="M87">
            <v>193223677</v>
          </cell>
          <cell r="N87">
            <v>1</v>
          </cell>
          <cell r="O87">
            <v>3200460</v>
          </cell>
          <cell r="P87">
            <v>2</v>
          </cell>
          <cell r="Q87" t="str">
            <v>庄子医院</v>
          </cell>
          <cell r="R87">
            <v>28</v>
          </cell>
          <cell r="S87" t="str">
            <v>個人</v>
          </cell>
          <cell r="T87">
            <v>311110845</v>
          </cell>
          <cell r="U87">
            <v>203610291</v>
          </cell>
        </row>
        <row r="88">
          <cell r="A88">
            <v>20328016</v>
          </cell>
          <cell r="B88" t="str">
            <v>志和眼科</v>
          </cell>
          <cell r="C88" t="str">
            <v>03</v>
          </cell>
          <cell r="D88" t="str">
            <v>0301</v>
          </cell>
          <cell r="E88" t="str">
            <v>盛岡</v>
          </cell>
          <cell r="F88" t="str">
            <v>03201</v>
          </cell>
          <cell r="G88" t="str">
            <v>盛岡市</v>
          </cell>
          <cell r="H88" t="str">
            <v>20373302</v>
          </cell>
          <cell r="I88" t="str">
            <v>志和眼科</v>
          </cell>
          <cell r="J88" t="str">
            <v>20328016</v>
          </cell>
          <cell r="K88" t="str">
            <v>020-0066</v>
          </cell>
          <cell r="L88" t="str">
            <v>岩手県盛岡市上田１－６－４</v>
          </cell>
          <cell r="M88">
            <v>196544511</v>
          </cell>
          <cell r="N88">
            <v>1</v>
          </cell>
          <cell r="O88">
            <v>3200024</v>
          </cell>
          <cell r="P88">
            <v>2</v>
          </cell>
          <cell r="Q88" t="str">
            <v>医療法人　正和会　志和眼科</v>
          </cell>
          <cell r="R88">
            <v>22</v>
          </cell>
          <cell r="S88" t="str">
            <v>医療法人</v>
          </cell>
          <cell r="T88">
            <v>310113527</v>
          </cell>
          <cell r="U88">
            <v>203511835</v>
          </cell>
        </row>
        <row r="89">
          <cell r="A89">
            <v>20328018</v>
          </cell>
          <cell r="B89" t="str">
            <v>むらた眼科クリニック</v>
          </cell>
          <cell r="C89" t="str">
            <v>03</v>
          </cell>
          <cell r="D89" t="str">
            <v>0301</v>
          </cell>
          <cell r="E89" t="str">
            <v>盛岡</v>
          </cell>
          <cell r="F89" t="str">
            <v>03201</v>
          </cell>
          <cell r="G89" t="str">
            <v>盛岡市</v>
          </cell>
          <cell r="H89" t="str">
            <v>20365628</v>
          </cell>
          <cell r="I89" t="str">
            <v>むらた眼科</v>
          </cell>
          <cell r="J89" t="str">
            <v>２０３２８０１８</v>
          </cell>
          <cell r="K89" t="str">
            <v>０２０-０１２２</v>
          </cell>
          <cell r="L89" t="str">
            <v>盛岡市みたけ</v>
          </cell>
          <cell r="M89">
            <v>196488571</v>
          </cell>
          <cell r="N89">
            <v>1</v>
          </cell>
          <cell r="O89">
            <v>3200817</v>
          </cell>
          <cell r="P89">
            <v>2</v>
          </cell>
          <cell r="Q89" t="str">
            <v>むらた眼科クリニック</v>
          </cell>
          <cell r="R89">
            <v>28</v>
          </cell>
          <cell r="S89" t="str">
            <v>個人</v>
          </cell>
          <cell r="T89">
            <v>310116801</v>
          </cell>
          <cell r="U89">
            <v>203515862</v>
          </cell>
        </row>
        <row r="90">
          <cell r="A90">
            <v>20328022</v>
          </cell>
          <cell r="B90" t="str">
            <v>はしもと眼科クリニック　</v>
          </cell>
          <cell r="C90" t="str">
            <v>03</v>
          </cell>
          <cell r="D90" t="str">
            <v>0301</v>
          </cell>
          <cell r="E90" t="str">
            <v>盛岡</v>
          </cell>
          <cell r="F90" t="str">
            <v>03201</v>
          </cell>
          <cell r="G90" t="str">
            <v>盛岡市</v>
          </cell>
          <cell r="H90" t="str">
            <v>20332262</v>
          </cell>
          <cell r="I90" t="str">
            <v>はしもと眼科クリニック</v>
          </cell>
          <cell r="J90" t="str">
            <v>20328022</v>
          </cell>
          <cell r="K90" t="str">
            <v>020-0133</v>
          </cell>
          <cell r="L90" t="str">
            <v>岩手県盛岡市青山２－２３－２１</v>
          </cell>
          <cell r="M90">
            <v>196483000</v>
          </cell>
          <cell r="N90">
            <v>1</v>
          </cell>
          <cell r="O90">
            <v>3200122</v>
          </cell>
          <cell r="P90">
            <v>2</v>
          </cell>
          <cell r="Q90" t="str">
            <v>はしもと眼科クリニック</v>
          </cell>
          <cell r="R90">
            <v>28</v>
          </cell>
          <cell r="S90" t="str">
            <v>個人</v>
          </cell>
          <cell r="T90">
            <v>310114988</v>
          </cell>
          <cell r="U90">
            <v>203514692</v>
          </cell>
        </row>
        <row r="91">
          <cell r="A91">
            <v>20328024</v>
          </cell>
          <cell r="B91" t="str">
            <v>松井産婦人科医院</v>
          </cell>
          <cell r="C91" t="str">
            <v>03</v>
          </cell>
          <cell r="D91" t="str">
            <v>0307</v>
          </cell>
          <cell r="E91" t="str">
            <v>宮古</v>
          </cell>
          <cell r="F91" t="str">
            <v>03202</v>
          </cell>
          <cell r="G91" t="str">
            <v>宮古市</v>
          </cell>
          <cell r="H91" t="str">
            <v>20367428</v>
          </cell>
          <cell r="I91" t="str">
            <v>松井産婦人科医院</v>
          </cell>
          <cell r="J91" t="str">
            <v>20328024</v>
          </cell>
          <cell r="K91" t="str">
            <v>027-0086</v>
          </cell>
          <cell r="L91" t="str">
            <v>岩手県宮古市新町３－１１</v>
          </cell>
          <cell r="M91">
            <v>193621617</v>
          </cell>
          <cell r="N91">
            <v>1</v>
          </cell>
          <cell r="O91">
            <v>3200498</v>
          </cell>
          <cell r="P91">
            <v>2</v>
          </cell>
          <cell r="Q91" t="str">
            <v>松井産婦人科医院</v>
          </cell>
          <cell r="R91">
            <v>28</v>
          </cell>
          <cell r="S91" t="str">
            <v>個人</v>
          </cell>
          <cell r="T91">
            <v>310210661</v>
          </cell>
          <cell r="U91">
            <v>203620731</v>
          </cell>
        </row>
        <row r="92">
          <cell r="A92">
            <v>20328025</v>
          </cell>
          <cell r="B92" t="str">
            <v>ひろし外科肛門科</v>
          </cell>
          <cell r="C92" t="str">
            <v>03</v>
          </cell>
          <cell r="D92" t="str">
            <v>0301</v>
          </cell>
          <cell r="E92" t="str">
            <v>盛岡</v>
          </cell>
          <cell r="F92" t="str">
            <v>03201</v>
          </cell>
          <cell r="G92" t="str">
            <v>盛岡市</v>
          </cell>
          <cell r="H92" t="str">
            <v>20383213</v>
          </cell>
          <cell r="I92" t="str">
            <v>ひろし外科肛門科</v>
          </cell>
          <cell r="J92" t="str">
            <v>20328025</v>
          </cell>
          <cell r="K92" t="str">
            <v>020-0024</v>
          </cell>
          <cell r="L92" t="str">
            <v>岩手県盛岡市菜園１－３－１０</v>
          </cell>
          <cell r="M92">
            <v>196224065</v>
          </cell>
          <cell r="N92">
            <v>1</v>
          </cell>
          <cell r="O92">
            <v>3201046</v>
          </cell>
          <cell r="P92">
            <v>2</v>
          </cell>
          <cell r="Q92" t="str">
            <v>ひろし外科肛門科</v>
          </cell>
          <cell r="R92">
            <v>28</v>
          </cell>
          <cell r="S92" t="str">
            <v>個人</v>
          </cell>
          <cell r="T92">
            <v>310116520</v>
          </cell>
          <cell r="U92">
            <v>203515989</v>
          </cell>
        </row>
        <row r="93">
          <cell r="A93">
            <v>20328028</v>
          </cell>
          <cell r="B93" t="str">
            <v>葛外科・脳神経外科クリニック</v>
          </cell>
          <cell r="C93" t="str">
            <v>03</v>
          </cell>
          <cell r="D93" t="str">
            <v>0301</v>
          </cell>
          <cell r="E93" t="str">
            <v>盛岡</v>
          </cell>
          <cell r="F93" t="str">
            <v>03201</v>
          </cell>
          <cell r="G93" t="str">
            <v>盛岡市</v>
          </cell>
          <cell r="H93" t="str">
            <v>20386823</v>
          </cell>
          <cell r="I93" t="str">
            <v>葛外科・脳神経外科クリニック</v>
          </cell>
          <cell r="J93" t="str">
            <v>20328028</v>
          </cell>
          <cell r="K93" t="str">
            <v>020-0066</v>
          </cell>
          <cell r="L93" t="str">
            <v>岩手県盛岡市上田4丁目20-59」</v>
          </cell>
          <cell r="M93">
            <v>196515433</v>
          </cell>
          <cell r="N93">
            <v>1</v>
          </cell>
          <cell r="O93">
            <v>3201096</v>
          </cell>
          <cell r="P93">
            <v>2</v>
          </cell>
          <cell r="Q93" t="str">
            <v>葛クリニック</v>
          </cell>
          <cell r="R93">
            <v>28</v>
          </cell>
          <cell r="S93" t="str">
            <v>個人</v>
          </cell>
          <cell r="T93">
            <v>310116702</v>
          </cell>
          <cell r="U93">
            <v>203511893</v>
          </cell>
        </row>
        <row r="94">
          <cell r="A94">
            <v>20328029</v>
          </cell>
          <cell r="B94" t="str">
            <v>洋野町国民健康保険大野診療所</v>
          </cell>
          <cell r="C94" t="str">
            <v>03</v>
          </cell>
          <cell r="D94" t="str">
            <v>0308</v>
          </cell>
          <cell r="E94" t="str">
            <v>久慈</v>
          </cell>
          <cell r="F94" t="str">
            <v>03507</v>
          </cell>
          <cell r="G94" t="str">
            <v>九戸郡洋野町</v>
          </cell>
          <cell r="H94" t="str">
            <v>20370736</v>
          </cell>
          <cell r="I94" t="str">
            <v>洋野町国保大野診療所</v>
          </cell>
          <cell r="J94" t="str">
            <v>20328029</v>
          </cell>
          <cell r="K94" t="str">
            <v>028-8802</v>
          </cell>
          <cell r="L94" t="str">
            <v>岩手県九戸郡洋野町大野第8地割83番地4</v>
          </cell>
          <cell r="M94">
            <v>194772100</v>
          </cell>
          <cell r="N94">
            <v>1</v>
          </cell>
          <cell r="O94">
            <v>3200443</v>
          </cell>
          <cell r="P94">
            <v>2</v>
          </cell>
          <cell r="Q94" t="str">
            <v>洋野町国民健康保険大野診療所</v>
          </cell>
          <cell r="R94">
            <v>8</v>
          </cell>
          <cell r="S94" t="str">
            <v>市町村</v>
          </cell>
          <cell r="T94">
            <v>313110272</v>
          </cell>
          <cell r="U94">
            <v>203640447</v>
          </cell>
        </row>
        <row r="95">
          <cell r="A95">
            <v>20328031</v>
          </cell>
          <cell r="B95" t="str">
            <v>千葉医院</v>
          </cell>
          <cell r="C95" t="str">
            <v>03</v>
          </cell>
          <cell r="D95" t="str">
            <v>0302</v>
          </cell>
          <cell r="E95" t="str">
            <v>岩手中部</v>
          </cell>
          <cell r="F95" t="str">
            <v>03208</v>
          </cell>
          <cell r="G95" t="str">
            <v>遠野市</v>
          </cell>
          <cell r="H95" t="str">
            <v>20359227</v>
          </cell>
          <cell r="I95" t="str">
            <v>千葉医院</v>
          </cell>
          <cell r="J95" t="str">
            <v>20328031</v>
          </cell>
          <cell r="K95" t="str">
            <v>028-0516</v>
          </cell>
          <cell r="L95" t="str">
            <v>岩手県遠野市穀町１－２２</v>
          </cell>
          <cell r="M95">
            <v>198624039</v>
          </cell>
          <cell r="N95">
            <v>1</v>
          </cell>
          <cell r="O95">
            <v>3200753</v>
          </cell>
          <cell r="P95">
            <v>2</v>
          </cell>
          <cell r="Q95" t="str">
            <v>千葉医院</v>
          </cell>
          <cell r="R95">
            <v>28</v>
          </cell>
          <cell r="S95" t="str">
            <v>個人</v>
          </cell>
          <cell r="T95">
            <v>310810353</v>
          </cell>
          <cell r="U95">
            <v>203610624</v>
          </cell>
        </row>
        <row r="96">
          <cell r="A96">
            <v>20328032</v>
          </cell>
          <cell r="B96" t="str">
            <v>医療法人　徳政堂　佐渡医院</v>
          </cell>
          <cell r="C96" t="str">
            <v>03</v>
          </cell>
          <cell r="D96" t="str">
            <v>0301</v>
          </cell>
          <cell r="E96" t="str">
            <v>盛岡</v>
          </cell>
          <cell r="F96" t="str">
            <v>03303</v>
          </cell>
          <cell r="G96" t="str">
            <v>岩手郡岩手町</v>
          </cell>
          <cell r="H96" t="str">
            <v>20376507</v>
          </cell>
          <cell r="I96" t="str">
            <v>医療法人　徳政堂　佐渡医院</v>
          </cell>
          <cell r="J96" t="str">
            <v>20328032</v>
          </cell>
          <cell r="K96" t="str">
            <v>028-4307</v>
          </cell>
          <cell r="L96" t="str">
            <v>岩手県岩手郡岩手町大字五日市第10地割175番地15</v>
          </cell>
          <cell r="M96">
            <v>195623211</v>
          </cell>
          <cell r="N96">
            <v>1</v>
          </cell>
          <cell r="O96">
            <v>3200200</v>
          </cell>
          <cell r="P96">
            <v>2</v>
          </cell>
          <cell r="Q96" t="str">
            <v>医療法人徳政堂　佐渡医院</v>
          </cell>
          <cell r="R96">
            <v>22</v>
          </cell>
          <cell r="S96" t="str">
            <v>医療法人</v>
          </cell>
          <cell r="T96">
            <v>312110968</v>
          </cell>
          <cell r="U96">
            <v>203520147</v>
          </cell>
        </row>
        <row r="97">
          <cell r="A97">
            <v>20328033</v>
          </cell>
          <cell r="B97" t="str">
            <v>後藤泌尿器科皮膚科医院　</v>
          </cell>
          <cell r="C97" t="str">
            <v>03</v>
          </cell>
          <cell r="D97" t="str">
            <v>0307</v>
          </cell>
          <cell r="E97" t="str">
            <v>宮古</v>
          </cell>
          <cell r="F97" t="str">
            <v>03202</v>
          </cell>
          <cell r="G97" t="str">
            <v>宮古市</v>
          </cell>
          <cell r="H97" t="str">
            <v>20382571</v>
          </cell>
          <cell r="I97" t="str">
            <v>後藤泌尿器科皮膚科医院</v>
          </cell>
          <cell r="J97" t="str">
            <v>２０３２８０３３</v>
          </cell>
          <cell r="K97" t="str">
            <v>０２７-００８３</v>
          </cell>
          <cell r="L97" t="str">
            <v>岩手県宮古市大通１－３－２４</v>
          </cell>
          <cell r="M97">
            <v>193623630</v>
          </cell>
          <cell r="N97">
            <v>1</v>
          </cell>
          <cell r="O97">
            <v>3200500</v>
          </cell>
          <cell r="P97">
            <v>2</v>
          </cell>
          <cell r="Q97" t="str">
            <v>後藤泌尿器科皮膚科医院</v>
          </cell>
          <cell r="R97">
            <v>28</v>
          </cell>
          <cell r="S97" t="str">
            <v>個人</v>
          </cell>
          <cell r="T97">
            <v>310210471</v>
          </cell>
          <cell r="U97">
            <v>203620470</v>
          </cell>
        </row>
        <row r="98">
          <cell r="A98">
            <v>20328036</v>
          </cell>
          <cell r="B98" t="str">
            <v>岩手県立中央病院附属大迫地域診療センター</v>
          </cell>
          <cell r="C98" t="str">
            <v>03</v>
          </cell>
          <cell r="D98" t="str">
            <v>0302</v>
          </cell>
          <cell r="E98" t="str">
            <v>岩手中部</v>
          </cell>
          <cell r="F98" t="str">
            <v>03205</v>
          </cell>
          <cell r="G98" t="str">
            <v>花巻市</v>
          </cell>
          <cell r="H98" t="str">
            <v>20366270</v>
          </cell>
          <cell r="I98" t="str">
            <v>岩手県立中央病院附属大迫地域診療センター</v>
          </cell>
          <cell r="J98" t="str">
            <v>20328036</v>
          </cell>
          <cell r="K98" t="str">
            <v>028-3203</v>
          </cell>
          <cell r="L98" t="str">
            <v>岩手県花巻市大迫町大迫第13地割20番地１</v>
          </cell>
          <cell r="M98">
            <v>198482211</v>
          </cell>
          <cell r="N98">
            <v>1</v>
          </cell>
          <cell r="O98">
            <v>3200835</v>
          </cell>
          <cell r="P98">
            <v>2</v>
          </cell>
          <cell r="Q98" t="str">
            <v>岩手県立中央病院附属大迫地域診療センター</v>
          </cell>
          <cell r="R98">
            <v>7</v>
          </cell>
          <cell r="S98" t="str">
            <v>都道府県</v>
          </cell>
          <cell r="T98">
            <v>310511456</v>
          </cell>
          <cell r="U98">
            <v>203531189</v>
          </cell>
        </row>
        <row r="99">
          <cell r="A99">
            <v>20328037</v>
          </cell>
          <cell r="B99" t="str">
            <v>松田眼科クリニック　</v>
          </cell>
          <cell r="C99" t="str">
            <v>03</v>
          </cell>
          <cell r="D99" t="str">
            <v>0301</v>
          </cell>
          <cell r="E99" t="str">
            <v>盛岡</v>
          </cell>
          <cell r="F99" t="str">
            <v>03201</v>
          </cell>
          <cell r="G99" t="str">
            <v>盛岡市</v>
          </cell>
          <cell r="H99" t="str">
            <v>20310921</v>
          </cell>
          <cell r="I99" t="str">
            <v>松田眼科クリニック</v>
          </cell>
          <cell r="J99" t="str">
            <v>20328037</v>
          </cell>
          <cell r="K99" t="str">
            <v>020-0024</v>
          </cell>
          <cell r="L99" t="str">
            <v>岩手県盛岡市菜園１－５－２３</v>
          </cell>
          <cell r="M99">
            <v>196235155</v>
          </cell>
          <cell r="N99">
            <v>1</v>
          </cell>
          <cell r="O99">
            <v>3200142</v>
          </cell>
          <cell r="P99">
            <v>2</v>
          </cell>
          <cell r="Q99" t="str">
            <v>医療法人社団点睛会　松田眼科クリニック</v>
          </cell>
          <cell r="R99">
            <v>22</v>
          </cell>
          <cell r="S99" t="str">
            <v>医療法人</v>
          </cell>
          <cell r="T99">
            <v>310114434</v>
          </cell>
          <cell r="U99">
            <v>203513015</v>
          </cell>
        </row>
        <row r="100">
          <cell r="A100">
            <v>20328040</v>
          </cell>
          <cell r="B100" t="str">
            <v>岩手県立二戸病院附属九戸地域診療センター</v>
          </cell>
          <cell r="C100" t="str">
            <v>03</v>
          </cell>
          <cell r="D100" t="str">
            <v>0309</v>
          </cell>
          <cell r="E100" t="str">
            <v>二戸</v>
          </cell>
          <cell r="F100" t="str">
            <v>03506</v>
          </cell>
          <cell r="G100" t="str">
            <v>九戸郡九戸村</v>
          </cell>
          <cell r="H100" t="str">
            <v>20387330</v>
          </cell>
          <cell r="I100" t="str">
            <v>岩手県立二戸病院附属九戸地域診療センター</v>
          </cell>
          <cell r="J100" t="str">
            <v>20328040</v>
          </cell>
          <cell r="K100" t="str">
            <v>028-6502</v>
          </cell>
          <cell r="L100" t="str">
            <v>岩手県九戸郡九戸村大字伊保内第７地割３５－１</v>
          </cell>
          <cell r="M100">
            <v>195422151</v>
          </cell>
          <cell r="N100">
            <v>1</v>
          </cell>
          <cell r="O100">
            <v>3100106</v>
          </cell>
          <cell r="P100">
            <v>2</v>
          </cell>
          <cell r="Q100" t="str">
            <v>岩手県立二戸病院附属九戸地域診療センター</v>
          </cell>
          <cell r="R100">
            <v>7</v>
          </cell>
          <cell r="S100" t="str">
            <v>都道府県</v>
          </cell>
          <cell r="T100">
            <v>313110355</v>
          </cell>
          <cell r="U100">
            <v>203650512</v>
          </cell>
        </row>
        <row r="101">
          <cell r="A101">
            <v>20328042</v>
          </cell>
          <cell r="B101" t="str">
            <v>玉澤リハビリ整形外科</v>
          </cell>
          <cell r="C101" t="str">
            <v>03</v>
          </cell>
          <cell r="D101" t="str">
            <v>0303</v>
          </cell>
          <cell r="E101" t="str">
            <v>胆江</v>
          </cell>
          <cell r="F101" t="str">
            <v>03215</v>
          </cell>
          <cell r="G101" t="str">
            <v>奥州市</v>
          </cell>
          <cell r="H101" t="str">
            <v>20357854</v>
          </cell>
          <cell r="I101" t="str">
            <v>玉沢リハビリ整形外科</v>
          </cell>
          <cell r="J101" t="str">
            <v>20328042</v>
          </cell>
          <cell r="K101" t="str">
            <v>023-1101</v>
          </cell>
          <cell r="L101" t="str">
            <v>岩手県奥州市江刺区岩谷堂字二本木７１－１</v>
          </cell>
          <cell r="M101">
            <v>197358801</v>
          </cell>
          <cell r="N101">
            <v>1</v>
          </cell>
          <cell r="O101">
            <v>3200564</v>
          </cell>
          <cell r="P101">
            <v>2</v>
          </cell>
          <cell r="Q101" t="str">
            <v>玉澤リハビリ整形外科</v>
          </cell>
          <cell r="R101">
            <v>28</v>
          </cell>
          <cell r="S101" t="str">
            <v>個人</v>
          </cell>
          <cell r="T101">
            <v>311510770</v>
          </cell>
          <cell r="U101">
            <v>203551316</v>
          </cell>
        </row>
        <row r="102">
          <cell r="A102">
            <v>20328043</v>
          </cell>
          <cell r="B102" t="str">
            <v>湯本診療所　</v>
          </cell>
          <cell r="C102" t="str">
            <v>03</v>
          </cell>
          <cell r="D102" t="str">
            <v>0302</v>
          </cell>
          <cell r="E102" t="str">
            <v>岩手中部</v>
          </cell>
          <cell r="F102" t="str">
            <v>03205</v>
          </cell>
          <cell r="G102" t="str">
            <v>花巻市</v>
          </cell>
          <cell r="H102" t="str">
            <v>20354390</v>
          </cell>
          <cell r="I102" t="str">
            <v>湯本診療所</v>
          </cell>
          <cell r="J102" t="str">
            <v>20328043</v>
          </cell>
          <cell r="K102" t="str">
            <v>025-0304</v>
          </cell>
          <cell r="L102" t="str">
            <v>岩手県花巻市湯本４－２９－１</v>
          </cell>
          <cell r="M102">
            <v>198272230</v>
          </cell>
          <cell r="N102">
            <v>1</v>
          </cell>
          <cell r="O102">
            <v>3201227</v>
          </cell>
          <cell r="P102">
            <v>2</v>
          </cell>
          <cell r="Q102" t="str">
            <v>湯本診療所</v>
          </cell>
          <cell r="R102">
            <v>28</v>
          </cell>
          <cell r="S102" t="str">
            <v>個人</v>
          </cell>
          <cell r="T102">
            <v>310510227</v>
          </cell>
          <cell r="U102">
            <v>203660889</v>
          </cell>
        </row>
        <row r="103">
          <cell r="A103">
            <v>20328044</v>
          </cell>
          <cell r="B103" t="str">
            <v>雫石町立雫石診療所　</v>
          </cell>
          <cell r="C103" t="str">
            <v>03</v>
          </cell>
          <cell r="D103" t="str">
            <v>0301</v>
          </cell>
          <cell r="E103" t="str">
            <v>盛岡</v>
          </cell>
          <cell r="F103" t="str">
            <v>03301</v>
          </cell>
          <cell r="G103" t="str">
            <v>岩手郡雫石町</v>
          </cell>
          <cell r="H103" t="str">
            <v>20304698</v>
          </cell>
          <cell r="I103" t="str">
            <v>雫石町立雫石診療所</v>
          </cell>
          <cell r="J103" t="str">
            <v>20328044</v>
          </cell>
          <cell r="K103" t="str">
            <v>020-0542</v>
          </cell>
          <cell r="L103" t="str">
            <v>岩手県岩手郡雫石町万田渡74番地1</v>
          </cell>
          <cell r="M103">
            <v>196923155</v>
          </cell>
          <cell r="N103">
            <v>1</v>
          </cell>
          <cell r="O103">
            <v>3200859</v>
          </cell>
          <cell r="P103">
            <v>2</v>
          </cell>
          <cell r="Q103" t="str">
            <v>雫石町立雫石診療所</v>
          </cell>
          <cell r="R103">
            <v>8</v>
          </cell>
          <cell r="S103" t="str">
            <v>市町村</v>
          </cell>
          <cell r="T103">
            <v>312111453</v>
          </cell>
          <cell r="U103">
            <v>203515947</v>
          </cell>
        </row>
        <row r="104">
          <cell r="A104">
            <v>20328045</v>
          </cell>
          <cell r="B104" t="str">
            <v>三島内科医院</v>
          </cell>
          <cell r="C104" t="str">
            <v>03</v>
          </cell>
          <cell r="D104" t="str">
            <v>0301</v>
          </cell>
          <cell r="E104" t="str">
            <v>盛岡</v>
          </cell>
          <cell r="F104" t="str">
            <v>03201</v>
          </cell>
          <cell r="G104" t="str">
            <v>盛岡市</v>
          </cell>
          <cell r="H104" t="str">
            <v>20372929</v>
          </cell>
          <cell r="I104" t="str">
            <v>三島内科医院</v>
          </cell>
          <cell r="J104" t="str">
            <v>２０３２８０４５</v>
          </cell>
          <cell r="K104" t="str">
            <v>０２０-０８８５</v>
          </cell>
          <cell r="L104" t="str">
            <v>岩手県盛岡市紺屋町１－３４</v>
          </cell>
          <cell r="M104">
            <v>196534511</v>
          </cell>
          <cell r="N104">
            <v>1</v>
          </cell>
          <cell r="O104">
            <v>3200145</v>
          </cell>
          <cell r="P104">
            <v>2</v>
          </cell>
          <cell r="Q104" t="str">
            <v>医療法人社団誠仁会　三島内科医院</v>
          </cell>
          <cell r="R104">
            <v>22</v>
          </cell>
          <cell r="S104" t="str">
            <v>医療法人</v>
          </cell>
          <cell r="T104">
            <v>310115969</v>
          </cell>
          <cell r="U104">
            <v>203511789</v>
          </cell>
        </row>
        <row r="105">
          <cell r="A105">
            <v>20328046</v>
          </cell>
          <cell r="B105" t="str">
            <v>医）泰三会　徳永整形外科</v>
          </cell>
          <cell r="C105" t="str">
            <v>03</v>
          </cell>
          <cell r="D105" t="str">
            <v>0301</v>
          </cell>
          <cell r="E105" t="str">
            <v>盛岡</v>
          </cell>
          <cell r="F105" t="str">
            <v>03322</v>
          </cell>
          <cell r="G105" t="str">
            <v>紫波郡矢巾町</v>
          </cell>
          <cell r="H105" t="str">
            <v>20308164</v>
          </cell>
          <cell r="I105" t="str">
            <v>医療法人泰三会　徳永整形外科</v>
          </cell>
          <cell r="J105" t="str">
            <v>20328046</v>
          </cell>
          <cell r="K105" t="str">
            <v>028-3615</v>
          </cell>
          <cell r="L105" t="str">
            <v>岩手県紫波郡矢巾町南矢幅９－３２０</v>
          </cell>
          <cell r="M105">
            <v>196971101</v>
          </cell>
          <cell r="N105">
            <v>1</v>
          </cell>
          <cell r="O105">
            <v>3200782</v>
          </cell>
          <cell r="P105">
            <v>2</v>
          </cell>
          <cell r="Q105" t="str">
            <v>徳永整形外科</v>
          </cell>
          <cell r="R105">
            <v>22</v>
          </cell>
          <cell r="S105" t="str">
            <v>医療法人</v>
          </cell>
          <cell r="T105">
            <v>312211121</v>
          </cell>
          <cell r="U105">
            <v>203514272</v>
          </cell>
        </row>
        <row r="106">
          <cell r="A106">
            <v>20328051</v>
          </cell>
          <cell r="B106" t="str">
            <v>きたかみ腎クリニック</v>
          </cell>
          <cell r="C106" t="str">
            <v>03</v>
          </cell>
          <cell r="D106" t="str">
            <v>0302</v>
          </cell>
          <cell r="E106" t="str">
            <v>岩手中部</v>
          </cell>
          <cell r="F106" t="str">
            <v>03206</v>
          </cell>
          <cell r="G106" t="str">
            <v>北上市</v>
          </cell>
          <cell r="H106" t="str">
            <v>20343477</v>
          </cell>
          <cell r="I106" t="str">
            <v>医療法人きたかみ腎クリニック</v>
          </cell>
          <cell r="J106" t="str">
            <v>20328051</v>
          </cell>
          <cell r="K106" t="str">
            <v>024-0083</v>
          </cell>
          <cell r="L106" t="str">
            <v>岩手県北上市柳原町四丁目１５－９</v>
          </cell>
          <cell r="M106">
            <v>197615700</v>
          </cell>
          <cell r="N106">
            <v>1</v>
          </cell>
          <cell r="O106">
            <v>3200348</v>
          </cell>
          <cell r="P106">
            <v>2</v>
          </cell>
          <cell r="Q106" t="str">
            <v>医療法人きたかみ腎クリニック</v>
          </cell>
          <cell r="R106">
            <v>22</v>
          </cell>
          <cell r="S106" t="str">
            <v>医療法人</v>
          </cell>
          <cell r="T106">
            <v>310611496</v>
          </cell>
          <cell r="U106">
            <v>203541108</v>
          </cell>
        </row>
        <row r="107">
          <cell r="A107">
            <v>20328054</v>
          </cell>
          <cell r="B107" t="str">
            <v>佐々木内科小児科医院</v>
          </cell>
          <cell r="C107" t="str">
            <v>03</v>
          </cell>
          <cell r="D107" t="str">
            <v>0302</v>
          </cell>
          <cell r="E107" t="str">
            <v>岩手中部</v>
          </cell>
          <cell r="F107" t="str">
            <v>03366</v>
          </cell>
          <cell r="G107" t="str">
            <v>和賀郡西和賀町</v>
          </cell>
          <cell r="H107" t="str">
            <v>20320030</v>
          </cell>
          <cell r="I107" t="str">
            <v>佐々木内科小児科医院</v>
          </cell>
          <cell r="J107" t="str">
            <v>２０３２８０５４</v>
          </cell>
          <cell r="K107" t="str">
            <v>０２９-５５０５</v>
          </cell>
          <cell r="L107" t="str">
            <v>岩手県和賀郡西和賀町湯本３０－８０－８</v>
          </cell>
          <cell r="M107">
            <v>197842352</v>
          </cell>
          <cell r="N107">
            <v>1</v>
          </cell>
          <cell r="O107">
            <v>3200342</v>
          </cell>
          <cell r="P107">
            <v>2</v>
          </cell>
          <cell r="Q107" t="str">
            <v>医療法人社団真心会　佐々木内科小児科医院</v>
          </cell>
          <cell r="R107">
            <v>22</v>
          </cell>
          <cell r="S107" t="str">
            <v>医療法人</v>
          </cell>
          <cell r="T107">
            <v>312410350</v>
          </cell>
          <cell r="U107">
            <v>203540648</v>
          </cell>
        </row>
        <row r="108">
          <cell r="A108">
            <v>20328058</v>
          </cell>
          <cell r="B108" t="str">
            <v>二戸クリニック　</v>
          </cell>
          <cell r="C108" t="str">
            <v>03</v>
          </cell>
          <cell r="D108" t="str">
            <v>0309</v>
          </cell>
          <cell r="E108" t="str">
            <v>二戸</v>
          </cell>
          <cell r="F108" t="str">
            <v>03213</v>
          </cell>
          <cell r="G108" t="str">
            <v>二戸市</v>
          </cell>
          <cell r="H108" t="str">
            <v>20336004</v>
          </cell>
          <cell r="I108" t="str">
            <v>医療法人　青松会　二戸クリニック</v>
          </cell>
          <cell r="J108" t="str">
            <v>20328058</v>
          </cell>
          <cell r="K108" t="str">
            <v>028-6103</v>
          </cell>
          <cell r="L108" t="str">
            <v>岩手県二戸市石切所字森合32番地1</v>
          </cell>
          <cell r="M108">
            <v>195255770</v>
          </cell>
          <cell r="N108">
            <v>1</v>
          </cell>
          <cell r="O108">
            <v>3200431</v>
          </cell>
          <cell r="P108">
            <v>2</v>
          </cell>
          <cell r="Q108" t="str">
            <v>医療法人青松会　二戸クリニック</v>
          </cell>
          <cell r="R108">
            <v>22</v>
          </cell>
          <cell r="S108" t="str">
            <v>医療法人</v>
          </cell>
          <cell r="T108">
            <v>311310213</v>
          </cell>
          <cell r="U108">
            <v>203650352</v>
          </cell>
        </row>
        <row r="109">
          <cell r="A109">
            <v>20328060</v>
          </cell>
          <cell r="B109" t="str">
            <v>久保田医院　</v>
          </cell>
          <cell r="C109" t="str">
            <v>03</v>
          </cell>
          <cell r="D109" t="str">
            <v>0301</v>
          </cell>
          <cell r="E109" t="str">
            <v>盛岡</v>
          </cell>
          <cell r="F109" t="str">
            <v>03201</v>
          </cell>
          <cell r="G109" t="str">
            <v>盛岡市</v>
          </cell>
          <cell r="H109" t="str">
            <v>20393791</v>
          </cell>
          <cell r="I109" t="str">
            <v>久保田医院</v>
          </cell>
          <cell r="J109" t="str">
            <v>20328060</v>
          </cell>
          <cell r="K109" t="str">
            <v>020-0147</v>
          </cell>
          <cell r="L109" t="str">
            <v>岩手県盛岡市大館町２６－３</v>
          </cell>
          <cell r="M109">
            <v>196469090</v>
          </cell>
          <cell r="N109">
            <v>1</v>
          </cell>
          <cell r="O109">
            <v>3200282</v>
          </cell>
          <cell r="P109">
            <v>2</v>
          </cell>
          <cell r="Q109" t="str">
            <v>医療法人千藤了会　久保田医院</v>
          </cell>
          <cell r="R109">
            <v>22</v>
          </cell>
          <cell r="S109" t="str">
            <v>医療法人</v>
          </cell>
          <cell r="T109">
            <v>310116231</v>
          </cell>
          <cell r="U109">
            <v>203512122</v>
          </cell>
        </row>
        <row r="110">
          <cell r="A110">
            <v>20328064</v>
          </cell>
          <cell r="B110" t="str">
            <v>はらた脳神経外科</v>
          </cell>
          <cell r="C110" t="str">
            <v>03</v>
          </cell>
          <cell r="D110" t="str">
            <v>0301</v>
          </cell>
          <cell r="E110" t="str">
            <v>盛岡</v>
          </cell>
          <cell r="F110" t="str">
            <v>03201</v>
          </cell>
          <cell r="G110" t="str">
            <v>盛岡市</v>
          </cell>
          <cell r="H110" t="str">
            <v>20399999</v>
          </cell>
          <cell r="I110" t="str">
            <v>はらた脳神経外科</v>
          </cell>
          <cell r="J110" t="str">
            <v>20328064</v>
          </cell>
          <cell r="K110" t="str">
            <v>020-0884</v>
          </cell>
          <cell r="L110" t="str">
            <v>岩手県盛岡市神明町１０－２８</v>
          </cell>
          <cell r="M110">
            <v>196243110</v>
          </cell>
          <cell r="N110">
            <v>1</v>
          </cell>
          <cell r="O110">
            <v>3200701</v>
          </cell>
          <cell r="P110">
            <v>2</v>
          </cell>
          <cell r="Q110" t="str">
            <v>はらた脳神経外科</v>
          </cell>
          <cell r="R110">
            <v>28</v>
          </cell>
          <cell r="S110" t="str">
            <v>個人</v>
          </cell>
          <cell r="T110">
            <v>310113345</v>
          </cell>
          <cell r="U110">
            <v>203513406</v>
          </cell>
        </row>
        <row r="111">
          <cell r="A111">
            <v>20328067</v>
          </cell>
          <cell r="B111" t="str">
            <v>小笠原眼科クリニック</v>
          </cell>
          <cell r="C111" t="str">
            <v>03</v>
          </cell>
          <cell r="D111" t="str">
            <v>0301</v>
          </cell>
          <cell r="E111" t="str">
            <v>盛岡</v>
          </cell>
          <cell r="F111" t="str">
            <v>03201</v>
          </cell>
          <cell r="G111" t="str">
            <v>盛岡市</v>
          </cell>
          <cell r="H111" t="str">
            <v>20336604</v>
          </cell>
          <cell r="I111" t="str">
            <v>医療法人小笠原眼科クリニック</v>
          </cell>
          <cell r="J111" t="str">
            <v>20328067</v>
          </cell>
          <cell r="K111" t="str">
            <v>020-0114</v>
          </cell>
          <cell r="L111" t="str">
            <v>岩手県盛岡市高松三丁目10番12号</v>
          </cell>
          <cell r="M111">
            <v>196623223</v>
          </cell>
          <cell r="N111">
            <v>1</v>
          </cell>
          <cell r="O111">
            <v>3200333</v>
          </cell>
          <cell r="P111">
            <v>2</v>
          </cell>
          <cell r="Q111" t="str">
            <v>医療法人小笠原眼科クリニック</v>
          </cell>
          <cell r="R111">
            <v>22</v>
          </cell>
          <cell r="S111" t="str">
            <v>医療法人</v>
          </cell>
          <cell r="T111">
            <v>310114426</v>
          </cell>
          <cell r="U111">
            <v>203514083</v>
          </cell>
        </row>
        <row r="112">
          <cell r="A112">
            <v>20328068</v>
          </cell>
          <cell r="B112" t="str">
            <v>久慈市国民健康保険山形診療所</v>
          </cell>
          <cell r="C112" t="str">
            <v>03</v>
          </cell>
          <cell r="D112" t="str">
            <v>0308</v>
          </cell>
          <cell r="E112" t="str">
            <v>久慈</v>
          </cell>
          <cell r="F112" t="str">
            <v>03207</v>
          </cell>
          <cell r="G112" t="str">
            <v>久慈市</v>
          </cell>
          <cell r="H112" t="str">
            <v>20326467</v>
          </cell>
          <cell r="I112" t="str">
            <v>久慈市国民健康保険山形診療所</v>
          </cell>
          <cell r="J112" t="str">
            <v>20328068</v>
          </cell>
          <cell r="K112" t="str">
            <v>028-8602</v>
          </cell>
          <cell r="L112" t="str">
            <v>岩手県久慈市山形町川井9-44-8</v>
          </cell>
          <cell r="M112">
            <v>194722033</v>
          </cell>
          <cell r="N112">
            <v>1</v>
          </cell>
          <cell r="O112">
            <v>3200439</v>
          </cell>
          <cell r="P112">
            <v>2</v>
          </cell>
          <cell r="Q112" t="str">
            <v>久慈市国民健康保険山形診療所</v>
          </cell>
          <cell r="R112">
            <v>8</v>
          </cell>
          <cell r="S112" t="str">
            <v>市町村</v>
          </cell>
          <cell r="T112">
            <v>310710447</v>
          </cell>
          <cell r="U112">
            <v>203640346</v>
          </cell>
        </row>
        <row r="113">
          <cell r="A113">
            <v>20328077</v>
          </cell>
          <cell r="B113" t="str">
            <v>かなざわ内科クリニック　</v>
          </cell>
          <cell r="C113" t="str">
            <v>03</v>
          </cell>
          <cell r="D113" t="str">
            <v>0301</v>
          </cell>
          <cell r="E113" t="str">
            <v>盛岡</v>
          </cell>
          <cell r="F113" t="str">
            <v>03201</v>
          </cell>
          <cell r="G113" t="str">
            <v>盛岡市</v>
          </cell>
          <cell r="H113" t="str">
            <v>20338189</v>
          </cell>
          <cell r="I113" t="str">
            <v>かなざわ内科クリニック</v>
          </cell>
          <cell r="J113" t="str">
            <v>20328077</v>
          </cell>
          <cell r="K113" t="str">
            <v>020-0125</v>
          </cell>
          <cell r="L113" t="str">
            <v>岩手県盛岡市上堂1丁目18-24</v>
          </cell>
          <cell r="M113">
            <v>196473057</v>
          </cell>
          <cell r="N113">
            <v>1</v>
          </cell>
          <cell r="O113">
            <v>3201044</v>
          </cell>
          <cell r="P113">
            <v>2</v>
          </cell>
          <cell r="Q113" t="str">
            <v>かなざわ内科クリニック</v>
          </cell>
          <cell r="R113">
            <v>28</v>
          </cell>
          <cell r="S113" t="str">
            <v>個人</v>
          </cell>
          <cell r="T113">
            <v>310116322</v>
          </cell>
          <cell r="U113">
            <v>203515888</v>
          </cell>
        </row>
        <row r="114">
          <cell r="A114">
            <v>20328078</v>
          </cell>
          <cell r="B114" t="str">
            <v>もりおか静眠堂医院　</v>
          </cell>
          <cell r="C114" t="str">
            <v>03</v>
          </cell>
          <cell r="D114" t="str">
            <v>0301</v>
          </cell>
          <cell r="E114" t="str">
            <v>盛岡</v>
          </cell>
          <cell r="F114" t="str">
            <v>03201</v>
          </cell>
          <cell r="G114" t="str">
            <v>盛岡市</v>
          </cell>
          <cell r="H114" t="str">
            <v>20323033</v>
          </cell>
          <cell r="I114" t="str">
            <v>もりおか静眠堂医院</v>
          </cell>
          <cell r="J114" t="str">
            <v>20328078</v>
          </cell>
          <cell r="K114" t="str">
            <v>020-0034</v>
          </cell>
          <cell r="L114" t="str">
            <v>岩手県盛岡市盛岡駅前通９－５　佐川ビル２階</v>
          </cell>
          <cell r="M114">
            <v>196043377</v>
          </cell>
          <cell r="N114">
            <v>1</v>
          </cell>
          <cell r="O114">
            <v>3200164</v>
          </cell>
          <cell r="P114">
            <v>2</v>
          </cell>
          <cell r="Q114" t="str">
            <v>もりおか静眠堂医院</v>
          </cell>
          <cell r="R114">
            <v>28</v>
          </cell>
          <cell r="S114" t="str">
            <v>個人</v>
          </cell>
          <cell r="T114">
            <v>310115209</v>
          </cell>
          <cell r="U114">
            <v>203514908</v>
          </cell>
        </row>
        <row r="115">
          <cell r="A115">
            <v>20328079</v>
          </cell>
          <cell r="B115" t="str">
            <v>ふるだて加藤肛門科・外科クリニック　</v>
          </cell>
          <cell r="C115" t="str">
            <v>03</v>
          </cell>
          <cell r="D115" t="str">
            <v>0301</v>
          </cell>
          <cell r="E115" t="str">
            <v>盛岡</v>
          </cell>
          <cell r="F115" t="str">
            <v>03321</v>
          </cell>
          <cell r="G115" t="str">
            <v>紫波郡紫波町</v>
          </cell>
          <cell r="H115" t="str">
            <v>20372761</v>
          </cell>
          <cell r="I115" t="str">
            <v>ふるだて加藤肛門外科クリニック</v>
          </cell>
          <cell r="J115" t="str">
            <v>20328079</v>
          </cell>
          <cell r="K115" t="str">
            <v>028-3303</v>
          </cell>
          <cell r="L115" t="str">
            <v>岩手県紫波郡紫波町高水寺字古屋敷87-1</v>
          </cell>
          <cell r="M115">
            <v>196711717</v>
          </cell>
          <cell r="N115">
            <v>1</v>
          </cell>
          <cell r="O115">
            <v>3200247</v>
          </cell>
          <cell r="P115">
            <v>2</v>
          </cell>
          <cell r="Q115" t="str">
            <v>ふるだて加藤肛門科・外科クリニック</v>
          </cell>
          <cell r="R115">
            <v>28</v>
          </cell>
          <cell r="S115" t="str">
            <v>個人</v>
          </cell>
          <cell r="T115">
            <v>312210867</v>
          </cell>
          <cell r="U115">
            <v>203514836</v>
          </cell>
        </row>
        <row r="116">
          <cell r="A116">
            <v>20328080</v>
          </cell>
          <cell r="B116" t="str">
            <v>産科婦人科吉田医院　</v>
          </cell>
          <cell r="C116" t="str">
            <v>03</v>
          </cell>
          <cell r="D116" t="str">
            <v>0301</v>
          </cell>
          <cell r="E116" t="str">
            <v>盛岡</v>
          </cell>
          <cell r="F116" t="str">
            <v>03201</v>
          </cell>
          <cell r="G116" t="str">
            <v>盛岡市</v>
          </cell>
          <cell r="H116" t="str">
            <v>20354772</v>
          </cell>
          <cell r="I116" t="str">
            <v>産科婦人科吉田医院</v>
          </cell>
          <cell r="J116" t="str">
            <v>20328080</v>
          </cell>
          <cell r="K116" t="str">
            <v>020-0886</v>
          </cell>
          <cell r="L116" t="str">
            <v>岩手県盛岡市若園町１０番４号</v>
          </cell>
          <cell r="M116">
            <v>196229433</v>
          </cell>
          <cell r="N116">
            <v>1</v>
          </cell>
          <cell r="O116">
            <v>3200018</v>
          </cell>
          <cell r="P116">
            <v>2</v>
          </cell>
          <cell r="Q116" t="str">
            <v>産科婦人科吉田医院</v>
          </cell>
          <cell r="R116">
            <v>28</v>
          </cell>
          <cell r="S116" t="str">
            <v>個人</v>
          </cell>
          <cell r="T116">
            <v>310116512</v>
          </cell>
          <cell r="U116">
            <v>203511268</v>
          </cell>
        </row>
        <row r="117">
          <cell r="A117">
            <v>20328081</v>
          </cell>
          <cell r="B117" t="str">
            <v>斉藤医院</v>
          </cell>
          <cell r="C117" t="str">
            <v>03</v>
          </cell>
          <cell r="D117" t="str">
            <v>0301</v>
          </cell>
          <cell r="E117" t="str">
            <v>盛岡</v>
          </cell>
          <cell r="F117" t="str">
            <v>03322</v>
          </cell>
          <cell r="G117" t="str">
            <v>紫波郡矢巾町</v>
          </cell>
          <cell r="H117" t="str">
            <v>20306780</v>
          </cell>
          <cell r="I117" t="str">
            <v>斉藤医院</v>
          </cell>
          <cell r="J117" t="str">
            <v>20328081</v>
          </cell>
          <cell r="K117" t="str">
            <v>028-3605</v>
          </cell>
          <cell r="L117" t="str">
            <v>岩手県紫波郡矢巾町大字間野々第9地割202</v>
          </cell>
          <cell r="M117">
            <v>196972150</v>
          </cell>
          <cell r="N117">
            <v>1</v>
          </cell>
          <cell r="O117">
            <v>3200708</v>
          </cell>
          <cell r="P117">
            <v>2</v>
          </cell>
          <cell r="Q117" t="str">
            <v>斉藤医院</v>
          </cell>
          <cell r="R117">
            <v>28</v>
          </cell>
          <cell r="S117" t="str">
            <v>個人</v>
          </cell>
          <cell r="T117">
            <v>312210933</v>
          </cell>
          <cell r="U117">
            <v>203513666</v>
          </cell>
        </row>
        <row r="118">
          <cell r="A118">
            <v>20328082</v>
          </cell>
          <cell r="B118" t="str">
            <v>産婦人科おいなお医院</v>
          </cell>
          <cell r="C118" t="str">
            <v>03</v>
          </cell>
          <cell r="D118" t="str">
            <v>0303</v>
          </cell>
          <cell r="E118" t="str">
            <v>胆江</v>
          </cell>
          <cell r="F118" t="str">
            <v>03215</v>
          </cell>
          <cell r="G118" t="str">
            <v>奥州市</v>
          </cell>
          <cell r="H118" t="str">
            <v>20344243</v>
          </cell>
          <cell r="I118" t="str">
            <v>産婦人科おいなお医院</v>
          </cell>
          <cell r="J118" t="str">
            <v>20328082</v>
          </cell>
          <cell r="K118" t="str">
            <v>023-1101</v>
          </cell>
          <cell r="L118" t="str">
            <v>岩手県奥州市江刺区岩谷堂字小境１１</v>
          </cell>
          <cell r="M118">
            <v>197343033</v>
          </cell>
          <cell r="N118">
            <v>1</v>
          </cell>
          <cell r="O118">
            <v>3200730</v>
          </cell>
          <cell r="P118">
            <v>2</v>
          </cell>
          <cell r="Q118" t="str">
            <v>産婦人科おいなお医院</v>
          </cell>
          <cell r="R118">
            <v>28</v>
          </cell>
          <cell r="S118" t="str">
            <v>個人</v>
          </cell>
          <cell r="T118">
            <v>311511042</v>
          </cell>
          <cell r="U118">
            <v>203551606</v>
          </cell>
        </row>
        <row r="119">
          <cell r="A119">
            <v>20328084</v>
          </cell>
          <cell r="B119" t="str">
            <v>平間産婦人科</v>
          </cell>
          <cell r="C119" t="str">
            <v>03</v>
          </cell>
          <cell r="D119" t="str">
            <v>0303</v>
          </cell>
          <cell r="E119" t="str">
            <v>胆江</v>
          </cell>
          <cell r="F119" t="str">
            <v>03215</v>
          </cell>
          <cell r="G119" t="str">
            <v>奥州市</v>
          </cell>
          <cell r="H119" t="str">
            <v>20309345</v>
          </cell>
          <cell r="I119" t="str">
            <v>平間産婦人科</v>
          </cell>
          <cell r="J119" t="str">
            <v>20328084</v>
          </cell>
          <cell r="K119" t="str">
            <v>023-0827</v>
          </cell>
          <cell r="L119" t="str">
            <v>岩手県奥州市水沢区太日通り２－２－３</v>
          </cell>
          <cell r="M119">
            <v>197246601</v>
          </cell>
          <cell r="N119">
            <v>1</v>
          </cell>
          <cell r="O119">
            <v>3200665</v>
          </cell>
          <cell r="P119">
            <v>2</v>
          </cell>
          <cell r="Q119" t="str">
            <v>平間産婦人科</v>
          </cell>
          <cell r="R119">
            <v>28</v>
          </cell>
          <cell r="S119" t="str">
            <v>個人</v>
          </cell>
          <cell r="T119">
            <v>311510499</v>
          </cell>
          <cell r="U119">
            <v>203551361</v>
          </cell>
        </row>
        <row r="120">
          <cell r="A120">
            <v>20328087</v>
          </cell>
          <cell r="B120" t="str">
            <v>鈴木こう門科クリニック　</v>
          </cell>
          <cell r="C120" t="str">
            <v>03</v>
          </cell>
          <cell r="D120" t="str">
            <v>0301</v>
          </cell>
          <cell r="E120" t="str">
            <v>盛岡</v>
          </cell>
          <cell r="F120" t="str">
            <v>03201</v>
          </cell>
          <cell r="G120" t="str">
            <v>盛岡市</v>
          </cell>
          <cell r="H120" t="str">
            <v>20398231</v>
          </cell>
          <cell r="I120" t="str">
            <v>医療法人鈴木こう門科クリニック</v>
          </cell>
          <cell r="J120" t="str">
            <v>20328087</v>
          </cell>
          <cell r="K120" t="str">
            <v>020-0016</v>
          </cell>
          <cell r="L120" t="str">
            <v>岩手県盛岡市名須川町１６－１４</v>
          </cell>
          <cell r="M120">
            <v>196240405</v>
          </cell>
          <cell r="N120">
            <v>1</v>
          </cell>
          <cell r="O120">
            <v>3200939</v>
          </cell>
          <cell r="P120">
            <v>2</v>
          </cell>
          <cell r="Q120" t="str">
            <v>医療法人　鈴木こう門科クリニック</v>
          </cell>
          <cell r="R120">
            <v>22</v>
          </cell>
          <cell r="S120" t="str">
            <v>医療法人</v>
          </cell>
          <cell r="T120">
            <v>310115621</v>
          </cell>
          <cell r="U120">
            <v>203513969</v>
          </cell>
        </row>
        <row r="121">
          <cell r="A121">
            <v>20328089</v>
          </cell>
          <cell r="B121" t="str">
            <v>細井外科医院</v>
          </cell>
          <cell r="C121" t="str">
            <v>03</v>
          </cell>
          <cell r="D121" t="str">
            <v>0301</v>
          </cell>
          <cell r="E121" t="str">
            <v>盛岡</v>
          </cell>
          <cell r="F121" t="str">
            <v>03201</v>
          </cell>
          <cell r="G121" t="str">
            <v>盛岡市</v>
          </cell>
          <cell r="H121" t="str">
            <v>20366791</v>
          </cell>
          <cell r="I121" t="str">
            <v>医療法人細井外科医院</v>
          </cell>
          <cell r="J121" t="str">
            <v>20328089</v>
          </cell>
          <cell r="K121" t="str">
            <v>020-0025</v>
          </cell>
          <cell r="L121" t="str">
            <v>岩手県盛岡市大沢川原１－１－２</v>
          </cell>
          <cell r="M121">
            <v>196242715</v>
          </cell>
          <cell r="N121">
            <v>1</v>
          </cell>
          <cell r="O121">
            <v>3200133</v>
          </cell>
          <cell r="P121">
            <v>2</v>
          </cell>
          <cell r="Q121" t="str">
            <v>医療法人　細井外科医院</v>
          </cell>
          <cell r="R121">
            <v>22</v>
          </cell>
          <cell r="S121" t="str">
            <v>医療法人</v>
          </cell>
          <cell r="T121">
            <v>0</v>
          </cell>
          <cell r="U121">
            <v>203510997</v>
          </cell>
        </row>
        <row r="122">
          <cell r="A122">
            <v>20328094</v>
          </cell>
          <cell r="B122" t="str">
            <v>竹下産婦人科医院</v>
          </cell>
          <cell r="C122" t="str">
            <v>03</v>
          </cell>
          <cell r="D122" t="str">
            <v>0308</v>
          </cell>
          <cell r="E122" t="str">
            <v>久慈</v>
          </cell>
          <cell r="F122" t="str">
            <v>03207</v>
          </cell>
          <cell r="G122" t="str">
            <v>久慈市</v>
          </cell>
          <cell r="H122" t="str">
            <v>20390547</v>
          </cell>
          <cell r="I122" t="str">
            <v>竹下産婦人科医院</v>
          </cell>
          <cell r="J122" t="str">
            <v>20328094</v>
          </cell>
          <cell r="K122" t="str">
            <v>028-0066</v>
          </cell>
          <cell r="L122" t="str">
            <v>岩手県久慈市中の橋一丁目5番地</v>
          </cell>
          <cell r="M122">
            <v>194530022</v>
          </cell>
          <cell r="N122">
            <v>1</v>
          </cell>
          <cell r="O122">
            <v>3200441</v>
          </cell>
          <cell r="P122">
            <v>2</v>
          </cell>
          <cell r="Q122" t="str">
            <v>医療法人健生会　竹下医院</v>
          </cell>
          <cell r="R122">
            <v>22</v>
          </cell>
          <cell r="S122" t="str">
            <v>医療法人</v>
          </cell>
          <cell r="T122">
            <v>310710314</v>
          </cell>
          <cell r="U122">
            <v>203640418</v>
          </cell>
        </row>
        <row r="123">
          <cell r="A123">
            <v>20328095</v>
          </cell>
          <cell r="B123" t="str">
            <v>桜井医院</v>
          </cell>
          <cell r="C123" t="str">
            <v>03</v>
          </cell>
          <cell r="D123" t="str">
            <v>0303</v>
          </cell>
          <cell r="E123" t="str">
            <v>胆江</v>
          </cell>
          <cell r="F123" t="str">
            <v>03215</v>
          </cell>
          <cell r="G123" t="str">
            <v>奥州市</v>
          </cell>
          <cell r="H123" t="str">
            <v>20348180</v>
          </cell>
          <cell r="I123" t="str">
            <v>桜井医院</v>
          </cell>
          <cell r="J123" t="str">
            <v>20328095</v>
          </cell>
          <cell r="K123" t="str">
            <v>023-0054</v>
          </cell>
          <cell r="L123" t="str">
            <v>岩手県奥州市水沢区字吉小路3</v>
          </cell>
          <cell r="M123">
            <v>197237151</v>
          </cell>
          <cell r="N123">
            <v>1</v>
          </cell>
          <cell r="O123">
            <v>3200664</v>
          </cell>
          <cell r="P123">
            <v>2</v>
          </cell>
          <cell r="Q123" t="str">
            <v>桜井医院</v>
          </cell>
          <cell r="R123">
            <v>22</v>
          </cell>
          <cell r="S123" t="str">
            <v>医療法人</v>
          </cell>
          <cell r="T123">
            <v>0</v>
          </cell>
          <cell r="U123">
            <v>203551244</v>
          </cell>
        </row>
        <row r="124">
          <cell r="A124">
            <v>20328096</v>
          </cell>
          <cell r="B124" t="str">
            <v>上原小児科医院　</v>
          </cell>
          <cell r="C124" t="str">
            <v>03</v>
          </cell>
          <cell r="D124" t="str">
            <v>0301</v>
          </cell>
          <cell r="E124" t="str">
            <v>盛岡</v>
          </cell>
          <cell r="F124" t="str">
            <v>03301</v>
          </cell>
          <cell r="G124" t="str">
            <v>岩手郡雫石町</v>
          </cell>
          <cell r="H124" t="str">
            <v>20382784</v>
          </cell>
          <cell r="I124" t="str">
            <v>上原小児科医院</v>
          </cell>
          <cell r="J124" t="str">
            <v>20328096</v>
          </cell>
          <cell r="K124" t="str">
            <v>020-0536</v>
          </cell>
          <cell r="L124" t="str">
            <v>岩手県岩手郡雫石町八卦１－１６</v>
          </cell>
          <cell r="M124">
            <v>196923907</v>
          </cell>
          <cell r="N124">
            <v>1</v>
          </cell>
          <cell r="O124">
            <v>3200185</v>
          </cell>
          <cell r="P124">
            <v>2</v>
          </cell>
          <cell r="Q124" t="str">
            <v>上原小児科医院</v>
          </cell>
          <cell r="R124">
            <v>28</v>
          </cell>
          <cell r="S124" t="str">
            <v>個人</v>
          </cell>
          <cell r="T124">
            <v>312110398</v>
          </cell>
          <cell r="U124">
            <v>203512425</v>
          </cell>
        </row>
        <row r="125">
          <cell r="A125">
            <v>20328098</v>
          </cell>
          <cell r="B125" t="str">
            <v>西島産婦人科医院</v>
          </cell>
          <cell r="C125" t="str">
            <v>03</v>
          </cell>
          <cell r="D125" t="str">
            <v>0301</v>
          </cell>
          <cell r="E125" t="str">
            <v>盛岡</v>
          </cell>
          <cell r="F125" t="str">
            <v>03201</v>
          </cell>
          <cell r="G125" t="str">
            <v>盛岡市</v>
          </cell>
          <cell r="H125" t="str">
            <v>20347493</v>
          </cell>
          <cell r="I125" t="str">
            <v>西島産婦人科医院</v>
          </cell>
          <cell r="J125" t="str">
            <v>20328098</v>
          </cell>
          <cell r="K125" t="str">
            <v>020-0066</v>
          </cell>
          <cell r="L125" t="str">
            <v>岩手県盛岡市上田１－１９－１１</v>
          </cell>
          <cell r="M125">
            <v>196245855</v>
          </cell>
          <cell r="N125">
            <v>1</v>
          </cell>
          <cell r="O125">
            <v>3200117</v>
          </cell>
          <cell r="P125">
            <v>2</v>
          </cell>
          <cell r="Q125" t="str">
            <v>医療法人緑生会　西島産婦人科医院</v>
          </cell>
          <cell r="R125">
            <v>22</v>
          </cell>
          <cell r="S125" t="str">
            <v>医療法人</v>
          </cell>
          <cell r="T125">
            <v>310114301</v>
          </cell>
          <cell r="U125">
            <v>203513985</v>
          </cell>
        </row>
        <row r="126">
          <cell r="A126">
            <v>20328099</v>
          </cell>
          <cell r="B126" t="str">
            <v>医療法人　天音会　おいかわ内科クリニック</v>
          </cell>
          <cell r="C126" t="str">
            <v>03</v>
          </cell>
          <cell r="D126" t="str">
            <v>0301</v>
          </cell>
          <cell r="E126" t="str">
            <v>盛岡</v>
          </cell>
          <cell r="F126" t="str">
            <v>03201</v>
          </cell>
          <cell r="G126" t="str">
            <v>盛岡市</v>
          </cell>
          <cell r="H126" t="str">
            <v>-</v>
          </cell>
          <cell r="I126" t="str">
            <v>医療法人天音会　おいかわ内科クリニック</v>
          </cell>
          <cell r="J126" t="str">
            <v>20328099</v>
          </cell>
          <cell r="K126" t="str">
            <v>020-0066</v>
          </cell>
          <cell r="L126" t="str">
            <v>岩手県盛岡市上田一丁目18-46</v>
          </cell>
          <cell r="M126">
            <v>196227400</v>
          </cell>
          <cell r="N126">
            <v>1</v>
          </cell>
          <cell r="O126">
            <v>3201226</v>
          </cell>
          <cell r="P126">
            <v>2</v>
          </cell>
          <cell r="Q126" t="str">
            <v>医療法人　天音会　おいかわ内科クリニック</v>
          </cell>
          <cell r="R126">
            <v>22</v>
          </cell>
          <cell r="S126" t="str">
            <v>医療法人</v>
          </cell>
          <cell r="T126">
            <v>0</v>
          </cell>
          <cell r="U126">
            <v>203317431</v>
          </cell>
        </row>
        <row r="127">
          <cell r="A127">
            <v>20328100</v>
          </cell>
          <cell r="B127" t="str">
            <v>小原クリニック　</v>
          </cell>
          <cell r="C127" t="str">
            <v>03</v>
          </cell>
          <cell r="D127" t="str">
            <v>0302</v>
          </cell>
          <cell r="E127" t="str">
            <v>岩手中部</v>
          </cell>
          <cell r="F127" t="str">
            <v>03205</v>
          </cell>
          <cell r="G127" t="str">
            <v>花巻市</v>
          </cell>
          <cell r="H127" t="str">
            <v>20327053</v>
          </cell>
          <cell r="I127" t="str">
            <v>医療法人小原クリニック</v>
          </cell>
          <cell r="J127" t="str">
            <v>20328100</v>
          </cell>
          <cell r="K127" t="str">
            <v>025-0091</v>
          </cell>
          <cell r="L127" t="str">
            <v>岩手県花巻市西大通り２－２２－１５</v>
          </cell>
          <cell r="M127">
            <v>198223833</v>
          </cell>
          <cell r="N127">
            <v>1</v>
          </cell>
          <cell r="O127">
            <v>3200550</v>
          </cell>
          <cell r="P127">
            <v>2</v>
          </cell>
          <cell r="Q127" t="str">
            <v>医療法人　小原クリニック</v>
          </cell>
          <cell r="R127">
            <v>22</v>
          </cell>
          <cell r="S127" t="str">
            <v>医療法人</v>
          </cell>
          <cell r="T127">
            <v>310511654</v>
          </cell>
          <cell r="U127">
            <v>203530472</v>
          </cell>
        </row>
        <row r="128">
          <cell r="A128">
            <v>20328101</v>
          </cell>
          <cell r="B128" t="str">
            <v>岩手県立中央病院附属沼宮内地域診療センター　</v>
          </cell>
          <cell r="C128" t="str">
            <v>03</v>
          </cell>
          <cell r="D128" t="str">
            <v>0301</v>
          </cell>
          <cell r="E128" t="str">
            <v>盛岡</v>
          </cell>
          <cell r="F128" t="str">
            <v>03303</v>
          </cell>
          <cell r="G128" t="str">
            <v>岩手郡岩手町</v>
          </cell>
          <cell r="H128" t="str">
            <v>20362715</v>
          </cell>
          <cell r="I128" t="str">
            <v>岩手県立中央病院附属沼宮内地域診療センター</v>
          </cell>
          <cell r="J128" t="str">
            <v>20328101</v>
          </cell>
          <cell r="K128" t="str">
            <v>028-4307</v>
          </cell>
          <cell r="L128" t="str">
            <v>岩手県岩手郡岩手町大字五日市10-4-7</v>
          </cell>
          <cell r="M128">
            <v>195622511</v>
          </cell>
          <cell r="N128">
            <v>2</v>
          </cell>
          <cell r="O128">
            <v>3200196</v>
          </cell>
          <cell r="P128">
            <v>2</v>
          </cell>
          <cell r="Q128" t="str">
            <v>岩手県立中央病院附属南山形診療所</v>
          </cell>
          <cell r="R128">
            <v>7</v>
          </cell>
          <cell r="S128" t="str">
            <v>都道府県</v>
          </cell>
          <cell r="T128">
            <v>312111511</v>
          </cell>
          <cell r="U128">
            <v>203516146</v>
          </cell>
        </row>
        <row r="129">
          <cell r="A129">
            <v>20328102</v>
          </cell>
          <cell r="B129" t="str">
            <v>コスモスレディースクリニック</v>
          </cell>
          <cell r="C129" t="str">
            <v>03</v>
          </cell>
          <cell r="D129" t="str">
            <v>0304</v>
          </cell>
          <cell r="E129" t="str">
            <v>両磐</v>
          </cell>
          <cell r="F129" t="str">
            <v>03209</v>
          </cell>
          <cell r="G129" t="str">
            <v>一関市</v>
          </cell>
          <cell r="H129" t="str">
            <v>20317906</v>
          </cell>
          <cell r="I129" t="str">
            <v>医療法人コスモスレディースクリニック</v>
          </cell>
          <cell r="J129" t="str">
            <v>20328102</v>
          </cell>
          <cell r="K129" t="str">
            <v>021-0885</v>
          </cell>
          <cell r="L129" t="str">
            <v>岩手県一関市田村町5番56号</v>
          </cell>
          <cell r="M129">
            <v>191311103</v>
          </cell>
          <cell r="N129">
            <v>1</v>
          </cell>
          <cell r="O129">
            <v>3200871</v>
          </cell>
          <cell r="P129">
            <v>2</v>
          </cell>
          <cell r="Q129" t="str">
            <v>医療法人　コスモスレディースクリニック</v>
          </cell>
          <cell r="R129">
            <v>22</v>
          </cell>
          <cell r="S129" t="str">
            <v>医療法人</v>
          </cell>
          <cell r="T129" t="e">
            <v>#N/A</v>
          </cell>
          <cell r="U129">
            <v>203571149</v>
          </cell>
        </row>
        <row r="130">
          <cell r="A130">
            <v>20328103</v>
          </cell>
          <cell r="B130" t="str">
            <v>みうら産婦人科内科医院　</v>
          </cell>
          <cell r="C130" t="str">
            <v>03</v>
          </cell>
          <cell r="D130" t="str">
            <v>0301</v>
          </cell>
          <cell r="E130" t="str">
            <v>盛岡</v>
          </cell>
          <cell r="F130" t="str">
            <v>03201</v>
          </cell>
          <cell r="G130" t="str">
            <v>盛岡市</v>
          </cell>
          <cell r="H130" t="str">
            <v>20340065</v>
          </cell>
          <cell r="I130" t="str">
            <v>医療法人　みうら産婦人科内科医院</v>
          </cell>
          <cell r="J130" t="str">
            <v>20328103</v>
          </cell>
          <cell r="K130" t="str">
            <v>020-0051</v>
          </cell>
          <cell r="L130" t="str">
            <v>岩手県盛岡市下太田新堰端4-3</v>
          </cell>
          <cell r="M130">
            <v>196581139</v>
          </cell>
          <cell r="N130">
            <v>1</v>
          </cell>
          <cell r="O130">
            <v>3200143</v>
          </cell>
          <cell r="P130">
            <v>2</v>
          </cell>
          <cell r="Q130" t="str">
            <v>医療法人　みうら産婦人科内科医院</v>
          </cell>
          <cell r="R130">
            <v>22</v>
          </cell>
          <cell r="S130" t="str">
            <v>医療法人</v>
          </cell>
          <cell r="T130">
            <v>310115324</v>
          </cell>
          <cell r="U130">
            <v>203513578</v>
          </cell>
        </row>
        <row r="131">
          <cell r="A131">
            <v>20328104</v>
          </cell>
          <cell r="B131" t="str">
            <v>平舘クリニック　</v>
          </cell>
          <cell r="C131" t="str">
            <v>03</v>
          </cell>
          <cell r="D131" t="str">
            <v>0301</v>
          </cell>
          <cell r="E131" t="str">
            <v>盛岡</v>
          </cell>
          <cell r="F131" t="str">
            <v>03214</v>
          </cell>
          <cell r="G131" t="str">
            <v>八幡平市</v>
          </cell>
          <cell r="H131" t="str">
            <v>20384023</v>
          </cell>
          <cell r="I131" t="str">
            <v>医療法人正康会　平舘クリニック</v>
          </cell>
          <cell r="J131" t="str">
            <v>20328104</v>
          </cell>
          <cell r="K131" t="str">
            <v>028-7405</v>
          </cell>
          <cell r="L131" t="str">
            <v>岩手県八幡平市平舘第１１地割１０－１０</v>
          </cell>
          <cell r="M131">
            <v>195743120</v>
          </cell>
          <cell r="N131">
            <v>1</v>
          </cell>
          <cell r="O131">
            <v>3200207</v>
          </cell>
          <cell r="P131">
            <v>2</v>
          </cell>
          <cell r="Q131" t="str">
            <v>医療法人正康会　平舘クリニック</v>
          </cell>
          <cell r="R131">
            <v>22</v>
          </cell>
          <cell r="S131" t="str">
            <v>医療法人</v>
          </cell>
          <cell r="T131">
            <v>311410062</v>
          </cell>
          <cell r="U131">
            <v>203520323</v>
          </cell>
        </row>
        <row r="132">
          <cell r="A132">
            <v>20328108</v>
          </cell>
          <cell r="B132" t="str">
            <v>亀井内科消化器クリニック</v>
          </cell>
          <cell r="C132" t="str">
            <v>03</v>
          </cell>
          <cell r="D132" t="str">
            <v>0303</v>
          </cell>
          <cell r="E132" t="str">
            <v>胆江</v>
          </cell>
          <cell r="F132" t="str">
            <v>03215</v>
          </cell>
          <cell r="G132" t="str">
            <v>奥州市</v>
          </cell>
          <cell r="H132" t="str">
            <v>20333689</v>
          </cell>
          <cell r="I132" t="str">
            <v>亀井内科消化器クリニック</v>
          </cell>
          <cell r="J132" t="str">
            <v>20328108</v>
          </cell>
          <cell r="K132" t="str">
            <v>023-0825</v>
          </cell>
          <cell r="L132" t="str">
            <v>岩手県奥州市水沢区台町１－４７</v>
          </cell>
          <cell r="M132">
            <v>197243155</v>
          </cell>
          <cell r="N132">
            <v>1</v>
          </cell>
          <cell r="O132">
            <v>3200631</v>
          </cell>
          <cell r="P132">
            <v>2</v>
          </cell>
          <cell r="Q132" t="str">
            <v>亀井内科消化器クリニック</v>
          </cell>
          <cell r="R132">
            <v>22</v>
          </cell>
          <cell r="S132" t="str">
            <v>医療法人</v>
          </cell>
          <cell r="T132">
            <v>311510481</v>
          </cell>
          <cell r="U132">
            <v>203551358</v>
          </cell>
        </row>
        <row r="133">
          <cell r="A133">
            <v>20328109</v>
          </cell>
          <cell r="B133" t="str">
            <v>普代村国民健康保険診療所</v>
          </cell>
          <cell r="C133" t="str">
            <v>03</v>
          </cell>
          <cell r="D133" t="str">
            <v>0308</v>
          </cell>
          <cell r="E133" t="str">
            <v>久慈</v>
          </cell>
          <cell r="F133" t="str">
            <v>03485</v>
          </cell>
          <cell r="G133" t="str">
            <v>下閉伊郡普代村</v>
          </cell>
          <cell r="H133" t="str">
            <v>20320333</v>
          </cell>
          <cell r="I133" t="str">
            <v>普代村国民健康保険診療所</v>
          </cell>
          <cell r="J133" t="str">
            <v>20328109</v>
          </cell>
          <cell r="K133" t="str">
            <v>028-8333</v>
          </cell>
          <cell r="L133" t="str">
            <v>岩手県下閉伊郡普代村第10地割字羅賀4番地1</v>
          </cell>
          <cell r="M133">
            <v>194352517</v>
          </cell>
          <cell r="N133">
            <v>1</v>
          </cell>
          <cell r="O133">
            <v>3200442</v>
          </cell>
          <cell r="P133">
            <v>2</v>
          </cell>
          <cell r="Q133" t="str">
            <v>普代村国民健康保険診療所</v>
          </cell>
          <cell r="R133">
            <v>8</v>
          </cell>
          <cell r="S133" t="str">
            <v>市町村</v>
          </cell>
          <cell r="T133">
            <v>313010555</v>
          </cell>
          <cell r="U133">
            <v>203640421</v>
          </cell>
        </row>
        <row r="134">
          <cell r="A134">
            <v>20328110</v>
          </cell>
          <cell r="B134" t="str">
            <v>医療法人仁慈　近藤眼科医院</v>
          </cell>
          <cell r="C134" t="str">
            <v>03</v>
          </cell>
          <cell r="D134" t="str">
            <v>0301</v>
          </cell>
          <cell r="E134" t="str">
            <v>盛岡</v>
          </cell>
          <cell r="F134" t="str">
            <v>03201</v>
          </cell>
          <cell r="G134" t="str">
            <v>盛岡市</v>
          </cell>
          <cell r="H134" t="str">
            <v>20307231</v>
          </cell>
          <cell r="I134" t="str">
            <v>医療法人仁慈　近藤眼科病院</v>
          </cell>
          <cell r="J134" t="str">
            <v>20328110</v>
          </cell>
          <cell r="K134" t="str">
            <v>020-0875</v>
          </cell>
          <cell r="L134" t="str">
            <v>岩手県盛岡市清水町４－３０</v>
          </cell>
          <cell r="M134">
            <v>196222509</v>
          </cell>
          <cell r="N134">
            <v>1</v>
          </cell>
          <cell r="O134">
            <v>3200296</v>
          </cell>
          <cell r="P134">
            <v>2</v>
          </cell>
          <cell r="Q134" t="str">
            <v>医療法人仁慈　近藤眼科医院</v>
          </cell>
          <cell r="R134">
            <v>22</v>
          </cell>
          <cell r="S134" t="str">
            <v>医療法人</v>
          </cell>
          <cell r="T134">
            <v>310116116</v>
          </cell>
          <cell r="U134">
            <v>203513073</v>
          </cell>
        </row>
        <row r="135">
          <cell r="A135">
            <v>20328112</v>
          </cell>
          <cell r="B135" t="str">
            <v>医療法人温心会　さいき整形外科医院　</v>
          </cell>
          <cell r="C135" t="str">
            <v>03</v>
          </cell>
          <cell r="D135" t="str">
            <v>0302</v>
          </cell>
          <cell r="E135" t="str">
            <v>岩手中部</v>
          </cell>
          <cell r="F135" t="str">
            <v>03205</v>
          </cell>
          <cell r="G135" t="str">
            <v>花巻市</v>
          </cell>
          <cell r="H135" t="str">
            <v>20361264</v>
          </cell>
          <cell r="I135" t="str">
            <v>医療法人温心会　さいき整形外科医院</v>
          </cell>
          <cell r="J135" t="str">
            <v>20328112</v>
          </cell>
          <cell r="K135" t="str">
            <v>025-0065</v>
          </cell>
          <cell r="L135" t="str">
            <v>岩手県花巻市星が丘２－１６－８</v>
          </cell>
          <cell r="M135">
            <v>198225120</v>
          </cell>
          <cell r="N135">
            <v>1</v>
          </cell>
          <cell r="O135">
            <v>3200543</v>
          </cell>
          <cell r="P135">
            <v>2</v>
          </cell>
          <cell r="Q135" t="str">
            <v>医療法人温心会　さいき整形外科医院</v>
          </cell>
          <cell r="R135">
            <v>22</v>
          </cell>
          <cell r="S135" t="str">
            <v>医療法人</v>
          </cell>
          <cell r="T135">
            <v>310510912</v>
          </cell>
          <cell r="U135">
            <v>203530847</v>
          </cell>
        </row>
        <row r="136">
          <cell r="A136">
            <v>20328113</v>
          </cell>
          <cell r="B136" t="str">
            <v>菅整形外科皮膚科クリニック　</v>
          </cell>
          <cell r="C136" t="str">
            <v>03</v>
          </cell>
          <cell r="D136" t="str">
            <v>0309</v>
          </cell>
          <cell r="E136" t="str">
            <v>二戸</v>
          </cell>
          <cell r="F136" t="str">
            <v>03213</v>
          </cell>
          <cell r="G136" t="str">
            <v>二戸市</v>
          </cell>
          <cell r="H136" t="str">
            <v>20338639</v>
          </cell>
          <cell r="I136" t="str">
            <v>菅整形外科皮膚科クリニック</v>
          </cell>
          <cell r="J136" t="str">
            <v>20328113</v>
          </cell>
          <cell r="K136" t="str">
            <v>028-6103</v>
          </cell>
          <cell r="L136" t="str">
            <v>岩手県二戸市石切所字川原38-1</v>
          </cell>
          <cell r="M136">
            <v>195237311</v>
          </cell>
          <cell r="N136">
            <v>1</v>
          </cell>
          <cell r="O136">
            <v>3200758</v>
          </cell>
          <cell r="P136">
            <v>2</v>
          </cell>
          <cell r="Q136" t="str">
            <v>菅整形外科皮膚科クリニック</v>
          </cell>
          <cell r="R136">
            <v>28</v>
          </cell>
          <cell r="S136" t="str">
            <v>個人</v>
          </cell>
          <cell r="T136">
            <v>311310171</v>
          </cell>
          <cell r="U136">
            <v>203650280</v>
          </cell>
        </row>
        <row r="137">
          <cell r="A137">
            <v>20328119</v>
          </cell>
          <cell r="B137" t="str">
            <v>医療法人優親会　及川放射線科内科医院</v>
          </cell>
          <cell r="C137" t="str">
            <v>03</v>
          </cell>
          <cell r="D137" t="str">
            <v>0302</v>
          </cell>
          <cell r="E137" t="str">
            <v>岩手中部</v>
          </cell>
          <cell r="F137" t="str">
            <v>03206</v>
          </cell>
          <cell r="G137" t="str">
            <v>北上市</v>
          </cell>
          <cell r="H137" t="str">
            <v>20350914</v>
          </cell>
          <cell r="I137" t="str">
            <v>医療法人優親会　及川放射線科内科医院</v>
          </cell>
          <cell r="J137" t="str">
            <v>２０３２８１１９</v>
          </cell>
          <cell r="K137" t="str">
            <v>０２４-００４３</v>
          </cell>
          <cell r="L137" t="str">
            <v>岩手県北上市立花１０地割２８番地１</v>
          </cell>
          <cell r="M137">
            <v>197653811</v>
          </cell>
          <cell r="N137">
            <v>1</v>
          </cell>
          <cell r="O137">
            <v>3200375</v>
          </cell>
          <cell r="P137">
            <v>2</v>
          </cell>
          <cell r="Q137" t="str">
            <v>医療法人優親会　及川放射線科内科医院</v>
          </cell>
          <cell r="R137">
            <v>22</v>
          </cell>
          <cell r="S137" t="str">
            <v>医療法人</v>
          </cell>
          <cell r="T137">
            <v>310611215</v>
          </cell>
          <cell r="U137">
            <v>203541049</v>
          </cell>
        </row>
        <row r="138">
          <cell r="A138">
            <v>20328121</v>
          </cell>
          <cell r="B138" t="str">
            <v>谷藤眼科医院</v>
          </cell>
          <cell r="C138" t="str">
            <v>03</v>
          </cell>
          <cell r="D138" t="str">
            <v>0301</v>
          </cell>
          <cell r="E138" t="str">
            <v>盛岡</v>
          </cell>
          <cell r="F138" t="str">
            <v>03201</v>
          </cell>
          <cell r="G138" t="str">
            <v>盛岡市</v>
          </cell>
          <cell r="H138" t="str">
            <v>20342690</v>
          </cell>
          <cell r="I138" t="str">
            <v>医療法人泰明会　谷藤眼科医院</v>
          </cell>
          <cell r="J138" t="str">
            <v>２０３２８１２１</v>
          </cell>
          <cell r="K138" t="str">
            <v>０２０-０１２７</v>
          </cell>
          <cell r="L138" t="str">
            <v>岩手県盛岡市前九年２丁目２－３８</v>
          </cell>
          <cell r="M138">
            <v>196462227</v>
          </cell>
          <cell r="N138">
            <v>1</v>
          </cell>
          <cell r="O138">
            <v>3200038</v>
          </cell>
          <cell r="P138">
            <v>2</v>
          </cell>
          <cell r="Q138" t="str">
            <v>医療法人泰明会　谷藤眼科医院</v>
          </cell>
          <cell r="R138">
            <v>22</v>
          </cell>
          <cell r="S138" t="str">
            <v>医療法人</v>
          </cell>
          <cell r="T138">
            <v>310115480</v>
          </cell>
          <cell r="U138">
            <v>203512236</v>
          </cell>
        </row>
        <row r="139">
          <cell r="A139">
            <v>20328123</v>
          </cell>
          <cell r="B139" t="str">
            <v>ちあき眼科クリニック</v>
          </cell>
          <cell r="C139" t="str">
            <v>03</v>
          </cell>
          <cell r="D139" t="str">
            <v>0301</v>
          </cell>
          <cell r="E139" t="str">
            <v>盛岡</v>
          </cell>
          <cell r="F139" t="str">
            <v>03201</v>
          </cell>
          <cell r="G139" t="str">
            <v>盛岡市</v>
          </cell>
          <cell r="H139" t="str">
            <v>20364762</v>
          </cell>
          <cell r="I139" t="str">
            <v>ちあき眼科クリニック</v>
          </cell>
          <cell r="J139" t="str">
            <v>20328123</v>
          </cell>
          <cell r="K139" t="str">
            <v>020-0004</v>
          </cell>
          <cell r="L139" t="str">
            <v>岩手県盛岡市山岸２－９－２５</v>
          </cell>
          <cell r="M139">
            <v>196063210</v>
          </cell>
          <cell r="N139">
            <v>1</v>
          </cell>
          <cell r="O139">
            <v>3200816</v>
          </cell>
          <cell r="P139">
            <v>2</v>
          </cell>
          <cell r="Q139" t="str">
            <v>ちあき眼科クリニック</v>
          </cell>
          <cell r="R139">
            <v>28</v>
          </cell>
          <cell r="S139" t="str">
            <v>個人</v>
          </cell>
          <cell r="T139">
            <v>310116306</v>
          </cell>
          <cell r="U139">
            <v>203515859</v>
          </cell>
        </row>
        <row r="140">
          <cell r="A140">
            <v>20328125</v>
          </cell>
          <cell r="B140" t="str">
            <v>一関中央クリニック　</v>
          </cell>
          <cell r="C140" t="str">
            <v>03</v>
          </cell>
          <cell r="D140" t="str">
            <v>0304</v>
          </cell>
          <cell r="E140" t="str">
            <v>両磐</v>
          </cell>
          <cell r="F140" t="str">
            <v>03209</v>
          </cell>
          <cell r="G140" t="str">
            <v>一関市</v>
          </cell>
          <cell r="H140" t="str">
            <v>20311108</v>
          </cell>
          <cell r="I140" t="str">
            <v>一関中央クリニック</v>
          </cell>
          <cell r="J140" t="str">
            <v>20328125</v>
          </cell>
          <cell r="K140" t="str">
            <v>021-0021</v>
          </cell>
          <cell r="L140" t="str">
            <v>岩手県一関市中央町二丁目4番2号</v>
          </cell>
          <cell r="M140">
            <v>191211222</v>
          </cell>
          <cell r="N140">
            <v>1</v>
          </cell>
          <cell r="O140">
            <v>3200082</v>
          </cell>
          <cell r="P140">
            <v>2</v>
          </cell>
          <cell r="Q140" t="str">
            <v>医療法人三秋会　一関中央クリニック</v>
          </cell>
          <cell r="R140">
            <v>22</v>
          </cell>
          <cell r="S140" t="str">
            <v>医療法人</v>
          </cell>
          <cell r="T140">
            <v>310910864</v>
          </cell>
          <cell r="U140">
            <v>203570357</v>
          </cell>
        </row>
        <row r="141">
          <cell r="A141">
            <v>20328127</v>
          </cell>
          <cell r="B141" t="str">
            <v>医療法人如水会　鈴木眼科吉小路　</v>
          </cell>
          <cell r="C141" t="str">
            <v>03</v>
          </cell>
          <cell r="D141" t="str">
            <v>0303</v>
          </cell>
          <cell r="E141" t="str">
            <v>胆江</v>
          </cell>
          <cell r="F141" t="str">
            <v>03215</v>
          </cell>
          <cell r="G141" t="str">
            <v>奥州市</v>
          </cell>
          <cell r="H141" t="str">
            <v>20394013</v>
          </cell>
          <cell r="I141" t="str">
            <v>医療法人 如水会 鈴木眼科吉小路</v>
          </cell>
          <cell r="J141" t="str">
            <v>20328127</v>
          </cell>
          <cell r="K141" t="str">
            <v>023-0054</v>
          </cell>
          <cell r="L141" t="str">
            <v>岩手県奥州市水沢区吉小路16</v>
          </cell>
          <cell r="M141">
            <v>197222522</v>
          </cell>
          <cell r="N141">
            <v>1</v>
          </cell>
          <cell r="O141">
            <v>3200654</v>
          </cell>
          <cell r="P141">
            <v>2</v>
          </cell>
          <cell r="Q141" t="str">
            <v>医療法人如水会　鈴木眼科吉小路</v>
          </cell>
          <cell r="R141">
            <v>22</v>
          </cell>
          <cell r="S141" t="str">
            <v>医療法人</v>
          </cell>
          <cell r="T141">
            <v>311510333</v>
          </cell>
          <cell r="U141">
            <v>203551039</v>
          </cell>
        </row>
        <row r="142">
          <cell r="A142">
            <v>20328129</v>
          </cell>
          <cell r="B142" t="str">
            <v>松井内科医院</v>
          </cell>
          <cell r="C142" t="str">
            <v>03</v>
          </cell>
          <cell r="D142" t="str">
            <v>0309</v>
          </cell>
          <cell r="E142" t="str">
            <v>二戸</v>
          </cell>
          <cell r="F142" t="str">
            <v>03524</v>
          </cell>
          <cell r="G142" t="str">
            <v>二戸郡一戸町</v>
          </cell>
          <cell r="H142" t="str">
            <v>20321541</v>
          </cell>
          <cell r="I142" t="str">
            <v>松井内科医院</v>
          </cell>
          <cell r="J142" t="str">
            <v>20328129</v>
          </cell>
          <cell r="K142" t="str">
            <v>028-5312</v>
          </cell>
          <cell r="L142" t="str">
            <v>岩手県二戸郡一戸町一戸字本町58</v>
          </cell>
          <cell r="M142">
            <v>195332201</v>
          </cell>
          <cell r="N142">
            <v>1</v>
          </cell>
          <cell r="O142">
            <v>3200427</v>
          </cell>
          <cell r="P142">
            <v>2</v>
          </cell>
          <cell r="Q142" t="str">
            <v>松井内科医院</v>
          </cell>
          <cell r="R142">
            <v>22</v>
          </cell>
          <cell r="S142" t="str">
            <v>医療法人</v>
          </cell>
          <cell r="T142">
            <v>313210247</v>
          </cell>
          <cell r="U142">
            <v>203650248</v>
          </cell>
        </row>
        <row r="143">
          <cell r="A143">
            <v>20328130</v>
          </cell>
          <cell r="B143" t="str">
            <v>医療法人清和会　岩手クリニック一関　</v>
          </cell>
          <cell r="C143" t="str">
            <v>03</v>
          </cell>
          <cell r="D143" t="str">
            <v>0304</v>
          </cell>
          <cell r="E143" t="str">
            <v>両磐</v>
          </cell>
          <cell r="F143" t="str">
            <v>03209</v>
          </cell>
          <cell r="G143" t="str">
            <v>一関市</v>
          </cell>
          <cell r="H143" t="str">
            <v>20353052</v>
          </cell>
          <cell r="I143" t="str">
            <v>医療法人清和会　岩手クリニック一関</v>
          </cell>
          <cell r="J143" t="str">
            <v>20328130</v>
          </cell>
          <cell r="K143" t="str">
            <v>021-0864</v>
          </cell>
          <cell r="L143" t="str">
            <v>岩手県一関市旭町４番１号</v>
          </cell>
          <cell r="M143">
            <v>191215111</v>
          </cell>
          <cell r="N143">
            <v>1</v>
          </cell>
          <cell r="O143">
            <v>3201252</v>
          </cell>
          <cell r="P143">
            <v>2</v>
          </cell>
          <cell r="Q143" t="str">
            <v>医療法人清和会　岩手クリニック一関</v>
          </cell>
          <cell r="R143">
            <v>22</v>
          </cell>
          <cell r="S143" t="str">
            <v>医療法人</v>
          </cell>
          <cell r="T143">
            <v>310910641</v>
          </cell>
          <cell r="U143">
            <v>203572032</v>
          </cell>
        </row>
        <row r="144">
          <cell r="A144">
            <v>20328133</v>
          </cell>
          <cell r="B144" t="str">
            <v>ＫＵＢＯクリニック　</v>
          </cell>
          <cell r="C144" t="str">
            <v>03</v>
          </cell>
          <cell r="D144" t="str">
            <v>0302</v>
          </cell>
          <cell r="E144" t="str">
            <v>岩手中部</v>
          </cell>
          <cell r="F144" t="str">
            <v>03205</v>
          </cell>
          <cell r="G144" t="str">
            <v>花巻市</v>
          </cell>
          <cell r="H144" t="str">
            <v>20310998</v>
          </cell>
          <cell r="I144" t="str">
            <v>KUBOクリニック　医療法人　愛心会</v>
          </cell>
          <cell r="J144" t="str">
            <v>20328133</v>
          </cell>
          <cell r="K144" t="str">
            <v>025-0082</v>
          </cell>
          <cell r="L144" t="str">
            <v>岩手県花巻市御田屋町1番69号</v>
          </cell>
          <cell r="M144">
            <v>198211103</v>
          </cell>
          <cell r="N144">
            <v>1</v>
          </cell>
          <cell r="O144">
            <v>3200509</v>
          </cell>
          <cell r="P144">
            <v>2</v>
          </cell>
          <cell r="Q144" t="str">
            <v>医療法人愛心会　ＫＵＢＯクリニック</v>
          </cell>
          <cell r="R144">
            <v>22</v>
          </cell>
          <cell r="S144" t="str">
            <v>医療法人</v>
          </cell>
          <cell r="T144">
            <v>310511233</v>
          </cell>
          <cell r="U144">
            <v>203531091</v>
          </cell>
        </row>
        <row r="145">
          <cell r="A145">
            <v>20328136</v>
          </cell>
          <cell r="B145" t="str">
            <v>社団医療法人ひとみ会　花巻中央眼科　</v>
          </cell>
          <cell r="C145" t="str">
            <v>03</v>
          </cell>
          <cell r="D145" t="str">
            <v>0302</v>
          </cell>
          <cell r="E145" t="str">
            <v>岩手中部</v>
          </cell>
          <cell r="F145" t="str">
            <v>03205</v>
          </cell>
          <cell r="G145" t="str">
            <v>花巻市</v>
          </cell>
          <cell r="H145" t="str">
            <v>20327918</v>
          </cell>
          <cell r="I145" t="str">
            <v>社団医療法人ひとみ会　花巻中央眼科</v>
          </cell>
          <cell r="J145" t="str">
            <v>20328136</v>
          </cell>
          <cell r="K145" t="str">
            <v>025-0091</v>
          </cell>
          <cell r="L145" t="str">
            <v>岩手県花巻市西大通り2-1-10</v>
          </cell>
          <cell r="M145">
            <v>198412700</v>
          </cell>
          <cell r="N145">
            <v>1</v>
          </cell>
          <cell r="O145">
            <v>3200515</v>
          </cell>
          <cell r="P145">
            <v>2</v>
          </cell>
          <cell r="Q145" t="str">
            <v>社団医療法人ひとみ会　花巻中央眼科</v>
          </cell>
          <cell r="R145">
            <v>22</v>
          </cell>
          <cell r="S145" t="str">
            <v>医療法人</v>
          </cell>
          <cell r="T145">
            <v>310511019</v>
          </cell>
          <cell r="U145">
            <v>203530948</v>
          </cell>
        </row>
        <row r="146">
          <cell r="A146">
            <v>20328137</v>
          </cell>
          <cell r="B146" t="str">
            <v>鎌田内科クリニック　</v>
          </cell>
          <cell r="C146" t="str">
            <v>03</v>
          </cell>
          <cell r="D146" t="str">
            <v>0301</v>
          </cell>
          <cell r="E146" t="str">
            <v>盛岡</v>
          </cell>
          <cell r="F146" t="str">
            <v>03201</v>
          </cell>
          <cell r="G146" t="str">
            <v>盛岡市</v>
          </cell>
          <cell r="H146" t="str">
            <v>20379005</v>
          </cell>
          <cell r="I146" t="str">
            <v>鎌田内科クリニック</v>
          </cell>
          <cell r="J146" t="str">
            <v>20328137</v>
          </cell>
          <cell r="K146" t="str">
            <v>020-0866</v>
          </cell>
          <cell r="L146" t="str">
            <v>岩手県盛岡市本宮二丁目20番1号</v>
          </cell>
          <cell r="M146">
            <v>196361725</v>
          </cell>
          <cell r="N146">
            <v>1</v>
          </cell>
          <cell r="O146">
            <v>3200269</v>
          </cell>
          <cell r="P146">
            <v>2</v>
          </cell>
          <cell r="Q146" t="str">
            <v>医療法人久遠会　鎌田内科クリニック</v>
          </cell>
          <cell r="R146">
            <v>22</v>
          </cell>
          <cell r="S146" t="str">
            <v>医療法人</v>
          </cell>
          <cell r="T146">
            <v>310115217</v>
          </cell>
          <cell r="U146">
            <v>203514911</v>
          </cell>
        </row>
        <row r="147">
          <cell r="A147">
            <v>20328138</v>
          </cell>
          <cell r="B147" t="str">
            <v>伊東産婦人科医院</v>
          </cell>
          <cell r="C147" t="str">
            <v>03</v>
          </cell>
          <cell r="D147" t="str">
            <v>0307</v>
          </cell>
          <cell r="E147" t="str">
            <v>宮古</v>
          </cell>
          <cell r="F147" t="str">
            <v>03202</v>
          </cell>
          <cell r="G147" t="str">
            <v>宮古市</v>
          </cell>
          <cell r="H147" t="str">
            <v>20366810</v>
          </cell>
          <cell r="I147" t="str">
            <v>伊東産婦人科医院</v>
          </cell>
          <cell r="J147" t="str">
            <v>20328138</v>
          </cell>
          <cell r="K147" t="str">
            <v>027-0066</v>
          </cell>
          <cell r="L147" t="str">
            <v>岩手県宮古市田の神１－３－７</v>
          </cell>
          <cell r="M147">
            <v>193644833</v>
          </cell>
          <cell r="N147">
            <v>1</v>
          </cell>
          <cell r="O147">
            <v>3200555</v>
          </cell>
          <cell r="P147">
            <v>2</v>
          </cell>
          <cell r="Q147" t="str">
            <v>伊東産婦人科医院</v>
          </cell>
          <cell r="R147">
            <v>28</v>
          </cell>
          <cell r="S147" t="str">
            <v>個人</v>
          </cell>
          <cell r="T147">
            <v>310210562</v>
          </cell>
          <cell r="U147">
            <v>203620571</v>
          </cell>
        </row>
        <row r="148">
          <cell r="A148">
            <v>20328139</v>
          </cell>
          <cell r="B148" t="str">
            <v>ゆい内科呼吸器科クリニック　</v>
          </cell>
          <cell r="C148" t="str">
            <v>03</v>
          </cell>
          <cell r="D148" t="str">
            <v>0301</v>
          </cell>
          <cell r="E148" t="str">
            <v>盛岡</v>
          </cell>
          <cell r="F148" t="str">
            <v>03201</v>
          </cell>
          <cell r="G148" t="str">
            <v>盛岡市</v>
          </cell>
          <cell r="H148" t="str">
            <v>20308760</v>
          </cell>
          <cell r="I148" t="str">
            <v>ゆい内科呼吸器科クリニック</v>
          </cell>
          <cell r="J148" t="str">
            <v>20328139</v>
          </cell>
          <cell r="K148" t="str">
            <v>020-0851</v>
          </cell>
          <cell r="L148" t="str">
            <v>岩手県盛岡市向中野2－54－18</v>
          </cell>
          <cell r="M148">
            <v>196311159</v>
          </cell>
          <cell r="N148">
            <v>1</v>
          </cell>
          <cell r="O148">
            <v>3200777</v>
          </cell>
          <cell r="P148">
            <v>2</v>
          </cell>
          <cell r="Q148" t="str">
            <v>医療法人ゆいの杜　ゆい内科呼吸器科クリニック</v>
          </cell>
          <cell r="R148">
            <v>22</v>
          </cell>
          <cell r="S148" t="str">
            <v>医療法人</v>
          </cell>
          <cell r="T148">
            <v>310117023</v>
          </cell>
          <cell r="U148">
            <v>203515631</v>
          </cell>
        </row>
        <row r="149">
          <cell r="A149">
            <v>20328141</v>
          </cell>
          <cell r="B149" t="str">
            <v>齊藤産婦人科医院</v>
          </cell>
          <cell r="C149" t="str">
            <v>03</v>
          </cell>
          <cell r="D149" t="str">
            <v>0304</v>
          </cell>
          <cell r="E149" t="str">
            <v>両磐</v>
          </cell>
          <cell r="F149" t="str">
            <v>03209</v>
          </cell>
          <cell r="G149" t="str">
            <v>一関市</v>
          </cell>
          <cell r="H149" t="str">
            <v>20371669</v>
          </cell>
          <cell r="I149" t="str">
            <v>齊藤産婦人科医院</v>
          </cell>
          <cell r="J149" t="str">
            <v>20328141</v>
          </cell>
          <cell r="K149" t="str">
            <v>021-0021</v>
          </cell>
          <cell r="L149" t="str">
            <v>岩手県一関市中央町2-9-20</v>
          </cell>
          <cell r="M149">
            <v>191236946</v>
          </cell>
          <cell r="N149">
            <v>1</v>
          </cell>
          <cell r="O149">
            <v>3201055</v>
          </cell>
          <cell r="P149">
            <v>2</v>
          </cell>
          <cell r="Q149" t="str">
            <v>医療法人純裕会　齊藤産婦人科医院</v>
          </cell>
          <cell r="R149">
            <v>22</v>
          </cell>
          <cell r="S149" t="str">
            <v>医療法人</v>
          </cell>
          <cell r="T149">
            <v>310911581</v>
          </cell>
          <cell r="U149">
            <v>203570155</v>
          </cell>
        </row>
        <row r="150">
          <cell r="A150">
            <v>20328142</v>
          </cell>
          <cell r="B150" t="str">
            <v>医療法人　斉藤産婦人科医院　</v>
          </cell>
          <cell r="C150" t="str">
            <v>03</v>
          </cell>
          <cell r="D150" t="str">
            <v>0302</v>
          </cell>
          <cell r="E150" t="str">
            <v>岩手中部</v>
          </cell>
          <cell r="F150" t="str">
            <v>03206</v>
          </cell>
          <cell r="G150" t="str">
            <v>北上市</v>
          </cell>
          <cell r="H150" t="str">
            <v>20373931</v>
          </cell>
          <cell r="I150" t="str">
            <v>医療法人斎藤産婦人科医院</v>
          </cell>
          <cell r="J150" t="str">
            <v>20328142</v>
          </cell>
          <cell r="K150" t="str">
            <v>024-0034</v>
          </cell>
          <cell r="L150" t="str">
            <v>岩手県北上市諏訪町２丁目3-67</v>
          </cell>
          <cell r="M150">
            <v>197642136</v>
          </cell>
          <cell r="N150">
            <v>1</v>
          </cell>
          <cell r="O150">
            <v>3200376</v>
          </cell>
          <cell r="P150">
            <v>2</v>
          </cell>
          <cell r="Q150" t="str">
            <v>医療法人　斎藤産婦人科医院</v>
          </cell>
          <cell r="R150">
            <v>22</v>
          </cell>
          <cell r="S150" t="str">
            <v>医療法人</v>
          </cell>
          <cell r="T150" t="e">
            <v>#N/A</v>
          </cell>
          <cell r="U150">
            <v>203540723</v>
          </cell>
        </row>
        <row r="151">
          <cell r="A151">
            <v>20328143</v>
          </cell>
          <cell r="B151" t="str">
            <v>村井産婦人科医院</v>
          </cell>
          <cell r="C151" t="str">
            <v>03</v>
          </cell>
          <cell r="D151" t="str">
            <v>0301</v>
          </cell>
          <cell r="E151" t="str">
            <v>盛岡</v>
          </cell>
          <cell r="F151" t="str">
            <v>03201</v>
          </cell>
          <cell r="G151" t="str">
            <v>盛岡市</v>
          </cell>
          <cell r="H151" t="str">
            <v>20384719</v>
          </cell>
          <cell r="I151" t="str">
            <v>村井産婦人科医院</v>
          </cell>
          <cell r="J151" t="str">
            <v>20328143</v>
          </cell>
          <cell r="K151" t="str">
            <v>020-0874</v>
          </cell>
          <cell r="L151" t="str">
            <v>岩手県盛岡市南大通2丁目4番8号</v>
          </cell>
          <cell r="M151">
            <v>196540155</v>
          </cell>
          <cell r="N151">
            <v>1</v>
          </cell>
          <cell r="O151">
            <v>3200150</v>
          </cell>
          <cell r="P151">
            <v>2</v>
          </cell>
          <cell r="Q151" t="str">
            <v>医療法人村井医院</v>
          </cell>
          <cell r="R151">
            <v>22</v>
          </cell>
          <cell r="S151" t="str">
            <v>医療法人</v>
          </cell>
          <cell r="T151">
            <v>310116843</v>
          </cell>
          <cell r="U151">
            <v>203512092</v>
          </cell>
        </row>
        <row r="152">
          <cell r="A152">
            <v>20328144</v>
          </cell>
          <cell r="B152" t="str">
            <v>医療法人菅原整形外科クリニック　</v>
          </cell>
          <cell r="C152" t="str">
            <v>03</v>
          </cell>
          <cell r="D152" t="str">
            <v>0304</v>
          </cell>
          <cell r="E152" t="str">
            <v>両磐</v>
          </cell>
          <cell r="F152" t="str">
            <v>03209</v>
          </cell>
          <cell r="G152" t="str">
            <v>一関市</v>
          </cell>
          <cell r="H152" t="str">
            <v>20395452</v>
          </cell>
          <cell r="I152" t="str">
            <v>医療法人菅原整形外科クリニック</v>
          </cell>
          <cell r="J152" t="str">
            <v>20328144</v>
          </cell>
          <cell r="K152" t="str">
            <v>021-0023</v>
          </cell>
          <cell r="L152" t="str">
            <v>岩手県一関市銅谷町10-1</v>
          </cell>
          <cell r="M152">
            <v>191230501</v>
          </cell>
          <cell r="N152">
            <v>1</v>
          </cell>
          <cell r="O152">
            <v>3200081</v>
          </cell>
          <cell r="P152">
            <v>2</v>
          </cell>
          <cell r="Q152" t="str">
            <v>医療法人菅原整形外科クリニック</v>
          </cell>
          <cell r="R152">
            <v>22</v>
          </cell>
          <cell r="S152" t="str">
            <v>医療法人</v>
          </cell>
          <cell r="T152">
            <v>310910831</v>
          </cell>
          <cell r="U152">
            <v>203570722</v>
          </cell>
        </row>
        <row r="153">
          <cell r="A153">
            <v>20328145</v>
          </cell>
          <cell r="B153" t="str">
            <v>佐藤産婦人科小児科医院　</v>
          </cell>
          <cell r="C153" t="str">
            <v>03</v>
          </cell>
          <cell r="D153" t="str">
            <v>0302</v>
          </cell>
          <cell r="E153" t="str">
            <v>岩手中部</v>
          </cell>
          <cell r="F153" t="str">
            <v>03206</v>
          </cell>
          <cell r="G153" t="str">
            <v>北上市</v>
          </cell>
          <cell r="H153" t="str">
            <v>20392831</v>
          </cell>
          <cell r="I153" t="str">
            <v>佐藤産婦人科小児科医院</v>
          </cell>
          <cell r="J153" t="str">
            <v>20328145</v>
          </cell>
          <cell r="K153" t="str">
            <v>024-0092</v>
          </cell>
          <cell r="L153" t="str">
            <v>岩手県北上市新穀町一丁目５番２８号</v>
          </cell>
          <cell r="M153">
            <v>197636262</v>
          </cell>
          <cell r="N153">
            <v>1</v>
          </cell>
          <cell r="O153">
            <v>3200343</v>
          </cell>
          <cell r="P153">
            <v>2</v>
          </cell>
          <cell r="Q153" t="str">
            <v>佐藤産婦人科小児科医院</v>
          </cell>
          <cell r="R153">
            <v>28</v>
          </cell>
          <cell r="S153" t="str">
            <v>個人</v>
          </cell>
          <cell r="T153">
            <v>310610274</v>
          </cell>
          <cell r="U153">
            <v>203540101</v>
          </cell>
        </row>
        <row r="154">
          <cell r="A154">
            <v>20328146</v>
          </cell>
          <cell r="B154" t="str">
            <v>川村医院</v>
          </cell>
          <cell r="C154" t="str">
            <v>03</v>
          </cell>
          <cell r="D154" t="str">
            <v>0309</v>
          </cell>
          <cell r="E154" t="str">
            <v>二戸</v>
          </cell>
          <cell r="F154" t="str">
            <v>03213</v>
          </cell>
          <cell r="G154" t="str">
            <v>二戸市</v>
          </cell>
          <cell r="H154" t="str">
            <v>20304250</v>
          </cell>
          <cell r="I154" t="str">
            <v>川村医院</v>
          </cell>
          <cell r="J154" t="str">
            <v>20328146</v>
          </cell>
          <cell r="K154" t="str">
            <v>028-6101</v>
          </cell>
          <cell r="L154" t="str">
            <v>岩手県二戸市福岡字横丁38</v>
          </cell>
          <cell r="M154">
            <v>195233252</v>
          </cell>
          <cell r="N154">
            <v>1</v>
          </cell>
          <cell r="O154">
            <v>3200420</v>
          </cell>
          <cell r="P154">
            <v>2</v>
          </cell>
          <cell r="Q154" t="str">
            <v>川村医院</v>
          </cell>
          <cell r="R154">
            <v>28</v>
          </cell>
          <cell r="S154" t="str">
            <v>個人</v>
          </cell>
          <cell r="T154">
            <v>311310148</v>
          </cell>
          <cell r="U154">
            <v>203650033</v>
          </cell>
        </row>
        <row r="155">
          <cell r="A155">
            <v>20328149</v>
          </cell>
          <cell r="B155" t="str">
            <v>医療法人平成会　産婦人科野田</v>
          </cell>
          <cell r="C155" t="str">
            <v>03</v>
          </cell>
          <cell r="D155" t="str">
            <v>0304</v>
          </cell>
          <cell r="E155" t="str">
            <v>両磐</v>
          </cell>
          <cell r="F155" t="str">
            <v>03209</v>
          </cell>
          <cell r="G155" t="str">
            <v>一関市</v>
          </cell>
          <cell r="H155" t="str">
            <v>20318105</v>
          </cell>
          <cell r="I155" t="str">
            <v>産婦人科野田</v>
          </cell>
          <cell r="J155" t="str">
            <v>20328149</v>
          </cell>
          <cell r="K155" t="str">
            <v>021-0852</v>
          </cell>
          <cell r="L155" t="str">
            <v>岩手県一関市沢21</v>
          </cell>
          <cell r="M155">
            <v>191230608</v>
          </cell>
          <cell r="N155">
            <v>1</v>
          </cell>
          <cell r="O155">
            <v>3200063</v>
          </cell>
          <cell r="P155">
            <v>2</v>
          </cell>
          <cell r="Q155" t="str">
            <v>医療法人平成会　産婦人科野田</v>
          </cell>
          <cell r="R155">
            <v>22</v>
          </cell>
          <cell r="S155" t="str">
            <v>医療法人</v>
          </cell>
          <cell r="T155">
            <v>310910716</v>
          </cell>
          <cell r="U155">
            <v>203570285</v>
          </cell>
        </row>
        <row r="156">
          <cell r="A156">
            <v>20328150</v>
          </cell>
          <cell r="B156" t="str">
            <v>しんたろうクリニック</v>
          </cell>
          <cell r="C156" t="str">
            <v>03</v>
          </cell>
          <cell r="D156" t="str">
            <v>0301</v>
          </cell>
          <cell r="E156" t="str">
            <v>盛岡</v>
          </cell>
          <cell r="F156" t="str">
            <v>03201</v>
          </cell>
          <cell r="G156" t="str">
            <v>盛岡市</v>
          </cell>
          <cell r="H156" t="str">
            <v>20329718</v>
          </cell>
          <cell r="I156" t="str">
            <v>しんたろうクリニック</v>
          </cell>
          <cell r="J156" t="str">
            <v>２０３２８１５０</v>
          </cell>
          <cell r="K156" t="str">
            <v>０２０-０８６６</v>
          </cell>
          <cell r="L156" t="str">
            <v>岩手県盛岡市本宮一丁目9番1号</v>
          </cell>
          <cell r="M156">
            <v>196313110</v>
          </cell>
          <cell r="N156">
            <v>1</v>
          </cell>
          <cell r="O156">
            <v>3200685</v>
          </cell>
          <cell r="P156">
            <v>2</v>
          </cell>
          <cell r="Q156" t="str">
            <v>しんたろうクリニック</v>
          </cell>
          <cell r="R156">
            <v>22</v>
          </cell>
          <cell r="S156" t="str">
            <v>医療法人</v>
          </cell>
          <cell r="T156">
            <v>310116975</v>
          </cell>
          <cell r="U156">
            <v>203515585</v>
          </cell>
        </row>
        <row r="157">
          <cell r="A157">
            <v>20328151</v>
          </cell>
          <cell r="B157" t="str">
            <v>さかもと眼科クリニック　</v>
          </cell>
          <cell r="C157" t="str">
            <v>03</v>
          </cell>
          <cell r="D157" t="str">
            <v>0307</v>
          </cell>
          <cell r="E157" t="str">
            <v>宮古</v>
          </cell>
          <cell r="F157" t="str">
            <v>03202</v>
          </cell>
          <cell r="G157" t="str">
            <v>宮古市</v>
          </cell>
          <cell r="H157" t="str">
            <v>20333623</v>
          </cell>
          <cell r="I157" t="str">
            <v>さかもと眼科クリニック</v>
          </cell>
          <cell r="J157" t="str">
            <v>20328151</v>
          </cell>
          <cell r="K157" t="str">
            <v>027-0082</v>
          </cell>
          <cell r="L157" t="str">
            <v>岩手県宮古市向町４－４１</v>
          </cell>
          <cell r="M157">
            <v>193642301</v>
          </cell>
          <cell r="N157">
            <v>1</v>
          </cell>
          <cell r="O157">
            <v>3200559</v>
          </cell>
          <cell r="P157">
            <v>2</v>
          </cell>
          <cell r="Q157" t="str">
            <v>さかもと眼科クリニック</v>
          </cell>
          <cell r="R157">
            <v>28</v>
          </cell>
          <cell r="S157" t="str">
            <v>個人</v>
          </cell>
          <cell r="T157">
            <v>310210703</v>
          </cell>
          <cell r="U157">
            <v>203620760</v>
          </cell>
        </row>
        <row r="158">
          <cell r="A158">
            <v>20328153</v>
          </cell>
          <cell r="B158" t="str">
            <v>井筒医院</v>
          </cell>
          <cell r="C158" t="str">
            <v>03</v>
          </cell>
          <cell r="D158" t="str">
            <v>0303</v>
          </cell>
          <cell r="E158" t="str">
            <v>胆江</v>
          </cell>
          <cell r="F158" t="str">
            <v>03215</v>
          </cell>
          <cell r="G158" t="str">
            <v>奥州市</v>
          </cell>
          <cell r="H158" t="str">
            <v>20382133</v>
          </cell>
          <cell r="I158" t="str">
            <v>社団医療法人　啓愛会　井筒医院</v>
          </cell>
          <cell r="J158" t="str">
            <v>20328153</v>
          </cell>
          <cell r="K158" t="str">
            <v>023-0106</v>
          </cell>
          <cell r="L158" t="str">
            <v>岩手県奥州市水沢区羽田町久保5番地</v>
          </cell>
          <cell r="M158">
            <v>197232971</v>
          </cell>
          <cell r="N158">
            <v>1</v>
          </cell>
          <cell r="O158">
            <v>3200562</v>
          </cell>
          <cell r="P158">
            <v>2</v>
          </cell>
          <cell r="Q158" t="str">
            <v>社団医療法人啓愛会　井筒医院</v>
          </cell>
          <cell r="R158">
            <v>22</v>
          </cell>
          <cell r="S158" t="str">
            <v>医療法人</v>
          </cell>
          <cell r="T158">
            <v>311510515</v>
          </cell>
          <cell r="U158">
            <v>203551390</v>
          </cell>
        </row>
        <row r="159">
          <cell r="A159">
            <v>20328157</v>
          </cell>
          <cell r="B159" t="str">
            <v>幸クリニック</v>
          </cell>
          <cell r="C159" t="str">
            <v>03</v>
          </cell>
          <cell r="D159" t="str">
            <v>0301</v>
          </cell>
          <cell r="E159" t="str">
            <v>盛岡</v>
          </cell>
          <cell r="F159" t="str">
            <v>03201</v>
          </cell>
          <cell r="G159" t="str">
            <v>盛岡市</v>
          </cell>
          <cell r="H159" t="str">
            <v>20360612</v>
          </cell>
          <cell r="I159" t="str">
            <v>幸クリニック</v>
          </cell>
          <cell r="J159" t="str">
            <v>20328157</v>
          </cell>
          <cell r="K159" t="str">
            <v>020-0021</v>
          </cell>
          <cell r="L159" t="str">
            <v>岩手県盛岡市中央通1丁目5番18号</v>
          </cell>
          <cell r="M159">
            <v>196251103</v>
          </cell>
          <cell r="N159">
            <v>1</v>
          </cell>
          <cell r="O159">
            <v>3200287</v>
          </cell>
          <cell r="P159">
            <v>2</v>
          </cell>
          <cell r="Q159" t="str">
            <v>産婦人科内科　幸クリニック</v>
          </cell>
          <cell r="R159">
            <v>28</v>
          </cell>
          <cell r="S159" t="str">
            <v>個人</v>
          </cell>
          <cell r="T159">
            <v>310115035</v>
          </cell>
          <cell r="U159">
            <v>203514562</v>
          </cell>
        </row>
        <row r="160">
          <cell r="A160">
            <v>20328158</v>
          </cell>
          <cell r="B160" t="str">
            <v>宮古市国民健康保険川井診療所</v>
          </cell>
          <cell r="C160" t="str">
            <v>03</v>
          </cell>
          <cell r="D160" t="str">
            <v>0307</v>
          </cell>
          <cell r="E160" t="str">
            <v>宮古</v>
          </cell>
          <cell r="F160" t="str">
            <v>03202</v>
          </cell>
          <cell r="G160" t="str">
            <v>宮古市</v>
          </cell>
          <cell r="H160" t="str">
            <v>20301673</v>
          </cell>
          <cell r="I160" t="str">
            <v>宮古市国民健康保険川井診療所</v>
          </cell>
          <cell r="J160" t="str">
            <v>２０３０１６７３</v>
          </cell>
          <cell r="K160" t="str">
            <v>028-2302</v>
          </cell>
          <cell r="L160" t="str">
            <v>岩手県宮古市川井２－１６９－５</v>
          </cell>
          <cell r="M160">
            <v>193762015</v>
          </cell>
          <cell r="N160">
            <v>1</v>
          </cell>
          <cell r="O160">
            <v>3200417</v>
          </cell>
          <cell r="P160">
            <v>2</v>
          </cell>
          <cell r="Q160" t="str">
            <v>宮古市国民健康保険川井診療所</v>
          </cell>
          <cell r="R160">
            <v>8</v>
          </cell>
          <cell r="S160" t="str">
            <v>市町村</v>
          </cell>
          <cell r="T160">
            <v>310210802</v>
          </cell>
          <cell r="U160">
            <v>203620799</v>
          </cell>
        </row>
        <row r="161">
          <cell r="A161">
            <v>20328160</v>
          </cell>
          <cell r="B161" t="str">
            <v>医療法人勝久会　松原クリニック　</v>
          </cell>
          <cell r="C161" t="str">
            <v>03</v>
          </cell>
          <cell r="D161" t="str">
            <v>0305</v>
          </cell>
          <cell r="E161" t="str">
            <v>気仙</v>
          </cell>
          <cell r="F161" t="str">
            <v>03210</v>
          </cell>
          <cell r="G161" t="str">
            <v>陸前高田市</v>
          </cell>
          <cell r="H161" t="str">
            <v>20372277</v>
          </cell>
          <cell r="I161" t="str">
            <v>松原クリニック</v>
          </cell>
          <cell r="J161" t="str">
            <v>20328160</v>
          </cell>
          <cell r="K161" t="str">
            <v>029-2205</v>
          </cell>
          <cell r="L161" t="str">
            <v>岩手県陸前高田市高田町字中田６９番地２</v>
          </cell>
          <cell r="M161">
            <v>192531721</v>
          </cell>
          <cell r="N161">
            <v>1</v>
          </cell>
          <cell r="O161">
            <v>3200609</v>
          </cell>
          <cell r="P161">
            <v>2</v>
          </cell>
          <cell r="Q161" t="str">
            <v>松原クリニック</v>
          </cell>
          <cell r="R161">
            <v>22</v>
          </cell>
          <cell r="S161" t="str">
            <v>医療法人</v>
          </cell>
          <cell r="T161">
            <v>311010326</v>
          </cell>
          <cell r="U161">
            <v>203590786</v>
          </cell>
        </row>
        <row r="162">
          <cell r="A162">
            <v>20328162</v>
          </cell>
          <cell r="B162" t="str">
            <v>国民健康保険花巻市石鳥谷医療センター</v>
          </cell>
          <cell r="C162" t="str">
            <v>03</v>
          </cell>
          <cell r="D162" t="str">
            <v>0302</v>
          </cell>
          <cell r="E162" t="str">
            <v>岩手中部</v>
          </cell>
          <cell r="F162" t="str">
            <v>03205</v>
          </cell>
          <cell r="G162" t="str">
            <v>花巻市</v>
          </cell>
          <cell r="H162" t="str">
            <v>20348416</v>
          </cell>
          <cell r="I162" t="str">
            <v>国民健康保険　花巻市石鳥谷医療センター</v>
          </cell>
          <cell r="J162" t="str">
            <v>20328162</v>
          </cell>
          <cell r="K162" t="str">
            <v>028-3163</v>
          </cell>
          <cell r="L162" t="str">
            <v>岩手県花巻市石鳥谷町八幡5地割47番地2</v>
          </cell>
          <cell r="M162">
            <v>198453111</v>
          </cell>
          <cell r="N162">
            <v>1</v>
          </cell>
          <cell r="O162">
            <v>3200399</v>
          </cell>
          <cell r="P162">
            <v>2</v>
          </cell>
          <cell r="Q162" t="str">
            <v>国民健康保険花巻市石鳥谷医療センター</v>
          </cell>
          <cell r="R162">
            <v>8</v>
          </cell>
          <cell r="S162" t="str">
            <v>市町村</v>
          </cell>
          <cell r="T162">
            <v>310511555</v>
          </cell>
          <cell r="U162">
            <v>203531004</v>
          </cell>
        </row>
        <row r="163">
          <cell r="A163">
            <v>20328166</v>
          </cell>
          <cell r="B163" t="str">
            <v>医療法人勝久会　地ノ森クリニック</v>
          </cell>
          <cell r="C163" t="str">
            <v>03</v>
          </cell>
          <cell r="D163" t="str">
            <v>0305</v>
          </cell>
          <cell r="E163" t="str">
            <v>気仙</v>
          </cell>
          <cell r="F163" t="str">
            <v>03203</v>
          </cell>
          <cell r="G163" t="str">
            <v>大船渡市</v>
          </cell>
          <cell r="H163" t="str">
            <v>20325578</v>
          </cell>
          <cell r="I163" t="str">
            <v>地ノ森クリニック</v>
          </cell>
          <cell r="J163" t="str">
            <v>20328166</v>
          </cell>
          <cell r="K163" t="str">
            <v>022-0002</v>
          </cell>
          <cell r="L163" t="str">
            <v>岩手県大船渡市大船渡町字山馬越188</v>
          </cell>
          <cell r="M163">
            <v>192271721</v>
          </cell>
          <cell r="N163">
            <v>1</v>
          </cell>
          <cell r="O163">
            <v>3200591</v>
          </cell>
          <cell r="P163">
            <v>2</v>
          </cell>
          <cell r="Q163" t="str">
            <v>地ノ森クリニック</v>
          </cell>
          <cell r="R163">
            <v>22</v>
          </cell>
          <cell r="S163" t="str">
            <v>医療法人</v>
          </cell>
          <cell r="T163">
            <v>310310487</v>
          </cell>
          <cell r="U163">
            <v>203590669</v>
          </cell>
        </row>
        <row r="164">
          <cell r="A164">
            <v>20328170</v>
          </cell>
          <cell r="B164" t="str">
            <v>岩手県立中央病院附属紫波地域診療センター</v>
          </cell>
          <cell r="C164" t="str">
            <v>03</v>
          </cell>
          <cell r="D164" t="str">
            <v>0301</v>
          </cell>
          <cell r="E164" t="str">
            <v>盛岡</v>
          </cell>
          <cell r="F164" t="str">
            <v>03321</v>
          </cell>
          <cell r="G164" t="str">
            <v>紫波郡紫波町</v>
          </cell>
          <cell r="H164" t="str">
            <v>20308355</v>
          </cell>
          <cell r="I164" t="str">
            <v>岩手県立中央病院附属紫波地域診療センター</v>
          </cell>
          <cell r="J164" t="str">
            <v>20328170</v>
          </cell>
          <cell r="K164" t="str">
            <v>020-3307</v>
          </cell>
          <cell r="L164" t="str">
            <v>岩手県紫波郡紫波町桜町字三本木３２番地</v>
          </cell>
          <cell r="M164">
            <v>196763311</v>
          </cell>
          <cell r="N164">
            <v>1</v>
          </cell>
          <cell r="O164">
            <v>3100083</v>
          </cell>
          <cell r="P164">
            <v>2</v>
          </cell>
          <cell r="Q164" t="str">
            <v>岩手県立中央病院附属紫波地域診療センター</v>
          </cell>
          <cell r="R164">
            <v>7</v>
          </cell>
          <cell r="S164" t="str">
            <v>都道府県</v>
          </cell>
          <cell r="T164">
            <v>312210982</v>
          </cell>
          <cell r="U164">
            <v>203515820</v>
          </cell>
        </row>
        <row r="165">
          <cell r="A165">
            <v>20328172</v>
          </cell>
          <cell r="B165" t="str">
            <v>奥州市国民健康保険衣川診療所</v>
          </cell>
          <cell r="C165" t="str">
            <v>03</v>
          </cell>
          <cell r="D165" t="str">
            <v>0303</v>
          </cell>
          <cell r="E165" t="str">
            <v>胆江</v>
          </cell>
          <cell r="F165" t="str">
            <v>03215</v>
          </cell>
          <cell r="G165" t="str">
            <v>奥州市</v>
          </cell>
          <cell r="H165" t="str">
            <v>20317197</v>
          </cell>
          <cell r="I165" t="str">
            <v>奥州市国民健康保険衣川診療所</v>
          </cell>
          <cell r="J165" t="str">
            <v>20328172</v>
          </cell>
          <cell r="K165" t="str">
            <v>029-4332</v>
          </cell>
          <cell r="L165" t="str">
            <v>岩手県奥州市衣川区古戸48番地3</v>
          </cell>
          <cell r="M165">
            <v>197523500</v>
          </cell>
          <cell r="N165">
            <v>1</v>
          </cell>
          <cell r="O165">
            <v>3200579</v>
          </cell>
          <cell r="P165">
            <v>2</v>
          </cell>
          <cell r="Q165" t="str">
            <v>奥州市国民健康保険衣川診療所</v>
          </cell>
          <cell r="R165">
            <v>8</v>
          </cell>
          <cell r="S165" t="str">
            <v>市町村</v>
          </cell>
          <cell r="T165">
            <v>311510887</v>
          </cell>
          <cell r="U165">
            <v>203550898</v>
          </cell>
        </row>
        <row r="166">
          <cell r="A166">
            <v>20328173</v>
          </cell>
          <cell r="B166" t="str">
            <v>児島内科小児科医院　</v>
          </cell>
          <cell r="C166" t="str">
            <v>03</v>
          </cell>
          <cell r="D166" t="str">
            <v>0301</v>
          </cell>
          <cell r="E166" t="str">
            <v>盛岡</v>
          </cell>
          <cell r="F166" t="str">
            <v>03201</v>
          </cell>
          <cell r="G166" t="str">
            <v>盛岡市</v>
          </cell>
          <cell r="H166" t="str">
            <v>20389523</v>
          </cell>
          <cell r="I166" t="str">
            <v>児島内科小児科医院</v>
          </cell>
          <cell r="J166" t="str">
            <v>20328173</v>
          </cell>
          <cell r="K166" t="str">
            <v>020-0122</v>
          </cell>
          <cell r="L166" t="str">
            <v>岩手県盛岡市みたけ３－１１－３６</v>
          </cell>
          <cell r="M166">
            <v>196413310</v>
          </cell>
          <cell r="N166">
            <v>1</v>
          </cell>
          <cell r="O166">
            <v>3200289</v>
          </cell>
          <cell r="P166">
            <v>2</v>
          </cell>
          <cell r="Q166" t="str">
            <v>医療法人児島内科小児科医院</v>
          </cell>
          <cell r="R166">
            <v>22</v>
          </cell>
          <cell r="S166" t="str">
            <v>医療法人</v>
          </cell>
          <cell r="T166">
            <v>310115506</v>
          </cell>
          <cell r="U166">
            <v>203511688</v>
          </cell>
        </row>
        <row r="167">
          <cell r="A167">
            <v>20328176</v>
          </cell>
          <cell r="B167" t="str">
            <v>黒川産婦人科医院</v>
          </cell>
          <cell r="C167" t="str">
            <v>03</v>
          </cell>
          <cell r="D167" t="str">
            <v>0301</v>
          </cell>
          <cell r="E167" t="str">
            <v>盛岡</v>
          </cell>
          <cell r="F167" t="str">
            <v>03201</v>
          </cell>
          <cell r="G167" t="str">
            <v>盛岡市</v>
          </cell>
          <cell r="H167" t="str">
            <v>20367574</v>
          </cell>
          <cell r="I167" t="str">
            <v>医療法人　黒川産婦人科医院</v>
          </cell>
          <cell r="J167" t="str">
            <v>20328176</v>
          </cell>
          <cell r="K167" t="str">
            <v>020-0013</v>
          </cell>
          <cell r="L167" t="str">
            <v>岩手県盛岡市愛宕町２－５１</v>
          </cell>
          <cell r="M167">
            <v>196515066</v>
          </cell>
          <cell r="N167">
            <v>1</v>
          </cell>
          <cell r="O167">
            <v>3200285</v>
          </cell>
          <cell r="P167">
            <v>2</v>
          </cell>
          <cell r="Q167" t="str">
            <v>黒川産婦人科医院</v>
          </cell>
          <cell r="R167">
            <v>28</v>
          </cell>
          <cell r="S167" t="str">
            <v>個人</v>
          </cell>
          <cell r="T167">
            <v>310117221</v>
          </cell>
          <cell r="U167">
            <v>203510463</v>
          </cell>
        </row>
        <row r="168">
          <cell r="A168">
            <v>20328178</v>
          </cell>
          <cell r="B168" t="str">
            <v>八幡平市国民健康保険安代診療所　</v>
          </cell>
          <cell r="C168" t="str">
            <v>03</v>
          </cell>
          <cell r="D168" t="str">
            <v>0301</v>
          </cell>
          <cell r="E168" t="str">
            <v>盛岡</v>
          </cell>
          <cell r="F168" t="str">
            <v>03214</v>
          </cell>
          <cell r="G168" t="str">
            <v>八幡平市</v>
          </cell>
          <cell r="H168" t="str">
            <v>20321664</v>
          </cell>
          <cell r="I168" t="str">
            <v>八幡平市国民健康保険安代診療所</v>
          </cell>
          <cell r="J168" t="str">
            <v>20328178</v>
          </cell>
          <cell r="K168" t="str">
            <v>028-7534</v>
          </cell>
          <cell r="L168" t="str">
            <v>岩手県八幡平市荒屋新町１４４－１</v>
          </cell>
          <cell r="M168">
            <v>195723115</v>
          </cell>
          <cell r="N168">
            <v>1</v>
          </cell>
          <cell r="O168">
            <v>3200233</v>
          </cell>
          <cell r="P168">
            <v>2</v>
          </cell>
          <cell r="Q168" t="str">
            <v>八幡平市国民健康保険安代診療所</v>
          </cell>
          <cell r="R168">
            <v>8</v>
          </cell>
          <cell r="S168" t="str">
            <v>市町村</v>
          </cell>
          <cell r="T168">
            <v>0</v>
          </cell>
          <cell r="U168">
            <v>203520235</v>
          </cell>
        </row>
        <row r="169">
          <cell r="A169">
            <v>20328180</v>
          </cell>
          <cell r="B169" t="str">
            <v>マタニティクリニック小見産婦人科</v>
          </cell>
          <cell r="C169" t="str">
            <v>03</v>
          </cell>
          <cell r="D169" t="str">
            <v>0303</v>
          </cell>
          <cell r="E169" t="str">
            <v>胆江</v>
          </cell>
          <cell r="F169" t="str">
            <v>03215</v>
          </cell>
          <cell r="G169" t="str">
            <v>奥州市</v>
          </cell>
          <cell r="H169" t="str">
            <v>20398141</v>
          </cell>
          <cell r="I169" t="str">
            <v>マタニティクリニック　小見産婦人科</v>
          </cell>
          <cell r="J169" t="str">
            <v>20328180</v>
          </cell>
          <cell r="K169" t="str">
            <v>023-0053</v>
          </cell>
          <cell r="L169" t="str">
            <v>岩手県奥州市水沢区大手町四丁目８番地</v>
          </cell>
          <cell r="M169">
            <v>197246657</v>
          </cell>
          <cell r="N169">
            <v>1</v>
          </cell>
          <cell r="O169">
            <v>3200724</v>
          </cell>
          <cell r="P169">
            <v>2</v>
          </cell>
          <cell r="Q169" t="str">
            <v>マタニティクリニック小見産婦人科</v>
          </cell>
          <cell r="R169">
            <v>28</v>
          </cell>
          <cell r="S169" t="str">
            <v>個人</v>
          </cell>
          <cell r="T169">
            <v>311510200</v>
          </cell>
          <cell r="U169">
            <v>203550784</v>
          </cell>
        </row>
        <row r="170">
          <cell r="A170">
            <v>20328181</v>
          </cell>
          <cell r="B170" t="str">
            <v>亀井眼科</v>
          </cell>
          <cell r="C170" t="str">
            <v>03</v>
          </cell>
          <cell r="D170" t="str">
            <v>0303</v>
          </cell>
          <cell r="E170" t="str">
            <v>胆江</v>
          </cell>
          <cell r="F170" t="str">
            <v>03215</v>
          </cell>
          <cell r="G170" t="str">
            <v>奥州市</v>
          </cell>
          <cell r="H170" t="str">
            <v>20332161</v>
          </cell>
          <cell r="I170" t="str">
            <v>亀井眼科</v>
          </cell>
          <cell r="J170" t="str">
            <v>20328181</v>
          </cell>
          <cell r="K170" t="str">
            <v>023-0851</v>
          </cell>
          <cell r="L170" t="str">
            <v>岩手県奥州市水沢区南町2－25</v>
          </cell>
          <cell r="M170">
            <v>197235845</v>
          </cell>
          <cell r="N170">
            <v>1</v>
          </cell>
          <cell r="O170">
            <v>3200662</v>
          </cell>
          <cell r="P170">
            <v>2</v>
          </cell>
          <cell r="Q170" t="str">
            <v>亀井眼科</v>
          </cell>
          <cell r="R170">
            <v>28</v>
          </cell>
          <cell r="S170" t="str">
            <v>個人</v>
          </cell>
          <cell r="T170">
            <v>0</v>
          </cell>
          <cell r="U170">
            <v>203551345</v>
          </cell>
        </row>
        <row r="171">
          <cell r="A171">
            <v>20328182</v>
          </cell>
          <cell r="B171" t="str">
            <v>医療法人　さいとうレディスクリニック　</v>
          </cell>
          <cell r="C171" t="str">
            <v>03</v>
          </cell>
          <cell r="D171" t="str">
            <v>0301</v>
          </cell>
          <cell r="E171" t="str">
            <v>盛岡</v>
          </cell>
          <cell r="F171" t="str">
            <v>03201</v>
          </cell>
          <cell r="G171" t="str">
            <v>盛岡市</v>
          </cell>
          <cell r="H171" t="str">
            <v>20382436</v>
          </cell>
          <cell r="I171" t="str">
            <v>医療法人さいとうレディスクリニック</v>
          </cell>
          <cell r="J171" t="str">
            <v>20328182</v>
          </cell>
          <cell r="K171" t="str">
            <v>020-0033</v>
          </cell>
          <cell r="L171" t="str">
            <v>岩手県盛岡市盛岡駅前北通３－３３</v>
          </cell>
          <cell r="M171">
            <v>196213555</v>
          </cell>
          <cell r="N171">
            <v>1</v>
          </cell>
          <cell r="O171">
            <v>3200007</v>
          </cell>
          <cell r="P171">
            <v>2</v>
          </cell>
          <cell r="Q171" t="str">
            <v>医療法人　さいとうレディスクリニック</v>
          </cell>
          <cell r="R171">
            <v>22</v>
          </cell>
          <cell r="S171" t="str">
            <v>医療法人</v>
          </cell>
          <cell r="T171">
            <v>310116256</v>
          </cell>
          <cell r="U171">
            <v>203515745</v>
          </cell>
        </row>
        <row r="172">
          <cell r="A172">
            <v>20328183</v>
          </cell>
          <cell r="B172" t="str">
            <v>エンゼルクリニック　</v>
          </cell>
          <cell r="C172" t="str">
            <v>03</v>
          </cell>
          <cell r="D172" t="str">
            <v>0301</v>
          </cell>
          <cell r="E172" t="str">
            <v>盛岡</v>
          </cell>
          <cell r="F172" t="str">
            <v>03201</v>
          </cell>
          <cell r="G172" t="str">
            <v>盛岡市</v>
          </cell>
          <cell r="H172" t="str">
            <v>20334444</v>
          </cell>
          <cell r="I172" t="str">
            <v>エンゼルクリニック</v>
          </cell>
          <cell r="J172" t="str">
            <v>20328183</v>
          </cell>
          <cell r="K172" t="str">
            <v>020-0881</v>
          </cell>
          <cell r="L172" t="str">
            <v>岩手県盛岡市天神町１２－２３</v>
          </cell>
          <cell r="M172">
            <v>196226741</v>
          </cell>
          <cell r="N172">
            <v>1</v>
          </cell>
          <cell r="O172">
            <v>3200936</v>
          </cell>
          <cell r="P172">
            <v>2</v>
          </cell>
          <cell r="Q172" t="str">
            <v>エンゼルクリニック</v>
          </cell>
          <cell r="R172">
            <v>28</v>
          </cell>
          <cell r="S172" t="str">
            <v>個人</v>
          </cell>
          <cell r="T172">
            <v>310113568</v>
          </cell>
          <cell r="U172">
            <v>203513695</v>
          </cell>
        </row>
        <row r="173">
          <cell r="A173">
            <v>20328134</v>
          </cell>
          <cell r="M173">
            <v>196362510</v>
          </cell>
          <cell r="O173" t="e">
            <v>#N/A</v>
          </cell>
          <cell r="P173" t="e">
            <v>#N/A</v>
          </cell>
          <cell r="Q173" t="e">
            <v>#N/A</v>
          </cell>
          <cell r="R173" t="e">
            <v>#N/A</v>
          </cell>
          <cell r="S173" t="e">
            <v>#N/A</v>
          </cell>
          <cell r="T173">
            <v>310111133</v>
          </cell>
          <cell r="U173">
            <v>203513695</v>
          </cell>
        </row>
        <row r="174">
          <cell r="A174">
            <v>20328075</v>
          </cell>
          <cell r="M174">
            <v>198262830</v>
          </cell>
          <cell r="O174">
            <v>3200527</v>
          </cell>
          <cell r="P174">
            <v>2</v>
          </cell>
          <cell r="Q174" t="str">
            <v>宮野目診療所</v>
          </cell>
          <cell r="R174">
            <v>28</v>
          </cell>
          <cell r="S174" t="str">
            <v>個人</v>
          </cell>
          <cell r="T174">
            <v>310510557</v>
          </cell>
          <cell r="U174">
            <v>203513695</v>
          </cell>
        </row>
        <row r="175">
          <cell r="A175">
            <v>20328105</v>
          </cell>
          <cell r="M175">
            <v>197655600</v>
          </cell>
          <cell r="O175">
            <v>3200370</v>
          </cell>
          <cell r="P175">
            <v>2</v>
          </cell>
          <cell r="Q175" t="str">
            <v>小田島眼科</v>
          </cell>
          <cell r="R175">
            <v>28</v>
          </cell>
          <cell r="S175" t="str">
            <v>個人</v>
          </cell>
          <cell r="T175">
            <v>310610910</v>
          </cell>
          <cell r="U175">
            <v>203513695</v>
          </cell>
        </row>
        <row r="176">
          <cell r="A176">
            <v>20328038</v>
          </cell>
          <cell r="M176">
            <v>191332300</v>
          </cell>
          <cell r="O176">
            <v>3200093</v>
          </cell>
          <cell r="P176">
            <v>2</v>
          </cell>
          <cell r="Q176" t="str">
            <v>くわしま眼科クリニック</v>
          </cell>
          <cell r="R176">
            <v>22</v>
          </cell>
          <cell r="S176" t="str">
            <v>医療法人</v>
          </cell>
          <cell r="T176">
            <v>310911086</v>
          </cell>
          <cell r="U176">
            <v>203513695</v>
          </cell>
        </row>
        <row r="177">
          <cell r="A177">
            <v>20328090</v>
          </cell>
          <cell r="M177">
            <v>192264448</v>
          </cell>
          <cell r="O177">
            <v>3200743</v>
          </cell>
          <cell r="P177">
            <v>2</v>
          </cell>
          <cell r="Q177" t="str">
            <v>山崎内科医院</v>
          </cell>
          <cell r="R177">
            <v>28</v>
          </cell>
          <cell r="S177" t="str">
            <v>個人</v>
          </cell>
          <cell r="T177">
            <v>0</v>
          </cell>
          <cell r="U177">
            <v>203513695</v>
          </cell>
        </row>
        <row r="178">
          <cell r="A178">
            <v>20328140</v>
          </cell>
          <cell r="M178">
            <v>193637080</v>
          </cell>
          <cell r="O178">
            <v>3200497</v>
          </cell>
          <cell r="P178">
            <v>2</v>
          </cell>
          <cell r="Q178" t="str">
            <v>医療法人山下眼科医院</v>
          </cell>
          <cell r="R178">
            <v>22</v>
          </cell>
          <cell r="S178" t="str">
            <v>医療法人</v>
          </cell>
          <cell r="T178">
            <v>0</v>
          </cell>
          <cell r="U178">
            <v>203513695</v>
          </cell>
        </row>
      </sheetData>
      <sheetData sheetId="4">
        <row r="1">
          <cell r="A1" t="str">
            <v>機関コード</v>
          </cell>
          <cell r="B1" t="str">
            <v>許可病床_一般病床数</v>
          </cell>
          <cell r="C1" t="str">
            <v>許可病床_療養型病床数</v>
          </cell>
          <cell r="D1" t="str">
            <v>一＋療養</v>
          </cell>
          <cell r="E1" t="str">
            <v>その他</v>
          </cell>
        </row>
        <row r="2">
          <cell r="A2">
            <v>3100001</v>
          </cell>
          <cell r="B2">
            <v>0</v>
          </cell>
          <cell r="C2">
            <v>0</v>
          </cell>
          <cell r="D2">
            <v>0</v>
          </cell>
          <cell r="E2">
            <v>204</v>
          </cell>
        </row>
        <row r="3">
          <cell r="A3">
            <v>3100002</v>
          </cell>
          <cell r="B3">
            <v>50</v>
          </cell>
          <cell r="C3">
            <v>0</v>
          </cell>
          <cell r="D3">
            <v>50</v>
          </cell>
          <cell r="E3">
            <v>0</v>
          </cell>
        </row>
        <row r="4">
          <cell r="A4">
            <v>3100004</v>
          </cell>
          <cell r="B4">
            <v>272</v>
          </cell>
          <cell r="C4">
            <v>0</v>
          </cell>
          <cell r="D4">
            <v>272</v>
          </cell>
          <cell r="E4">
            <v>0</v>
          </cell>
        </row>
        <row r="5">
          <cell r="A5">
            <v>3100005</v>
          </cell>
          <cell r="B5">
            <v>180</v>
          </cell>
          <cell r="C5">
            <v>0</v>
          </cell>
          <cell r="D5">
            <v>180</v>
          </cell>
          <cell r="E5">
            <v>0</v>
          </cell>
        </row>
        <row r="6">
          <cell r="A6">
            <v>3100006</v>
          </cell>
          <cell r="B6">
            <v>0</v>
          </cell>
          <cell r="C6">
            <v>0</v>
          </cell>
          <cell r="D6">
            <v>0</v>
          </cell>
          <cell r="E6">
            <v>147</v>
          </cell>
        </row>
        <row r="7">
          <cell r="A7">
            <v>3100007</v>
          </cell>
          <cell r="B7">
            <v>119</v>
          </cell>
          <cell r="C7">
            <v>0</v>
          </cell>
          <cell r="D7">
            <v>119</v>
          </cell>
          <cell r="E7">
            <v>0</v>
          </cell>
        </row>
        <row r="8">
          <cell r="A8">
            <v>3100008</v>
          </cell>
          <cell r="B8">
            <v>0</v>
          </cell>
          <cell r="C8">
            <v>0</v>
          </cell>
          <cell r="D8">
            <v>0</v>
          </cell>
          <cell r="E8">
            <v>235</v>
          </cell>
        </row>
        <row r="9">
          <cell r="A9">
            <v>3100009</v>
          </cell>
          <cell r="B9">
            <v>0</v>
          </cell>
          <cell r="C9">
            <v>0</v>
          </cell>
          <cell r="D9">
            <v>0</v>
          </cell>
          <cell r="E9">
            <v>340</v>
          </cell>
        </row>
        <row r="10">
          <cell r="A10">
            <v>3100010</v>
          </cell>
          <cell r="B10">
            <v>0</v>
          </cell>
          <cell r="C10">
            <v>148</v>
          </cell>
          <cell r="D10">
            <v>148</v>
          </cell>
          <cell r="E10">
            <v>0</v>
          </cell>
        </row>
        <row r="11">
          <cell r="A11">
            <v>3100011</v>
          </cell>
          <cell r="B11">
            <v>98</v>
          </cell>
          <cell r="C11">
            <v>0</v>
          </cell>
          <cell r="D11">
            <v>98</v>
          </cell>
          <cell r="E11">
            <v>0</v>
          </cell>
        </row>
        <row r="12">
          <cell r="A12">
            <v>3100013</v>
          </cell>
          <cell r="B12">
            <v>253</v>
          </cell>
          <cell r="C12">
            <v>0</v>
          </cell>
          <cell r="D12">
            <v>253</v>
          </cell>
          <cell r="E12">
            <v>10</v>
          </cell>
        </row>
        <row r="13">
          <cell r="A13">
            <v>3100014</v>
          </cell>
          <cell r="B13">
            <v>54</v>
          </cell>
          <cell r="C13">
            <v>45</v>
          </cell>
          <cell r="D13">
            <v>99</v>
          </cell>
          <cell r="E13">
            <v>0</v>
          </cell>
        </row>
        <row r="14">
          <cell r="A14">
            <v>3100015</v>
          </cell>
          <cell r="B14">
            <v>45</v>
          </cell>
          <cell r="C14">
            <v>0</v>
          </cell>
          <cell r="D14">
            <v>45</v>
          </cell>
          <cell r="E14">
            <v>0</v>
          </cell>
        </row>
        <row r="15">
          <cell r="A15">
            <v>3100016</v>
          </cell>
          <cell r="B15">
            <v>0</v>
          </cell>
          <cell r="C15">
            <v>0</v>
          </cell>
          <cell r="D15">
            <v>0</v>
          </cell>
          <cell r="E15">
            <v>210</v>
          </cell>
        </row>
        <row r="16">
          <cell r="A16">
            <v>3100017</v>
          </cell>
          <cell r="B16">
            <v>39</v>
          </cell>
          <cell r="C16">
            <v>42</v>
          </cell>
          <cell r="D16">
            <v>81</v>
          </cell>
          <cell r="E16">
            <v>0</v>
          </cell>
        </row>
        <row r="17">
          <cell r="A17">
            <v>3100018</v>
          </cell>
          <cell r="B17">
            <v>293</v>
          </cell>
          <cell r="C17">
            <v>43</v>
          </cell>
          <cell r="D17">
            <v>336</v>
          </cell>
          <cell r="E17">
            <v>4</v>
          </cell>
        </row>
        <row r="18">
          <cell r="A18">
            <v>3100019</v>
          </cell>
          <cell r="B18">
            <v>370</v>
          </cell>
          <cell r="C18">
            <v>0</v>
          </cell>
          <cell r="D18">
            <v>370</v>
          </cell>
          <cell r="E18">
            <v>119</v>
          </cell>
        </row>
        <row r="19">
          <cell r="A19">
            <v>3100020</v>
          </cell>
          <cell r="B19">
            <v>41</v>
          </cell>
          <cell r="C19">
            <v>0</v>
          </cell>
          <cell r="D19">
            <v>41</v>
          </cell>
          <cell r="E19">
            <v>0</v>
          </cell>
        </row>
        <row r="20">
          <cell r="A20">
            <v>3100021</v>
          </cell>
          <cell r="B20">
            <v>19</v>
          </cell>
          <cell r="C20">
            <v>0</v>
          </cell>
          <cell r="D20">
            <v>19</v>
          </cell>
          <cell r="E20">
            <v>0</v>
          </cell>
        </row>
        <row r="21">
          <cell r="A21">
            <v>3100022</v>
          </cell>
          <cell r="B21">
            <v>0</v>
          </cell>
          <cell r="C21">
            <v>60</v>
          </cell>
          <cell r="D21">
            <v>60</v>
          </cell>
          <cell r="E21">
            <v>93</v>
          </cell>
        </row>
        <row r="22">
          <cell r="A22">
            <v>3100025</v>
          </cell>
          <cell r="B22">
            <v>284</v>
          </cell>
          <cell r="C22">
            <v>0</v>
          </cell>
          <cell r="D22">
            <v>284</v>
          </cell>
          <cell r="E22">
            <v>0</v>
          </cell>
        </row>
        <row r="23">
          <cell r="A23">
            <v>3100026</v>
          </cell>
          <cell r="B23">
            <v>112</v>
          </cell>
          <cell r="C23">
            <v>45</v>
          </cell>
          <cell r="D23">
            <v>157</v>
          </cell>
          <cell r="E23">
            <v>0</v>
          </cell>
        </row>
        <row r="24">
          <cell r="A24">
            <v>3100027</v>
          </cell>
          <cell r="B24">
            <v>150</v>
          </cell>
          <cell r="C24">
            <v>0</v>
          </cell>
          <cell r="D24">
            <v>150</v>
          </cell>
          <cell r="E24">
            <v>0</v>
          </cell>
        </row>
        <row r="25">
          <cell r="A25">
            <v>3100029</v>
          </cell>
          <cell r="B25">
            <v>0</v>
          </cell>
          <cell r="C25">
            <v>0</v>
          </cell>
          <cell r="D25">
            <v>0</v>
          </cell>
          <cell r="E25">
            <v>161</v>
          </cell>
        </row>
        <row r="26">
          <cell r="A26">
            <v>3100030</v>
          </cell>
          <cell r="B26">
            <v>68</v>
          </cell>
          <cell r="C26">
            <v>0</v>
          </cell>
          <cell r="D26">
            <v>68</v>
          </cell>
          <cell r="E26">
            <v>0</v>
          </cell>
        </row>
        <row r="27">
          <cell r="A27">
            <v>3100031</v>
          </cell>
          <cell r="B27">
            <v>60</v>
          </cell>
          <cell r="C27">
            <v>0</v>
          </cell>
          <cell r="D27">
            <v>60</v>
          </cell>
          <cell r="E27">
            <v>144</v>
          </cell>
        </row>
        <row r="28">
          <cell r="A28">
            <v>3100032</v>
          </cell>
          <cell r="B28">
            <v>19</v>
          </cell>
          <cell r="C28">
            <v>0</v>
          </cell>
          <cell r="D28">
            <v>19</v>
          </cell>
          <cell r="E28">
            <v>0</v>
          </cell>
        </row>
        <row r="29">
          <cell r="A29">
            <v>3100033</v>
          </cell>
          <cell r="B29">
            <v>48</v>
          </cell>
          <cell r="C29">
            <v>0</v>
          </cell>
          <cell r="D29">
            <v>48</v>
          </cell>
          <cell r="E29">
            <v>0</v>
          </cell>
        </row>
        <row r="30">
          <cell r="A30">
            <v>3100034</v>
          </cell>
          <cell r="B30">
            <v>149</v>
          </cell>
          <cell r="C30">
            <v>100</v>
          </cell>
          <cell r="D30">
            <v>249</v>
          </cell>
          <cell r="E30">
            <v>0</v>
          </cell>
        </row>
        <row r="31">
          <cell r="A31">
            <v>3100036</v>
          </cell>
          <cell r="B31">
            <v>20</v>
          </cell>
          <cell r="C31">
            <v>12</v>
          </cell>
          <cell r="D31">
            <v>32</v>
          </cell>
          <cell r="E31">
            <v>0</v>
          </cell>
        </row>
        <row r="32">
          <cell r="A32">
            <v>3100037</v>
          </cell>
          <cell r="B32">
            <v>112</v>
          </cell>
          <cell r="C32">
            <v>100</v>
          </cell>
          <cell r="D32">
            <v>212</v>
          </cell>
          <cell r="E32">
            <v>0</v>
          </cell>
        </row>
        <row r="33">
          <cell r="A33">
            <v>3100038</v>
          </cell>
          <cell r="B33">
            <v>36</v>
          </cell>
          <cell r="C33">
            <v>120</v>
          </cell>
          <cell r="D33">
            <v>156</v>
          </cell>
          <cell r="E33">
            <v>0</v>
          </cell>
        </row>
        <row r="34">
          <cell r="A34">
            <v>3100039</v>
          </cell>
          <cell r="B34">
            <v>0</v>
          </cell>
          <cell r="C34">
            <v>0</v>
          </cell>
          <cell r="D34">
            <v>0</v>
          </cell>
          <cell r="E34">
            <v>274</v>
          </cell>
        </row>
        <row r="35">
          <cell r="A35">
            <v>3100040</v>
          </cell>
          <cell r="B35">
            <v>145</v>
          </cell>
          <cell r="C35">
            <v>0</v>
          </cell>
          <cell r="D35">
            <v>145</v>
          </cell>
          <cell r="E35">
            <v>4</v>
          </cell>
        </row>
        <row r="36">
          <cell r="A36">
            <v>3100041</v>
          </cell>
          <cell r="B36">
            <v>337</v>
          </cell>
          <cell r="C36">
            <v>0</v>
          </cell>
          <cell r="D36">
            <v>337</v>
          </cell>
          <cell r="E36">
            <v>9</v>
          </cell>
        </row>
        <row r="37">
          <cell r="A37">
            <v>3100042</v>
          </cell>
          <cell r="B37">
            <v>40</v>
          </cell>
          <cell r="C37">
            <v>0</v>
          </cell>
          <cell r="D37">
            <v>40</v>
          </cell>
          <cell r="E37">
            <v>0</v>
          </cell>
        </row>
        <row r="38">
          <cell r="A38">
            <v>3100043</v>
          </cell>
          <cell r="B38">
            <v>0</v>
          </cell>
          <cell r="C38">
            <v>0</v>
          </cell>
          <cell r="D38">
            <v>0</v>
          </cell>
          <cell r="E38">
            <v>382</v>
          </cell>
        </row>
        <row r="39">
          <cell r="A39">
            <v>3100045</v>
          </cell>
          <cell r="B39">
            <v>44</v>
          </cell>
          <cell r="C39">
            <v>0</v>
          </cell>
          <cell r="D39">
            <v>44</v>
          </cell>
          <cell r="E39">
            <v>0</v>
          </cell>
        </row>
        <row r="40">
          <cell r="A40">
            <v>3100046</v>
          </cell>
          <cell r="B40">
            <v>305</v>
          </cell>
          <cell r="C40">
            <v>0</v>
          </cell>
          <cell r="D40">
            <v>305</v>
          </cell>
          <cell r="E40">
            <v>10</v>
          </cell>
        </row>
        <row r="41">
          <cell r="A41">
            <v>3100047</v>
          </cell>
          <cell r="B41">
            <v>66</v>
          </cell>
          <cell r="C41">
            <v>0</v>
          </cell>
          <cell r="D41">
            <v>66</v>
          </cell>
          <cell r="E41">
            <v>0</v>
          </cell>
        </row>
        <row r="42">
          <cell r="A42">
            <v>3100048</v>
          </cell>
          <cell r="B42">
            <v>54</v>
          </cell>
          <cell r="C42">
            <v>0</v>
          </cell>
          <cell r="D42">
            <v>54</v>
          </cell>
          <cell r="E42">
            <v>0</v>
          </cell>
        </row>
        <row r="43">
          <cell r="A43">
            <v>3100049</v>
          </cell>
          <cell r="B43">
            <v>139</v>
          </cell>
          <cell r="C43">
            <v>60</v>
          </cell>
          <cell r="D43">
            <v>199</v>
          </cell>
          <cell r="E43">
            <v>0</v>
          </cell>
        </row>
        <row r="44">
          <cell r="A44">
            <v>3100050</v>
          </cell>
          <cell r="B44">
            <v>685</v>
          </cell>
          <cell r="C44">
            <v>0</v>
          </cell>
          <cell r="D44">
            <v>685</v>
          </cell>
          <cell r="E44">
            <v>0</v>
          </cell>
        </row>
        <row r="45">
          <cell r="A45">
            <v>3100051</v>
          </cell>
          <cell r="B45">
            <v>0</v>
          </cell>
          <cell r="C45">
            <v>120</v>
          </cell>
          <cell r="D45">
            <v>120</v>
          </cell>
          <cell r="E45">
            <v>0</v>
          </cell>
        </row>
        <row r="46">
          <cell r="A46">
            <v>3100053</v>
          </cell>
          <cell r="B46">
            <v>438</v>
          </cell>
          <cell r="C46">
            <v>0</v>
          </cell>
          <cell r="D46">
            <v>438</v>
          </cell>
          <cell r="E46">
            <v>0</v>
          </cell>
        </row>
        <row r="47">
          <cell r="A47">
            <v>3100054</v>
          </cell>
          <cell r="B47">
            <v>60</v>
          </cell>
          <cell r="C47">
            <v>30</v>
          </cell>
          <cell r="D47">
            <v>90</v>
          </cell>
          <cell r="E47">
            <v>0</v>
          </cell>
        </row>
        <row r="48">
          <cell r="A48">
            <v>3100055</v>
          </cell>
          <cell r="B48">
            <v>296</v>
          </cell>
          <cell r="C48">
            <v>90</v>
          </cell>
          <cell r="D48">
            <v>386</v>
          </cell>
          <cell r="E48">
            <v>0</v>
          </cell>
        </row>
        <row r="49">
          <cell r="A49">
            <v>3100057</v>
          </cell>
          <cell r="B49">
            <v>0</v>
          </cell>
          <cell r="C49">
            <v>164</v>
          </cell>
          <cell r="D49">
            <v>164</v>
          </cell>
          <cell r="E49">
            <v>0</v>
          </cell>
        </row>
        <row r="50">
          <cell r="A50">
            <v>3100058</v>
          </cell>
          <cell r="B50">
            <v>0</v>
          </cell>
          <cell r="C50">
            <v>0</v>
          </cell>
          <cell r="D50">
            <v>0</v>
          </cell>
          <cell r="E50">
            <v>248</v>
          </cell>
        </row>
        <row r="51">
          <cell r="A51">
            <v>3100059</v>
          </cell>
          <cell r="B51">
            <v>60</v>
          </cell>
          <cell r="C51">
            <v>60</v>
          </cell>
          <cell r="D51">
            <v>120</v>
          </cell>
          <cell r="E51">
            <v>0</v>
          </cell>
        </row>
        <row r="52">
          <cell r="A52">
            <v>3100060</v>
          </cell>
          <cell r="B52">
            <v>0</v>
          </cell>
          <cell r="C52">
            <v>0</v>
          </cell>
          <cell r="D52">
            <v>0</v>
          </cell>
          <cell r="E52">
            <v>390</v>
          </cell>
        </row>
        <row r="53">
          <cell r="A53">
            <v>3100061</v>
          </cell>
          <cell r="B53">
            <v>60</v>
          </cell>
          <cell r="C53">
            <v>0</v>
          </cell>
          <cell r="D53">
            <v>60</v>
          </cell>
          <cell r="E53">
            <v>0</v>
          </cell>
        </row>
        <row r="54">
          <cell r="A54">
            <v>3100062</v>
          </cell>
          <cell r="B54">
            <v>48</v>
          </cell>
          <cell r="C54">
            <v>120</v>
          </cell>
          <cell r="D54">
            <v>168</v>
          </cell>
          <cell r="E54">
            <v>2</v>
          </cell>
        </row>
        <row r="55">
          <cell r="A55">
            <v>3100063</v>
          </cell>
          <cell r="B55">
            <v>60</v>
          </cell>
          <cell r="C55">
            <v>30</v>
          </cell>
          <cell r="D55">
            <v>90</v>
          </cell>
          <cell r="E55">
            <v>0</v>
          </cell>
        </row>
        <row r="56">
          <cell r="A56">
            <v>3100064</v>
          </cell>
          <cell r="B56">
            <v>60</v>
          </cell>
          <cell r="C56">
            <v>0</v>
          </cell>
          <cell r="D56">
            <v>60</v>
          </cell>
          <cell r="E56">
            <v>0</v>
          </cell>
        </row>
        <row r="57">
          <cell r="A57">
            <v>3100065</v>
          </cell>
          <cell r="B57">
            <v>0</v>
          </cell>
          <cell r="C57">
            <v>0</v>
          </cell>
          <cell r="D57">
            <v>0</v>
          </cell>
          <cell r="E57">
            <v>173</v>
          </cell>
        </row>
        <row r="58">
          <cell r="A58">
            <v>3100066</v>
          </cell>
          <cell r="B58">
            <v>52</v>
          </cell>
          <cell r="C58">
            <v>0</v>
          </cell>
          <cell r="D58">
            <v>52</v>
          </cell>
          <cell r="E58">
            <v>0</v>
          </cell>
        </row>
        <row r="59">
          <cell r="A59">
            <v>3100069</v>
          </cell>
          <cell r="B59">
            <v>118</v>
          </cell>
          <cell r="C59">
            <v>0</v>
          </cell>
          <cell r="D59">
            <v>118</v>
          </cell>
          <cell r="E59">
            <v>0</v>
          </cell>
        </row>
        <row r="60">
          <cell r="A60">
            <v>3100070</v>
          </cell>
          <cell r="B60">
            <v>34</v>
          </cell>
          <cell r="C60">
            <v>102</v>
          </cell>
          <cell r="D60">
            <v>136</v>
          </cell>
          <cell r="E60">
            <v>0</v>
          </cell>
        </row>
        <row r="61">
          <cell r="A61">
            <v>3100071</v>
          </cell>
          <cell r="B61">
            <v>51</v>
          </cell>
          <cell r="C61">
            <v>0</v>
          </cell>
          <cell r="D61">
            <v>51</v>
          </cell>
          <cell r="E61">
            <v>0</v>
          </cell>
        </row>
        <row r="62">
          <cell r="A62">
            <v>3100072</v>
          </cell>
          <cell r="B62">
            <v>0</v>
          </cell>
          <cell r="C62">
            <v>0</v>
          </cell>
          <cell r="D62">
            <v>0</v>
          </cell>
          <cell r="E62">
            <v>277</v>
          </cell>
        </row>
        <row r="63">
          <cell r="A63">
            <v>3100074</v>
          </cell>
          <cell r="B63">
            <v>1088</v>
          </cell>
          <cell r="C63">
            <v>0</v>
          </cell>
          <cell r="D63">
            <v>1088</v>
          </cell>
          <cell r="E63">
            <v>78</v>
          </cell>
        </row>
        <row r="64">
          <cell r="A64">
            <v>3100075</v>
          </cell>
          <cell r="B64">
            <v>250</v>
          </cell>
          <cell r="C64">
            <v>0</v>
          </cell>
          <cell r="D64">
            <v>250</v>
          </cell>
          <cell r="E64">
            <v>10</v>
          </cell>
        </row>
        <row r="65">
          <cell r="A65">
            <v>3100076</v>
          </cell>
          <cell r="B65">
            <v>64</v>
          </cell>
          <cell r="C65">
            <v>0</v>
          </cell>
          <cell r="D65">
            <v>64</v>
          </cell>
          <cell r="E65">
            <v>0</v>
          </cell>
        </row>
        <row r="66">
          <cell r="A66">
            <v>3100078</v>
          </cell>
          <cell r="B66">
            <v>0</v>
          </cell>
          <cell r="C66">
            <v>88</v>
          </cell>
          <cell r="D66">
            <v>88</v>
          </cell>
          <cell r="E66">
            <v>0</v>
          </cell>
        </row>
        <row r="67">
          <cell r="A67">
            <v>3100079</v>
          </cell>
          <cell r="B67">
            <v>100</v>
          </cell>
          <cell r="C67">
            <v>0</v>
          </cell>
          <cell r="D67">
            <v>100</v>
          </cell>
          <cell r="E67">
            <v>0</v>
          </cell>
        </row>
        <row r="68">
          <cell r="A68">
            <v>3100080</v>
          </cell>
          <cell r="B68">
            <v>94</v>
          </cell>
          <cell r="C68">
            <v>86</v>
          </cell>
          <cell r="D68">
            <v>180</v>
          </cell>
          <cell r="E68">
            <v>0</v>
          </cell>
        </row>
        <row r="69">
          <cell r="A69">
            <v>3100081</v>
          </cell>
          <cell r="B69">
            <v>54</v>
          </cell>
          <cell r="C69">
            <v>0</v>
          </cell>
          <cell r="D69">
            <v>54</v>
          </cell>
          <cell r="E69">
            <v>0</v>
          </cell>
        </row>
        <row r="70">
          <cell r="A70">
            <v>3100082</v>
          </cell>
          <cell r="B70">
            <v>0</v>
          </cell>
          <cell r="C70">
            <v>0</v>
          </cell>
          <cell r="D70">
            <v>0</v>
          </cell>
          <cell r="E70">
            <v>289</v>
          </cell>
        </row>
        <row r="71">
          <cell r="A71">
            <v>3100083</v>
          </cell>
          <cell r="B71">
            <v>0</v>
          </cell>
          <cell r="C71">
            <v>0</v>
          </cell>
          <cell r="D71">
            <v>0</v>
          </cell>
          <cell r="E71">
            <v>0</v>
          </cell>
        </row>
        <row r="72">
          <cell r="A72">
            <v>3100084</v>
          </cell>
          <cell r="B72">
            <v>0</v>
          </cell>
          <cell r="C72">
            <v>177</v>
          </cell>
          <cell r="D72">
            <v>177</v>
          </cell>
          <cell r="E72">
            <v>0</v>
          </cell>
        </row>
        <row r="73">
          <cell r="A73">
            <v>3100085</v>
          </cell>
          <cell r="B73">
            <v>50</v>
          </cell>
          <cell r="C73">
            <v>0</v>
          </cell>
          <cell r="D73">
            <v>50</v>
          </cell>
          <cell r="E73">
            <v>0</v>
          </cell>
        </row>
        <row r="74">
          <cell r="A74">
            <v>3100086</v>
          </cell>
          <cell r="B74">
            <v>50</v>
          </cell>
          <cell r="C74">
            <v>100</v>
          </cell>
          <cell r="D74">
            <v>150</v>
          </cell>
          <cell r="E74">
            <v>0</v>
          </cell>
        </row>
        <row r="75">
          <cell r="A75">
            <v>3100087</v>
          </cell>
          <cell r="B75">
            <v>144</v>
          </cell>
          <cell r="C75">
            <v>0</v>
          </cell>
          <cell r="D75">
            <v>144</v>
          </cell>
          <cell r="E75">
            <v>0</v>
          </cell>
        </row>
        <row r="76">
          <cell r="A76">
            <v>3100088</v>
          </cell>
          <cell r="B76">
            <v>40</v>
          </cell>
          <cell r="C76">
            <v>46</v>
          </cell>
          <cell r="D76">
            <v>86</v>
          </cell>
          <cell r="E76">
            <v>0</v>
          </cell>
        </row>
        <row r="77">
          <cell r="A77">
            <v>3100090</v>
          </cell>
          <cell r="B77">
            <v>42</v>
          </cell>
          <cell r="C77">
            <v>18</v>
          </cell>
          <cell r="D77">
            <v>60</v>
          </cell>
          <cell r="E77">
            <v>0</v>
          </cell>
        </row>
        <row r="78">
          <cell r="A78">
            <v>3100091</v>
          </cell>
          <cell r="B78">
            <v>60</v>
          </cell>
          <cell r="C78">
            <v>0</v>
          </cell>
          <cell r="D78">
            <v>60</v>
          </cell>
          <cell r="E78">
            <v>0</v>
          </cell>
        </row>
        <row r="79">
          <cell r="A79">
            <v>3100092</v>
          </cell>
          <cell r="B79">
            <v>414</v>
          </cell>
          <cell r="C79">
            <v>0</v>
          </cell>
          <cell r="D79">
            <v>414</v>
          </cell>
          <cell r="E79">
            <v>20</v>
          </cell>
        </row>
        <row r="80">
          <cell r="A80">
            <v>3100094</v>
          </cell>
          <cell r="B80">
            <v>305</v>
          </cell>
          <cell r="C80">
            <v>0</v>
          </cell>
          <cell r="D80">
            <v>305</v>
          </cell>
          <cell r="E80">
            <v>4</v>
          </cell>
        </row>
        <row r="81">
          <cell r="A81">
            <v>3100095</v>
          </cell>
          <cell r="B81">
            <v>0</v>
          </cell>
          <cell r="C81">
            <v>0</v>
          </cell>
          <cell r="D81">
            <v>0</v>
          </cell>
          <cell r="E81">
            <v>180</v>
          </cell>
        </row>
        <row r="82">
          <cell r="A82">
            <v>3100096</v>
          </cell>
          <cell r="B82">
            <v>250</v>
          </cell>
          <cell r="C82">
            <v>0</v>
          </cell>
          <cell r="D82">
            <v>250</v>
          </cell>
          <cell r="E82">
            <v>0</v>
          </cell>
        </row>
        <row r="83">
          <cell r="A83">
            <v>3100097</v>
          </cell>
          <cell r="B83">
            <v>48</v>
          </cell>
          <cell r="C83">
            <v>47</v>
          </cell>
          <cell r="D83">
            <v>95</v>
          </cell>
          <cell r="E83">
            <v>229</v>
          </cell>
        </row>
        <row r="84">
          <cell r="A84">
            <v>3100099</v>
          </cell>
          <cell r="B84">
            <v>180</v>
          </cell>
          <cell r="C84">
            <v>0</v>
          </cell>
          <cell r="D84">
            <v>180</v>
          </cell>
          <cell r="E84">
            <v>88</v>
          </cell>
        </row>
        <row r="85">
          <cell r="A85">
            <v>3100100</v>
          </cell>
          <cell r="B85">
            <v>130</v>
          </cell>
          <cell r="C85">
            <v>0</v>
          </cell>
          <cell r="D85">
            <v>130</v>
          </cell>
          <cell r="E85">
            <v>15</v>
          </cell>
        </row>
        <row r="86">
          <cell r="A86">
            <v>3100101</v>
          </cell>
          <cell r="B86">
            <v>148</v>
          </cell>
          <cell r="C86">
            <v>0</v>
          </cell>
          <cell r="D86">
            <v>148</v>
          </cell>
          <cell r="E86">
            <v>4</v>
          </cell>
        </row>
        <row r="87">
          <cell r="A87">
            <v>3100103</v>
          </cell>
          <cell r="B87">
            <v>54</v>
          </cell>
          <cell r="C87">
            <v>0</v>
          </cell>
          <cell r="D87">
            <v>54</v>
          </cell>
          <cell r="E87">
            <v>0</v>
          </cell>
        </row>
        <row r="88">
          <cell r="A88">
            <v>3100104</v>
          </cell>
          <cell r="B88">
            <v>177</v>
          </cell>
          <cell r="C88">
            <v>0</v>
          </cell>
          <cell r="D88">
            <v>177</v>
          </cell>
          <cell r="E88">
            <v>22</v>
          </cell>
        </row>
        <row r="89">
          <cell r="A89">
            <v>3100105</v>
          </cell>
          <cell r="B89">
            <v>330</v>
          </cell>
          <cell r="C89">
            <v>0</v>
          </cell>
          <cell r="D89">
            <v>330</v>
          </cell>
          <cell r="E89">
            <v>14</v>
          </cell>
        </row>
        <row r="90">
          <cell r="A90">
            <v>3100106</v>
          </cell>
          <cell r="B90">
            <v>19</v>
          </cell>
          <cell r="C90">
            <v>0</v>
          </cell>
          <cell r="D90">
            <v>19</v>
          </cell>
          <cell r="E90">
            <v>0</v>
          </cell>
        </row>
        <row r="91">
          <cell r="A91">
            <v>3100111</v>
          </cell>
          <cell r="B91">
            <v>40</v>
          </cell>
          <cell r="C91">
            <v>55</v>
          </cell>
          <cell r="D91">
            <v>95</v>
          </cell>
          <cell r="E91">
            <v>0</v>
          </cell>
        </row>
        <row r="92">
          <cell r="A92">
            <v>3100112</v>
          </cell>
          <cell r="B92">
            <v>58</v>
          </cell>
          <cell r="C92">
            <v>0</v>
          </cell>
          <cell r="D92">
            <v>58</v>
          </cell>
          <cell r="E92">
            <v>0</v>
          </cell>
        </row>
        <row r="93">
          <cell r="A93">
            <v>3100113</v>
          </cell>
          <cell r="B93">
            <v>126</v>
          </cell>
          <cell r="C93">
            <v>54</v>
          </cell>
          <cell r="D93">
            <v>180</v>
          </cell>
          <cell r="E93">
            <v>0</v>
          </cell>
        </row>
        <row r="94">
          <cell r="A94">
            <v>3100114</v>
          </cell>
          <cell r="B94">
            <v>50</v>
          </cell>
          <cell r="C94">
            <v>50</v>
          </cell>
          <cell r="D94">
            <v>100</v>
          </cell>
          <cell r="E94">
            <v>0</v>
          </cell>
        </row>
        <row r="95">
          <cell r="A95">
            <v>3100115</v>
          </cell>
          <cell r="B95">
            <v>52</v>
          </cell>
          <cell r="C95">
            <v>102</v>
          </cell>
          <cell r="D95">
            <v>154</v>
          </cell>
          <cell r="E95">
            <v>0</v>
          </cell>
        </row>
        <row r="96">
          <cell r="A96">
            <v>3101058</v>
          </cell>
          <cell r="B96">
            <v>40</v>
          </cell>
          <cell r="C96">
            <v>0</v>
          </cell>
          <cell r="D96">
            <v>40</v>
          </cell>
          <cell r="E96">
            <v>0</v>
          </cell>
        </row>
        <row r="97">
          <cell r="A97">
            <v>3101059</v>
          </cell>
          <cell r="B97">
            <v>0</v>
          </cell>
          <cell r="C97">
            <v>0</v>
          </cell>
          <cell r="D97">
            <v>0</v>
          </cell>
          <cell r="E97">
            <v>123</v>
          </cell>
        </row>
        <row r="98">
          <cell r="A98">
            <v>3101061</v>
          </cell>
          <cell r="B98">
            <v>50</v>
          </cell>
          <cell r="C98">
            <v>0</v>
          </cell>
          <cell r="D98">
            <v>50</v>
          </cell>
          <cell r="E98">
            <v>0</v>
          </cell>
        </row>
        <row r="99">
          <cell r="A99">
            <v>3200001</v>
          </cell>
          <cell r="B99">
            <v>0</v>
          </cell>
          <cell r="C99">
            <v>0</v>
          </cell>
          <cell r="D99">
            <v>0</v>
          </cell>
          <cell r="E99">
            <v>0</v>
          </cell>
        </row>
        <row r="100">
          <cell r="A100">
            <v>3200002</v>
          </cell>
          <cell r="B100">
            <v>0</v>
          </cell>
          <cell r="C100">
            <v>0</v>
          </cell>
          <cell r="D100">
            <v>0</v>
          </cell>
          <cell r="E100">
            <v>0</v>
          </cell>
        </row>
        <row r="101">
          <cell r="A101">
            <v>3200003</v>
          </cell>
          <cell r="B101">
            <v>0</v>
          </cell>
          <cell r="C101">
            <v>0</v>
          </cell>
          <cell r="D101">
            <v>0</v>
          </cell>
          <cell r="E101">
            <v>0</v>
          </cell>
        </row>
        <row r="102">
          <cell r="A102">
            <v>3200004</v>
          </cell>
          <cell r="B102">
            <v>0</v>
          </cell>
          <cell r="C102">
            <v>0</v>
          </cell>
          <cell r="D102">
            <v>0</v>
          </cell>
          <cell r="E102">
            <v>0</v>
          </cell>
        </row>
        <row r="103">
          <cell r="A103">
            <v>3200005</v>
          </cell>
          <cell r="B103">
            <v>0</v>
          </cell>
          <cell r="C103">
            <v>0</v>
          </cell>
          <cell r="D103">
            <v>0</v>
          </cell>
          <cell r="E103">
            <v>0</v>
          </cell>
        </row>
        <row r="104">
          <cell r="A104">
            <v>3200007</v>
          </cell>
          <cell r="B104">
            <v>1</v>
          </cell>
          <cell r="C104">
            <v>0</v>
          </cell>
          <cell r="D104">
            <v>1</v>
          </cell>
          <cell r="E104">
            <v>0</v>
          </cell>
        </row>
        <row r="105">
          <cell r="A105">
            <v>3200010</v>
          </cell>
          <cell r="B105">
            <v>0</v>
          </cell>
          <cell r="C105">
            <v>0</v>
          </cell>
          <cell r="D105">
            <v>0</v>
          </cell>
          <cell r="E105">
            <v>0</v>
          </cell>
        </row>
        <row r="106">
          <cell r="A106">
            <v>3200011</v>
          </cell>
          <cell r="B106">
            <v>0</v>
          </cell>
          <cell r="C106">
            <v>0</v>
          </cell>
          <cell r="D106">
            <v>0</v>
          </cell>
          <cell r="E106">
            <v>0</v>
          </cell>
        </row>
        <row r="107">
          <cell r="A107">
            <v>3200012</v>
          </cell>
          <cell r="B107">
            <v>0</v>
          </cell>
          <cell r="C107">
            <v>0</v>
          </cell>
          <cell r="D107">
            <v>0</v>
          </cell>
          <cell r="E107">
            <v>0</v>
          </cell>
        </row>
        <row r="108">
          <cell r="A108">
            <v>3200015</v>
          </cell>
          <cell r="B108">
            <v>0</v>
          </cell>
          <cell r="C108">
            <v>0</v>
          </cell>
          <cell r="D108">
            <v>0</v>
          </cell>
          <cell r="E108">
            <v>0</v>
          </cell>
        </row>
        <row r="109">
          <cell r="A109">
            <v>3200016</v>
          </cell>
          <cell r="B109">
            <v>0</v>
          </cell>
          <cell r="C109">
            <v>0</v>
          </cell>
          <cell r="D109">
            <v>0</v>
          </cell>
          <cell r="E109">
            <v>0</v>
          </cell>
        </row>
        <row r="110">
          <cell r="A110">
            <v>3200017</v>
          </cell>
          <cell r="B110">
            <v>0</v>
          </cell>
          <cell r="C110">
            <v>0</v>
          </cell>
          <cell r="D110">
            <v>0</v>
          </cell>
          <cell r="E110">
            <v>0</v>
          </cell>
        </row>
        <row r="111">
          <cell r="A111">
            <v>3200018</v>
          </cell>
          <cell r="B111">
            <v>17</v>
          </cell>
          <cell r="C111">
            <v>0</v>
          </cell>
          <cell r="D111">
            <v>17</v>
          </cell>
          <cell r="E111">
            <v>0</v>
          </cell>
        </row>
        <row r="112">
          <cell r="A112">
            <v>3200020</v>
          </cell>
          <cell r="B112">
            <v>0</v>
          </cell>
          <cell r="C112">
            <v>0</v>
          </cell>
          <cell r="D112">
            <v>0</v>
          </cell>
          <cell r="E112">
            <v>0</v>
          </cell>
        </row>
        <row r="113">
          <cell r="A113">
            <v>3200023</v>
          </cell>
          <cell r="B113">
            <v>0</v>
          </cell>
          <cell r="C113">
            <v>0</v>
          </cell>
          <cell r="D113">
            <v>0</v>
          </cell>
          <cell r="E113">
            <v>0</v>
          </cell>
        </row>
        <row r="114">
          <cell r="A114">
            <v>3200024</v>
          </cell>
          <cell r="B114">
            <v>14</v>
          </cell>
          <cell r="C114">
            <v>0</v>
          </cell>
          <cell r="D114">
            <v>14</v>
          </cell>
          <cell r="E114">
            <v>0</v>
          </cell>
        </row>
        <row r="115">
          <cell r="A115">
            <v>3200027</v>
          </cell>
          <cell r="B115">
            <v>0</v>
          </cell>
          <cell r="C115">
            <v>0</v>
          </cell>
          <cell r="D115">
            <v>0</v>
          </cell>
          <cell r="E115">
            <v>0</v>
          </cell>
        </row>
        <row r="116">
          <cell r="A116">
            <v>3200028</v>
          </cell>
          <cell r="B116">
            <v>0</v>
          </cell>
          <cell r="C116">
            <v>0</v>
          </cell>
          <cell r="D116">
            <v>0</v>
          </cell>
          <cell r="E116">
            <v>0</v>
          </cell>
        </row>
        <row r="117">
          <cell r="A117">
            <v>3200029</v>
          </cell>
          <cell r="B117">
            <v>0</v>
          </cell>
          <cell r="C117">
            <v>0</v>
          </cell>
          <cell r="D117">
            <v>0</v>
          </cell>
          <cell r="E117">
            <v>0</v>
          </cell>
        </row>
        <row r="118">
          <cell r="A118">
            <v>3200030</v>
          </cell>
          <cell r="B118">
            <v>0</v>
          </cell>
          <cell r="C118">
            <v>0</v>
          </cell>
          <cell r="D118">
            <v>0</v>
          </cell>
          <cell r="E118">
            <v>0</v>
          </cell>
        </row>
        <row r="119">
          <cell r="A119">
            <v>3200031</v>
          </cell>
          <cell r="B119">
            <v>0</v>
          </cell>
          <cell r="C119">
            <v>0</v>
          </cell>
          <cell r="D119">
            <v>0</v>
          </cell>
          <cell r="E119">
            <v>0</v>
          </cell>
        </row>
        <row r="120">
          <cell r="A120">
            <v>3200032</v>
          </cell>
          <cell r="B120">
            <v>0</v>
          </cell>
          <cell r="C120">
            <v>0</v>
          </cell>
          <cell r="D120">
            <v>0</v>
          </cell>
          <cell r="E120">
            <v>0</v>
          </cell>
        </row>
        <row r="121">
          <cell r="A121">
            <v>3200034</v>
          </cell>
          <cell r="B121">
            <v>0</v>
          </cell>
          <cell r="C121">
            <v>0</v>
          </cell>
          <cell r="D121">
            <v>0</v>
          </cell>
          <cell r="E121">
            <v>0</v>
          </cell>
        </row>
        <row r="122">
          <cell r="A122">
            <v>3200038</v>
          </cell>
          <cell r="B122">
            <v>19</v>
          </cell>
          <cell r="C122">
            <v>0</v>
          </cell>
          <cell r="D122">
            <v>19</v>
          </cell>
          <cell r="E122">
            <v>0</v>
          </cell>
        </row>
        <row r="123">
          <cell r="A123">
            <v>3200039</v>
          </cell>
          <cell r="B123">
            <v>0</v>
          </cell>
          <cell r="C123">
            <v>0</v>
          </cell>
          <cell r="D123">
            <v>0</v>
          </cell>
          <cell r="E123">
            <v>0</v>
          </cell>
        </row>
        <row r="124">
          <cell r="A124">
            <v>3200040</v>
          </cell>
          <cell r="B124">
            <v>0</v>
          </cell>
          <cell r="C124">
            <v>0</v>
          </cell>
          <cell r="D124">
            <v>0</v>
          </cell>
          <cell r="E124">
            <v>0</v>
          </cell>
        </row>
        <row r="125">
          <cell r="A125">
            <v>3200042</v>
          </cell>
          <cell r="B125">
            <v>0</v>
          </cell>
          <cell r="C125">
            <v>0</v>
          </cell>
          <cell r="D125">
            <v>0</v>
          </cell>
          <cell r="E125">
            <v>0</v>
          </cell>
        </row>
        <row r="126">
          <cell r="A126">
            <v>3200043</v>
          </cell>
          <cell r="B126">
            <v>0</v>
          </cell>
          <cell r="C126">
            <v>0</v>
          </cell>
          <cell r="D126">
            <v>0</v>
          </cell>
          <cell r="E126">
            <v>0</v>
          </cell>
        </row>
        <row r="127">
          <cell r="A127">
            <v>3200044</v>
          </cell>
          <cell r="B127">
            <v>0</v>
          </cell>
          <cell r="C127">
            <v>0</v>
          </cell>
          <cell r="D127">
            <v>0</v>
          </cell>
          <cell r="E127">
            <v>0</v>
          </cell>
        </row>
        <row r="128">
          <cell r="A128">
            <v>3200045</v>
          </cell>
          <cell r="B128">
            <v>0</v>
          </cell>
          <cell r="C128">
            <v>0</v>
          </cell>
          <cell r="D128">
            <v>0</v>
          </cell>
          <cell r="E128">
            <v>0</v>
          </cell>
        </row>
        <row r="129">
          <cell r="A129">
            <v>3200046</v>
          </cell>
          <cell r="B129">
            <v>0</v>
          </cell>
          <cell r="C129">
            <v>0</v>
          </cell>
          <cell r="D129">
            <v>0</v>
          </cell>
          <cell r="E129">
            <v>0</v>
          </cell>
        </row>
        <row r="130">
          <cell r="A130">
            <v>3200048</v>
          </cell>
          <cell r="B130">
            <v>0</v>
          </cell>
          <cell r="C130">
            <v>0</v>
          </cell>
          <cell r="D130">
            <v>0</v>
          </cell>
          <cell r="E130">
            <v>0</v>
          </cell>
        </row>
        <row r="131">
          <cell r="A131">
            <v>3200052</v>
          </cell>
          <cell r="B131">
            <v>0</v>
          </cell>
          <cell r="C131">
            <v>0</v>
          </cell>
          <cell r="D131">
            <v>0</v>
          </cell>
          <cell r="E131">
            <v>0</v>
          </cell>
        </row>
        <row r="132">
          <cell r="A132">
            <v>3200053</v>
          </cell>
          <cell r="B132">
            <v>0</v>
          </cell>
          <cell r="C132">
            <v>0</v>
          </cell>
          <cell r="D132">
            <v>0</v>
          </cell>
          <cell r="E132">
            <v>0</v>
          </cell>
        </row>
        <row r="133">
          <cell r="A133">
            <v>3200054</v>
          </cell>
          <cell r="B133">
            <v>0</v>
          </cell>
          <cell r="C133">
            <v>0</v>
          </cell>
          <cell r="D133">
            <v>0</v>
          </cell>
          <cell r="E133">
            <v>0</v>
          </cell>
        </row>
        <row r="134">
          <cell r="A134">
            <v>3200055</v>
          </cell>
          <cell r="B134">
            <v>0</v>
          </cell>
          <cell r="C134">
            <v>0</v>
          </cell>
          <cell r="D134">
            <v>0</v>
          </cell>
          <cell r="E134">
            <v>0</v>
          </cell>
        </row>
        <row r="135">
          <cell r="A135">
            <v>3200056</v>
          </cell>
          <cell r="B135">
            <v>0</v>
          </cell>
          <cell r="C135">
            <v>0</v>
          </cell>
          <cell r="D135">
            <v>0</v>
          </cell>
          <cell r="E135">
            <v>0</v>
          </cell>
        </row>
        <row r="136">
          <cell r="A136">
            <v>3200057</v>
          </cell>
          <cell r="B136">
            <v>0</v>
          </cell>
          <cell r="C136">
            <v>0</v>
          </cell>
          <cell r="D136">
            <v>0</v>
          </cell>
          <cell r="E136">
            <v>0</v>
          </cell>
        </row>
        <row r="137">
          <cell r="A137">
            <v>3200059</v>
          </cell>
          <cell r="B137">
            <v>0</v>
          </cell>
          <cell r="C137">
            <v>0</v>
          </cell>
          <cell r="D137">
            <v>0</v>
          </cell>
          <cell r="E137">
            <v>0</v>
          </cell>
        </row>
        <row r="138">
          <cell r="A138">
            <v>3200061</v>
          </cell>
          <cell r="B138">
            <v>0</v>
          </cell>
          <cell r="C138">
            <v>0</v>
          </cell>
          <cell r="D138">
            <v>0</v>
          </cell>
          <cell r="E138">
            <v>0</v>
          </cell>
        </row>
        <row r="139">
          <cell r="A139">
            <v>3200062</v>
          </cell>
          <cell r="B139">
            <v>0</v>
          </cell>
          <cell r="C139">
            <v>0</v>
          </cell>
          <cell r="D139">
            <v>0</v>
          </cell>
          <cell r="E139">
            <v>0</v>
          </cell>
        </row>
        <row r="140">
          <cell r="A140">
            <v>3200063</v>
          </cell>
          <cell r="B140">
            <v>10</v>
          </cell>
          <cell r="C140">
            <v>0</v>
          </cell>
          <cell r="D140">
            <v>10</v>
          </cell>
          <cell r="E140">
            <v>0</v>
          </cell>
        </row>
        <row r="141">
          <cell r="A141">
            <v>3200064</v>
          </cell>
          <cell r="B141">
            <v>0</v>
          </cell>
          <cell r="C141">
            <v>0</v>
          </cell>
          <cell r="D141">
            <v>0</v>
          </cell>
          <cell r="E141">
            <v>0</v>
          </cell>
        </row>
        <row r="142">
          <cell r="A142">
            <v>3200065</v>
          </cell>
          <cell r="B142">
            <v>0</v>
          </cell>
          <cell r="C142">
            <v>0</v>
          </cell>
          <cell r="D142">
            <v>0</v>
          </cell>
          <cell r="E142">
            <v>0</v>
          </cell>
        </row>
        <row r="143">
          <cell r="A143">
            <v>3200066</v>
          </cell>
          <cell r="B143">
            <v>0</v>
          </cell>
          <cell r="C143">
            <v>0</v>
          </cell>
          <cell r="D143">
            <v>0</v>
          </cell>
          <cell r="E143">
            <v>0</v>
          </cell>
        </row>
        <row r="144">
          <cell r="A144">
            <v>3200067</v>
          </cell>
          <cell r="B144">
            <v>0</v>
          </cell>
          <cell r="C144">
            <v>0</v>
          </cell>
          <cell r="D144">
            <v>0</v>
          </cell>
          <cell r="E144">
            <v>0</v>
          </cell>
        </row>
        <row r="145">
          <cell r="A145">
            <v>3200068</v>
          </cell>
          <cell r="B145">
            <v>0</v>
          </cell>
          <cell r="C145">
            <v>0</v>
          </cell>
          <cell r="D145">
            <v>0</v>
          </cell>
          <cell r="E145">
            <v>0</v>
          </cell>
        </row>
        <row r="146">
          <cell r="A146">
            <v>3200069</v>
          </cell>
          <cell r="B146">
            <v>0</v>
          </cell>
          <cell r="C146">
            <v>0</v>
          </cell>
          <cell r="D146">
            <v>0</v>
          </cell>
          <cell r="E146">
            <v>0</v>
          </cell>
        </row>
        <row r="147">
          <cell r="A147">
            <v>3200070</v>
          </cell>
          <cell r="B147">
            <v>0</v>
          </cell>
          <cell r="C147">
            <v>0</v>
          </cell>
          <cell r="D147">
            <v>0</v>
          </cell>
          <cell r="E147">
            <v>0</v>
          </cell>
        </row>
        <row r="148">
          <cell r="A148">
            <v>3200071</v>
          </cell>
          <cell r="B148">
            <v>0</v>
          </cell>
          <cell r="C148">
            <v>0</v>
          </cell>
          <cell r="D148">
            <v>0</v>
          </cell>
          <cell r="E148">
            <v>0</v>
          </cell>
        </row>
        <row r="149">
          <cell r="A149">
            <v>3200072</v>
          </cell>
          <cell r="B149">
            <v>0</v>
          </cell>
          <cell r="C149">
            <v>0</v>
          </cell>
          <cell r="D149">
            <v>0</v>
          </cell>
          <cell r="E149">
            <v>0</v>
          </cell>
        </row>
        <row r="150">
          <cell r="A150">
            <v>3200074</v>
          </cell>
          <cell r="B150">
            <v>0</v>
          </cell>
          <cell r="C150">
            <v>0</v>
          </cell>
          <cell r="D150">
            <v>0</v>
          </cell>
          <cell r="E150">
            <v>0</v>
          </cell>
        </row>
        <row r="151">
          <cell r="A151">
            <v>3200078</v>
          </cell>
          <cell r="B151">
            <v>0</v>
          </cell>
          <cell r="C151">
            <v>0</v>
          </cell>
          <cell r="D151">
            <v>0</v>
          </cell>
          <cell r="E151">
            <v>0</v>
          </cell>
        </row>
        <row r="152">
          <cell r="A152">
            <v>3200080</v>
          </cell>
          <cell r="B152">
            <v>0</v>
          </cell>
          <cell r="C152">
            <v>0</v>
          </cell>
          <cell r="D152">
            <v>0</v>
          </cell>
          <cell r="E152">
            <v>0</v>
          </cell>
        </row>
        <row r="153">
          <cell r="A153">
            <v>3200081</v>
          </cell>
          <cell r="B153">
            <v>18</v>
          </cell>
          <cell r="C153">
            <v>0</v>
          </cell>
          <cell r="D153">
            <v>18</v>
          </cell>
          <cell r="E153">
            <v>0</v>
          </cell>
        </row>
        <row r="154">
          <cell r="A154">
            <v>3200082</v>
          </cell>
          <cell r="B154">
            <v>9</v>
          </cell>
          <cell r="C154">
            <v>8</v>
          </cell>
          <cell r="D154">
            <v>17</v>
          </cell>
          <cell r="E154">
            <v>0</v>
          </cell>
        </row>
        <row r="155">
          <cell r="A155">
            <v>3200083</v>
          </cell>
          <cell r="B155">
            <v>0</v>
          </cell>
          <cell r="C155">
            <v>0</v>
          </cell>
          <cell r="D155">
            <v>0</v>
          </cell>
          <cell r="E155">
            <v>0</v>
          </cell>
        </row>
        <row r="156">
          <cell r="A156">
            <v>3200084</v>
          </cell>
          <cell r="B156">
            <v>12</v>
          </cell>
          <cell r="C156">
            <v>0</v>
          </cell>
          <cell r="D156">
            <v>12</v>
          </cell>
          <cell r="E156">
            <v>0</v>
          </cell>
        </row>
        <row r="157">
          <cell r="A157">
            <v>3200085</v>
          </cell>
          <cell r="B157">
            <v>0</v>
          </cell>
          <cell r="C157">
            <v>0</v>
          </cell>
          <cell r="D157">
            <v>0</v>
          </cell>
          <cell r="E157">
            <v>0</v>
          </cell>
        </row>
        <row r="158">
          <cell r="A158">
            <v>3200088</v>
          </cell>
          <cell r="B158">
            <v>0</v>
          </cell>
          <cell r="C158">
            <v>0</v>
          </cell>
          <cell r="D158">
            <v>0</v>
          </cell>
          <cell r="E158">
            <v>0</v>
          </cell>
        </row>
        <row r="159">
          <cell r="A159">
            <v>3200093</v>
          </cell>
          <cell r="B159">
            <v>4</v>
          </cell>
          <cell r="C159">
            <v>0</v>
          </cell>
          <cell r="D159">
            <v>4</v>
          </cell>
          <cell r="E159">
            <v>0</v>
          </cell>
        </row>
        <row r="160">
          <cell r="A160">
            <v>3200094</v>
          </cell>
          <cell r="B160">
            <v>0</v>
          </cell>
          <cell r="C160">
            <v>0</v>
          </cell>
          <cell r="D160">
            <v>0</v>
          </cell>
          <cell r="E160">
            <v>0</v>
          </cell>
        </row>
        <row r="161">
          <cell r="A161">
            <v>3200095</v>
          </cell>
          <cell r="B161">
            <v>0</v>
          </cell>
          <cell r="C161">
            <v>0</v>
          </cell>
          <cell r="D161">
            <v>0</v>
          </cell>
          <cell r="E161">
            <v>0</v>
          </cell>
        </row>
        <row r="162">
          <cell r="A162">
            <v>3200096</v>
          </cell>
          <cell r="B162">
            <v>0</v>
          </cell>
          <cell r="C162">
            <v>0</v>
          </cell>
          <cell r="D162">
            <v>0</v>
          </cell>
          <cell r="E162">
            <v>0</v>
          </cell>
        </row>
        <row r="163">
          <cell r="A163">
            <v>3200097</v>
          </cell>
          <cell r="B163">
            <v>0</v>
          </cell>
          <cell r="C163">
            <v>0</v>
          </cell>
          <cell r="D163">
            <v>0</v>
          </cell>
          <cell r="E163">
            <v>0</v>
          </cell>
        </row>
        <row r="164">
          <cell r="A164">
            <v>3200098</v>
          </cell>
          <cell r="B164">
            <v>0</v>
          </cell>
          <cell r="C164">
            <v>0</v>
          </cell>
          <cell r="D164">
            <v>0</v>
          </cell>
          <cell r="E164">
            <v>0</v>
          </cell>
        </row>
        <row r="165">
          <cell r="A165">
            <v>3200099</v>
          </cell>
          <cell r="B165">
            <v>0</v>
          </cell>
          <cell r="C165">
            <v>0</v>
          </cell>
          <cell r="D165">
            <v>0</v>
          </cell>
          <cell r="E165">
            <v>0</v>
          </cell>
        </row>
        <row r="166">
          <cell r="A166">
            <v>3200102</v>
          </cell>
          <cell r="B166">
            <v>0</v>
          </cell>
          <cell r="C166">
            <v>0</v>
          </cell>
          <cell r="D166">
            <v>0</v>
          </cell>
          <cell r="E166">
            <v>0</v>
          </cell>
        </row>
        <row r="167">
          <cell r="A167">
            <v>3200104</v>
          </cell>
          <cell r="B167">
            <v>0</v>
          </cell>
          <cell r="C167">
            <v>0</v>
          </cell>
          <cell r="D167">
            <v>0</v>
          </cell>
          <cell r="E167">
            <v>0</v>
          </cell>
        </row>
        <row r="168">
          <cell r="A168">
            <v>3200105</v>
          </cell>
          <cell r="B168">
            <v>0</v>
          </cell>
          <cell r="C168">
            <v>0</v>
          </cell>
          <cell r="D168">
            <v>0</v>
          </cell>
          <cell r="E168">
            <v>0</v>
          </cell>
        </row>
        <row r="169">
          <cell r="A169">
            <v>3200106</v>
          </cell>
          <cell r="B169">
            <v>0</v>
          </cell>
          <cell r="C169">
            <v>0</v>
          </cell>
          <cell r="D169">
            <v>0</v>
          </cell>
          <cell r="E169">
            <v>0</v>
          </cell>
        </row>
        <row r="170">
          <cell r="A170">
            <v>3200110</v>
          </cell>
          <cell r="B170">
            <v>0</v>
          </cell>
          <cell r="C170">
            <v>0</v>
          </cell>
          <cell r="D170">
            <v>0</v>
          </cell>
          <cell r="E170">
            <v>0</v>
          </cell>
        </row>
        <row r="171">
          <cell r="A171">
            <v>3200111</v>
          </cell>
          <cell r="B171">
            <v>0</v>
          </cell>
          <cell r="C171">
            <v>0</v>
          </cell>
          <cell r="D171">
            <v>0</v>
          </cell>
          <cell r="E171">
            <v>0</v>
          </cell>
        </row>
        <row r="172">
          <cell r="A172">
            <v>3200112</v>
          </cell>
          <cell r="B172">
            <v>0</v>
          </cell>
          <cell r="C172">
            <v>0</v>
          </cell>
          <cell r="D172">
            <v>0</v>
          </cell>
          <cell r="E172">
            <v>0</v>
          </cell>
        </row>
        <row r="173">
          <cell r="A173">
            <v>3200114</v>
          </cell>
          <cell r="B173">
            <v>0</v>
          </cell>
          <cell r="C173">
            <v>0</v>
          </cell>
          <cell r="D173">
            <v>0</v>
          </cell>
          <cell r="E173">
            <v>0</v>
          </cell>
        </row>
        <row r="174">
          <cell r="A174">
            <v>3200115</v>
          </cell>
          <cell r="B174">
            <v>4</v>
          </cell>
          <cell r="C174">
            <v>15</v>
          </cell>
          <cell r="D174">
            <v>19</v>
          </cell>
          <cell r="E174">
            <v>0</v>
          </cell>
        </row>
        <row r="175">
          <cell r="A175">
            <v>3200116</v>
          </cell>
          <cell r="B175">
            <v>0</v>
          </cell>
          <cell r="C175">
            <v>0</v>
          </cell>
          <cell r="D175">
            <v>0</v>
          </cell>
          <cell r="E175">
            <v>0</v>
          </cell>
        </row>
        <row r="176">
          <cell r="A176">
            <v>3200117</v>
          </cell>
          <cell r="B176">
            <v>0</v>
          </cell>
          <cell r="C176">
            <v>9</v>
          </cell>
          <cell r="D176">
            <v>9</v>
          </cell>
          <cell r="E176">
            <v>0</v>
          </cell>
        </row>
        <row r="177">
          <cell r="A177">
            <v>3200119</v>
          </cell>
          <cell r="B177">
            <v>0</v>
          </cell>
          <cell r="C177">
            <v>0</v>
          </cell>
          <cell r="D177">
            <v>0</v>
          </cell>
          <cell r="E177">
            <v>0</v>
          </cell>
        </row>
        <row r="178">
          <cell r="A178">
            <v>3200122</v>
          </cell>
          <cell r="B178">
            <v>0</v>
          </cell>
          <cell r="C178">
            <v>0</v>
          </cell>
          <cell r="D178">
            <v>0</v>
          </cell>
          <cell r="E178">
            <v>0</v>
          </cell>
        </row>
        <row r="179">
          <cell r="A179">
            <v>3200124</v>
          </cell>
          <cell r="B179">
            <v>0</v>
          </cell>
          <cell r="C179">
            <v>0</v>
          </cell>
          <cell r="D179">
            <v>0</v>
          </cell>
          <cell r="E179">
            <v>0</v>
          </cell>
        </row>
        <row r="180">
          <cell r="A180">
            <v>3200125</v>
          </cell>
          <cell r="B180">
            <v>0</v>
          </cell>
          <cell r="C180">
            <v>0</v>
          </cell>
          <cell r="D180">
            <v>0</v>
          </cell>
          <cell r="E180">
            <v>0</v>
          </cell>
        </row>
        <row r="181">
          <cell r="A181">
            <v>3200126</v>
          </cell>
          <cell r="B181">
            <v>0</v>
          </cell>
          <cell r="C181">
            <v>0</v>
          </cell>
          <cell r="D181">
            <v>0</v>
          </cell>
          <cell r="E181">
            <v>0</v>
          </cell>
        </row>
        <row r="182">
          <cell r="A182">
            <v>3200129</v>
          </cell>
          <cell r="B182">
            <v>0</v>
          </cell>
          <cell r="C182">
            <v>0</v>
          </cell>
          <cell r="D182">
            <v>0</v>
          </cell>
          <cell r="E182">
            <v>0</v>
          </cell>
        </row>
        <row r="183">
          <cell r="A183">
            <v>3200130</v>
          </cell>
          <cell r="B183">
            <v>0</v>
          </cell>
          <cell r="C183">
            <v>0</v>
          </cell>
          <cell r="D183">
            <v>0</v>
          </cell>
          <cell r="E183">
            <v>0</v>
          </cell>
        </row>
        <row r="184">
          <cell r="A184">
            <v>3200131</v>
          </cell>
          <cell r="B184">
            <v>0</v>
          </cell>
          <cell r="C184">
            <v>0</v>
          </cell>
          <cell r="D184">
            <v>0</v>
          </cell>
          <cell r="E184">
            <v>0</v>
          </cell>
        </row>
        <row r="185">
          <cell r="A185">
            <v>3200132</v>
          </cell>
          <cell r="B185">
            <v>0</v>
          </cell>
          <cell r="C185">
            <v>0</v>
          </cell>
          <cell r="D185">
            <v>0</v>
          </cell>
          <cell r="E185">
            <v>0</v>
          </cell>
        </row>
        <row r="186">
          <cell r="A186">
            <v>3200133</v>
          </cell>
          <cell r="B186">
            <v>14</v>
          </cell>
          <cell r="C186">
            <v>0</v>
          </cell>
          <cell r="D186">
            <v>14</v>
          </cell>
          <cell r="E186">
            <v>0</v>
          </cell>
        </row>
        <row r="187">
          <cell r="A187">
            <v>3200134</v>
          </cell>
          <cell r="B187">
            <v>0</v>
          </cell>
          <cell r="C187">
            <v>0</v>
          </cell>
          <cell r="D187">
            <v>0</v>
          </cell>
          <cell r="E187">
            <v>0</v>
          </cell>
        </row>
        <row r="188">
          <cell r="A188">
            <v>3200135</v>
          </cell>
          <cell r="B188">
            <v>0</v>
          </cell>
          <cell r="C188">
            <v>0</v>
          </cell>
          <cell r="D188">
            <v>0</v>
          </cell>
          <cell r="E188">
            <v>0</v>
          </cell>
        </row>
        <row r="189">
          <cell r="A189">
            <v>3200136</v>
          </cell>
          <cell r="B189">
            <v>0</v>
          </cell>
          <cell r="C189">
            <v>0</v>
          </cell>
          <cell r="D189">
            <v>0</v>
          </cell>
          <cell r="E189">
            <v>0</v>
          </cell>
        </row>
        <row r="190">
          <cell r="A190">
            <v>3200137</v>
          </cell>
          <cell r="B190">
            <v>0</v>
          </cell>
          <cell r="C190">
            <v>0</v>
          </cell>
          <cell r="D190">
            <v>0</v>
          </cell>
          <cell r="E190">
            <v>0</v>
          </cell>
        </row>
        <row r="191">
          <cell r="A191">
            <v>3200138</v>
          </cell>
          <cell r="B191">
            <v>0</v>
          </cell>
          <cell r="C191">
            <v>0</v>
          </cell>
          <cell r="D191">
            <v>0</v>
          </cell>
          <cell r="E191">
            <v>0</v>
          </cell>
        </row>
        <row r="192">
          <cell r="A192">
            <v>3200141</v>
          </cell>
          <cell r="B192">
            <v>0</v>
          </cell>
          <cell r="C192">
            <v>0</v>
          </cell>
          <cell r="D192">
            <v>0</v>
          </cell>
          <cell r="E192">
            <v>0</v>
          </cell>
        </row>
        <row r="193">
          <cell r="A193">
            <v>3200142</v>
          </cell>
          <cell r="B193">
            <v>11</v>
          </cell>
          <cell r="C193">
            <v>0</v>
          </cell>
          <cell r="D193">
            <v>11</v>
          </cell>
          <cell r="E193">
            <v>0</v>
          </cell>
        </row>
        <row r="194">
          <cell r="A194">
            <v>3200143</v>
          </cell>
          <cell r="B194">
            <v>14</v>
          </cell>
          <cell r="C194">
            <v>0</v>
          </cell>
          <cell r="D194">
            <v>14</v>
          </cell>
          <cell r="E194">
            <v>0</v>
          </cell>
        </row>
        <row r="195">
          <cell r="A195">
            <v>3200144</v>
          </cell>
          <cell r="B195">
            <v>0</v>
          </cell>
          <cell r="C195">
            <v>0</v>
          </cell>
          <cell r="D195">
            <v>0</v>
          </cell>
          <cell r="E195">
            <v>0</v>
          </cell>
        </row>
        <row r="196">
          <cell r="A196">
            <v>3200145</v>
          </cell>
          <cell r="B196">
            <v>19</v>
          </cell>
          <cell r="C196">
            <v>0</v>
          </cell>
          <cell r="D196">
            <v>19</v>
          </cell>
          <cell r="E196">
            <v>0</v>
          </cell>
        </row>
        <row r="197">
          <cell r="A197">
            <v>3200146</v>
          </cell>
          <cell r="B197">
            <v>0</v>
          </cell>
          <cell r="C197">
            <v>0</v>
          </cell>
          <cell r="D197">
            <v>0</v>
          </cell>
          <cell r="E197">
            <v>0</v>
          </cell>
        </row>
        <row r="198">
          <cell r="A198">
            <v>3200147</v>
          </cell>
          <cell r="B198">
            <v>0</v>
          </cell>
          <cell r="C198">
            <v>0</v>
          </cell>
          <cell r="D198">
            <v>0</v>
          </cell>
          <cell r="E198">
            <v>0</v>
          </cell>
        </row>
        <row r="199">
          <cell r="A199">
            <v>3200149</v>
          </cell>
          <cell r="B199">
            <v>0</v>
          </cell>
          <cell r="C199">
            <v>0</v>
          </cell>
          <cell r="D199">
            <v>0</v>
          </cell>
          <cell r="E199">
            <v>0</v>
          </cell>
        </row>
        <row r="200">
          <cell r="A200">
            <v>3200150</v>
          </cell>
          <cell r="B200">
            <v>11</v>
          </cell>
          <cell r="C200">
            <v>0</v>
          </cell>
          <cell r="D200">
            <v>11</v>
          </cell>
          <cell r="E200">
            <v>0</v>
          </cell>
        </row>
        <row r="201">
          <cell r="A201">
            <v>3200152</v>
          </cell>
          <cell r="B201">
            <v>0</v>
          </cell>
          <cell r="C201">
            <v>0</v>
          </cell>
          <cell r="D201">
            <v>0</v>
          </cell>
          <cell r="E201">
            <v>0</v>
          </cell>
        </row>
        <row r="202">
          <cell r="A202">
            <v>3200153</v>
          </cell>
          <cell r="B202">
            <v>0</v>
          </cell>
          <cell r="C202">
            <v>0</v>
          </cell>
          <cell r="D202">
            <v>0</v>
          </cell>
          <cell r="E202">
            <v>0</v>
          </cell>
        </row>
        <row r="203">
          <cell r="A203">
            <v>3200154</v>
          </cell>
          <cell r="B203">
            <v>0</v>
          </cell>
          <cell r="C203">
            <v>0</v>
          </cell>
          <cell r="D203">
            <v>0</v>
          </cell>
          <cell r="E203">
            <v>0</v>
          </cell>
        </row>
        <row r="204">
          <cell r="A204">
            <v>3200159</v>
          </cell>
          <cell r="B204">
            <v>0</v>
          </cell>
          <cell r="C204">
            <v>0</v>
          </cell>
          <cell r="D204">
            <v>0</v>
          </cell>
          <cell r="E204">
            <v>0</v>
          </cell>
        </row>
        <row r="205">
          <cell r="A205">
            <v>3200160</v>
          </cell>
          <cell r="B205">
            <v>0</v>
          </cell>
          <cell r="C205">
            <v>0</v>
          </cell>
          <cell r="D205">
            <v>0</v>
          </cell>
          <cell r="E205">
            <v>0</v>
          </cell>
        </row>
        <row r="206">
          <cell r="A206">
            <v>3200161</v>
          </cell>
          <cell r="B206">
            <v>0</v>
          </cell>
          <cell r="C206">
            <v>0</v>
          </cell>
          <cell r="D206">
            <v>0</v>
          </cell>
          <cell r="E206">
            <v>0</v>
          </cell>
        </row>
        <row r="207">
          <cell r="A207">
            <v>3200162</v>
          </cell>
          <cell r="B207">
            <v>0</v>
          </cell>
          <cell r="C207">
            <v>0</v>
          </cell>
          <cell r="D207">
            <v>0</v>
          </cell>
          <cell r="E207">
            <v>0</v>
          </cell>
        </row>
        <row r="208">
          <cell r="A208">
            <v>3200163</v>
          </cell>
          <cell r="B208">
            <v>0</v>
          </cell>
          <cell r="C208">
            <v>0</v>
          </cell>
          <cell r="D208">
            <v>0</v>
          </cell>
          <cell r="E208">
            <v>0</v>
          </cell>
        </row>
        <row r="209">
          <cell r="A209">
            <v>3200164</v>
          </cell>
          <cell r="B209">
            <v>2</v>
          </cell>
          <cell r="C209">
            <v>0</v>
          </cell>
          <cell r="D209">
            <v>2</v>
          </cell>
          <cell r="E209">
            <v>0</v>
          </cell>
        </row>
        <row r="210">
          <cell r="A210">
            <v>3200165</v>
          </cell>
          <cell r="B210">
            <v>0</v>
          </cell>
          <cell r="C210">
            <v>0</v>
          </cell>
          <cell r="D210">
            <v>0</v>
          </cell>
          <cell r="E210">
            <v>0</v>
          </cell>
        </row>
        <row r="211">
          <cell r="A211">
            <v>3200166</v>
          </cell>
          <cell r="B211">
            <v>0</v>
          </cell>
          <cell r="C211">
            <v>0</v>
          </cell>
          <cell r="D211">
            <v>0</v>
          </cell>
          <cell r="E211">
            <v>0</v>
          </cell>
        </row>
        <row r="212">
          <cell r="A212">
            <v>3200167</v>
          </cell>
          <cell r="B212">
            <v>0</v>
          </cell>
          <cell r="C212">
            <v>0</v>
          </cell>
          <cell r="D212">
            <v>0</v>
          </cell>
          <cell r="E212">
            <v>0</v>
          </cell>
        </row>
        <row r="213">
          <cell r="A213">
            <v>3200169</v>
          </cell>
          <cell r="B213">
            <v>0</v>
          </cell>
          <cell r="C213">
            <v>0</v>
          </cell>
          <cell r="D213">
            <v>0</v>
          </cell>
          <cell r="E213">
            <v>0</v>
          </cell>
        </row>
        <row r="214">
          <cell r="A214">
            <v>3200170</v>
          </cell>
          <cell r="B214">
            <v>0</v>
          </cell>
          <cell r="C214">
            <v>0</v>
          </cell>
          <cell r="D214">
            <v>0</v>
          </cell>
          <cell r="E214">
            <v>0</v>
          </cell>
        </row>
        <row r="215">
          <cell r="A215">
            <v>3200171</v>
          </cell>
          <cell r="B215">
            <v>0</v>
          </cell>
          <cell r="C215">
            <v>0</v>
          </cell>
          <cell r="D215">
            <v>0</v>
          </cell>
          <cell r="E215">
            <v>0</v>
          </cell>
        </row>
        <row r="216">
          <cell r="A216">
            <v>3200172</v>
          </cell>
          <cell r="B216">
            <v>0</v>
          </cell>
          <cell r="C216">
            <v>0</v>
          </cell>
          <cell r="D216">
            <v>0</v>
          </cell>
          <cell r="E216">
            <v>0</v>
          </cell>
        </row>
        <row r="217">
          <cell r="A217">
            <v>3200174</v>
          </cell>
          <cell r="B217">
            <v>0</v>
          </cell>
          <cell r="C217">
            <v>0</v>
          </cell>
          <cell r="D217">
            <v>0</v>
          </cell>
          <cell r="E217">
            <v>0</v>
          </cell>
        </row>
        <row r="218">
          <cell r="A218">
            <v>3200175</v>
          </cell>
          <cell r="B218">
            <v>0</v>
          </cell>
          <cell r="C218">
            <v>0</v>
          </cell>
          <cell r="D218">
            <v>0</v>
          </cell>
          <cell r="E218">
            <v>0</v>
          </cell>
        </row>
        <row r="219">
          <cell r="A219">
            <v>3200178</v>
          </cell>
          <cell r="B219">
            <v>0</v>
          </cell>
          <cell r="C219">
            <v>0</v>
          </cell>
          <cell r="D219">
            <v>0</v>
          </cell>
          <cell r="E219">
            <v>0</v>
          </cell>
        </row>
        <row r="220">
          <cell r="A220">
            <v>3200180</v>
          </cell>
          <cell r="B220">
            <v>0</v>
          </cell>
          <cell r="C220">
            <v>0</v>
          </cell>
          <cell r="D220">
            <v>0</v>
          </cell>
          <cell r="E220">
            <v>0</v>
          </cell>
        </row>
        <row r="221">
          <cell r="A221">
            <v>3200181</v>
          </cell>
          <cell r="B221">
            <v>0</v>
          </cell>
          <cell r="C221">
            <v>0</v>
          </cell>
          <cell r="D221">
            <v>0</v>
          </cell>
          <cell r="E221">
            <v>0</v>
          </cell>
        </row>
        <row r="222">
          <cell r="A222">
            <v>3200182</v>
          </cell>
          <cell r="B222">
            <v>0</v>
          </cell>
          <cell r="C222">
            <v>0</v>
          </cell>
          <cell r="D222">
            <v>0</v>
          </cell>
          <cell r="E222">
            <v>0</v>
          </cell>
        </row>
        <row r="223">
          <cell r="A223">
            <v>3200185</v>
          </cell>
          <cell r="B223">
            <v>9</v>
          </cell>
          <cell r="C223">
            <v>0</v>
          </cell>
          <cell r="D223">
            <v>9</v>
          </cell>
          <cell r="E223">
            <v>0</v>
          </cell>
        </row>
        <row r="224">
          <cell r="A224">
            <v>3200187</v>
          </cell>
          <cell r="B224">
            <v>0</v>
          </cell>
          <cell r="C224">
            <v>0</v>
          </cell>
          <cell r="D224">
            <v>0</v>
          </cell>
          <cell r="E224">
            <v>0</v>
          </cell>
        </row>
        <row r="225">
          <cell r="A225">
            <v>3200188</v>
          </cell>
          <cell r="B225">
            <v>0</v>
          </cell>
          <cell r="C225">
            <v>0</v>
          </cell>
          <cell r="D225">
            <v>0</v>
          </cell>
          <cell r="E225">
            <v>0</v>
          </cell>
        </row>
        <row r="226">
          <cell r="A226">
            <v>3200195</v>
          </cell>
          <cell r="B226">
            <v>0</v>
          </cell>
          <cell r="C226">
            <v>0</v>
          </cell>
          <cell r="D226">
            <v>0</v>
          </cell>
          <cell r="E226">
            <v>0</v>
          </cell>
        </row>
        <row r="227">
          <cell r="A227">
            <v>3200196</v>
          </cell>
          <cell r="B227">
            <v>0</v>
          </cell>
          <cell r="C227">
            <v>0</v>
          </cell>
          <cell r="D227">
            <v>0</v>
          </cell>
          <cell r="E227">
            <v>0</v>
          </cell>
        </row>
        <row r="228">
          <cell r="A228">
            <v>3200199</v>
          </cell>
          <cell r="B228">
            <v>0</v>
          </cell>
          <cell r="C228">
            <v>0</v>
          </cell>
          <cell r="D228">
            <v>0</v>
          </cell>
          <cell r="E228">
            <v>0</v>
          </cell>
        </row>
        <row r="229">
          <cell r="A229">
            <v>3200200</v>
          </cell>
          <cell r="B229">
            <v>4</v>
          </cell>
          <cell r="C229">
            <v>15</v>
          </cell>
          <cell r="D229">
            <v>19</v>
          </cell>
          <cell r="E229">
            <v>0</v>
          </cell>
        </row>
        <row r="230">
          <cell r="A230">
            <v>3200201</v>
          </cell>
          <cell r="B230">
            <v>0</v>
          </cell>
          <cell r="C230">
            <v>0</v>
          </cell>
          <cell r="D230">
            <v>0</v>
          </cell>
          <cell r="E230">
            <v>0</v>
          </cell>
        </row>
        <row r="231">
          <cell r="A231">
            <v>3200202</v>
          </cell>
          <cell r="B231">
            <v>0</v>
          </cell>
          <cell r="C231">
            <v>0</v>
          </cell>
          <cell r="D231">
            <v>0</v>
          </cell>
          <cell r="E231">
            <v>0</v>
          </cell>
        </row>
        <row r="232">
          <cell r="A232">
            <v>3200203</v>
          </cell>
          <cell r="B232">
            <v>0</v>
          </cell>
          <cell r="C232">
            <v>0</v>
          </cell>
          <cell r="D232">
            <v>0</v>
          </cell>
          <cell r="E232">
            <v>0</v>
          </cell>
        </row>
        <row r="233">
          <cell r="A233">
            <v>3200207</v>
          </cell>
          <cell r="B233">
            <v>19</v>
          </cell>
          <cell r="C233">
            <v>0</v>
          </cell>
          <cell r="D233">
            <v>19</v>
          </cell>
          <cell r="E233">
            <v>0</v>
          </cell>
        </row>
        <row r="234">
          <cell r="A234">
            <v>3200208</v>
          </cell>
          <cell r="B234">
            <v>0</v>
          </cell>
          <cell r="C234">
            <v>0</v>
          </cell>
          <cell r="D234">
            <v>0</v>
          </cell>
          <cell r="E234">
            <v>0</v>
          </cell>
        </row>
        <row r="235">
          <cell r="A235">
            <v>3200209</v>
          </cell>
          <cell r="B235">
            <v>0</v>
          </cell>
          <cell r="C235">
            <v>0</v>
          </cell>
          <cell r="D235">
            <v>0</v>
          </cell>
          <cell r="E235">
            <v>0</v>
          </cell>
        </row>
        <row r="236">
          <cell r="A236">
            <v>3200210</v>
          </cell>
          <cell r="B236">
            <v>0</v>
          </cell>
          <cell r="C236">
            <v>0</v>
          </cell>
          <cell r="D236">
            <v>0</v>
          </cell>
          <cell r="E236">
            <v>0</v>
          </cell>
        </row>
        <row r="237">
          <cell r="A237">
            <v>3200211</v>
          </cell>
          <cell r="B237">
            <v>0</v>
          </cell>
          <cell r="C237">
            <v>0</v>
          </cell>
          <cell r="D237">
            <v>0</v>
          </cell>
          <cell r="E237">
            <v>0</v>
          </cell>
        </row>
        <row r="238">
          <cell r="A238">
            <v>3200212</v>
          </cell>
          <cell r="B238">
            <v>0</v>
          </cell>
          <cell r="C238">
            <v>0</v>
          </cell>
          <cell r="D238">
            <v>0</v>
          </cell>
          <cell r="E238">
            <v>0</v>
          </cell>
        </row>
        <row r="239">
          <cell r="A239">
            <v>3200213</v>
          </cell>
          <cell r="B239">
            <v>0</v>
          </cell>
          <cell r="C239">
            <v>0</v>
          </cell>
          <cell r="D239">
            <v>0</v>
          </cell>
          <cell r="E239">
            <v>0</v>
          </cell>
        </row>
        <row r="240">
          <cell r="A240">
            <v>3200214</v>
          </cell>
          <cell r="B240">
            <v>0</v>
          </cell>
          <cell r="C240">
            <v>0</v>
          </cell>
          <cell r="D240">
            <v>0</v>
          </cell>
          <cell r="E240">
            <v>0</v>
          </cell>
        </row>
        <row r="241">
          <cell r="A241">
            <v>3200215</v>
          </cell>
          <cell r="B241">
            <v>0</v>
          </cell>
          <cell r="C241">
            <v>0</v>
          </cell>
          <cell r="D241">
            <v>0</v>
          </cell>
          <cell r="E241">
            <v>0</v>
          </cell>
        </row>
        <row r="242">
          <cell r="A242">
            <v>3200217</v>
          </cell>
          <cell r="B242">
            <v>0</v>
          </cell>
          <cell r="C242">
            <v>0</v>
          </cell>
          <cell r="D242">
            <v>0</v>
          </cell>
          <cell r="E242">
            <v>0</v>
          </cell>
        </row>
        <row r="243">
          <cell r="A243">
            <v>3200218</v>
          </cell>
          <cell r="B243">
            <v>0</v>
          </cell>
          <cell r="C243">
            <v>0</v>
          </cell>
          <cell r="D243">
            <v>0</v>
          </cell>
          <cell r="E243">
            <v>0</v>
          </cell>
        </row>
        <row r="244">
          <cell r="A244">
            <v>3200219</v>
          </cell>
          <cell r="B244">
            <v>0</v>
          </cell>
          <cell r="C244">
            <v>0</v>
          </cell>
          <cell r="D244">
            <v>0</v>
          </cell>
          <cell r="E244">
            <v>0</v>
          </cell>
        </row>
        <row r="245">
          <cell r="A245">
            <v>3200220</v>
          </cell>
          <cell r="B245">
            <v>0</v>
          </cell>
          <cell r="C245">
            <v>0</v>
          </cell>
          <cell r="D245">
            <v>0</v>
          </cell>
          <cell r="E245">
            <v>0</v>
          </cell>
        </row>
        <row r="246">
          <cell r="A246">
            <v>3200221</v>
          </cell>
          <cell r="B246">
            <v>0</v>
          </cell>
          <cell r="C246">
            <v>0</v>
          </cell>
          <cell r="D246">
            <v>0</v>
          </cell>
          <cell r="E246">
            <v>0</v>
          </cell>
        </row>
        <row r="247">
          <cell r="A247">
            <v>3200224</v>
          </cell>
          <cell r="B247">
            <v>0</v>
          </cell>
          <cell r="C247">
            <v>0</v>
          </cell>
          <cell r="D247">
            <v>0</v>
          </cell>
          <cell r="E247">
            <v>0</v>
          </cell>
        </row>
        <row r="248">
          <cell r="A248">
            <v>3200225</v>
          </cell>
          <cell r="B248">
            <v>0</v>
          </cell>
          <cell r="C248">
            <v>0</v>
          </cell>
          <cell r="D248">
            <v>0</v>
          </cell>
          <cell r="E248">
            <v>0</v>
          </cell>
        </row>
        <row r="249">
          <cell r="A249">
            <v>3200226</v>
          </cell>
          <cell r="B249">
            <v>0</v>
          </cell>
          <cell r="C249">
            <v>0</v>
          </cell>
          <cell r="D249">
            <v>0</v>
          </cell>
          <cell r="E249">
            <v>0</v>
          </cell>
        </row>
        <row r="250">
          <cell r="A250">
            <v>3200227</v>
          </cell>
          <cell r="B250">
            <v>0</v>
          </cell>
          <cell r="C250">
            <v>0</v>
          </cell>
          <cell r="D250">
            <v>0</v>
          </cell>
          <cell r="E250">
            <v>0</v>
          </cell>
        </row>
        <row r="251">
          <cell r="A251">
            <v>3200228</v>
          </cell>
          <cell r="B251">
            <v>0</v>
          </cell>
          <cell r="C251">
            <v>0</v>
          </cell>
          <cell r="D251">
            <v>0</v>
          </cell>
          <cell r="E251">
            <v>0</v>
          </cell>
        </row>
        <row r="252">
          <cell r="A252">
            <v>3200229</v>
          </cell>
          <cell r="B252">
            <v>0</v>
          </cell>
          <cell r="C252">
            <v>0</v>
          </cell>
          <cell r="D252">
            <v>0</v>
          </cell>
          <cell r="E252">
            <v>0</v>
          </cell>
        </row>
        <row r="253">
          <cell r="A253">
            <v>3200230</v>
          </cell>
          <cell r="B253">
            <v>0</v>
          </cell>
          <cell r="C253">
            <v>0</v>
          </cell>
          <cell r="D253">
            <v>0</v>
          </cell>
          <cell r="E253">
            <v>0</v>
          </cell>
        </row>
        <row r="254">
          <cell r="A254">
            <v>3200231</v>
          </cell>
          <cell r="B254">
            <v>0</v>
          </cell>
          <cell r="C254">
            <v>0</v>
          </cell>
          <cell r="D254">
            <v>0</v>
          </cell>
          <cell r="E254">
            <v>0</v>
          </cell>
        </row>
        <row r="255">
          <cell r="A255">
            <v>3200232</v>
          </cell>
          <cell r="B255">
            <v>0</v>
          </cell>
          <cell r="C255">
            <v>0</v>
          </cell>
          <cell r="D255">
            <v>0</v>
          </cell>
          <cell r="E255">
            <v>0</v>
          </cell>
        </row>
        <row r="256">
          <cell r="A256">
            <v>3200233</v>
          </cell>
          <cell r="B256">
            <v>2</v>
          </cell>
          <cell r="C256">
            <v>0</v>
          </cell>
          <cell r="D256">
            <v>2</v>
          </cell>
          <cell r="E256">
            <v>0</v>
          </cell>
        </row>
        <row r="257">
          <cell r="A257">
            <v>3200234</v>
          </cell>
          <cell r="B257">
            <v>0</v>
          </cell>
          <cell r="C257">
            <v>0</v>
          </cell>
          <cell r="D257">
            <v>0</v>
          </cell>
          <cell r="E257">
            <v>0</v>
          </cell>
        </row>
        <row r="258">
          <cell r="A258">
            <v>3200236</v>
          </cell>
          <cell r="B258">
            <v>0</v>
          </cell>
          <cell r="C258">
            <v>0</v>
          </cell>
          <cell r="D258">
            <v>0</v>
          </cell>
          <cell r="E258">
            <v>0</v>
          </cell>
        </row>
        <row r="259">
          <cell r="A259">
            <v>3200237</v>
          </cell>
          <cell r="B259">
            <v>0</v>
          </cell>
          <cell r="C259">
            <v>0</v>
          </cell>
          <cell r="D259">
            <v>0</v>
          </cell>
          <cell r="E259">
            <v>0</v>
          </cell>
        </row>
        <row r="260">
          <cell r="A260">
            <v>3200238</v>
          </cell>
          <cell r="B260">
            <v>0</v>
          </cell>
          <cell r="C260">
            <v>0</v>
          </cell>
          <cell r="D260">
            <v>0</v>
          </cell>
          <cell r="E260">
            <v>0</v>
          </cell>
        </row>
        <row r="261">
          <cell r="A261">
            <v>3200239</v>
          </cell>
          <cell r="B261">
            <v>0</v>
          </cell>
          <cell r="C261">
            <v>0</v>
          </cell>
          <cell r="D261">
            <v>0</v>
          </cell>
          <cell r="E261">
            <v>0</v>
          </cell>
        </row>
        <row r="262">
          <cell r="A262">
            <v>3200241</v>
          </cell>
          <cell r="B262">
            <v>0</v>
          </cell>
          <cell r="C262">
            <v>0</v>
          </cell>
          <cell r="D262">
            <v>0</v>
          </cell>
          <cell r="E262">
            <v>0</v>
          </cell>
        </row>
        <row r="263">
          <cell r="A263">
            <v>3200244</v>
          </cell>
          <cell r="B263">
            <v>0</v>
          </cell>
          <cell r="C263">
            <v>0</v>
          </cell>
          <cell r="D263">
            <v>0</v>
          </cell>
          <cell r="E263">
            <v>0</v>
          </cell>
        </row>
        <row r="264">
          <cell r="A264">
            <v>3200245</v>
          </cell>
          <cell r="B264">
            <v>0</v>
          </cell>
          <cell r="C264">
            <v>0</v>
          </cell>
          <cell r="D264">
            <v>0</v>
          </cell>
          <cell r="E264">
            <v>0</v>
          </cell>
        </row>
        <row r="265">
          <cell r="A265">
            <v>3200246</v>
          </cell>
          <cell r="B265">
            <v>0</v>
          </cell>
          <cell r="C265">
            <v>0</v>
          </cell>
          <cell r="D265">
            <v>0</v>
          </cell>
          <cell r="E265">
            <v>0</v>
          </cell>
        </row>
        <row r="266">
          <cell r="A266">
            <v>3200247</v>
          </cell>
          <cell r="B266">
            <v>13</v>
          </cell>
          <cell r="C266">
            <v>0</v>
          </cell>
          <cell r="D266">
            <v>13</v>
          </cell>
          <cell r="E266">
            <v>0</v>
          </cell>
        </row>
        <row r="267">
          <cell r="A267">
            <v>3200248</v>
          </cell>
          <cell r="B267">
            <v>0</v>
          </cell>
          <cell r="C267">
            <v>0</v>
          </cell>
          <cell r="D267">
            <v>0</v>
          </cell>
          <cell r="E267">
            <v>0</v>
          </cell>
        </row>
        <row r="268">
          <cell r="A268">
            <v>3200249</v>
          </cell>
          <cell r="B268">
            <v>0</v>
          </cell>
          <cell r="C268">
            <v>0</v>
          </cell>
          <cell r="D268">
            <v>0</v>
          </cell>
          <cell r="E268">
            <v>0</v>
          </cell>
        </row>
        <row r="269">
          <cell r="A269">
            <v>3200250</v>
          </cell>
          <cell r="B269">
            <v>0</v>
          </cell>
          <cell r="C269">
            <v>0</v>
          </cell>
          <cell r="D269">
            <v>0</v>
          </cell>
          <cell r="E269">
            <v>0</v>
          </cell>
        </row>
        <row r="270">
          <cell r="A270">
            <v>3200251</v>
          </cell>
          <cell r="B270">
            <v>0</v>
          </cell>
          <cell r="C270">
            <v>0</v>
          </cell>
          <cell r="D270">
            <v>0</v>
          </cell>
          <cell r="E270">
            <v>0</v>
          </cell>
        </row>
        <row r="271">
          <cell r="A271">
            <v>3200252</v>
          </cell>
          <cell r="B271">
            <v>19</v>
          </cell>
          <cell r="C271">
            <v>0</v>
          </cell>
          <cell r="D271">
            <v>19</v>
          </cell>
          <cell r="E271">
            <v>0</v>
          </cell>
        </row>
        <row r="272">
          <cell r="A272">
            <v>3200253</v>
          </cell>
          <cell r="B272">
            <v>0</v>
          </cell>
          <cell r="C272">
            <v>0</v>
          </cell>
          <cell r="D272">
            <v>0</v>
          </cell>
          <cell r="E272">
            <v>0</v>
          </cell>
        </row>
        <row r="273">
          <cell r="A273">
            <v>3200255</v>
          </cell>
          <cell r="B273">
            <v>0</v>
          </cell>
          <cell r="C273">
            <v>0</v>
          </cell>
          <cell r="D273">
            <v>0</v>
          </cell>
          <cell r="E273">
            <v>0</v>
          </cell>
        </row>
        <row r="274">
          <cell r="A274">
            <v>3200256</v>
          </cell>
          <cell r="B274">
            <v>0</v>
          </cell>
          <cell r="C274">
            <v>0</v>
          </cell>
          <cell r="D274">
            <v>0</v>
          </cell>
          <cell r="E274">
            <v>0</v>
          </cell>
        </row>
        <row r="275">
          <cell r="A275">
            <v>3200260</v>
          </cell>
          <cell r="B275">
            <v>0</v>
          </cell>
          <cell r="C275">
            <v>0</v>
          </cell>
          <cell r="D275">
            <v>0</v>
          </cell>
          <cell r="E275">
            <v>0</v>
          </cell>
        </row>
        <row r="276">
          <cell r="A276">
            <v>3200261</v>
          </cell>
          <cell r="B276">
            <v>0</v>
          </cell>
          <cell r="C276">
            <v>0</v>
          </cell>
          <cell r="D276">
            <v>0</v>
          </cell>
          <cell r="E276">
            <v>0</v>
          </cell>
        </row>
        <row r="277">
          <cell r="A277">
            <v>3200265</v>
          </cell>
          <cell r="B277">
            <v>0</v>
          </cell>
          <cell r="C277">
            <v>0</v>
          </cell>
          <cell r="D277">
            <v>0</v>
          </cell>
          <cell r="E277">
            <v>0</v>
          </cell>
        </row>
        <row r="278">
          <cell r="A278">
            <v>3200267</v>
          </cell>
          <cell r="B278">
            <v>0</v>
          </cell>
          <cell r="C278">
            <v>0</v>
          </cell>
          <cell r="D278">
            <v>0</v>
          </cell>
          <cell r="E278">
            <v>0</v>
          </cell>
        </row>
        <row r="279">
          <cell r="A279">
            <v>3200268</v>
          </cell>
          <cell r="B279">
            <v>0</v>
          </cell>
          <cell r="C279">
            <v>0</v>
          </cell>
          <cell r="D279">
            <v>0</v>
          </cell>
          <cell r="E279">
            <v>0</v>
          </cell>
        </row>
        <row r="280">
          <cell r="A280">
            <v>3200269</v>
          </cell>
          <cell r="B280">
            <v>9</v>
          </cell>
          <cell r="C280">
            <v>9</v>
          </cell>
          <cell r="D280">
            <v>18</v>
          </cell>
          <cell r="E280">
            <v>0</v>
          </cell>
        </row>
        <row r="281">
          <cell r="A281">
            <v>3200270</v>
          </cell>
          <cell r="B281">
            <v>0</v>
          </cell>
          <cell r="C281">
            <v>0</v>
          </cell>
          <cell r="D281">
            <v>0</v>
          </cell>
          <cell r="E281">
            <v>0</v>
          </cell>
        </row>
        <row r="282">
          <cell r="A282">
            <v>3200273</v>
          </cell>
          <cell r="B282">
            <v>0</v>
          </cell>
          <cell r="C282">
            <v>0</v>
          </cell>
          <cell r="D282">
            <v>0</v>
          </cell>
          <cell r="E282">
            <v>0</v>
          </cell>
        </row>
        <row r="283">
          <cell r="A283">
            <v>3200274</v>
          </cell>
          <cell r="B283">
            <v>0</v>
          </cell>
          <cell r="C283">
            <v>0</v>
          </cell>
          <cell r="D283">
            <v>0</v>
          </cell>
          <cell r="E283">
            <v>0</v>
          </cell>
        </row>
        <row r="284">
          <cell r="A284">
            <v>3200275</v>
          </cell>
          <cell r="B284">
            <v>0</v>
          </cell>
          <cell r="C284">
            <v>0</v>
          </cell>
          <cell r="D284">
            <v>0</v>
          </cell>
          <cell r="E284">
            <v>0</v>
          </cell>
        </row>
        <row r="285">
          <cell r="A285">
            <v>3200276</v>
          </cell>
          <cell r="B285">
            <v>0</v>
          </cell>
          <cell r="C285">
            <v>0</v>
          </cell>
          <cell r="D285">
            <v>0</v>
          </cell>
          <cell r="E285">
            <v>0</v>
          </cell>
        </row>
        <row r="286">
          <cell r="A286">
            <v>3200277</v>
          </cell>
          <cell r="B286">
            <v>0</v>
          </cell>
          <cell r="C286">
            <v>0</v>
          </cell>
          <cell r="D286">
            <v>0</v>
          </cell>
          <cell r="E286">
            <v>0</v>
          </cell>
        </row>
        <row r="287">
          <cell r="A287">
            <v>3200280</v>
          </cell>
          <cell r="B287">
            <v>0</v>
          </cell>
          <cell r="C287">
            <v>0</v>
          </cell>
          <cell r="D287">
            <v>0</v>
          </cell>
          <cell r="E287">
            <v>0</v>
          </cell>
        </row>
        <row r="288">
          <cell r="A288">
            <v>3200281</v>
          </cell>
          <cell r="B288">
            <v>0</v>
          </cell>
          <cell r="C288">
            <v>0</v>
          </cell>
          <cell r="D288">
            <v>0</v>
          </cell>
          <cell r="E288">
            <v>0</v>
          </cell>
        </row>
        <row r="289">
          <cell r="A289">
            <v>3200282</v>
          </cell>
          <cell r="B289">
            <v>11</v>
          </cell>
          <cell r="C289">
            <v>0</v>
          </cell>
          <cell r="D289">
            <v>11</v>
          </cell>
          <cell r="E289">
            <v>0</v>
          </cell>
        </row>
        <row r="290">
          <cell r="A290">
            <v>3200283</v>
          </cell>
          <cell r="B290">
            <v>0</v>
          </cell>
          <cell r="C290">
            <v>0</v>
          </cell>
          <cell r="D290">
            <v>0</v>
          </cell>
          <cell r="E290">
            <v>0</v>
          </cell>
        </row>
        <row r="291">
          <cell r="A291">
            <v>3200285</v>
          </cell>
          <cell r="B291">
            <v>13</v>
          </cell>
          <cell r="C291">
            <v>0</v>
          </cell>
          <cell r="D291">
            <v>13</v>
          </cell>
          <cell r="E291">
            <v>0</v>
          </cell>
        </row>
        <row r="292">
          <cell r="A292">
            <v>3200286</v>
          </cell>
          <cell r="B292">
            <v>0</v>
          </cell>
          <cell r="C292">
            <v>0</v>
          </cell>
          <cell r="D292">
            <v>0</v>
          </cell>
          <cell r="E292">
            <v>0</v>
          </cell>
        </row>
        <row r="293">
          <cell r="A293">
            <v>3200287</v>
          </cell>
          <cell r="B293">
            <v>5</v>
          </cell>
          <cell r="C293">
            <v>0</v>
          </cell>
          <cell r="D293">
            <v>5</v>
          </cell>
          <cell r="E293">
            <v>0</v>
          </cell>
        </row>
        <row r="294">
          <cell r="A294">
            <v>3200288</v>
          </cell>
          <cell r="B294">
            <v>0</v>
          </cell>
          <cell r="C294">
            <v>0</v>
          </cell>
          <cell r="D294">
            <v>0</v>
          </cell>
          <cell r="E294">
            <v>0</v>
          </cell>
        </row>
        <row r="295">
          <cell r="A295">
            <v>3200289</v>
          </cell>
          <cell r="B295">
            <v>8</v>
          </cell>
          <cell r="C295">
            <v>0</v>
          </cell>
          <cell r="D295">
            <v>8</v>
          </cell>
          <cell r="E295">
            <v>0</v>
          </cell>
        </row>
        <row r="296">
          <cell r="A296">
            <v>3200290</v>
          </cell>
          <cell r="B296">
            <v>0</v>
          </cell>
          <cell r="C296">
            <v>0</v>
          </cell>
          <cell r="D296">
            <v>0</v>
          </cell>
          <cell r="E296">
            <v>0</v>
          </cell>
        </row>
        <row r="297">
          <cell r="A297">
            <v>3200291</v>
          </cell>
          <cell r="B297">
            <v>8</v>
          </cell>
          <cell r="C297">
            <v>0</v>
          </cell>
          <cell r="D297">
            <v>8</v>
          </cell>
          <cell r="E297">
            <v>0</v>
          </cell>
        </row>
        <row r="298">
          <cell r="A298">
            <v>3200292</v>
          </cell>
          <cell r="B298">
            <v>0</v>
          </cell>
          <cell r="C298">
            <v>0</v>
          </cell>
          <cell r="D298">
            <v>0</v>
          </cell>
          <cell r="E298">
            <v>0</v>
          </cell>
        </row>
        <row r="299">
          <cell r="A299">
            <v>3200294</v>
          </cell>
          <cell r="B299">
            <v>0</v>
          </cell>
          <cell r="C299">
            <v>0</v>
          </cell>
          <cell r="D299">
            <v>0</v>
          </cell>
          <cell r="E299">
            <v>0</v>
          </cell>
        </row>
        <row r="300">
          <cell r="A300">
            <v>3200296</v>
          </cell>
          <cell r="B300">
            <v>18</v>
          </cell>
          <cell r="C300">
            <v>0</v>
          </cell>
          <cell r="D300">
            <v>18</v>
          </cell>
          <cell r="E300">
            <v>0</v>
          </cell>
        </row>
        <row r="301">
          <cell r="A301">
            <v>3200299</v>
          </cell>
          <cell r="B301">
            <v>0</v>
          </cell>
          <cell r="C301">
            <v>0</v>
          </cell>
          <cell r="D301">
            <v>0</v>
          </cell>
          <cell r="E301">
            <v>0</v>
          </cell>
        </row>
        <row r="302">
          <cell r="A302">
            <v>3200301</v>
          </cell>
          <cell r="B302">
            <v>0</v>
          </cell>
          <cell r="C302">
            <v>0</v>
          </cell>
          <cell r="D302">
            <v>0</v>
          </cell>
          <cell r="E302">
            <v>0</v>
          </cell>
        </row>
        <row r="303">
          <cell r="A303">
            <v>3200302</v>
          </cell>
          <cell r="B303">
            <v>0</v>
          </cell>
          <cell r="C303">
            <v>0</v>
          </cell>
          <cell r="D303">
            <v>0</v>
          </cell>
          <cell r="E303">
            <v>0</v>
          </cell>
        </row>
        <row r="304">
          <cell r="A304">
            <v>3200305</v>
          </cell>
          <cell r="B304">
            <v>0</v>
          </cell>
          <cell r="C304">
            <v>0</v>
          </cell>
          <cell r="D304">
            <v>0</v>
          </cell>
          <cell r="E304">
            <v>0</v>
          </cell>
        </row>
        <row r="305">
          <cell r="A305">
            <v>3200306</v>
          </cell>
          <cell r="B305">
            <v>0</v>
          </cell>
          <cell r="C305">
            <v>0</v>
          </cell>
          <cell r="D305">
            <v>0</v>
          </cell>
          <cell r="E305">
            <v>0</v>
          </cell>
        </row>
        <row r="306">
          <cell r="A306">
            <v>3200307</v>
          </cell>
          <cell r="B306">
            <v>0</v>
          </cell>
          <cell r="C306">
            <v>0</v>
          </cell>
          <cell r="D306">
            <v>0</v>
          </cell>
          <cell r="E306">
            <v>0</v>
          </cell>
        </row>
        <row r="307">
          <cell r="A307">
            <v>3200308</v>
          </cell>
          <cell r="B307">
            <v>0</v>
          </cell>
          <cell r="C307">
            <v>0</v>
          </cell>
          <cell r="D307">
            <v>0</v>
          </cell>
          <cell r="E307">
            <v>0</v>
          </cell>
        </row>
        <row r="308">
          <cell r="A308">
            <v>3200309</v>
          </cell>
          <cell r="B308">
            <v>0</v>
          </cell>
          <cell r="C308">
            <v>0</v>
          </cell>
          <cell r="D308">
            <v>0</v>
          </cell>
          <cell r="E308">
            <v>0</v>
          </cell>
        </row>
        <row r="309">
          <cell r="A309">
            <v>3200311</v>
          </cell>
          <cell r="B309">
            <v>0</v>
          </cell>
          <cell r="C309">
            <v>0</v>
          </cell>
          <cell r="D309">
            <v>0</v>
          </cell>
          <cell r="E309">
            <v>0</v>
          </cell>
        </row>
        <row r="310">
          <cell r="A310">
            <v>3200312</v>
          </cell>
          <cell r="B310">
            <v>10</v>
          </cell>
          <cell r="C310">
            <v>0</v>
          </cell>
          <cell r="D310">
            <v>10</v>
          </cell>
          <cell r="E310">
            <v>0</v>
          </cell>
        </row>
        <row r="311">
          <cell r="A311">
            <v>3200314</v>
          </cell>
          <cell r="B311">
            <v>0</v>
          </cell>
          <cell r="C311">
            <v>0</v>
          </cell>
          <cell r="D311">
            <v>0</v>
          </cell>
          <cell r="E311">
            <v>0</v>
          </cell>
        </row>
        <row r="312">
          <cell r="A312">
            <v>3200315</v>
          </cell>
          <cell r="B312">
            <v>0</v>
          </cell>
          <cell r="C312">
            <v>0</v>
          </cell>
          <cell r="D312">
            <v>0</v>
          </cell>
          <cell r="E312">
            <v>0</v>
          </cell>
        </row>
        <row r="313">
          <cell r="A313">
            <v>3200318</v>
          </cell>
          <cell r="B313">
            <v>0</v>
          </cell>
          <cell r="C313">
            <v>0</v>
          </cell>
          <cell r="D313">
            <v>0</v>
          </cell>
          <cell r="E313">
            <v>0</v>
          </cell>
        </row>
        <row r="314">
          <cell r="A314">
            <v>3200319</v>
          </cell>
          <cell r="B314">
            <v>0</v>
          </cell>
          <cell r="C314">
            <v>0</v>
          </cell>
          <cell r="D314">
            <v>0</v>
          </cell>
          <cell r="E314">
            <v>0</v>
          </cell>
        </row>
        <row r="315">
          <cell r="A315">
            <v>3200321</v>
          </cell>
          <cell r="B315">
            <v>0</v>
          </cell>
          <cell r="C315">
            <v>0</v>
          </cell>
          <cell r="D315">
            <v>0</v>
          </cell>
          <cell r="E315">
            <v>0</v>
          </cell>
        </row>
        <row r="316">
          <cell r="A316">
            <v>3200323</v>
          </cell>
          <cell r="B316">
            <v>0</v>
          </cell>
          <cell r="C316">
            <v>0</v>
          </cell>
          <cell r="D316">
            <v>0</v>
          </cell>
          <cell r="E316">
            <v>0</v>
          </cell>
        </row>
        <row r="317">
          <cell r="A317">
            <v>3200324</v>
          </cell>
          <cell r="B317">
            <v>0</v>
          </cell>
          <cell r="C317">
            <v>0</v>
          </cell>
          <cell r="D317">
            <v>0</v>
          </cell>
          <cell r="E317">
            <v>0</v>
          </cell>
        </row>
        <row r="318">
          <cell r="A318">
            <v>3200325</v>
          </cell>
          <cell r="B318">
            <v>0</v>
          </cell>
          <cell r="C318">
            <v>0</v>
          </cell>
          <cell r="D318">
            <v>0</v>
          </cell>
          <cell r="E318">
            <v>0</v>
          </cell>
        </row>
        <row r="319">
          <cell r="A319">
            <v>3200326</v>
          </cell>
          <cell r="B319">
            <v>0</v>
          </cell>
          <cell r="C319">
            <v>0</v>
          </cell>
          <cell r="D319">
            <v>0</v>
          </cell>
          <cell r="E319">
            <v>0</v>
          </cell>
        </row>
        <row r="320">
          <cell r="A320">
            <v>3200328</v>
          </cell>
          <cell r="B320">
            <v>0</v>
          </cell>
          <cell r="C320">
            <v>0</v>
          </cell>
          <cell r="D320">
            <v>0</v>
          </cell>
          <cell r="E320">
            <v>0</v>
          </cell>
        </row>
        <row r="321">
          <cell r="A321">
            <v>3200329</v>
          </cell>
          <cell r="B321">
            <v>0</v>
          </cell>
          <cell r="C321">
            <v>0</v>
          </cell>
          <cell r="D321">
            <v>0</v>
          </cell>
          <cell r="E321">
            <v>0</v>
          </cell>
        </row>
        <row r="322">
          <cell r="A322">
            <v>3200330</v>
          </cell>
          <cell r="B322">
            <v>0</v>
          </cell>
          <cell r="C322">
            <v>0</v>
          </cell>
          <cell r="D322">
            <v>0</v>
          </cell>
          <cell r="E322">
            <v>0</v>
          </cell>
        </row>
        <row r="323">
          <cell r="A323">
            <v>3200331</v>
          </cell>
          <cell r="B323">
            <v>0</v>
          </cell>
          <cell r="C323">
            <v>0</v>
          </cell>
          <cell r="D323">
            <v>0</v>
          </cell>
          <cell r="E323">
            <v>0</v>
          </cell>
        </row>
        <row r="324">
          <cell r="A324">
            <v>3200332</v>
          </cell>
          <cell r="B324">
            <v>0</v>
          </cell>
          <cell r="C324">
            <v>0</v>
          </cell>
          <cell r="D324">
            <v>0</v>
          </cell>
          <cell r="E324">
            <v>0</v>
          </cell>
        </row>
        <row r="325">
          <cell r="A325">
            <v>3200333</v>
          </cell>
          <cell r="B325">
            <v>7</v>
          </cell>
          <cell r="C325">
            <v>0</v>
          </cell>
          <cell r="D325">
            <v>7</v>
          </cell>
          <cell r="E325">
            <v>0</v>
          </cell>
        </row>
        <row r="326">
          <cell r="A326">
            <v>3200335</v>
          </cell>
          <cell r="B326">
            <v>0</v>
          </cell>
          <cell r="C326">
            <v>0</v>
          </cell>
          <cell r="D326">
            <v>0</v>
          </cell>
          <cell r="E326">
            <v>0</v>
          </cell>
        </row>
        <row r="327">
          <cell r="A327">
            <v>3200338</v>
          </cell>
          <cell r="B327">
            <v>0</v>
          </cell>
          <cell r="C327">
            <v>0</v>
          </cell>
          <cell r="D327">
            <v>0</v>
          </cell>
          <cell r="E327">
            <v>0</v>
          </cell>
        </row>
        <row r="328">
          <cell r="A328">
            <v>3200342</v>
          </cell>
          <cell r="B328">
            <v>4</v>
          </cell>
          <cell r="C328">
            <v>7</v>
          </cell>
          <cell r="D328">
            <v>11</v>
          </cell>
          <cell r="E328">
            <v>0</v>
          </cell>
        </row>
        <row r="329">
          <cell r="A329">
            <v>3200343</v>
          </cell>
          <cell r="B329">
            <v>10</v>
          </cell>
          <cell r="C329">
            <v>0</v>
          </cell>
          <cell r="D329">
            <v>10</v>
          </cell>
          <cell r="E329">
            <v>0</v>
          </cell>
        </row>
        <row r="330">
          <cell r="A330">
            <v>3200344</v>
          </cell>
          <cell r="B330">
            <v>0</v>
          </cell>
          <cell r="C330">
            <v>0</v>
          </cell>
          <cell r="D330">
            <v>0</v>
          </cell>
          <cell r="E330">
            <v>0</v>
          </cell>
        </row>
        <row r="331">
          <cell r="A331">
            <v>3200345</v>
          </cell>
          <cell r="B331">
            <v>0</v>
          </cell>
          <cell r="C331">
            <v>0</v>
          </cell>
          <cell r="D331">
            <v>0</v>
          </cell>
          <cell r="E331">
            <v>0</v>
          </cell>
        </row>
        <row r="332">
          <cell r="A332">
            <v>3200346</v>
          </cell>
          <cell r="B332">
            <v>0</v>
          </cell>
          <cell r="C332">
            <v>0</v>
          </cell>
          <cell r="D332">
            <v>0</v>
          </cell>
          <cell r="E332">
            <v>0</v>
          </cell>
        </row>
        <row r="333">
          <cell r="A333">
            <v>3200347</v>
          </cell>
          <cell r="B333">
            <v>0</v>
          </cell>
          <cell r="C333">
            <v>0</v>
          </cell>
          <cell r="D333">
            <v>0</v>
          </cell>
          <cell r="E333">
            <v>0</v>
          </cell>
        </row>
        <row r="334">
          <cell r="A334">
            <v>3200348</v>
          </cell>
          <cell r="B334">
            <v>10</v>
          </cell>
          <cell r="C334">
            <v>0</v>
          </cell>
          <cell r="D334">
            <v>10</v>
          </cell>
          <cell r="E334">
            <v>0</v>
          </cell>
        </row>
        <row r="335">
          <cell r="A335">
            <v>3200349</v>
          </cell>
          <cell r="B335">
            <v>0</v>
          </cell>
          <cell r="C335">
            <v>0</v>
          </cell>
          <cell r="D335">
            <v>0</v>
          </cell>
          <cell r="E335">
            <v>0</v>
          </cell>
        </row>
        <row r="336">
          <cell r="A336">
            <v>3200350</v>
          </cell>
          <cell r="B336">
            <v>0</v>
          </cell>
          <cell r="C336">
            <v>0</v>
          </cell>
          <cell r="D336">
            <v>0</v>
          </cell>
          <cell r="E336">
            <v>0</v>
          </cell>
        </row>
        <row r="337">
          <cell r="A337">
            <v>3200352</v>
          </cell>
          <cell r="B337">
            <v>0</v>
          </cell>
          <cell r="C337">
            <v>0</v>
          </cell>
          <cell r="D337">
            <v>0</v>
          </cell>
          <cell r="E337">
            <v>0</v>
          </cell>
        </row>
        <row r="338">
          <cell r="A338">
            <v>3200354</v>
          </cell>
          <cell r="B338">
            <v>8</v>
          </cell>
          <cell r="C338">
            <v>0</v>
          </cell>
          <cell r="D338">
            <v>8</v>
          </cell>
          <cell r="E338">
            <v>0</v>
          </cell>
        </row>
        <row r="339">
          <cell r="A339">
            <v>3200357</v>
          </cell>
          <cell r="B339">
            <v>0</v>
          </cell>
          <cell r="C339">
            <v>0</v>
          </cell>
          <cell r="D339">
            <v>0</v>
          </cell>
          <cell r="E339">
            <v>0</v>
          </cell>
        </row>
        <row r="340">
          <cell r="A340">
            <v>3200358</v>
          </cell>
          <cell r="B340">
            <v>0</v>
          </cell>
          <cell r="C340">
            <v>0</v>
          </cell>
          <cell r="D340">
            <v>0</v>
          </cell>
          <cell r="E340">
            <v>0</v>
          </cell>
        </row>
        <row r="341">
          <cell r="A341">
            <v>3200363</v>
          </cell>
          <cell r="B341">
            <v>0</v>
          </cell>
          <cell r="C341">
            <v>0</v>
          </cell>
          <cell r="D341">
            <v>0</v>
          </cell>
          <cell r="E341">
            <v>0</v>
          </cell>
        </row>
        <row r="342">
          <cell r="A342">
            <v>3200365</v>
          </cell>
          <cell r="B342">
            <v>0</v>
          </cell>
          <cell r="C342">
            <v>10</v>
          </cell>
          <cell r="D342">
            <v>10</v>
          </cell>
          <cell r="E342">
            <v>0</v>
          </cell>
        </row>
        <row r="343">
          <cell r="A343">
            <v>3200366</v>
          </cell>
          <cell r="B343">
            <v>0</v>
          </cell>
          <cell r="C343">
            <v>0</v>
          </cell>
          <cell r="D343">
            <v>0</v>
          </cell>
          <cell r="E343">
            <v>0</v>
          </cell>
        </row>
        <row r="344">
          <cell r="A344">
            <v>3200367</v>
          </cell>
          <cell r="B344">
            <v>0</v>
          </cell>
          <cell r="C344">
            <v>0</v>
          </cell>
          <cell r="D344">
            <v>0</v>
          </cell>
          <cell r="E344">
            <v>0</v>
          </cell>
        </row>
        <row r="345">
          <cell r="A345">
            <v>3200368</v>
          </cell>
          <cell r="B345">
            <v>0</v>
          </cell>
          <cell r="C345">
            <v>0</v>
          </cell>
          <cell r="D345">
            <v>0</v>
          </cell>
          <cell r="E345">
            <v>0</v>
          </cell>
        </row>
        <row r="346">
          <cell r="A346">
            <v>3200370</v>
          </cell>
          <cell r="B346">
            <v>13</v>
          </cell>
          <cell r="C346">
            <v>0</v>
          </cell>
          <cell r="D346">
            <v>13</v>
          </cell>
          <cell r="E346">
            <v>0</v>
          </cell>
        </row>
        <row r="347">
          <cell r="A347">
            <v>3200371</v>
          </cell>
          <cell r="B347">
            <v>0</v>
          </cell>
          <cell r="C347">
            <v>0</v>
          </cell>
          <cell r="D347">
            <v>0</v>
          </cell>
          <cell r="E347">
            <v>0</v>
          </cell>
        </row>
        <row r="348">
          <cell r="A348">
            <v>3200372</v>
          </cell>
          <cell r="B348">
            <v>0</v>
          </cell>
          <cell r="C348">
            <v>0</v>
          </cell>
          <cell r="D348">
            <v>0</v>
          </cell>
          <cell r="E348">
            <v>0</v>
          </cell>
        </row>
        <row r="349">
          <cell r="A349">
            <v>3200373</v>
          </cell>
          <cell r="B349">
            <v>0</v>
          </cell>
          <cell r="C349">
            <v>0</v>
          </cell>
          <cell r="D349">
            <v>0</v>
          </cell>
          <cell r="E349">
            <v>0</v>
          </cell>
        </row>
        <row r="350">
          <cell r="A350">
            <v>3200374</v>
          </cell>
          <cell r="B350">
            <v>0</v>
          </cell>
          <cell r="C350">
            <v>0</v>
          </cell>
          <cell r="D350">
            <v>0</v>
          </cell>
          <cell r="E350">
            <v>0</v>
          </cell>
        </row>
        <row r="351">
          <cell r="A351">
            <v>3200375</v>
          </cell>
          <cell r="B351">
            <v>0</v>
          </cell>
          <cell r="C351">
            <v>14</v>
          </cell>
          <cell r="D351">
            <v>14</v>
          </cell>
          <cell r="E351">
            <v>0</v>
          </cell>
        </row>
        <row r="352">
          <cell r="A352">
            <v>3200376</v>
          </cell>
          <cell r="B352">
            <v>18</v>
          </cell>
          <cell r="C352">
            <v>0</v>
          </cell>
          <cell r="D352">
            <v>18</v>
          </cell>
          <cell r="E352">
            <v>0</v>
          </cell>
        </row>
        <row r="353">
          <cell r="A353">
            <v>3200377</v>
          </cell>
          <cell r="B353">
            <v>0</v>
          </cell>
          <cell r="C353">
            <v>0</v>
          </cell>
          <cell r="D353">
            <v>0</v>
          </cell>
          <cell r="E353">
            <v>0</v>
          </cell>
        </row>
        <row r="354">
          <cell r="A354">
            <v>3200378</v>
          </cell>
          <cell r="B354">
            <v>0</v>
          </cell>
          <cell r="C354">
            <v>0</v>
          </cell>
          <cell r="D354">
            <v>0</v>
          </cell>
          <cell r="E354">
            <v>0</v>
          </cell>
        </row>
        <row r="355">
          <cell r="A355">
            <v>3200379</v>
          </cell>
          <cell r="B355">
            <v>0</v>
          </cell>
          <cell r="C355">
            <v>0</v>
          </cell>
          <cell r="D355">
            <v>0</v>
          </cell>
          <cell r="E355">
            <v>0</v>
          </cell>
        </row>
        <row r="356">
          <cell r="A356">
            <v>3200380</v>
          </cell>
          <cell r="B356">
            <v>0</v>
          </cell>
          <cell r="C356">
            <v>0</v>
          </cell>
          <cell r="D356">
            <v>0</v>
          </cell>
          <cell r="E356">
            <v>0</v>
          </cell>
        </row>
        <row r="357">
          <cell r="A357">
            <v>3200383</v>
          </cell>
          <cell r="B357">
            <v>0</v>
          </cell>
          <cell r="C357">
            <v>0</v>
          </cell>
          <cell r="D357">
            <v>0</v>
          </cell>
          <cell r="E357">
            <v>0</v>
          </cell>
        </row>
        <row r="358">
          <cell r="A358">
            <v>3200384</v>
          </cell>
          <cell r="B358">
            <v>0</v>
          </cell>
          <cell r="C358">
            <v>0</v>
          </cell>
          <cell r="D358">
            <v>0</v>
          </cell>
          <cell r="E358">
            <v>0</v>
          </cell>
        </row>
        <row r="359">
          <cell r="A359">
            <v>3200388</v>
          </cell>
          <cell r="B359">
            <v>0</v>
          </cell>
          <cell r="C359">
            <v>0</v>
          </cell>
          <cell r="D359">
            <v>0</v>
          </cell>
          <cell r="E359">
            <v>0</v>
          </cell>
        </row>
        <row r="360">
          <cell r="A360">
            <v>3200389</v>
          </cell>
          <cell r="B360">
            <v>0</v>
          </cell>
          <cell r="C360">
            <v>0</v>
          </cell>
          <cell r="D360">
            <v>0</v>
          </cell>
          <cell r="E360">
            <v>0</v>
          </cell>
        </row>
        <row r="361">
          <cell r="A361">
            <v>3200391</v>
          </cell>
          <cell r="B361">
            <v>0</v>
          </cell>
          <cell r="C361">
            <v>0</v>
          </cell>
          <cell r="D361">
            <v>0</v>
          </cell>
          <cell r="E361">
            <v>0</v>
          </cell>
        </row>
        <row r="362">
          <cell r="A362">
            <v>3200392</v>
          </cell>
          <cell r="B362">
            <v>0</v>
          </cell>
          <cell r="C362">
            <v>0</v>
          </cell>
          <cell r="D362">
            <v>0</v>
          </cell>
          <cell r="E362">
            <v>0</v>
          </cell>
        </row>
        <row r="363">
          <cell r="A363">
            <v>3200393</v>
          </cell>
          <cell r="B363">
            <v>0</v>
          </cell>
          <cell r="C363">
            <v>0</v>
          </cell>
          <cell r="D363">
            <v>0</v>
          </cell>
          <cell r="E363">
            <v>0</v>
          </cell>
        </row>
        <row r="364">
          <cell r="A364">
            <v>3200394</v>
          </cell>
          <cell r="B364">
            <v>0</v>
          </cell>
          <cell r="C364">
            <v>0</v>
          </cell>
          <cell r="D364">
            <v>0</v>
          </cell>
          <cell r="E364">
            <v>0</v>
          </cell>
        </row>
        <row r="365">
          <cell r="A365">
            <v>3200396</v>
          </cell>
          <cell r="B365">
            <v>0</v>
          </cell>
          <cell r="C365">
            <v>0</v>
          </cell>
          <cell r="D365">
            <v>0</v>
          </cell>
          <cell r="E365">
            <v>0</v>
          </cell>
        </row>
        <row r="366">
          <cell r="A366">
            <v>3200399</v>
          </cell>
          <cell r="B366">
            <v>19</v>
          </cell>
          <cell r="C366">
            <v>0</v>
          </cell>
          <cell r="D366">
            <v>19</v>
          </cell>
          <cell r="E366">
            <v>0</v>
          </cell>
        </row>
        <row r="367">
          <cell r="A367">
            <v>3200400</v>
          </cell>
          <cell r="B367">
            <v>0</v>
          </cell>
          <cell r="C367">
            <v>0</v>
          </cell>
          <cell r="D367">
            <v>0</v>
          </cell>
          <cell r="E367">
            <v>0</v>
          </cell>
        </row>
        <row r="368">
          <cell r="A368">
            <v>3200401</v>
          </cell>
          <cell r="B368">
            <v>0</v>
          </cell>
          <cell r="C368">
            <v>0</v>
          </cell>
          <cell r="D368">
            <v>0</v>
          </cell>
          <cell r="E368">
            <v>0</v>
          </cell>
        </row>
        <row r="369">
          <cell r="A369">
            <v>3200405</v>
          </cell>
          <cell r="B369">
            <v>0</v>
          </cell>
          <cell r="C369">
            <v>0</v>
          </cell>
          <cell r="D369">
            <v>0</v>
          </cell>
          <cell r="E369">
            <v>0</v>
          </cell>
        </row>
        <row r="370">
          <cell r="A370">
            <v>3200406</v>
          </cell>
          <cell r="B370">
            <v>0</v>
          </cell>
          <cell r="C370">
            <v>0</v>
          </cell>
          <cell r="D370">
            <v>0</v>
          </cell>
          <cell r="E370">
            <v>0</v>
          </cell>
        </row>
        <row r="371">
          <cell r="A371">
            <v>3200409</v>
          </cell>
          <cell r="B371">
            <v>0</v>
          </cell>
          <cell r="C371">
            <v>0</v>
          </cell>
          <cell r="D371">
            <v>0</v>
          </cell>
          <cell r="E371">
            <v>0</v>
          </cell>
        </row>
        <row r="372">
          <cell r="A372">
            <v>3200410</v>
          </cell>
          <cell r="B372">
            <v>12</v>
          </cell>
          <cell r="C372">
            <v>0</v>
          </cell>
          <cell r="D372">
            <v>12</v>
          </cell>
          <cell r="E372">
            <v>0</v>
          </cell>
        </row>
        <row r="373">
          <cell r="A373">
            <v>3200411</v>
          </cell>
          <cell r="B373">
            <v>0</v>
          </cell>
          <cell r="C373">
            <v>0</v>
          </cell>
          <cell r="D373">
            <v>0</v>
          </cell>
          <cell r="E373">
            <v>0</v>
          </cell>
        </row>
        <row r="374">
          <cell r="A374">
            <v>3200413</v>
          </cell>
          <cell r="B374">
            <v>0</v>
          </cell>
          <cell r="C374">
            <v>0</v>
          </cell>
          <cell r="D374">
            <v>0</v>
          </cell>
          <cell r="E374">
            <v>0</v>
          </cell>
        </row>
        <row r="375">
          <cell r="A375">
            <v>3200414</v>
          </cell>
          <cell r="B375">
            <v>0</v>
          </cell>
          <cell r="C375">
            <v>0</v>
          </cell>
          <cell r="D375">
            <v>0</v>
          </cell>
          <cell r="E375">
            <v>0</v>
          </cell>
        </row>
        <row r="376">
          <cell r="A376">
            <v>3200415</v>
          </cell>
          <cell r="B376">
            <v>0</v>
          </cell>
          <cell r="C376">
            <v>0</v>
          </cell>
          <cell r="D376">
            <v>0</v>
          </cell>
          <cell r="E376">
            <v>0</v>
          </cell>
        </row>
        <row r="377">
          <cell r="A377">
            <v>3200416</v>
          </cell>
          <cell r="B377">
            <v>0</v>
          </cell>
          <cell r="C377">
            <v>0</v>
          </cell>
          <cell r="D377">
            <v>0</v>
          </cell>
          <cell r="E377">
            <v>0</v>
          </cell>
        </row>
        <row r="378">
          <cell r="A378">
            <v>3200417</v>
          </cell>
          <cell r="B378">
            <v>13</v>
          </cell>
          <cell r="C378">
            <v>0</v>
          </cell>
          <cell r="D378">
            <v>13</v>
          </cell>
          <cell r="E378">
            <v>0</v>
          </cell>
        </row>
        <row r="379">
          <cell r="A379">
            <v>3200420</v>
          </cell>
          <cell r="B379">
            <v>19</v>
          </cell>
          <cell r="C379">
            <v>0</v>
          </cell>
          <cell r="D379">
            <v>19</v>
          </cell>
          <cell r="E379">
            <v>0</v>
          </cell>
        </row>
        <row r="380">
          <cell r="A380">
            <v>3200421</v>
          </cell>
          <cell r="B380">
            <v>0</v>
          </cell>
          <cell r="C380">
            <v>0</v>
          </cell>
          <cell r="D380">
            <v>0</v>
          </cell>
          <cell r="E380">
            <v>0</v>
          </cell>
        </row>
        <row r="381">
          <cell r="A381">
            <v>3200424</v>
          </cell>
          <cell r="B381">
            <v>12</v>
          </cell>
          <cell r="C381">
            <v>0</v>
          </cell>
          <cell r="D381">
            <v>12</v>
          </cell>
          <cell r="E381">
            <v>0</v>
          </cell>
        </row>
        <row r="382">
          <cell r="A382">
            <v>3200426</v>
          </cell>
          <cell r="B382">
            <v>0</v>
          </cell>
          <cell r="C382">
            <v>0</v>
          </cell>
          <cell r="D382">
            <v>0</v>
          </cell>
          <cell r="E382">
            <v>0</v>
          </cell>
        </row>
        <row r="383">
          <cell r="A383">
            <v>3200427</v>
          </cell>
          <cell r="B383">
            <v>19</v>
          </cell>
          <cell r="C383">
            <v>0</v>
          </cell>
          <cell r="D383">
            <v>19</v>
          </cell>
          <cell r="E383">
            <v>0</v>
          </cell>
        </row>
        <row r="384">
          <cell r="A384">
            <v>3200431</v>
          </cell>
          <cell r="B384">
            <v>7</v>
          </cell>
          <cell r="C384">
            <v>0</v>
          </cell>
          <cell r="D384">
            <v>7</v>
          </cell>
          <cell r="E384">
            <v>0</v>
          </cell>
        </row>
        <row r="385">
          <cell r="A385">
            <v>3200432</v>
          </cell>
          <cell r="B385">
            <v>0</v>
          </cell>
          <cell r="C385">
            <v>0</v>
          </cell>
          <cell r="D385">
            <v>0</v>
          </cell>
          <cell r="E385">
            <v>0</v>
          </cell>
        </row>
        <row r="386">
          <cell r="A386">
            <v>3200433</v>
          </cell>
          <cell r="B386">
            <v>0</v>
          </cell>
          <cell r="C386">
            <v>0</v>
          </cell>
          <cell r="D386">
            <v>0</v>
          </cell>
          <cell r="E386">
            <v>0</v>
          </cell>
        </row>
        <row r="387">
          <cell r="A387">
            <v>3200435</v>
          </cell>
          <cell r="B387">
            <v>0</v>
          </cell>
          <cell r="C387">
            <v>0</v>
          </cell>
          <cell r="D387">
            <v>0</v>
          </cell>
          <cell r="E387">
            <v>0</v>
          </cell>
        </row>
        <row r="388">
          <cell r="A388">
            <v>3200436</v>
          </cell>
          <cell r="B388">
            <v>0</v>
          </cell>
          <cell r="C388">
            <v>0</v>
          </cell>
          <cell r="D388">
            <v>0</v>
          </cell>
          <cell r="E388">
            <v>0</v>
          </cell>
        </row>
        <row r="389">
          <cell r="A389">
            <v>3200437</v>
          </cell>
          <cell r="B389">
            <v>0</v>
          </cell>
          <cell r="C389">
            <v>0</v>
          </cell>
          <cell r="D389">
            <v>0</v>
          </cell>
          <cell r="E389">
            <v>0</v>
          </cell>
        </row>
        <row r="390">
          <cell r="A390">
            <v>3200438</v>
          </cell>
          <cell r="B390">
            <v>0</v>
          </cell>
          <cell r="C390">
            <v>0</v>
          </cell>
          <cell r="D390">
            <v>0</v>
          </cell>
          <cell r="E390">
            <v>0</v>
          </cell>
        </row>
        <row r="391">
          <cell r="A391">
            <v>3200439</v>
          </cell>
          <cell r="B391">
            <v>19</v>
          </cell>
          <cell r="C391">
            <v>0</v>
          </cell>
          <cell r="D391">
            <v>19</v>
          </cell>
          <cell r="E391">
            <v>0</v>
          </cell>
        </row>
        <row r="392">
          <cell r="A392">
            <v>3200440</v>
          </cell>
          <cell r="B392">
            <v>0</v>
          </cell>
          <cell r="C392">
            <v>0</v>
          </cell>
          <cell r="D392">
            <v>0</v>
          </cell>
          <cell r="E392">
            <v>0</v>
          </cell>
        </row>
        <row r="393">
          <cell r="A393">
            <v>3200441</v>
          </cell>
          <cell r="B393">
            <v>17</v>
          </cell>
          <cell r="C393">
            <v>0</v>
          </cell>
          <cell r="D393">
            <v>17</v>
          </cell>
          <cell r="E393">
            <v>0</v>
          </cell>
        </row>
        <row r="394">
          <cell r="A394">
            <v>3200442</v>
          </cell>
          <cell r="B394">
            <v>13</v>
          </cell>
          <cell r="C394">
            <v>0</v>
          </cell>
          <cell r="D394">
            <v>13</v>
          </cell>
          <cell r="E394">
            <v>0</v>
          </cell>
        </row>
        <row r="395">
          <cell r="A395">
            <v>3200443</v>
          </cell>
          <cell r="B395">
            <v>6</v>
          </cell>
          <cell r="C395">
            <v>0</v>
          </cell>
          <cell r="D395">
            <v>6</v>
          </cell>
          <cell r="E395">
            <v>0</v>
          </cell>
        </row>
        <row r="396">
          <cell r="A396">
            <v>3200445</v>
          </cell>
          <cell r="B396">
            <v>0</v>
          </cell>
          <cell r="C396">
            <v>0</v>
          </cell>
          <cell r="D396">
            <v>0</v>
          </cell>
          <cell r="E396">
            <v>0</v>
          </cell>
        </row>
        <row r="397">
          <cell r="A397">
            <v>3200446</v>
          </cell>
          <cell r="B397">
            <v>0</v>
          </cell>
          <cell r="C397">
            <v>0</v>
          </cell>
          <cell r="D397">
            <v>0</v>
          </cell>
          <cell r="E397">
            <v>0</v>
          </cell>
        </row>
        <row r="398">
          <cell r="A398">
            <v>3200447</v>
          </cell>
          <cell r="B398">
            <v>0</v>
          </cell>
          <cell r="C398">
            <v>0</v>
          </cell>
          <cell r="D398">
            <v>0</v>
          </cell>
          <cell r="E398">
            <v>0</v>
          </cell>
        </row>
        <row r="399">
          <cell r="A399">
            <v>3200448</v>
          </cell>
          <cell r="B399">
            <v>0</v>
          </cell>
          <cell r="C399">
            <v>0</v>
          </cell>
          <cell r="D399">
            <v>0</v>
          </cell>
          <cell r="E399">
            <v>0</v>
          </cell>
        </row>
        <row r="400">
          <cell r="A400">
            <v>3200449</v>
          </cell>
          <cell r="B400">
            <v>0</v>
          </cell>
          <cell r="C400">
            <v>0</v>
          </cell>
          <cell r="D400">
            <v>0</v>
          </cell>
          <cell r="E400">
            <v>0</v>
          </cell>
        </row>
        <row r="401">
          <cell r="A401">
            <v>3200450</v>
          </cell>
          <cell r="B401">
            <v>0</v>
          </cell>
          <cell r="C401">
            <v>0</v>
          </cell>
          <cell r="D401">
            <v>0</v>
          </cell>
          <cell r="E401">
            <v>0</v>
          </cell>
        </row>
        <row r="402">
          <cell r="A402">
            <v>3200453</v>
          </cell>
          <cell r="B402">
            <v>0</v>
          </cell>
          <cell r="C402">
            <v>0</v>
          </cell>
          <cell r="D402">
            <v>0</v>
          </cell>
          <cell r="E402">
            <v>0</v>
          </cell>
        </row>
        <row r="403">
          <cell r="A403">
            <v>3200457</v>
          </cell>
          <cell r="B403">
            <v>0</v>
          </cell>
          <cell r="C403">
            <v>0</v>
          </cell>
          <cell r="D403">
            <v>0</v>
          </cell>
          <cell r="E403">
            <v>0</v>
          </cell>
        </row>
        <row r="404">
          <cell r="A404">
            <v>3200459</v>
          </cell>
          <cell r="B404">
            <v>0</v>
          </cell>
          <cell r="C404">
            <v>0</v>
          </cell>
          <cell r="D404">
            <v>0</v>
          </cell>
          <cell r="E404">
            <v>0</v>
          </cell>
        </row>
        <row r="405">
          <cell r="A405">
            <v>3200460</v>
          </cell>
          <cell r="B405">
            <v>16</v>
          </cell>
          <cell r="C405">
            <v>0</v>
          </cell>
          <cell r="D405">
            <v>16</v>
          </cell>
          <cell r="E405">
            <v>0</v>
          </cell>
        </row>
        <row r="406">
          <cell r="A406">
            <v>3200462</v>
          </cell>
          <cell r="B406">
            <v>0</v>
          </cell>
          <cell r="C406">
            <v>0</v>
          </cell>
          <cell r="D406">
            <v>0</v>
          </cell>
          <cell r="E406">
            <v>0</v>
          </cell>
        </row>
        <row r="407">
          <cell r="A407">
            <v>3200463</v>
          </cell>
          <cell r="B407">
            <v>9</v>
          </cell>
          <cell r="C407">
            <v>0</v>
          </cell>
          <cell r="D407">
            <v>9</v>
          </cell>
          <cell r="E407">
            <v>0</v>
          </cell>
        </row>
        <row r="408">
          <cell r="A408">
            <v>3200464</v>
          </cell>
          <cell r="B408">
            <v>0</v>
          </cell>
          <cell r="C408">
            <v>0</v>
          </cell>
          <cell r="D408">
            <v>0</v>
          </cell>
          <cell r="E408">
            <v>0</v>
          </cell>
        </row>
        <row r="409">
          <cell r="A409">
            <v>3200466</v>
          </cell>
          <cell r="B409">
            <v>0</v>
          </cell>
          <cell r="C409">
            <v>0</v>
          </cell>
          <cell r="D409">
            <v>0</v>
          </cell>
          <cell r="E409">
            <v>0</v>
          </cell>
        </row>
        <row r="410">
          <cell r="A410">
            <v>3200467</v>
          </cell>
          <cell r="B410">
            <v>0</v>
          </cell>
          <cell r="C410">
            <v>0</v>
          </cell>
          <cell r="D410">
            <v>0</v>
          </cell>
          <cell r="E410">
            <v>0</v>
          </cell>
        </row>
        <row r="411">
          <cell r="A411">
            <v>3200468</v>
          </cell>
          <cell r="B411">
            <v>0</v>
          </cell>
          <cell r="C411">
            <v>0</v>
          </cell>
          <cell r="D411">
            <v>0</v>
          </cell>
          <cell r="E411">
            <v>0</v>
          </cell>
        </row>
        <row r="412">
          <cell r="A412">
            <v>3200469</v>
          </cell>
          <cell r="B412">
            <v>0</v>
          </cell>
          <cell r="C412">
            <v>0</v>
          </cell>
          <cell r="D412">
            <v>0</v>
          </cell>
          <cell r="E412">
            <v>0</v>
          </cell>
        </row>
        <row r="413">
          <cell r="A413">
            <v>3200471</v>
          </cell>
          <cell r="B413">
            <v>0</v>
          </cell>
          <cell r="C413">
            <v>0</v>
          </cell>
          <cell r="D413">
            <v>0</v>
          </cell>
          <cell r="E413">
            <v>0</v>
          </cell>
        </row>
        <row r="414">
          <cell r="A414">
            <v>3200472</v>
          </cell>
          <cell r="B414">
            <v>0</v>
          </cell>
          <cell r="C414">
            <v>0</v>
          </cell>
          <cell r="D414">
            <v>0</v>
          </cell>
          <cell r="E414">
            <v>0</v>
          </cell>
        </row>
        <row r="415">
          <cell r="A415">
            <v>3200479</v>
          </cell>
          <cell r="B415">
            <v>0</v>
          </cell>
          <cell r="C415">
            <v>0</v>
          </cell>
          <cell r="D415">
            <v>0</v>
          </cell>
          <cell r="E415">
            <v>0</v>
          </cell>
        </row>
        <row r="416">
          <cell r="A416">
            <v>3200481</v>
          </cell>
          <cell r="B416">
            <v>0</v>
          </cell>
          <cell r="C416">
            <v>0</v>
          </cell>
          <cell r="D416">
            <v>0</v>
          </cell>
          <cell r="E416">
            <v>0</v>
          </cell>
        </row>
        <row r="417">
          <cell r="A417">
            <v>3200482</v>
          </cell>
          <cell r="B417">
            <v>0</v>
          </cell>
          <cell r="C417">
            <v>0</v>
          </cell>
          <cell r="D417">
            <v>0</v>
          </cell>
          <cell r="E417">
            <v>0</v>
          </cell>
        </row>
        <row r="418">
          <cell r="A418">
            <v>3200483</v>
          </cell>
          <cell r="B418">
            <v>0</v>
          </cell>
          <cell r="C418">
            <v>0</v>
          </cell>
          <cell r="D418">
            <v>0</v>
          </cell>
          <cell r="E418">
            <v>0</v>
          </cell>
        </row>
        <row r="419">
          <cell r="A419">
            <v>3200484</v>
          </cell>
          <cell r="B419">
            <v>0</v>
          </cell>
          <cell r="C419">
            <v>0</v>
          </cell>
          <cell r="D419">
            <v>0</v>
          </cell>
          <cell r="E419">
            <v>0</v>
          </cell>
        </row>
        <row r="420">
          <cell r="A420">
            <v>3200485</v>
          </cell>
          <cell r="B420">
            <v>0</v>
          </cell>
          <cell r="C420">
            <v>0</v>
          </cell>
          <cell r="D420">
            <v>0</v>
          </cell>
          <cell r="E420">
            <v>0</v>
          </cell>
        </row>
        <row r="421">
          <cell r="A421">
            <v>3200486</v>
          </cell>
          <cell r="B421">
            <v>0</v>
          </cell>
          <cell r="C421">
            <v>0</v>
          </cell>
          <cell r="D421">
            <v>0</v>
          </cell>
          <cell r="E421">
            <v>0</v>
          </cell>
        </row>
        <row r="422">
          <cell r="A422">
            <v>3200487</v>
          </cell>
          <cell r="B422">
            <v>0</v>
          </cell>
          <cell r="C422">
            <v>0</v>
          </cell>
          <cell r="D422">
            <v>0</v>
          </cell>
          <cell r="E422">
            <v>0</v>
          </cell>
        </row>
        <row r="423">
          <cell r="A423">
            <v>3200490</v>
          </cell>
          <cell r="B423">
            <v>0</v>
          </cell>
          <cell r="C423">
            <v>0</v>
          </cell>
          <cell r="D423">
            <v>0</v>
          </cell>
          <cell r="E423">
            <v>0</v>
          </cell>
        </row>
        <row r="424">
          <cell r="A424">
            <v>3200494</v>
          </cell>
          <cell r="B424">
            <v>0</v>
          </cell>
          <cell r="C424">
            <v>0</v>
          </cell>
          <cell r="D424">
            <v>0</v>
          </cell>
          <cell r="E424">
            <v>0</v>
          </cell>
        </row>
        <row r="425">
          <cell r="A425">
            <v>3200495</v>
          </cell>
          <cell r="B425">
            <v>0</v>
          </cell>
          <cell r="C425">
            <v>0</v>
          </cell>
          <cell r="D425">
            <v>0</v>
          </cell>
          <cell r="E425">
            <v>0</v>
          </cell>
        </row>
        <row r="426">
          <cell r="A426">
            <v>3200496</v>
          </cell>
          <cell r="B426">
            <v>0</v>
          </cell>
          <cell r="C426">
            <v>0</v>
          </cell>
          <cell r="D426">
            <v>0</v>
          </cell>
          <cell r="E426">
            <v>0</v>
          </cell>
        </row>
        <row r="427">
          <cell r="A427">
            <v>3200497</v>
          </cell>
          <cell r="B427">
            <v>6</v>
          </cell>
          <cell r="C427">
            <v>0</v>
          </cell>
          <cell r="D427">
            <v>6</v>
          </cell>
          <cell r="E427">
            <v>0</v>
          </cell>
        </row>
        <row r="428">
          <cell r="A428">
            <v>3200498</v>
          </cell>
          <cell r="B428">
            <v>14</v>
          </cell>
          <cell r="C428">
            <v>0</v>
          </cell>
          <cell r="D428">
            <v>14</v>
          </cell>
          <cell r="E428">
            <v>0</v>
          </cell>
        </row>
        <row r="429">
          <cell r="A429">
            <v>3200499</v>
          </cell>
          <cell r="B429">
            <v>0</v>
          </cell>
          <cell r="C429">
            <v>0</v>
          </cell>
          <cell r="D429">
            <v>0</v>
          </cell>
          <cell r="E429">
            <v>0</v>
          </cell>
        </row>
        <row r="430">
          <cell r="A430">
            <v>3200500</v>
          </cell>
          <cell r="B430">
            <v>13</v>
          </cell>
          <cell r="C430">
            <v>6</v>
          </cell>
          <cell r="D430">
            <v>19</v>
          </cell>
          <cell r="E430">
            <v>0</v>
          </cell>
        </row>
        <row r="431">
          <cell r="A431">
            <v>3200503</v>
          </cell>
          <cell r="B431">
            <v>0</v>
          </cell>
          <cell r="C431">
            <v>0</v>
          </cell>
          <cell r="D431">
            <v>0</v>
          </cell>
          <cell r="E431">
            <v>0</v>
          </cell>
        </row>
        <row r="432">
          <cell r="A432">
            <v>3200504</v>
          </cell>
          <cell r="B432">
            <v>0</v>
          </cell>
          <cell r="C432">
            <v>0</v>
          </cell>
          <cell r="D432">
            <v>0</v>
          </cell>
          <cell r="E432">
            <v>0</v>
          </cell>
        </row>
        <row r="433">
          <cell r="A433">
            <v>3200508</v>
          </cell>
          <cell r="B433">
            <v>0</v>
          </cell>
          <cell r="C433">
            <v>0</v>
          </cell>
          <cell r="D433">
            <v>0</v>
          </cell>
          <cell r="E433">
            <v>0</v>
          </cell>
        </row>
        <row r="434">
          <cell r="A434">
            <v>3200509</v>
          </cell>
          <cell r="B434">
            <v>12</v>
          </cell>
          <cell r="C434">
            <v>0</v>
          </cell>
          <cell r="D434">
            <v>12</v>
          </cell>
          <cell r="E434">
            <v>0</v>
          </cell>
        </row>
        <row r="435">
          <cell r="A435">
            <v>3200511</v>
          </cell>
          <cell r="B435">
            <v>0</v>
          </cell>
          <cell r="C435">
            <v>0</v>
          </cell>
          <cell r="D435">
            <v>0</v>
          </cell>
          <cell r="E435">
            <v>0</v>
          </cell>
        </row>
        <row r="436">
          <cell r="A436">
            <v>3200513</v>
          </cell>
          <cell r="B436">
            <v>0</v>
          </cell>
          <cell r="C436">
            <v>0</v>
          </cell>
          <cell r="D436">
            <v>0</v>
          </cell>
          <cell r="E436">
            <v>0</v>
          </cell>
        </row>
        <row r="437">
          <cell r="A437">
            <v>3200514</v>
          </cell>
          <cell r="B437">
            <v>15</v>
          </cell>
          <cell r="C437">
            <v>0</v>
          </cell>
          <cell r="D437">
            <v>15</v>
          </cell>
          <cell r="E437">
            <v>0</v>
          </cell>
        </row>
        <row r="438">
          <cell r="A438">
            <v>3200515</v>
          </cell>
          <cell r="B438">
            <v>11</v>
          </cell>
          <cell r="C438">
            <v>0</v>
          </cell>
          <cell r="D438">
            <v>11</v>
          </cell>
          <cell r="E438">
            <v>0</v>
          </cell>
        </row>
        <row r="439">
          <cell r="A439">
            <v>3200516</v>
          </cell>
          <cell r="B439">
            <v>0</v>
          </cell>
          <cell r="C439">
            <v>0</v>
          </cell>
          <cell r="D439">
            <v>0</v>
          </cell>
          <cell r="E439">
            <v>0</v>
          </cell>
        </row>
        <row r="440">
          <cell r="A440">
            <v>3200517</v>
          </cell>
          <cell r="B440">
            <v>0</v>
          </cell>
          <cell r="C440">
            <v>0</v>
          </cell>
          <cell r="D440">
            <v>0</v>
          </cell>
          <cell r="E440">
            <v>0</v>
          </cell>
        </row>
        <row r="441">
          <cell r="A441">
            <v>3200518</v>
          </cell>
          <cell r="B441">
            <v>0</v>
          </cell>
          <cell r="C441">
            <v>0</v>
          </cell>
          <cell r="D441">
            <v>0</v>
          </cell>
          <cell r="E441">
            <v>0</v>
          </cell>
        </row>
        <row r="442">
          <cell r="A442">
            <v>3200519</v>
          </cell>
          <cell r="B442">
            <v>0</v>
          </cell>
          <cell r="C442">
            <v>0</v>
          </cell>
          <cell r="D442">
            <v>0</v>
          </cell>
          <cell r="E442">
            <v>0</v>
          </cell>
        </row>
        <row r="443">
          <cell r="A443">
            <v>3200520</v>
          </cell>
          <cell r="B443">
            <v>0</v>
          </cell>
          <cell r="C443">
            <v>0</v>
          </cell>
          <cell r="D443">
            <v>0</v>
          </cell>
          <cell r="E443">
            <v>0</v>
          </cell>
        </row>
        <row r="444">
          <cell r="A444">
            <v>3200523</v>
          </cell>
          <cell r="B444">
            <v>0</v>
          </cell>
          <cell r="C444">
            <v>0</v>
          </cell>
          <cell r="D444">
            <v>0</v>
          </cell>
          <cell r="E444">
            <v>0</v>
          </cell>
        </row>
        <row r="445">
          <cell r="A445">
            <v>3200527</v>
          </cell>
          <cell r="B445">
            <v>12</v>
          </cell>
          <cell r="C445">
            <v>0</v>
          </cell>
          <cell r="D445">
            <v>12</v>
          </cell>
          <cell r="E445">
            <v>0</v>
          </cell>
        </row>
        <row r="446">
          <cell r="A446">
            <v>3200528</v>
          </cell>
          <cell r="B446">
            <v>19</v>
          </cell>
          <cell r="C446">
            <v>0</v>
          </cell>
          <cell r="D446">
            <v>19</v>
          </cell>
          <cell r="E446">
            <v>0</v>
          </cell>
        </row>
        <row r="447">
          <cell r="A447">
            <v>3200529</v>
          </cell>
          <cell r="B447">
            <v>0</v>
          </cell>
          <cell r="C447">
            <v>0</v>
          </cell>
          <cell r="D447">
            <v>0</v>
          </cell>
          <cell r="E447">
            <v>0</v>
          </cell>
        </row>
        <row r="448">
          <cell r="A448">
            <v>3200530</v>
          </cell>
          <cell r="B448">
            <v>0</v>
          </cell>
          <cell r="C448">
            <v>0</v>
          </cell>
          <cell r="D448">
            <v>0</v>
          </cell>
          <cell r="E448">
            <v>0</v>
          </cell>
        </row>
        <row r="449">
          <cell r="A449">
            <v>3200533</v>
          </cell>
          <cell r="B449">
            <v>0</v>
          </cell>
          <cell r="C449">
            <v>0</v>
          </cell>
          <cell r="D449">
            <v>0</v>
          </cell>
          <cell r="E449">
            <v>0</v>
          </cell>
        </row>
        <row r="450">
          <cell r="A450">
            <v>3200535</v>
          </cell>
          <cell r="B450">
            <v>0</v>
          </cell>
          <cell r="C450">
            <v>0</v>
          </cell>
          <cell r="D450">
            <v>0</v>
          </cell>
          <cell r="E450">
            <v>0</v>
          </cell>
        </row>
        <row r="451">
          <cell r="A451">
            <v>3200538</v>
          </cell>
          <cell r="B451">
            <v>0</v>
          </cell>
          <cell r="C451">
            <v>0</v>
          </cell>
          <cell r="D451">
            <v>0</v>
          </cell>
          <cell r="E451">
            <v>0</v>
          </cell>
        </row>
        <row r="452">
          <cell r="A452">
            <v>3200540</v>
          </cell>
          <cell r="B452">
            <v>0</v>
          </cell>
          <cell r="C452">
            <v>0</v>
          </cell>
          <cell r="D452">
            <v>0</v>
          </cell>
          <cell r="E452">
            <v>0</v>
          </cell>
        </row>
        <row r="453">
          <cell r="A453">
            <v>3200541</v>
          </cell>
          <cell r="B453">
            <v>0</v>
          </cell>
          <cell r="C453">
            <v>0</v>
          </cell>
          <cell r="D453">
            <v>0</v>
          </cell>
          <cell r="E453">
            <v>0</v>
          </cell>
        </row>
        <row r="454">
          <cell r="A454">
            <v>3200542</v>
          </cell>
          <cell r="B454">
            <v>0</v>
          </cell>
          <cell r="C454">
            <v>0</v>
          </cell>
          <cell r="D454">
            <v>0</v>
          </cell>
          <cell r="E454">
            <v>0</v>
          </cell>
        </row>
        <row r="455">
          <cell r="A455">
            <v>3200543</v>
          </cell>
          <cell r="B455">
            <v>19</v>
          </cell>
          <cell r="C455">
            <v>0</v>
          </cell>
          <cell r="D455">
            <v>19</v>
          </cell>
          <cell r="E455">
            <v>0</v>
          </cell>
        </row>
        <row r="456">
          <cell r="A456">
            <v>3200547</v>
          </cell>
          <cell r="B456">
            <v>0</v>
          </cell>
          <cell r="C456">
            <v>0</v>
          </cell>
          <cell r="D456">
            <v>0</v>
          </cell>
          <cell r="E456">
            <v>0</v>
          </cell>
        </row>
        <row r="457">
          <cell r="A457">
            <v>3200550</v>
          </cell>
          <cell r="B457">
            <v>4</v>
          </cell>
          <cell r="C457">
            <v>6</v>
          </cell>
          <cell r="D457">
            <v>10</v>
          </cell>
          <cell r="E457">
            <v>0</v>
          </cell>
        </row>
        <row r="458">
          <cell r="A458">
            <v>3200552</v>
          </cell>
          <cell r="B458">
            <v>0</v>
          </cell>
          <cell r="C458">
            <v>0</v>
          </cell>
          <cell r="D458">
            <v>0</v>
          </cell>
          <cell r="E458">
            <v>0</v>
          </cell>
        </row>
        <row r="459">
          <cell r="A459">
            <v>3200553</v>
          </cell>
          <cell r="B459">
            <v>0</v>
          </cell>
          <cell r="C459">
            <v>0</v>
          </cell>
          <cell r="D459">
            <v>0</v>
          </cell>
          <cell r="E459">
            <v>0</v>
          </cell>
        </row>
        <row r="460">
          <cell r="A460">
            <v>3200554</v>
          </cell>
          <cell r="B460">
            <v>0</v>
          </cell>
          <cell r="C460">
            <v>0</v>
          </cell>
          <cell r="D460">
            <v>0</v>
          </cell>
          <cell r="E460">
            <v>0</v>
          </cell>
        </row>
        <row r="461">
          <cell r="A461">
            <v>3200555</v>
          </cell>
          <cell r="B461">
            <v>9</v>
          </cell>
          <cell r="C461">
            <v>0</v>
          </cell>
          <cell r="D461">
            <v>9</v>
          </cell>
          <cell r="E461">
            <v>0</v>
          </cell>
        </row>
        <row r="462">
          <cell r="A462">
            <v>3200556</v>
          </cell>
          <cell r="B462">
            <v>0</v>
          </cell>
          <cell r="C462">
            <v>0</v>
          </cell>
          <cell r="D462">
            <v>0</v>
          </cell>
          <cell r="E462">
            <v>0</v>
          </cell>
        </row>
        <row r="463">
          <cell r="A463">
            <v>3200557</v>
          </cell>
          <cell r="B463">
            <v>0</v>
          </cell>
          <cell r="C463">
            <v>0</v>
          </cell>
          <cell r="D463">
            <v>0</v>
          </cell>
          <cell r="E463">
            <v>0</v>
          </cell>
        </row>
        <row r="464">
          <cell r="A464">
            <v>3200559</v>
          </cell>
          <cell r="B464">
            <v>12</v>
          </cell>
          <cell r="C464">
            <v>0</v>
          </cell>
          <cell r="D464">
            <v>12</v>
          </cell>
          <cell r="E464">
            <v>0</v>
          </cell>
        </row>
        <row r="465">
          <cell r="A465">
            <v>3200560</v>
          </cell>
          <cell r="B465">
            <v>0</v>
          </cell>
          <cell r="C465">
            <v>0</v>
          </cell>
          <cell r="D465">
            <v>0</v>
          </cell>
          <cell r="E465">
            <v>0</v>
          </cell>
        </row>
        <row r="466">
          <cell r="A466">
            <v>3200561</v>
          </cell>
          <cell r="B466">
            <v>0</v>
          </cell>
          <cell r="C466">
            <v>0</v>
          </cell>
          <cell r="D466">
            <v>0</v>
          </cell>
          <cell r="E466">
            <v>0</v>
          </cell>
        </row>
        <row r="467">
          <cell r="A467">
            <v>3200562</v>
          </cell>
          <cell r="B467">
            <v>7</v>
          </cell>
          <cell r="C467">
            <v>12</v>
          </cell>
          <cell r="D467">
            <v>19</v>
          </cell>
          <cell r="E467">
            <v>0</v>
          </cell>
        </row>
        <row r="468">
          <cell r="A468">
            <v>3200563</v>
          </cell>
          <cell r="B468">
            <v>7</v>
          </cell>
          <cell r="C468">
            <v>12</v>
          </cell>
          <cell r="D468">
            <v>19</v>
          </cell>
          <cell r="E468">
            <v>0</v>
          </cell>
        </row>
        <row r="469">
          <cell r="A469">
            <v>3200564</v>
          </cell>
          <cell r="B469">
            <v>12</v>
          </cell>
          <cell r="C469">
            <v>0</v>
          </cell>
          <cell r="D469">
            <v>12</v>
          </cell>
          <cell r="E469">
            <v>0</v>
          </cell>
        </row>
        <row r="470">
          <cell r="A470">
            <v>3200565</v>
          </cell>
          <cell r="B470">
            <v>0</v>
          </cell>
          <cell r="C470">
            <v>0</v>
          </cell>
          <cell r="D470">
            <v>0</v>
          </cell>
          <cell r="E470">
            <v>0</v>
          </cell>
        </row>
        <row r="471">
          <cell r="A471">
            <v>3200566</v>
          </cell>
          <cell r="B471">
            <v>0</v>
          </cell>
          <cell r="C471">
            <v>0</v>
          </cell>
          <cell r="D471">
            <v>0</v>
          </cell>
          <cell r="E471">
            <v>0</v>
          </cell>
        </row>
        <row r="472">
          <cell r="A472">
            <v>3200567</v>
          </cell>
          <cell r="B472">
            <v>0</v>
          </cell>
          <cell r="C472">
            <v>0</v>
          </cell>
          <cell r="D472">
            <v>0</v>
          </cell>
          <cell r="E472">
            <v>0</v>
          </cell>
        </row>
        <row r="473">
          <cell r="A473">
            <v>3200568</v>
          </cell>
          <cell r="B473">
            <v>0</v>
          </cell>
          <cell r="C473">
            <v>0</v>
          </cell>
          <cell r="D473">
            <v>0</v>
          </cell>
          <cell r="E473">
            <v>0</v>
          </cell>
        </row>
        <row r="474">
          <cell r="A474">
            <v>3200570</v>
          </cell>
          <cell r="B474">
            <v>0</v>
          </cell>
          <cell r="C474">
            <v>0</v>
          </cell>
          <cell r="D474">
            <v>0</v>
          </cell>
          <cell r="E474">
            <v>0</v>
          </cell>
        </row>
        <row r="475">
          <cell r="A475">
            <v>3200571</v>
          </cell>
          <cell r="B475">
            <v>0</v>
          </cell>
          <cell r="C475">
            <v>0</v>
          </cell>
          <cell r="D475">
            <v>0</v>
          </cell>
          <cell r="E475">
            <v>0</v>
          </cell>
        </row>
        <row r="476">
          <cell r="A476">
            <v>3200573</v>
          </cell>
          <cell r="B476">
            <v>0</v>
          </cell>
          <cell r="C476">
            <v>0</v>
          </cell>
          <cell r="D476">
            <v>0</v>
          </cell>
          <cell r="E476">
            <v>0</v>
          </cell>
        </row>
        <row r="477">
          <cell r="A477">
            <v>3200576</v>
          </cell>
          <cell r="B477">
            <v>0</v>
          </cell>
          <cell r="C477">
            <v>0</v>
          </cell>
          <cell r="D477">
            <v>0</v>
          </cell>
          <cell r="E477">
            <v>0</v>
          </cell>
        </row>
        <row r="478">
          <cell r="A478">
            <v>3200577</v>
          </cell>
          <cell r="B478">
            <v>0</v>
          </cell>
          <cell r="C478">
            <v>0</v>
          </cell>
          <cell r="D478">
            <v>0</v>
          </cell>
          <cell r="E478">
            <v>0</v>
          </cell>
        </row>
        <row r="479">
          <cell r="A479">
            <v>3200578</v>
          </cell>
          <cell r="B479">
            <v>0</v>
          </cell>
          <cell r="C479">
            <v>0</v>
          </cell>
          <cell r="D479">
            <v>0</v>
          </cell>
          <cell r="E479">
            <v>0</v>
          </cell>
        </row>
        <row r="480">
          <cell r="A480">
            <v>3200579</v>
          </cell>
          <cell r="B480">
            <v>19</v>
          </cell>
          <cell r="C480">
            <v>0</v>
          </cell>
          <cell r="D480">
            <v>19</v>
          </cell>
          <cell r="E480">
            <v>0</v>
          </cell>
        </row>
        <row r="481">
          <cell r="A481">
            <v>3200580</v>
          </cell>
          <cell r="B481">
            <v>0</v>
          </cell>
          <cell r="C481">
            <v>0</v>
          </cell>
          <cell r="D481">
            <v>0</v>
          </cell>
          <cell r="E481">
            <v>0</v>
          </cell>
        </row>
        <row r="482">
          <cell r="A482">
            <v>3200581</v>
          </cell>
          <cell r="B482">
            <v>0</v>
          </cell>
          <cell r="C482">
            <v>0</v>
          </cell>
          <cell r="D482">
            <v>0</v>
          </cell>
          <cell r="E482">
            <v>0</v>
          </cell>
        </row>
        <row r="483">
          <cell r="A483">
            <v>3200583</v>
          </cell>
          <cell r="B483">
            <v>0</v>
          </cell>
          <cell r="C483">
            <v>0</v>
          </cell>
          <cell r="D483">
            <v>0</v>
          </cell>
          <cell r="E483">
            <v>0</v>
          </cell>
        </row>
        <row r="484">
          <cell r="A484">
            <v>3200585</v>
          </cell>
          <cell r="B484">
            <v>0</v>
          </cell>
          <cell r="C484">
            <v>0</v>
          </cell>
          <cell r="D484">
            <v>0</v>
          </cell>
          <cell r="E484">
            <v>0</v>
          </cell>
        </row>
        <row r="485">
          <cell r="A485">
            <v>3200587</v>
          </cell>
          <cell r="B485">
            <v>0</v>
          </cell>
          <cell r="C485">
            <v>0</v>
          </cell>
          <cell r="D485">
            <v>0</v>
          </cell>
          <cell r="E485">
            <v>0</v>
          </cell>
        </row>
        <row r="486">
          <cell r="A486">
            <v>3200589</v>
          </cell>
          <cell r="B486">
            <v>0</v>
          </cell>
          <cell r="C486">
            <v>0</v>
          </cell>
          <cell r="D486">
            <v>0</v>
          </cell>
          <cell r="E486">
            <v>0</v>
          </cell>
        </row>
        <row r="487">
          <cell r="A487">
            <v>3200590</v>
          </cell>
          <cell r="B487">
            <v>0</v>
          </cell>
          <cell r="C487">
            <v>0</v>
          </cell>
          <cell r="D487">
            <v>0</v>
          </cell>
          <cell r="E487">
            <v>0</v>
          </cell>
        </row>
        <row r="488">
          <cell r="A488">
            <v>3200591</v>
          </cell>
          <cell r="B488">
            <v>19</v>
          </cell>
          <cell r="C488">
            <v>0</v>
          </cell>
          <cell r="D488">
            <v>19</v>
          </cell>
          <cell r="E488">
            <v>0</v>
          </cell>
        </row>
        <row r="489">
          <cell r="A489">
            <v>3200594</v>
          </cell>
          <cell r="B489">
            <v>0</v>
          </cell>
          <cell r="C489">
            <v>0</v>
          </cell>
          <cell r="D489">
            <v>0</v>
          </cell>
          <cell r="E489">
            <v>0</v>
          </cell>
        </row>
        <row r="490">
          <cell r="A490">
            <v>3200596</v>
          </cell>
          <cell r="B490">
            <v>0</v>
          </cell>
          <cell r="C490">
            <v>0</v>
          </cell>
          <cell r="D490">
            <v>0</v>
          </cell>
          <cell r="E490">
            <v>0</v>
          </cell>
        </row>
        <row r="491">
          <cell r="A491">
            <v>3200597</v>
          </cell>
          <cell r="B491">
            <v>0</v>
          </cell>
          <cell r="C491">
            <v>0</v>
          </cell>
          <cell r="D491">
            <v>0</v>
          </cell>
          <cell r="E491">
            <v>0</v>
          </cell>
        </row>
        <row r="492">
          <cell r="A492">
            <v>3200598</v>
          </cell>
          <cell r="B492">
            <v>0</v>
          </cell>
          <cell r="C492">
            <v>0</v>
          </cell>
          <cell r="D492">
            <v>0</v>
          </cell>
          <cell r="E492">
            <v>0</v>
          </cell>
        </row>
        <row r="493">
          <cell r="A493">
            <v>3200599</v>
          </cell>
          <cell r="B493">
            <v>0</v>
          </cell>
          <cell r="C493">
            <v>0</v>
          </cell>
          <cell r="D493">
            <v>0</v>
          </cell>
          <cell r="E493">
            <v>0</v>
          </cell>
        </row>
        <row r="494">
          <cell r="A494">
            <v>3200600</v>
          </cell>
          <cell r="B494">
            <v>0</v>
          </cell>
          <cell r="C494">
            <v>0</v>
          </cell>
          <cell r="D494">
            <v>0</v>
          </cell>
          <cell r="E494">
            <v>0</v>
          </cell>
        </row>
        <row r="495">
          <cell r="A495">
            <v>3200601</v>
          </cell>
          <cell r="B495">
            <v>0</v>
          </cell>
          <cell r="C495">
            <v>0</v>
          </cell>
          <cell r="D495">
            <v>0</v>
          </cell>
          <cell r="E495">
            <v>0</v>
          </cell>
        </row>
        <row r="496">
          <cell r="A496">
            <v>3200602</v>
          </cell>
          <cell r="B496">
            <v>0</v>
          </cell>
          <cell r="C496">
            <v>0</v>
          </cell>
          <cell r="D496">
            <v>0</v>
          </cell>
          <cell r="E496">
            <v>0</v>
          </cell>
        </row>
        <row r="497">
          <cell r="A497">
            <v>3200603</v>
          </cell>
          <cell r="B497">
            <v>0</v>
          </cell>
          <cell r="C497">
            <v>0</v>
          </cell>
          <cell r="D497">
            <v>0</v>
          </cell>
          <cell r="E497">
            <v>0</v>
          </cell>
        </row>
        <row r="498">
          <cell r="A498">
            <v>3200604</v>
          </cell>
          <cell r="B498">
            <v>0</v>
          </cell>
          <cell r="C498">
            <v>0</v>
          </cell>
          <cell r="D498">
            <v>0</v>
          </cell>
          <cell r="E498">
            <v>0</v>
          </cell>
        </row>
        <row r="499">
          <cell r="A499">
            <v>3200607</v>
          </cell>
          <cell r="B499">
            <v>18</v>
          </cell>
          <cell r="C499">
            <v>0</v>
          </cell>
          <cell r="D499">
            <v>18</v>
          </cell>
          <cell r="E499">
            <v>0</v>
          </cell>
        </row>
        <row r="500">
          <cell r="A500">
            <v>3200608</v>
          </cell>
          <cell r="B500">
            <v>4</v>
          </cell>
          <cell r="C500">
            <v>0</v>
          </cell>
          <cell r="D500">
            <v>4</v>
          </cell>
          <cell r="E500">
            <v>0</v>
          </cell>
        </row>
        <row r="501">
          <cell r="A501">
            <v>3200609</v>
          </cell>
          <cell r="B501">
            <v>19</v>
          </cell>
          <cell r="C501">
            <v>0</v>
          </cell>
          <cell r="D501">
            <v>19</v>
          </cell>
          <cell r="E501">
            <v>0</v>
          </cell>
        </row>
        <row r="502">
          <cell r="A502">
            <v>3200614</v>
          </cell>
          <cell r="B502">
            <v>0</v>
          </cell>
          <cell r="C502">
            <v>0</v>
          </cell>
          <cell r="D502">
            <v>0</v>
          </cell>
          <cell r="E502">
            <v>0</v>
          </cell>
        </row>
        <row r="503">
          <cell r="A503">
            <v>3200615</v>
          </cell>
          <cell r="B503">
            <v>0</v>
          </cell>
          <cell r="C503">
            <v>0</v>
          </cell>
          <cell r="D503">
            <v>0</v>
          </cell>
          <cell r="E503">
            <v>0</v>
          </cell>
        </row>
        <row r="504">
          <cell r="A504">
            <v>3200617</v>
          </cell>
          <cell r="B504">
            <v>0</v>
          </cell>
          <cell r="C504">
            <v>0</v>
          </cell>
          <cell r="D504">
            <v>0</v>
          </cell>
          <cell r="E504">
            <v>0</v>
          </cell>
        </row>
        <row r="505">
          <cell r="A505">
            <v>3200619</v>
          </cell>
          <cell r="B505">
            <v>0</v>
          </cell>
          <cell r="C505">
            <v>0</v>
          </cell>
          <cell r="D505">
            <v>0</v>
          </cell>
          <cell r="E505">
            <v>0</v>
          </cell>
        </row>
        <row r="506">
          <cell r="A506">
            <v>3200621</v>
          </cell>
          <cell r="B506">
            <v>0</v>
          </cell>
          <cell r="C506">
            <v>0</v>
          </cell>
          <cell r="D506">
            <v>0</v>
          </cell>
          <cell r="E506">
            <v>0</v>
          </cell>
        </row>
        <row r="507">
          <cell r="A507">
            <v>3200622</v>
          </cell>
          <cell r="B507">
            <v>0</v>
          </cell>
          <cell r="C507">
            <v>0</v>
          </cell>
          <cell r="D507">
            <v>0</v>
          </cell>
          <cell r="E507">
            <v>0</v>
          </cell>
        </row>
        <row r="508">
          <cell r="A508">
            <v>3200625</v>
          </cell>
          <cell r="B508">
            <v>0</v>
          </cell>
          <cell r="C508">
            <v>0</v>
          </cell>
          <cell r="D508">
            <v>0</v>
          </cell>
          <cell r="E508">
            <v>0</v>
          </cell>
        </row>
        <row r="509">
          <cell r="A509">
            <v>3200626</v>
          </cell>
          <cell r="B509">
            <v>19</v>
          </cell>
          <cell r="C509">
            <v>0</v>
          </cell>
          <cell r="D509">
            <v>19</v>
          </cell>
          <cell r="E509">
            <v>0</v>
          </cell>
        </row>
        <row r="510">
          <cell r="A510">
            <v>3200627</v>
          </cell>
          <cell r="B510">
            <v>0</v>
          </cell>
          <cell r="C510">
            <v>0</v>
          </cell>
          <cell r="D510">
            <v>0</v>
          </cell>
          <cell r="E510">
            <v>0</v>
          </cell>
        </row>
        <row r="511">
          <cell r="A511">
            <v>3200629</v>
          </cell>
          <cell r="B511">
            <v>0</v>
          </cell>
          <cell r="C511">
            <v>0</v>
          </cell>
          <cell r="D511">
            <v>0</v>
          </cell>
          <cell r="E511">
            <v>0</v>
          </cell>
        </row>
        <row r="512">
          <cell r="A512">
            <v>3200631</v>
          </cell>
          <cell r="B512">
            <v>19</v>
          </cell>
          <cell r="C512">
            <v>0</v>
          </cell>
          <cell r="D512">
            <v>19</v>
          </cell>
          <cell r="E512">
            <v>0</v>
          </cell>
        </row>
        <row r="513">
          <cell r="A513">
            <v>3200633</v>
          </cell>
          <cell r="B513">
            <v>0</v>
          </cell>
          <cell r="C513">
            <v>0</v>
          </cell>
          <cell r="D513">
            <v>0</v>
          </cell>
          <cell r="E513">
            <v>0</v>
          </cell>
        </row>
        <row r="514">
          <cell r="A514">
            <v>3200634</v>
          </cell>
          <cell r="B514">
            <v>0</v>
          </cell>
          <cell r="C514">
            <v>0</v>
          </cell>
          <cell r="D514">
            <v>0</v>
          </cell>
          <cell r="E514">
            <v>0</v>
          </cell>
        </row>
        <row r="515">
          <cell r="A515">
            <v>3200635</v>
          </cell>
          <cell r="B515">
            <v>0</v>
          </cell>
          <cell r="C515">
            <v>0</v>
          </cell>
          <cell r="D515">
            <v>0</v>
          </cell>
          <cell r="E515">
            <v>0</v>
          </cell>
        </row>
        <row r="516">
          <cell r="A516">
            <v>3200637</v>
          </cell>
          <cell r="B516">
            <v>0</v>
          </cell>
          <cell r="C516">
            <v>0</v>
          </cell>
          <cell r="D516">
            <v>0</v>
          </cell>
          <cell r="E516">
            <v>0</v>
          </cell>
        </row>
        <row r="517">
          <cell r="A517">
            <v>3200638</v>
          </cell>
          <cell r="B517">
            <v>0</v>
          </cell>
          <cell r="C517">
            <v>0</v>
          </cell>
          <cell r="D517">
            <v>0</v>
          </cell>
          <cell r="E517">
            <v>0</v>
          </cell>
        </row>
        <row r="518">
          <cell r="A518">
            <v>3200639</v>
          </cell>
          <cell r="B518">
            <v>0</v>
          </cell>
          <cell r="C518">
            <v>0</v>
          </cell>
          <cell r="D518">
            <v>0</v>
          </cell>
          <cell r="E518">
            <v>0</v>
          </cell>
        </row>
        <row r="519">
          <cell r="A519">
            <v>3200640</v>
          </cell>
          <cell r="B519">
            <v>0</v>
          </cell>
          <cell r="C519">
            <v>0</v>
          </cell>
          <cell r="D519">
            <v>0</v>
          </cell>
          <cell r="E519">
            <v>0</v>
          </cell>
        </row>
        <row r="520">
          <cell r="A520">
            <v>3200641</v>
          </cell>
          <cell r="B520">
            <v>0</v>
          </cell>
          <cell r="C520">
            <v>0</v>
          </cell>
          <cell r="D520">
            <v>0</v>
          </cell>
          <cell r="E520">
            <v>0</v>
          </cell>
        </row>
        <row r="521">
          <cell r="A521">
            <v>3200642</v>
          </cell>
          <cell r="B521">
            <v>0</v>
          </cell>
          <cell r="C521">
            <v>0</v>
          </cell>
          <cell r="D521">
            <v>0</v>
          </cell>
          <cell r="E521">
            <v>0</v>
          </cell>
        </row>
        <row r="522">
          <cell r="A522">
            <v>3200644</v>
          </cell>
          <cell r="B522">
            <v>0</v>
          </cell>
          <cell r="C522">
            <v>0</v>
          </cell>
          <cell r="D522">
            <v>0</v>
          </cell>
          <cell r="E522">
            <v>0</v>
          </cell>
        </row>
        <row r="523">
          <cell r="A523">
            <v>3200645</v>
          </cell>
          <cell r="B523">
            <v>0</v>
          </cell>
          <cell r="C523">
            <v>0</v>
          </cell>
          <cell r="D523">
            <v>0</v>
          </cell>
          <cell r="E523">
            <v>0</v>
          </cell>
        </row>
        <row r="524">
          <cell r="A524">
            <v>3200646</v>
          </cell>
          <cell r="B524">
            <v>0</v>
          </cell>
          <cell r="C524">
            <v>0</v>
          </cell>
          <cell r="D524">
            <v>0</v>
          </cell>
          <cell r="E524">
            <v>0</v>
          </cell>
        </row>
        <row r="525">
          <cell r="A525">
            <v>3200649</v>
          </cell>
          <cell r="B525">
            <v>0</v>
          </cell>
          <cell r="C525">
            <v>0</v>
          </cell>
          <cell r="D525">
            <v>0</v>
          </cell>
          <cell r="E525">
            <v>0</v>
          </cell>
        </row>
        <row r="526">
          <cell r="A526">
            <v>3200650</v>
          </cell>
          <cell r="B526">
            <v>0</v>
          </cell>
          <cell r="C526">
            <v>0</v>
          </cell>
          <cell r="D526">
            <v>0</v>
          </cell>
          <cell r="E526">
            <v>0</v>
          </cell>
        </row>
        <row r="527">
          <cell r="A527">
            <v>3200651</v>
          </cell>
          <cell r="B527">
            <v>0</v>
          </cell>
          <cell r="C527">
            <v>0</v>
          </cell>
          <cell r="D527">
            <v>0</v>
          </cell>
          <cell r="E527">
            <v>0</v>
          </cell>
        </row>
        <row r="528">
          <cell r="A528">
            <v>3200654</v>
          </cell>
          <cell r="B528">
            <v>10</v>
          </cell>
          <cell r="C528">
            <v>0</v>
          </cell>
          <cell r="D528">
            <v>10</v>
          </cell>
          <cell r="E528">
            <v>0</v>
          </cell>
        </row>
        <row r="529">
          <cell r="A529">
            <v>3200655</v>
          </cell>
          <cell r="B529">
            <v>0</v>
          </cell>
          <cell r="C529">
            <v>0</v>
          </cell>
          <cell r="D529">
            <v>0</v>
          </cell>
          <cell r="E529">
            <v>0</v>
          </cell>
        </row>
        <row r="530">
          <cell r="A530">
            <v>3200659</v>
          </cell>
          <cell r="B530">
            <v>0</v>
          </cell>
          <cell r="C530">
            <v>0</v>
          </cell>
          <cell r="D530">
            <v>0</v>
          </cell>
          <cell r="E530">
            <v>0</v>
          </cell>
        </row>
        <row r="531">
          <cell r="A531">
            <v>3200662</v>
          </cell>
          <cell r="B531">
            <v>7</v>
          </cell>
          <cell r="C531">
            <v>0</v>
          </cell>
          <cell r="D531">
            <v>7</v>
          </cell>
          <cell r="E531">
            <v>0</v>
          </cell>
        </row>
        <row r="532">
          <cell r="A532">
            <v>3200664</v>
          </cell>
          <cell r="B532">
            <v>19</v>
          </cell>
          <cell r="C532">
            <v>0</v>
          </cell>
          <cell r="D532">
            <v>19</v>
          </cell>
          <cell r="E532">
            <v>0</v>
          </cell>
        </row>
        <row r="533">
          <cell r="A533">
            <v>3200665</v>
          </cell>
          <cell r="B533">
            <v>11</v>
          </cell>
          <cell r="C533">
            <v>0</v>
          </cell>
          <cell r="D533">
            <v>11</v>
          </cell>
          <cell r="E533">
            <v>0</v>
          </cell>
        </row>
        <row r="534">
          <cell r="A534">
            <v>3200667</v>
          </cell>
          <cell r="B534">
            <v>0</v>
          </cell>
          <cell r="C534">
            <v>0</v>
          </cell>
          <cell r="D534">
            <v>0</v>
          </cell>
          <cell r="E534">
            <v>0</v>
          </cell>
        </row>
        <row r="535">
          <cell r="A535">
            <v>3200669</v>
          </cell>
          <cell r="B535">
            <v>0</v>
          </cell>
          <cell r="C535">
            <v>0</v>
          </cell>
          <cell r="D535">
            <v>0</v>
          </cell>
          <cell r="E535">
            <v>0</v>
          </cell>
        </row>
        <row r="536">
          <cell r="A536">
            <v>3200670</v>
          </cell>
          <cell r="B536">
            <v>0</v>
          </cell>
          <cell r="C536">
            <v>0</v>
          </cell>
          <cell r="D536">
            <v>0</v>
          </cell>
          <cell r="E536">
            <v>0</v>
          </cell>
        </row>
        <row r="537">
          <cell r="A537">
            <v>3200671</v>
          </cell>
          <cell r="B537">
            <v>0</v>
          </cell>
          <cell r="C537">
            <v>0</v>
          </cell>
          <cell r="D537">
            <v>0</v>
          </cell>
          <cell r="E537">
            <v>0</v>
          </cell>
        </row>
        <row r="538">
          <cell r="A538">
            <v>3200673</v>
          </cell>
          <cell r="B538">
            <v>0</v>
          </cell>
          <cell r="C538">
            <v>0</v>
          </cell>
          <cell r="D538">
            <v>0</v>
          </cell>
          <cell r="E538">
            <v>0</v>
          </cell>
        </row>
        <row r="539">
          <cell r="A539">
            <v>3200677</v>
          </cell>
          <cell r="B539">
            <v>0</v>
          </cell>
          <cell r="C539">
            <v>0</v>
          </cell>
          <cell r="D539">
            <v>0</v>
          </cell>
          <cell r="E539">
            <v>0</v>
          </cell>
        </row>
        <row r="540">
          <cell r="A540">
            <v>3200678</v>
          </cell>
          <cell r="B540">
            <v>0</v>
          </cell>
          <cell r="C540">
            <v>0</v>
          </cell>
          <cell r="D540">
            <v>0</v>
          </cell>
          <cell r="E540">
            <v>0</v>
          </cell>
        </row>
        <row r="541">
          <cell r="A541">
            <v>3200679</v>
          </cell>
          <cell r="B541">
            <v>0</v>
          </cell>
          <cell r="C541">
            <v>0</v>
          </cell>
          <cell r="D541">
            <v>0</v>
          </cell>
          <cell r="E541">
            <v>0</v>
          </cell>
        </row>
        <row r="542">
          <cell r="A542">
            <v>3200680</v>
          </cell>
          <cell r="B542">
            <v>0</v>
          </cell>
          <cell r="C542">
            <v>0</v>
          </cell>
          <cell r="D542">
            <v>0</v>
          </cell>
          <cell r="E542">
            <v>0</v>
          </cell>
        </row>
        <row r="543">
          <cell r="A543">
            <v>3200682</v>
          </cell>
          <cell r="B543">
            <v>0</v>
          </cell>
          <cell r="C543">
            <v>0</v>
          </cell>
          <cell r="D543">
            <v>0</v>
          </cell>
          <cell r="E543">
            <v>0</v>
          </cell>
        </row>
        <row r="544">
          <cell r="A544">
            <v>3200683</v>
          </cell>
          <cell r="B544">
            <v>0</v>
          </cell>
          <cell r="C544">
            <v>0</v>
          </cell>
          <cell r="D544">
            <v>0</v>
          </cell>
          <cell r="E544">
            <v>0</v>
          </cell>
        </row>
        <row r="545">
          <cell r="A545">
            <v>3200684</v>
          </cell>
          <cell r="B545">
            <v>0</v>
          </cell>
          <cell r="C545">
            <v>0</v>
          </cell>
          <cell r="D545">
            <v>0</v>
          </cell>
          <cell r="E545">
            <v>0</v>
          </cell>
        </row>
        <row r="546">
          <cell r="A546">
            <v>3200685</v>
          </cell>
          <cell r="B546">
            <v>11</v>
          </cell>
          <cell r="C546">
            <v>0</v>
          </cell>
          <cell r="D546">
            <v>11</v>
          </cell>
          <cell r="E546">
            <v>0</v>
          </cell>
        </row>
        <row r="547">
          <cell r="A547">
            <v>3200686</v>
          </cell>
          <cell r="B547">
            <v>0</v>
          </cell>
          <cell r="C547">
            <v>0</v>
          </cell>
          <cell r="D547">
            <v>0</v>
          </cell>
          <cell r="E547">
            <v>0</v>
          </cell>
        </row>
        <row r="548">
          <cell r="A548">
            <v>3200687</v>
          </cell>
          <cell r="B548">
            <v>0</v>
          </cell>
          <cell r="C548">
            <v>0</v>
          </cell>
          <cell r="D548">
            <v>0</v>
          </cell>
          <cell r="E548">
            <v>0</v>
          </cell>
        </row>
        <row r="549">
          <cell r="A549">
            <v>3200688</v>
          </cell>
          <cell r="B549">
            <v>0</v>
          </cell>
          <cell r="C549">
            <v>0</v>
          </cell>
          <cell r="D549">
            <v>0</v>
          </cell>
          <cell r="E549">
            <v>0</v>
          </cell>
        </row>
        <row r="550">
          <cell r="A550">
            <v>3200690</v>
          </cell>
          <cell r="B550">
            <v>0</v>
          </cell>
          <cell r="C550">
            <v>0</v>
          </cell>
          <cell r="D550">
            <v>0</v>
          </cell>
          <cell r="E550">
            <v>0</v>
          </cell>
        </row>
        <row r="551">
          <cell r="A551">
            <v>3200693</v>
          </cell>
          <cell r="B551">
            <v>0</v>
          </cell>
          <cell r="C551">
            <v>0</v>
          </cell>
          <cell r="D551">
            <v>0</v>
          </cell>
          <cell r="E551">
            <v>0</v>
          </cell>
        </row>
        <row r="552">
          <cell r="A552">
            <v>3200694</v>
          </cell>
          <cell r="B552">
            <v>0</v>
          </cell>
          <cell r="C552">
            <v>0</v>
          </cell>
          <cell r="D552">
            <v>0</v>
          </cell>
          <cell r="E552">
            <v>0</v>
          </cell>
        </row>
        <row r="553">
          <cell r="A553">
            <v>3200696</v>
          </cell>
          <cell r="B553">
            <v>0</v>
          </cell>
          <cell r="C553">
            <v>0</v>
          </cell>
          <cell r="D553">
            <v>0</v>
          </cell>
          <cell r="E553">
            <v>0</v>
          </cell>
        </row>
        <row r="554">
          <cell r="A554">
            <v>3200697</v>
          </cell>
          <cell r="B554">
            <v>0</v>
          </cell>
          <cell r="C554">
            <v>0</v>
          </cell>
          <cell r="D554">
            <v>0</v>
          </cell>
          <cell r="E554">
            <v>0</v>
          </cell>
        </row>
        <row r="555">
          <cell r="A555">
            <v>3200701</v>
          </cell>
          <cell r="B555">
            <v>19</v>
          </cell>
          <cell r="C555">
            <v>0</v>
          </cell>
          <cell r="D555">
            <v>19</v>
          </cell>
          <cell r="E555">
            <v>0</v>
          </cell>
        </row>
        <row r="556">
          <cell r="A556">
            <v>3200706</v>
          </cell>
          <cell r="B556">
            <v>0</v>
          </cell>
          <cell r="C556">
            <v>0</v>
          </cell>
          <cell r="D556">
            <v>0</v>
          </cell>
          <cell r="E556">
            <v>0</v>
          </cell>
        </row>
        <row r="557">
          <cell r="A557">
            <v>3200708</v>
          </cell>
          <cell r="B557">
            <v>0</v>
          </cell>
          <cell r="C557">
            <v>12</v>
          </cell>
          <cell r="D557">
            <v>12</v>
          </cell>
          <cell r="E557">
            <v>0</v>
          </cell>
        </row>
        <row r="558">
          <cell r="A558">
            <v>3200718</v>
          </cell>
          <cell r="B558">
            <v>0</v>
          </cell>
          <cell r="C558">
            <v>0</v>
          </cell>
          <cell r="D558">
            <v>0</v>
          </cell>
          <cell r="E558">
            <v>0</v>
          </cell>
        </row>
        <row r="559">
          <cell r="A559">
            <v>3200719</v>
          </cell>
          <cell r="B559">
            <v>0</v>
          </cell>
          <cell r="C559">
            <v>0</v>
          </cell>
          <cell r="D559">
            <v>0</v>
          </cell>
          <cell r="E559">
            <v>0</v>
          </cell>
        </row>
        <row r="560">
          <cell r="A560">
            <v>3200724</v>
          </cell>
          <cell r="B560">
            <v>17</v>
          </cell>
          <cell r="C560">
            <v>0</v>
          </cell>
          <cell r="D560">
            <v>17</v>
          </cell>
          <cell r="E560">
            <v>0</v>
          </cell>
        </row>
        <row r="561">
          <cell r="A561">
            <v>3200725</v>
          </cell>
          <cell r="B561">
            <v>0</v>
          </cell>
          <cell r="C561">
            <v>0</v>
          </cell>
          <cell r="D561">
            <v>0</v>
          </cell>
          <cell r="E561">
            <v>0</v>
          </cell>
        </row>
        <row r="562">
          <cell r="A562">
            <v>3200726</v>
          </cell>
          <cell r="B562">
            <v>0</v>
          </cell>
          <cell r="C562">
            <v>0</v>
          </cell>
          <cell r="D562">
            <v>0</v>
          </cell>
          <cell r="E562">
            <v>0</v>
          </cell>
        </row>
        <row r="563">
          <cell r="A563">
            <v>3200728</v>
          </cell>
          <cell r="B563">
            <v>0</v>
          </cell>
          <cell r="C563">
            <v>0</v>
          </cell>
          <cell r="D563">
            <v>0</v>
          </cell>
          <cell r="E563">
            <v>0</v>
          </cell>
        </row>
        <row r="564">
          <cell r="A564">
            <v>3200730</v>
          </cell>
          <cell r="B564">
            <v>11</v>
          </cell>
          <cell r="C564">
            <v>0</v>
          </cell>
          <cell r="D564">
            <v>11</v>
          </cell>
          <cell r="E564">
            <v>0</v>
          </cell>
        </row>
        <row r="565">
          <cell r="A565">
            <v>3200731</v>
          </cell>
          <cell r="B565">
            <v>0</v>
          </cell>
          <cell r="C565">
            <v>0</v>
          </cell>
          <cell r="D565">
            <v>0</v>
          </cell>
          <cell r="E565">
            <v>0</v>
          </cell>
        </row>
        <row r="566">
          <cell r="A566">
            <v>3200732</v>
          </cell>
          <cell r="B566">
            <v>0</v>
          </cell>
          <cell r="C566">
            <v>0</v>
          </cell>
          <cell r="D566">
            <v>0</v>
          </cell>
          <cell r="E566">
            <v>0</v>
          </cell>
        </row>
        <row r="567">
          <cell r="A567">
            <v>3200734</v>
          </cell>
          <cell r="B567">
            <v>0</v>
          </cell>
          <cell r="C567">
            <v>0</v>
          </cell>
          <cell r="D567">
            <v>0</v>
          </cell>
          <cell r="E567">
            <v>0</v>
          </cell>
        </row>
        <row r="568">
          <cell r="A568">
            <v>3200735</v>
          </cell>
          <cell r="B568">
            <v>0</v>
          </cell>
          <cell r="C568">
            <v>0</v>
          </cell>
          <cell r="D568">
            <v>0</v>
          </cell>
          <cell r="E568">
            <v>0</v>
          </cell>
        </row>
        <row r="569">
          <cell r="A569">
            <v>3200736</v>
          </cell>
          <cell r="B569">
            <v>0</v>
          </cell>
          <cell r="C569">
            <v>0</v>
          </cell>
          <cell r="D569">
            <v>0</v>
          </cell>
          <cell r="E569">
            <v>0</v>
          </cell>
        </row>
        <row r="570">
          <cell r="A570">
            <v>3200737</v>
          </cell>
          <cell r="B570">
            <v>0</v>
          </cell>
          <cell r="C570">
            <v>0</v>
          </cell>
          <cell r="D570">
            <v>0</v>
          </cell>
          <cell r="E570">
            <v>0</v>
          </cell>
        </row>
        <row r="571">
          <cell r="A571">
            <v>3200739</v>
          </cell>
          <cell r="B571">
            <v>0</v>
          </cell>
          <cell r="C571">
            <v>0</v>
          </cell>
          <cell r="D571">
            <v>0</v>
          </cell>
          <cell r="E571">
            <v>0</v>
          </cell>
        </row>
        <row r="572">
          <cell r="A572">
            <v>3200741</v>
          </cell>
          <cell r="B572">
            <v>0</v>
          </cell>
          <cell r="C572">
            <v>0</v>
          </cell>
          <cell r="D572">
            <v>0</v>
          </cell>
          <cell r="E572">
            <v>0</v>
          </cell>
        </row>
        <row r="573">
          <cell r="A573">
            <v>3200743</v>
          </cell>
          <cell r="B573">
            <v>19</v>
          </cell>
          <cell r="C573">
            <v>0</v>
          </cell>
          <cell r="D573">
            <v>19</v>
          </cell>
          <cell r="E573">
            <v>0</v>
          </cell>
        </row>
        <row r="574">
          <cell r="A574">
            <v>3200753</v>
          </cell>
          <cell r="B574">
            <v>0</v>
          </cell>
          <cell r="C574">
            <v>0</v>
          </cell>
          <cell r="D574">
            <v>0</v>
          </cell>
          <cell r="E574">
            <v>0</v>
          </cell>
        </row>
        <row r="575">
          <cell r="A575">
            <v>3200757</v>
          </cell>
          <cell r="B575">
            <v>0</v>
          </cell>
          <cell r="C575">
            <v>0</v>
          </cell>
          <cell r="D575">
            <v>0</v>
          </cell>
          <cell r="E575">
            <v>0</v>
          </cell>
        </row>
        <row r="576">
          <cell r="A576">
            <v>3200758</v>
          </cell>
          <cell r="B576">
            <v>3</v>
          </cell>
          <cell r="C576">
            <v>16</v>
          </cell>
          <cell r="D576">
            <v>19</v>
          </cell>
          <cell r="E576">
            <v>0</v>
          </cell>
        </row>
        <row r="577">
          <cell r="A577">
            <v>3200759</v>
          </cell>
          <cell r="B577">
            <v>8</v>
          </cell>
          <cell r="C577">
            <v>0</v>
          </cell>
          <cell r="D577">
            <v>8</v>
          </cell>
          <cell r="E577">
            <v>0</v>
          </cell>
        </row>
        <row r="578">
          <cell r="A578">
            <v>3200761</v>
          </cell>
          <cell r="B578">
            <v>0</v>
          </cell>
          <cell r="C578">
            <v>0</v>
          </cell>
          <cell r="D578">
            <v>0</v>
          </cell>
          <cell r="E578">
            <v>0</v>
          </cell>
        </row>
        <row r="579">
          <cell r="A579">
            <v>3200762</v>
          </cell>
          <cell r="B579">
            <v>0</v>
          </cell>
          <cell r="C579">
            <v>0</v>
          </cell>
          <cell r="D579">
            <v>0</v>
          </cell>
          <cell r="E579">
            <v>0</v>
          </cell>
        </row>
        <row r="580">
          <cell r="A580">
            <v>3200764</v>
          </cell>
          <cell r="B580">
            <v>0</v>
          </cell>
          <cell r="C580">
            <v>0</v>
          </cell>
          <cell r="D580">
            <v>0</v>
          </cell>
          <cell r="E580">
            <v>0</v>
          </cell>
        </row>
        <row r="581">
          <cell r="A581">
            <v>3200765</v>
          </cell>
          <cell r="B581">
            <v>0</v>
          </cell>
          <cell r="C581">
            <v>0</v>
          </cell>
          <cell r="D581">
            <v>0</v>
          </cell>
          <cell r="E581">
            <v>0</v>
          </cell>
        </row>
        <row r="582">
          <cell r="A582">
            <v>3200769</v>
          </cell>
          <cell r="B582">
            <v>0</v>
          </cell>
          <cell r="C582">
            <v>0</v>
          </cell>
          <cell r="D582">
            <v>0</v>
          </cell>
          <cell r="E582">
            <v>0</v>
          </cell>
        </row>
        <row r="583">
          <cell r="A583">
            <v>3200771</v>
          </cell>
          <cell r="B583">
            <v>0</v>
          </cell>
          <cell r="C583">
            <v>0</v>
          </cell>
          <cell r="D583">
            <v>0</v>
          </cell>
          <cell r="E583">
            <v>0</v>
          </cell>
        </row>
        <row r="584">
          <cell r="A584">
            <v>3200772</v>
          </cell>
          <cell r="B584">
            <v>0</v>
          </cell>
          <cell r="C584">
            <v>0</v>
          </cell>
          <cell r="D584">
            <v>0</v>
          </cell>
          <cell r="E584">
            <v>0</v>
          </cell>
        </row>
        <row r="585">
          <cell r="A585">
            <v>3200774</v>
          </cell>
          <cell r="B585">
            <v>0</v>
          </cell>
          <cell r="C585">
            <v>0</v>
          </cell>
          <cell r="D585">
            <v>0</v>
          </cell>
          <cell r="E585">
            <v>0</v>
          </cell>
        </row>
        <row r="586">
          <cell r="A586">
            <v>3200775</v>
          </cell>
          <cell r="B586">
            <v>0</v>
          </cell>
          <cell r="C586">
            <v>0</v>
          </cell>
          <cell r="D586">
            <v>0</v>
          </cell>
          <cell r="E586">
            <v>0</v>
          </cell>
        </row>
        <row r="587">
          <cell r="A587">
            <v>3200777</v>
          </cell>
          <cell r="B587">
            <v>2</v>
          </cell>
          <cell r="C587">
            <v>0</v>
          </cell>
          <cell r="D587">
            <v>2</v>
          </cell>
          <cell r="E587">
            <v>0</v>
          </cell>
        </row>
        <row r="588">
          <cell r="A588">
            <v>3200779</v>
          </cell>
          <cell r="B588">
            <v>0</v>
          </cell>
          <cell r="C588">
            <v>0</v>
          </cell>
          <cell r="D588">
            <v>0</v>
          </cell>
          <cell r="E588">
            <v>0</v>
          </cell>
        </row>
        <row r="589">
          <cell r="A589">
            <v>3200780</v>
          </cell>
          <cell r="B589">
            <v>0</v>
          </cell>
          <cell r="C589">
            <v>0</v>
          </cell>
          <cell r="D589">
            <v>0</v>
          </cell>
          <cell r="E589">
            <v>0</v>
          </cell>
        </row>
        <row r="590">
          <cell r="A590">
            <v>3200782</v>
          </cell>
          <cell r="B590">
            <v>19</v>
          </cell>
          <cell r="C590">
            <v>0</v>
          </cell>
          <cell r="D590">
            <v>19</v>
          </cell>
          <cell r="E590">
            <v>0</v>
          </cell>
        </row>
        <row r="591">
          <cell r="A591">
            <v>3200783</v>
          </cell>
          <cell r="B591">
            <v>0</v>
          </cell>
          <cell r="C591">
            <v>0</v>
          </cell>
          <cell r="D591">
            <v>0</v>
          </cell>
          <cell r="E591">
            <v>0</v>
          </cell>
        </row>
        <row r="592">
          <cell r="A592">
            <v>3200784</v>
          </cell>
          <cell r="B592">
            <v>0</v>
          </cell>
          <cell r="C592">
            <v>0</v>
          </cell>
          <cell r="D592">
            <v>0</v>
          </cell>
          <cell r="E592">
            <v>0</v>
          </cell>
        </row>
        <row r="593">
          <cell r="A593">
            <v>3200785</v>
          </cell>
          <cell r="B593">
            <v>0</v>
          </cell>
          <cell r="C593">
            <v>0</v>
          </cell>
          <cell r="D593">
            <v>0</v>
          </cell>
          <cell r="E593">
            <v>0</v>
          </cell>
        </row>
        <row r="594">
          <cell r="A594">
            <v>3200786</v>
          </cell>
          <cell r="B594">
            <v>0</v>
          </cell>
          <cell r="C594">
            <v>0</v>
          </cell>
          <cell r="D594">
            <v>0</v>
          </cell>
          <cell r="E594">
            <v>0</v>
          </cell>
        </row>
        <row r="595">
          <cell r="A595">
            <v>3200787</v>
          </cell>
          <cell r="B595">
            <v>0</v>
          </cell>
          <cell r="C595">
            <v>0</v>
          </cell>
          <cell r="D595">
            <v>0</v>
          </cell>
          <cell r="E595">
            <v>0</v>
          </cell>
        </row>
        <row r="596">
          <cell r="A596">
            <v>3200788</v>
          </cell>
          <cell r="B596">
            <v>0</v>
          </cell>
          <cell r="C596">
            <v>0</v>
          </cell>
          <cell r="D596">
            <v>0</v>
          </cell>
          <cell r="E596">
            <v>0</v>
          </cell>
        </row>
        <row r="597">
          <cell r="A597">
            <v>3200789</v>
          </cell>
          <cell r="B597">
            <v>0</v>
          </cell>
          <cell r="C597">
            <v>0</v>
          </cell>
          <cell r="D597">
            <v>0</v>
          </cell>
          <cell r="E597">
            <v>0</v>
          </cell>
        </row>
        <row r="598">
          <cell r="A598">
            <v>3200790</v>
          </cell>
          <cell r="B598">
            <v>0</v>
          </cell>
          <cell r="C598">
            <v>0</v>
          </cell>
          <cell r="D598">
            <v>0</v>
          </cell>
          <cell r="E598">
            <v>0</v>
          </cell>
        </row>
        <row r="599">
          <cell r="A599">
            <v>3200791</v>
          </cell>
          <cell r="B599">
            <v>0</v>
          </cell>
          <cell r="C599">
            <v>0</v>
          </cell>
          <cell r="D599">
            <v>0</v>
          </cell>
          <cell r="E599">
            <v>0</v>
          </cell>
        </row>
        <row r="600">
          <cell r="A600">
            <v>3200792</v>
          </cell>
          <cell r="B600">
            <v>0</v>
          </cell>
          <cell r="C600">
            <v>0</v>
          </cell>
          <cell r="D600">
            <v>0</v>
          </cell>
          <cell r="E600">
            <v>0</v>
          </cell>
        </row>
        <row r="601">
          <cell r="A601">
            <v>3200793</v>
          </cell>
          <cell r="B601">
            <v>0</v>
          </cell>
          <cell r="C601">
            <v>0</v>
          </cell>
          <cell r="D601">
            <v>0</v>
          </cell>
          <cell r="E601">
            <v>0</v>
          </cell>
        </row>
        <row r="602">
          <cell r="A602">
            <v>3200794</v>
          </cell>
          <cell r="B602">
            <v>0</v>
          </cell>
          <cell r="C602">
            <v>0</v>
          </cell>
          <cell r="D602">
            <v>0</v>
          </cell>
          <cell r="E602">
            <v>0</v>
          </cell>
        </row>
        <row r="603">
          <cell r="A603">
            <v>3200795</v>
          </cell>
          <cell r="B603">
            <v>0</v>
          </cell>
          <cell r="C603">
            <v>0</v>
          </cell>
          <cell r="D603">
            <v>0</v>
          </cell>
          <cell r="E603">
            <v>0</v>
          </cell>
        </row>
        <row r="604">
          <cell r="A604">
            <v>3200796</v>
          </cell>
          <cell r="B604">
            <v>0</v>
          </cell>
          <cell r="C604">
            <v>0</v>
          </cell>
          <cell r="D604">
            <v>0</v>
          </cell>
          <cell r="E604">
            <v>0</v>
          </cell>
        </row>
        <row r="605">
          <cell r="A605">
            <v>3200797</v>
          </cell>
          <cell r="B605">
            <v>0</v>
          </cell>
          <cell r="C605">
            <v>0</v>
          </cell>
          <cell r="D605">
            <v>0</v>
          </cell>
          <cell r="E605">
            <v>0</v>
          </cell>
        </row>
        <row r="606">
          <cell r="A606">
            <v>3200798</v>
          </cell>
          <cell r="B606">
            <v>0</v>
          </cell>
          <cell r="C606">
            <v>0</v>
          </cell>
          <cell r="D606">
            <v>0</v>
          </cell>
          <cell r="E606">
            <v>0</v>
          </cell>
        </row>
        <row r="607">
          <cell r="A607">
            <v>3200799</v>
          </cell>
          <cell r="B607">
            <v>0</v>
          </cell>
          <cell r="C607">
            <v>0</v>
          </cell>
          <cell r="D607">
            <v>0</v>
          </cell>
          <cell r="E607">
            <v>0</v>
          </cell>
        </row>
        <row r="608">
          <cell r="A608">
            <v>3200803</v>
          </cell>
          <cell r="B608">
            <v>0</v>
          </cell>
          <cell r="C608">
            <v>0</v>
          </cell>
          <cell r="D608">
            <v>0</v>
          </cell>
          <cell r="E608">
            <v>0</v>
          </cell>
        </row>
        <row r="609">
          <cell r="A609">
            <v>3200805</v>
          </cell>
          <cell r="B609">
            <v>0</v>
          </cell>
          <cell r="C609">
            <v>0</v>
          </cell>
          <cell r="D609">
            <v>0</v>
          </cell>
          <cell r="E609">
            <v>0</v>
          </cell>
        </row>
        <row r="610">
          <cell r="A610">
            <v>3200806</v>
          </cell>
          <cell r="B610">
            <v>0</v>
          </cell>
          <cell r="C610">
            <v>0</v>
          </cell>
          <cell r="D610">
            <v>0</v>
          </cell>
          <cell r="E610">
            <v>0</v>
          </cell>
        </row>
        <row r="611">
          <cell r="A611">
            <v>3200807</v>
          </cell>
          <cell r="B611">
            <v>0</v>
          </cell>
          <cell r="C611">
            <v>0</v>
          </cell>
          <cell r="D611">
            <v>0</v>
          </cell>
          <cell r="E611">
            <v>0</v>
          </cell>
        </row>
        <row r="612">
          <cell r="A612">
            <v>3200808</v>
          </cell>
          <cell r="B612">
            <v>0</v>
          </cell>
          <cell r="C612">
            <v>0</v>
          </cell>
          <cell r="D612">
            <v>0</v>
          </cell>
          <cell r="E612">
            <v>0</v>
          </cell>
        </row>
        <row r="613">
          <cell r="A613">
            <v>3200809</v>
          </cell>
          <cell r="B613">
            <v>0</v>
          </cell>
          <cell r="C613">
            <v>0</v>
          </cell>
          <cell r="D613">
            <v>0</v>
          </cell>
          <cell r="E613">
            <v>0</v>
          </cell>
        </row>
        <row r="614">
          <cell r="A614">
            <v>3200810</v>
          </cell>
          <cell r="B614">
            <v>0</v>
          </cell>
          <cell r="C614">
            <v>0</v>
          </cell>
          <cell r="D614">
            <v>0</v>
          </cell>
          <cell r="E614">
            <v>0</v>
          </cell>
        </row>
        <row r="615">
          <cell r="A615">
            <v>3200812</v>
          </cell>
          <cell r="B615">
            <v>0</v>
          </cell>
          <cell r="C615">
            <v>0</v>
          </cell>
          <cell r="D615">
            <v>0</v>
          </cell>
          <cell r="E615">
            <v>0</v>
          </cell>
        </row>
        <row r="616">
          <cell r="A616">
            <v>3200813</v>
          </cell>
          <cell r="B616">
            <v>0</v>
          </cell>
          <cell r="C616">
            <v>0</v>
          </cell>
          <cell r="D616">
            <v>0</v>
          </cell>
          <cell r="E616">
            <v>0</v>
          </cell>
        </row>
        <row r="617">
          <cell r="A617">
            <v>3200814</v>
          </cell>
          <cell r="B617">
            <v>0</v>
          </cell>
          <cell r="C617">
            <v>0</v>
          </cell>
          <cell r="D617">
            <v>0</v>
          </cell>
          <cell r="E617">
            <v>0</v>
          </cell>
        </row>
        <row r="618">
          <cell r="A618">
            <v>3200815</v>
          </cell>
          <cell r="B618">
            <v>0</v>
          </cell>
          <cell r="C618">
            <v>0</v>
          </cell>
          <cell r="D618">
            <v>0</v>
          </cell>
          <cell r="E618">
            <v>0</v>
          </cell>
        </row>
        <row r="619">
          <cell r="A619">
            <v>3200816</v>
          </cell>
          <cell r="B619">
            <v>2</v>
          </cell>
          <cell r="C619">
            <v>0</v>
          </cell>
          <cell r="D619">
            <v>2</v>
          </cell>
          <cell r="E619">
            <v>0</v>
          </cell>
        </row>
        <row r="620">
          <cell r="A620">
            <v>3200817</v>
          </cell>
          <cell r="B620">
            <v>2</v>
          </cell>
          <cell r="C620">
            <v>0</v>
          </cell>
          <cell r="D620">
            <v>2</v>
          </cell>
          <cell r="E620">
            <v>0</v>
          </cell>
        </row>
        <row r="621">
          <cell r="A621">
            <v>3200819</v>
          </cell>
          <cell r="B621">
            <v>0</v>
          </cell>
          <cell r="C621">
            <v>0</v>
          </cell>
          <cell r="D621">
            <v>0</v>
          </cell>
          <cell r="E621">
            <v>0</v>
          </cell>
        </row>
        <row r="622">
          <cell r="A622">
            <v>3200820</v>
          </cell>
          <cell r="B622">
            <v>0</v>
          </cell>
          <cell r="C622">
            <v>0</v>
          </cell>
          <cell r="D622">
            <v>0</v>
          </cell>
          <cell r="E622">
            <v>0</v>
          </cell>
        </row>
        <row r="623">
          <cell r="A623">
            <v>3200821</v>
          </cell>
          <cell r="B623">
            <v>0</v>
          </cell>
          <cell r="C623">
            <v>0</v>
          </cell>
          <cell r="D623">
            <v>0</v>
          </cell>
          <cell r="E623">
            <v>0</v>
          </cell>
        </row>
        <row r="624">
          <cell r="A624">
            <v>3200822</v>
          </cell>
          <cell r="B624">
            <v>0</v>
          </cell>
          <cell r="C624">
            <v>0</v>
          </cell>
          <cell r="D624">
            <v>0</v>
          </cell>
          <cell r="E624">
            <v>0</v>
          </cell>
        </row>
        <row r="625">
          <cell r="A625">
            <v>3200823</v>
          </cell>
          <cell r="B625">
            <v>0</v>
          </cell>
          <cell r="C625">
            <v>0</v>
          </cell>
          <cell r="D625">
            <v>0</v>
          </cell>
          <cell r="E625">
            <v>0</v>
          </cell>
        </row>
        <row r="626">
          <cell r="A626">
            <v>3200824</v>
          </cell>
          <cell r="B626">
            <v>0</v>
          </cell>
          <cell r="C626">
            <v>0</v>
          </cell>
          <cell r="D626">
            <v>0</v>
          </cell>
          <cell r="E626">
            <v>0</v>
          </cell>
        </row>
        <row r="627">
          <cell r="A627">
            <v>3200825</v>
          </cell>
          <cell r="B627">
            <v>0</v>
          </cell>
          <cell r="C627">
            <v>0</v>
          </cell>
          <cell r="D627">
            <v>0</v>
          </cell>
          <cell r="E627">
            <v>0</v>
          </cell>
        </row>
        <row r="628">
          <cell r="A628">
            <v>3200826</v>
          </cell>
          <cell r="B628">
            <v>0</v>
          </cell>
          <cell r="C628">
            <v>0</v>
          </cell>
          <cell r="D628">
            <v>0</v>
          </cell>
          <cell r="E628">
            <v>0</v>
          </cell>
        </row>
        <row r="629">
          <cell r="A629">
            <v>3200829</v>
          </cell>
          <cell r="B629">
            <v>0</v>
          </cell>
          <cell r="C629">
            <v>0</v>
          </cell>
          <cell r="D629">
            <v>0</v>
          </cell>
          <cell r="E629">
            <v>0</v>
          </cell>
        </row>
        <row r="630">
          <cell r="A630">
            <v>3200830</v>
          </cell>
          <cell r="B630">
            <v>0</v>
          </cell>
          <cell r="C630">
            <v>0</v>
          </cell>
          <cell r="D630">
            <v>0</v>
          </cell>
          <cell r="E630">
            <v>0</v>
          </cell>
        </row>
        <row r="631">
          <cell r="A631">
            <v>3200831</v>
          </cell>
          <cell r="B631">
            <v>0</v>
          </cell>
          <cell r="C631">
            <v>0</v>
          </cell>
          <cell r="D631">
            <v>0</v>
          </cell>
          <cell r="E631">
            <v>0</v>
          </cell>
        </row>
        <row r="632">
          <cell r="A632">
            <v>3200834</v>
          </cell>
          <cell r="B632">
            <v>0</v>
          </cell>
          <cell r="C632">
            <v>0</v>
          </cell>
          <cell r="D632">
            <v>0</v>
          </cell>
          <cell r="E632">
            <v>0</v>
          </cell>
        </row>
        <row r="633">
          <cell r="A633">
            <v>3200835</v>
          </cell>
          <cell r="B633">
            <v>19</v>
          </cell>
          <cell r="C633">
            <v>0</v>
          </cell>
          <cell r="D633">
            <v>19</v>
          </cell>
          <cell r="E633">
            <v>0</v>
          </cell>
        </row>
        <row r="634">
          <cell r="A634">
            <v>3200836</v>
          </cell>
          <cell r="B634">
            <v>0</v>
          </cell>
          <cell r="C634">
            <v>0</v>
          </cell>
          <cell r="D634">
            <v>0</v>
          </cell>
          <cell r="E634">
            <v>0</v>
          </cell>
        </row>
        <row r="635">
          <cell r="A635">
            <v>3200837</v>
          </cell>
          <cell r="B635">
            <v>0</v>
          </cell>
          <cell r="C635">
            <v>0</v>
          </cell>
          <cell r="D635">
            <v>0</v>
          </cell>
          <cell r="E635">
            <v>0</v>
          </cell>
        </row>
        <row r="636">
          <cell r="A636">
            <v>3200838</v>
          </cell>
          <cell r="B636">
            <v>0</v>
          </cell>
          <cell r="C636">
            <v>0</v>
          </cell>
          <cell r="D636">
            <v>0</v>
          </cell>
          <cell r="E636">
            <v>0</v>
          </cell>
        </row>
        <row r="637">
          <cell r="A637">
            <v>3200840</v>
          </cell>
          <cell r="B637">
            <v>0</v>
          </cell>
          <cell r="C637">
            <v>0</v>
          </cell>
          <cell r="D637">
            <v>0</v>
          </cell>
          <cell r="E637">
            <v>0</v>
          </cell>
        </row>
        <row r="638">
          <cell r="A638">
            <v>3200841</v>
          </cell>
          <cell r="B638">
            <v>0</v>
          </cell>
          <cell r="C638">
            <v>0</v>
          </cell>
          <cell r="D638">
            <v>0</v>
          </cell>
          <cell r="E638">
            <v>0</v>
          </cell>
        </row>
        <row r="639">
          <cell r="A639">
            <v>3200842</v>
          </cell>
          <cell r="B639">
            <v>0</v>
          </cell>
          <cell r="C639">
            <v>0</v>
          </cell>
          <cell r="D639">
            <v>0</v>
          </cell>
          <cell r="E639">
            <v>0</v>
          </cell>
        </row>
        <row r="640">
          <cell r="A640">
            <v>3200843</v>
          </cell>
          <cell r="B640">
            <v>0</v>
          </cell>
          <cell r="C640">
            <v>0</v>
          </cell>
          <cell r="D640">
            <v>0</v>
          </cell>
          <cell r="E640">
            <v>0</v>
          </cell>
        </row>
        <row r="641">
          <cell r="A641">
            <v>3200844</v>
          </cell>
          <cell r="B641">
            <v>4</v>
          </cell>
          <cell r="C641">
            <v>0</v>
          </cell>
          <cell r="D641">
            <v>4</v>
          </cell>
          <cell r="E641">
            <v>0</v>
          </cell>
        </row>
        <row r="642">
          <cell r="A642">
            <v>3200845</v>
          </cell>
          <cell r="B642">
            <v>0</v>
          </cell>
          <cell r="C642">
            <v>0</v>
          </cell>
          <cell r="D642">
            <v>0</v>
          </cell>
          <cell r="E642">
            <v>0</v>
          </cell>
        </row>
        <row r="643">
          <cell r="A643">
            <v>3200846</v>
          </cell>
          <cell r="B643">
            <v>0</v>
          </cell>
          <cell r="C643">
            <v>0</v>
          </cell>
          <cell r="D643">
            <v>0</v>
          </cell>
          <cell r="E643">
            <v>0</v>
          </cell>
        </row>
        <row r="644">
          <cell r="A644">
            <v>3200847</v>
          </cell>
          <cell r="B644">
            <v>0</v>
          </cell>
          <cell r="C644">
            <v>0</v>
          </cell>
          <cell r="D644">
            <v>0</v>
          </cell>
          <cell r="E644">
            <v>0</v>
          </cell>
        </row>
        <row r="645">
          <cell r="A645">
            <v>3200848</v>
          </cell>
          <cell r="B645">
            <v>0</v>
          </cell>
          <cell r="C645">
            <v>0</v>
          </cell>
          <cell r="D645">
            <v>0</v>
          </cell>
          <cell r="E645">
            <v>0</v>
          </cell>
        </row>
        <row r="646">
          <cell r="A646">
            <v>3200849</v>
          </cell>
          <cell r="B646">
            <v>0</v>
          </cell>
          <cell r="C646">
            <v>0</v>
          </cell>
          <cell r="D646">
            <v>0</v>
          </cell>
          <cell r="E646">
            <v>0</v>
          </cell>
        </row>
        <row r="647">
          <cell r="A647">
            <v>3200850</v>
          </cell>
          <cell r="B647">
            <v>0</v>
          </cell>
          <cell r="C647">
            <v>0</v>
          </cell>
          <cell r="D647">
            <v>0</v>
          </cell>
          <cell r="E647">
            <v>0</v>
          </cell>
        </row>
        <row r="648">
          <cell r="A648">
            <v>3200852</v>
          </cell>
          <cell r="B648">
            <v>0</v>
          </cell>
          <cell r="C648">
            <v>0</v>
          </cell>
          <cell r="D648">
            <v>0</v>
          </cell>
          <cell r="E648">
            <v>0</v>
          </cell>
        </row>
        <row r="649">
          <cell r="A649">
            <v>3200853</v>
          </cell>
          <cell r="B649">
            <v>0</v>
          </cell>
          <cell r="C649">
            <v>0</v>
          </cell>
          <cell r="D649">
            <v>0</v>
          </cell>
          <cell r="E649">
            <v>0</v>
          </cell>
        </row>
        <row r="650">
          <cell r="A650">
            <v>3200854</v>
          </cell>
          <cell r="B650">
            <v>0</v>
          </cell>
          <cell r="C650">
            <v>0</v>
          </cell>
          <cell r="D650">
            <v>0</v>
          </cell>
          <cell r="E650">
            <v>0</v>
          </cell>
        </row>
        <row r="651">
          <cell r="A651">
            <v>3200856</v>
          </cell>
          <cell r="B651">
            <v>0</v>
          </cell>
          <cell r="C651">
            <v>0</v>
          </cell>
          <cell r="D651">
            <v>0</v>
          </cell>
          <cell r="E651">
            <v>0</v>
          </cell>
        </row>
        <row r="652">
          <cell r="A652">
            <v>3200857</v>
          </cell>
          <cell r="B652">
            <v>0</v>
          </cell>
          <cell r="C652">
            <v>0</v>
          </cell>
          <cell r="D652">
            <v>0</v>
          </cell>
          <cell r="E652">
            <v>0</v>
          </cell>
        </row>
        <row r="653">
          <cell r="A653">
            <v>3200858</v>
          </cell>
          <cell r="B653">
            <v>0</v>
          </cell>
          <cell r="C653">
            <v>0</v>
          </cell>
          <cell r="D653">
            <v>0</v>
          </cell>
          <cell r="E653">
            <v>0</v>
          </cell>
        </row>
        <row r="654">
          <cell r="A654">
            <v>3200859</v>
          </cell>
          <cell r="B654">
            <v>19</v>
          </cell>
          <cell r="C654">
            <v>0</v>
          </cell>
          <cell r="D654">
            <v>19</v>
          </cell>
          <cell r="E654">
            <v>0</v>
          </cell>
        </row>
        <row r="655">
          <cell r="A655">
            <v>3200860</v>
          </cell>
          <cell r="B655">
            <v>0</v>
          </cell>
          <cell r="C655">
            <v>0</v>
          </cell>
          <cell r="D655">
            <v>0</v>
          </cell>
          <cell r="E655">
            <v>0</v>
          </cell>
        </row>
        <row r="656">
          <cell r="A656">
            <v>3200862</v>
          </cell>
          <cell r="B656">
            <v>0</v>
          </cell>
          <cell r="C656">
            <v>0</v>
          </cell>
          <cell r="D656">
            <v>0</v>
          </cell>
          <cell r="E656">
            <v>0</v>
          </cell>
        </row>
        <row r="657">
          <cell r="A657">
            <v>3200863</v>
          </cell>
          <cell r="B657">
            <v>0</v>
          </cell>
          <cell r="C657">
            <v>0</v>
          </cell>
          <cell r="D657">
            <v>0</v>
          </cell>
          <cell r="E657">
            <v>0</v>
          </cell>
        </row>
        <row r="658">
          <cell r="A658">
            <v>3200864</v>
          </cell>
          <cell r="B658">
            <v>0</v>
          </cell>
          <cell r="C658">
            <v>0</v>
          </cell>
          <cell r="D658">
            <v>0</v>
          </cell>
          <cell r="E658">
            <v>0</v>
          </cell>
        </row>
        <row r="659">
          <cell r="A659">
            <v>3200865</v>
          </cell>
          <cell r="B659">
            <v>0</v>
          </cell>
          <cell r="C659">
            <v>0</v>
          </cell>
          <cell r="D659">
            <v>0</v>
          </cell>
          <cell r="E659">
            <v>0</v>
          </cell>
        </row>
        <row r="660">
          <cell r="A660">
            <v>3200867</v>
          </cell>
          <cell r="B660">
            <v>0</v>
          </cell>
          <cell r="C660">
            <v>0</v>
          </cell>
          <cell r="D660">
            <v>0</v>
          </cell>
          <cell r="E660">
            <v>0</v>
          </cell>
        </row>
        <row r="661">
          <cell r="A661">
            <v>3200868</v>
          </cell>
          <cell r="B661">
            <v>0</v>
          </cell>
          <cell r="C661">
            <v>0</v>
          </cell>
          <cell r="D661">
            <v>0</v>
          </cell>
          <cell r="E661">
            <v>0</v>
          </cell>
        </row>
        <row r="662">
          <cell r="A662">
            <v>3200869</v>
          </cell>
          <cell r="B662">
            <v>0</v>
          </cell>
          <cell r="C662">
            <v>0</v>
          </cell>
          <cell r="D662">
            <v>0</v>
          </cell>
          <cell r="E662">
            <v>0</v>
          </cell>
        </row>
        <row r="663">
          <cell r="A663">
            <v>3200870</v>
          </cell>
          <cell r="B663">
            <v>0</v>
          </cell>
          <cell r="C663">
            <v>0</v>
          </cell>
          <cell r="D663">
            <v>0</v>
          </cell>
          <cell r="E663">
            <v>0</v>
          </cell>
        </row>
        <row r="664">
          <cell r="A664">
            <v>3200871</v>
          </cell>
          <cell r="B664">
            <v>12</v>
          </cell>
          <cell r="C664">
            <v>0</v>
          </cell>
          <cell r="D664">
            <v>12</v>
          </cell>
          <cell r="E664">
            <v>0</v>
          </cell>
        </row>
        <row r="665">
          <cell r="A665">
            <v>3200872</v>
          </cell>
          <cell r="B665">
            <v>0</v>
          </cell>
          <cell r="C665">
            <v>0</v>
          </cell>
          <cell r="D665">
            <v>0</v>
          </cell>
          <cell r="E665">
            <v>0</v>
          </cell>
        </row>
        <row r="666">
          <cell r="A666">
            <v>3200873</v>
          </cell>
          <cell r="B666">
            <v>0</v>
          </cell>
          <cell r="C666">
            <v>0</v>
          </cell>
          <cell r="D666">
            <v>0</v>
          </cell>
          <cell r="E666">
            <v>0</v>
          </cell>
        </row>
        <row r="667">
          <cell r="A667">
            <v>3200874</v>
          </cell>
          <cell r="B667">
            <v>1</v>
          </cell>
          <cell r="C667">
            <v>0</v>
          </cell>
          <cell r="D667">
            <v>1</v>
          </cell>
          <cell r="E667">
            <v>0</v>
          </cell>
        </row>
        <row r="668">
          <cell r="A668">
            <v>3200876</v>
          </cell>
          <cell r="B668">
            <v>0</v>
          </cell>
          <cell r="C668">
            <v>0</v>
          </cell>
          <cell r="D668">
            <v>0</v>
          </cell>
          <cell r="E668">
            <v>0</v>
          </cell>
        </row>
        <row r="669">
          <cell r="A669">
            <v>3200878</v>
          </cell>
          <cell r="B669">
            <v>0</v>
          </cell>
          <cell r="C669">
            <v>0</v>
          </cell>
          <cell r="D669">
            <v>0</v>
          </cell>
          <cell r="E669">
            <v>0</v>
          </cell>
        </row>
        <row r="670">
          <cell r="A670">
            <v>3200879</v>
          </cell>
          <cell r="B670">
            <v>0</v>
          </cell>
          <cell r="C670">
            <v>0</v>
          </cell>
          <cell r="D670">
            <v>0</v>
          </cell>
          <cell r="E670">
            <v>0</v>
          </cell>
        </row>
        <row r="671">
          <cell r="A671">
            <v>3200880</v>
          </cell>
          <cell r="B671">
            <v>0</v>
          </cell>
          <cell r="C671">
            <v>0</v>
          </cell>
          <cell r="D671">
            <v>0</v>
          </cell>
          <cell r="E671">
            <v>0</v>
          </cell>
        </row>
        <row r="672">
          <cell r="A672">
            <v>3200881</v>
          </cell>
          <cell r="B672">
            <v>0</v>
          </cell>
          <cell r="C672">
            <v>0</v>
          </cell>
          <cell r="D672">
            <v>0</v>
          </cell>
          <cell r="E672">
            <v>0</v>
          </cell>
        </row>
        <row r="673">
          <cell r="A673">
            <v>3200882</v>
          </cell>
          <cell r="B673">
            <v>0</v>
          </cell>
          <cell r="C673">
            <v>0</v>
          </cell>
          <cell r="D673">
            <v>0</v>
          </cell>
          <cell r="E673">
            <v>0</v>
          </cell>
        </row>
        <row r="674">
          <cell r="A674">
            <v>3200883</v>
          </cell>
          <cell r="B674">
            <v>0</v>
          </cell>
          <cell r="C674">
            <v>0</v>
          </cell>
          <cell r="D674">
            <v>0</v>
          </cell>
          <cell r="E674">
            <v>0</v>
          </cell>
        </row>
        <row r="675">
          <cell r="A675">
            <v>3200884</v>
          </cell>
          <cell r="B675">
            <v>0</v>
          </cell>
          <cell r="C675">
            <v>0</v>
          </cell>
          <cell r="D675">
            <v>0</v>
          </cell>
          <cell r="E675">
            <v>0</v>
          </cell>
        </row>
        <row r="676">
          <cell r="A676">
            <v>3200885</v>
          </cell>
          <cell r="B676">
            <v>1</v>
          </cell>
          <cell r="C676">
            <v>0</v>
          </cell>
          <cell r="D676">
            <v>1</v>
          </cell>
          <cell r="E676">
            <v>0</v>
          </cell>
        </row>
        <row r="677">
          <cell r="A677">
            <v>3200886</v>
          </cell>
          <cell r="B677">
            <v>0</v>
          </cell>
          <cell r="C677">
            <v>0</v>
          </cell>
          <cell r="D677">
            <v>0</v>
          </cell>
          <cell r="E677">
            <v>0</v>
          </cell>
        </row>
        <row r="678">
          <cell r="A678">
            <v>3200887</v>
          </cell>
          <cell r="B678">
            <v>0</v>
          </cell>
          <cell r="C678">
            <v>0</v>
          </cell>
          <cell r="D678">
            <v>0</v>
          </cell>
          <cell r="E678">
            <v>0</v>
          </cell>
        </row>
        <row r="679">
          <cell r="A679">
            <v>3200888</v>
          </cell>
          <cell r="B679">
            <v>0</v>
          </cell>
          <cell r="C679">
            <v>0</v>
          </cell>
          <cell r="D679">
            <v>0</v>
          </cell>
          <cell r="E679">
            <v>0</v>
          </cell>
        </row>
        <row r="680">
          <cell r="A680">
            <v>3200889</v>
          </cell>
          <cell r="B680">
            <v>2</v>
          </cell>
          <cell r="C680">
            <v>0</v>
          </cell>
          <cell r="D680">
            <v>2</v>
          </cell>
          <cell r="E680">
            <v>0</v>
          </cell>
        </row>
        <row r="681">
          <cell r="A681">
            <v>3200890</v>
          </cell>
          <cell r="B681">
            <v>0</v>
          </cell>
          <cell r="C681">
            <v>0</v>
          </cell>
          <cell r="D681">
            <v>0</v>
          </cell>
          <cell r="E681">
            <v>0</v>
          </cell>
        </row>
        <row r="682">
          <cell r="A682">
            <v>3200891</v>
          </cell>
          <cell r="B682">
            <v>0</v>
          </cell>
          <cell r="C682">
            <v>0</v>
          </cell>
          <cell r="D682">
            <v>0</v>
          </cell>
          <cell r="E682">
            <v>0</v>
          </cell>
        </row>
        <row r="683">
          <cell r="A683">
            <v>3200892</v>
          </cell>
          <cell r="B683">
            <v>0</v>
          </cell>
          <cell r="C683">
            <v>0</v>
          </cell>
          <cell r="D683">
            <v>0</v>
          </cell>
          <cell r="E683">
            <v>0</v>
          </cell>
        </row>
        <row r="684">
          <cell r="A684">
            <v>3200894</v>
          </cell>
          <cell r="B684">
            <v>0</v>
          </cell>
          <cell r="C684">
            <v>0</v>
          </cell>
          <cell r="D684">
            <v>0</v>
          </cell>
          <cell r="E684">
            <v>0</v>
          </cell>
        </row>
        <row r="685">
          <cell r="A685">
            <v>3200895</v>
          </cell>
          <cell r="B685">
            <v>0</v>
          </cell>
          <cell r="C685">
            <v>0</v>
          </cell>
          <cell r="D685">
            <v>0</v>
          </cell>
          <cell r="E685">
            <v>0</v>
          </cell>
        </row>
        <row r="686">
          <cell r="A686">
            <v>3200896</v>
          </cell>
          <cell r="B686">
            <v>0</v>
          </cell>
          <cell r="C686">
            <v>0</v>
          </cell>
          <cell r="D686">
            <v>0</v>
          </cell>
          <cell r="E686">
            <v>0</v>
          </cell>
        </row>
        <row r="687">
          <cell r="A687">
            <v>3200897</v>
          </cell>
          <cell r="B687">
            <v>0</v>
          </cell>
          <cell r="C687">
            <v>0</v>
          </cell>
          <cell r="D687">
            <v>0</v>
          </cell>
          <cell r="E687">
            <v>0</v>
          </cell>
        </row>
        <row r="688">
          <cell r="A688">
            <v>3200898</v>
          </cell>
          <cell r="B688">
            <v>0</v>
          </cell>
          <cell r="C688">
            <v>0</v>
          </cell>
          <cell r="D688">
            <v>0</v>
          </cell>
          <cell r="E688">
            <v>0</v>
          </cell>
        </row>
        <row r="689">
          <cell r="A689">
            <v>3200899</v>
          </cell>
          <cell r="B689">
            <v>0</v>
          </cell>
          <cell r="C689">
            <v>0</v>
          </cell>
          <cell r="D689">
            <v>0</v>
          </cell>
          <cell r="E689">
            <v>0</v>
          </cell>
        </row>
        <row r="690">
          <cell r="A690">
            <v>3200900</v>
          </cell>
          <cell r="B690">
            <v>0</v>
          </cell>
          <cell r="C690">
            <v>0</v>
          </cell>
          <cell r="D690">
            <v>0</v>
          </cell>
          <cell r="E690">
            <v>0</v>
          </cell>
        </row>
        <row r="691">
          <cell r="A691">
            <v>3200901</v>
          </cell>
          <cell r="B691">
            <v>0</v>
          </cell>
          <cell r="C691">
            <v>0</v>
          </cell>
          <cell r="D691">
            <v>0</v>
          </cell>
          <cell r="E691">
            <v>0</v>
          </cell>
        </row>
        <row r="692">
          <cell r="A692">
            <v>3200902</v>
          </cell>
          <cell r="B692">
            <v>0</v>
          </cell>
          <cell r="C692">
            <v>0</v>
          </cell>
          <cell r="D692">
            <v>0</v>
          </cell>
          <cell r="E692">
            <v>0</v>
          </cell>
        </row>
        <row r="693">
          <cell r="A693">
            <v>3200904</v>
          </cell>
          <cell r="B693">
            <v>0</v>
          </cell>
          <cell r="C693">
            <v>0</v>
          </cell>
          <cell r="D693">
            <v>0</v>
          </cell>
          <cell r="E693">
            <v>0</v>
          </cell>
        </row>
        <row r="694">
          <cell r="A694">
            <v>3200905</v>
          </cell>
          <cell r="B694">
            <v>0</v>
          </cell>
          <cell r="C694">
            <v>0</v>
          </cell>
          <cell r="D694">
            <v>0</v>
          </cell>
          <cell r="E694">
            <v>0</v>
          </cell>
        </row>
        <row r="695">
          <cell r="A695">
            <v>3200906</v>
          </cell>
          <cell r="B695">
            <v>0</v>
          </cell>
          <cell r="C695">
            <v>0</v>
          </cell>
          <cell r="D695">
            <v>0</v>
          </cell>
          <cell r="E695">
            <v>0</v>
          </cell>
        </row>
        <row r="696">
          <cell r="A696">
            <v>3200907</v>
          </cell>
          <cell r="B696">
            <v>0</v>
          </cell>
          <cell r="C696">
            <v>0</v>
          </cell>
          <cell r="D696">
            <v>0</v>
          </cell>
          <cell r="E696">
            <v>0</v>
          </cell>
        </row>
        <row r="697">
          <cell r="A697">
            <v>3200909</v>
          </cell>
          <cell r="B697">
            <v>0</v>
          </cell>
          <cell r="C697">
            <v>0</v>
          </cell>
          <cell r="D697">
            <v>0</v>
          </cell>
          <cell r="E697">
            <v>0</v>
          </cell>
        </row>
        <row r="698">
          <cell r="A698">
            <v>3200910</v>
          </cell>
          <cell r="B698">
            <v>0</v>
          </cell>
          <cell r="C698">
            <v>0</v>
          </cell>
          <cell r="D698">
            <v>0</v>
          </cell>
          <cell r="E698">
            <v>0</v>
          </cell>
        </row>
        <row r="699">
          <cell r="A699">
            <v>3200911</v>
          </cell>
          <cell r="B699">
            <v>0</v>
          </cell>
          <cell r="C699">
            <v>0</v>
          </cell>
          <cell r="D699">
            <v>0</v>
          </cell>
          <cell r="E699">
            <v>0</v>
          </cell>
        </row>
        <row r="700">
          <cell r="A700">
            <v>3200913</v>
          </cell>
          <cell r="B700">
            <v>0</v>
          </cell>
          <cell r="C700">
            <v>0</v>
          </cell>
          <cell r="D700">
            <v>0</v>
          </cell>
          <cell r="E700">
            <v>0</v>
          </cell>
        </row>
        <row r="701">
          <cell r="A701">
            <v>3200914</v>
          </cell>
          <cell r="B701">
            <v>0</v>
          </cell>
          <cell r="C701">
            <v>0</v>
          </cell>
          <cell r="D701">
            <v>0</v>
          </cell>
          <cell r="E701">
            <v>0</v>
          </cell>
        </row>
        <row r="702">
          <cell r="A702">
            <v>3200915</v>
          </cell>
          <cell r="B702">
            <v>0</v>
          </cell>
          <cell r="C702">
            <v>0</v>
          </cell>
          <cell r="D702">
            <v>0</v>
          </cell>
          <cell r="E702">
            <v>0</v>
          </cell>
        </row>
        <row r="703">
          <cell r="A703">
            <v>3200916</v>
          </cell>
          <cell r="B703">
            <v>0</v>
          </cell>
          <cell r="C703">
            <v>0</v>
          </cell>
          <cell r="D703">
            <v>0</v>
          </cell>
          <cell r="E703">
            <v>0</v>
          </cell>
        </row>
        <row r="704">
          <cell r="A704">
            <v>3200918</v>
          </cell>
          <cell r="B704">
            <v>0</v>
          </cell>
          <cell r="C704">
            <v>0</v>
          </cell>
          <cell r="D704">
            <v>0</v>
          </cell>
          <cell r="E704">
            <v>0</v>
          </cell>
        </row>
        <row r="705">
          <cell r="A705">
            <v>3200919</v>
          </cell>
          <cell r="B705">
            <v>0</v>
          </cell>
          <cell r="C705">
            <v>0</v>
          </cell>
          <cell r="D705">
            <v>0</v>
          </cell>
          <cell r="E705">
            <v>0</v>
          </cell>
        </row>
        <row r="706">
          <cell r="A706">
            <v>3200920</v>
          </cell>
          <cell r="B706">
            <v>0</v>
          </cell>
          <cell r="C706">
            <v>0</v>
          </cell>
          <cell r="D706">
            <v>0</v>
          </cell>
          <cell r="E706">
            <v>0</v>
          </cell>
        </row>
        <row r="707">
          <cell r="A707">
            <v>3200921</v>
          </cell>
          <cell r="B707">
            <v>0</v>
          </cell>
          <cell r="C707">
            <v>0</v>
          </cell>
          <cell r="D707">
            <v>0</v>
          </cell>
          <cell r="E707">
            <v>0</v>
          </cell>
        </row>
        <row r="708">
          <cell r="A708">
            <v>3200922</v>
          </cell>
          <cell r="B708">
            <v>0</v>
          </cell>
          <cell r="C708">
            <v>0</v>
          </cell>
          <cell r="D708">
            <v>0</v>
          </cell>
          <cell r="E708">
            <v>0</v>
          </cell>
        </row>
        <row r="709">
          <cell r="A709">
            <v>3200924</v>
          </cell>
          <cell r="B709">
            <v>0</v>
          </cell>
          <cell r="C709">
            <v>0</v>
          </cell>
          <cell r="D709">
            <v>0</v>
          </cell>
          <cell r="E709">
            <v>0</v>
          </cell>
        </row>
        <row r="710">
          <cell r="A710">
            <v>3200925</v>
          </cell>
          <cell r="B710">
            <v>0</v>
          </cell>
          <cell r="C710">
            <v>0</v>
          </cell>
          <cell r="D710">
            <v>0</v>
          </cell>
          <cell r="E710">
            <v>0</v>
          </cell>
        </row>
        <row r="711">
          <cell r="A711">
            <v>3200926</v>
          </cell>
          <cell r="B711">
            <v>0</v>
          </cell>
          <cell r="C711">
            <v>0</v>
          </cell>
          <cell r="D711">
            <v>0</v>
          </cell>
          <cell r="E711">
            <v>0</v>
          </cell>
        </row>
        <row r="712">
          <cell r="A712">
            <v>3200927</v>
          </cell>
          <cell r="B712">
            <v>0</v>
          </cell>
          <cell r="C712">
            <v>0</v>
          </cell>
          <cell r="D712">
            <v>0</v>
          </cell>
          <cell r="E712">
            <v>0</v>
          </cell>
        </row>
        <row r="713">
          <cell r="A713">
            <v>3200928</v>
          </cell>
          <cell r="B713">
            <v>0</v>
          </cell>
          <cell r="C713">
            <v>0</v>
          </cell>
          <cell r="D713">
            <v>0</v>
          </cell>
          <cell r="E713">
            <v>0</v>
          </cell>
        </row>
        <row r="714">
          <cell r="A714">
            <v>3200929</v>
          </cell>
          <cell r="B714">
            <v>0</v>
          </cell>
          <cell r="C714">
            <v>0</v>
          </cell>
          <cell r="D714">
            <v>0</v>
          </cell>
          <cell r="E714">
            <v>0</v>
          </cell>
        </row>
        <row r="715">
          <cell r="A715">
            <v>3200931</v>
          </cell>
          <cell r="B715">
            <v>0</v>
          </cell>
          <cell r="C715">
            <v>0</v>
          </cell>
          <cell r="D715">
            <v>0</v>
          </cell>
          <cell r="E715">
            <v>0</v>
          </cell>
        </row>
        <row r="716">
          <cell r="A716">
            <v>3200932</v>
          </cell>
          <cell r="B716">
            <v>0</v>
          </cell>
          <cell r="C716">
            <v>0</v>
          </cell>
          <cell r="D716">
            <v>0</v>
          </cell>
          <cell r="E716">
            <v>0</v>
          </cell>
        </row>
        <row r="717">
          <cell r="A717">
            <v>3200935</v>
          </cell>
          <cell r="B717">
            <v>0</v>
          </cell>
          <cell r="C717">
            <v>0</v>
          </cell>
          <cell r="D717">
            <v>0</v>
          </cell>
          <cell r="E717">
            <v>0</v>
          </cell>
        </row>
        <row r="718">
          <cell r="A718">
            <v>3200936</v>
          </cell>
          <cell r="B718">
            <v>18</v>
          </cell>
          <cell r="C718">
            <v>0</v>
          </cell>
          <cell r="D718">
            <v>18</v>
          </cell>
          <cell r="E718">
            <v>0</v>
          </cell>
        </row>
        <row r="719">
          <cell r="A719">
            <v>3200939</v>
          </cell>
          <cell r="B719">
            <v>19</v>
          </cell>
          <cell r="C719">
            <v>0</v>
          </cell>
          <cell r="D719">
            <v>19</v>
          </cell>
          <cell r="E719">
            <v>0</v>
          </cell>
        </row>
        <row r="720">
          <cell r="A720">
            <v>3200940</v>
          </cell>
          <cell r="B720">
            <v>0</v>
          </cell>
          <cell r="C720">
            <v>0</v>
          </cell>
          <cell r="D720">
            <v>0</v>
          </cell>
          <cell r="E720">
            <v>0</v>
          </cell>
        </row>
        <row r="721">
          <cell r="A721">
            <v>3200944</v>
          </cell>
          <cell r="B721">
            <v>0</v>
          </cell>
          <cell r="C721">
            <v>0</v>
          </cell>
          <cell r="D721">
            <v>0</v>
          </cell>
          <cell r="E721">
            <v>0</v>
          </cell>
        </row>
        <row r="722">
          <cell r="A722">
            <v>3200945</v>
          </cell>
          <cell r="B722">
            <v>0</v>
          </cell>
          <cell r="C722">
            <v>0</v>
          </cell>
          <cell r="D722">
            <v>0</v>
          </cell>
          <cell r="E722">
            <v>0</v>
          </cell>
        </row>
        <row r="723">
          <cell r="A723">
            <v>3200947</v>
          </cell>
          <cell r="B723">
            <v>0</v>
          </cell>
          <cell r="C723">
            <v>0</v>
          </cell>
          <cell r="D723">
            <v>0</v>
          </cell>
          <cell r="E723">
            <v>0</v>
          </cell>
        </row>
        <row r="724">
          <cell r="A724">
            <v>3200948</v>
          </cell>
          <cell r="B724">
            <v>0</v>
          </cell>
          <cell r="C724">
            <v>0</v>
          </cell>
          <cell r="D724">
            <v>0</v>
          </cell>
          <cell r="E724">
            <v>0</v>
          </cell>
        </row>
        <row r="725">
          <cell r="A725">
            <v>3200950</v>
          </cell>
          <cell r="B725">
            <v>0</v>
          </cell>
          <cell r="C725">
            <v>0</v>
          </cell>
          <cell r="D725">
            <v>0</v>
          </cell>
          <cell r="E725">
            <v>0</v>
          </cell>
        </row>
        <row r="726">
          <cell r="A726">
            <v>3200951</v>
          </cell>
          <cell r="B726">
            <v>0</v>
          </cell>
          <cell r="C726">
            <v>0</v>
          </cell>
          <cell r="D726">
            <v>0</v>
          </cell>
          <cell r="E726">
            <v>0</v>
          </cell>
        </row>
        <row r="727">
          <cell r="A727">
            <v>3200956</v>
          </cell>
          <cell r="B727">
            <v>0</v>
          </cell>
          <cell r="C727">
            <v>0</v>
          </cell>
          <cell r="D727">
            <v>0</v>
          </cell>
          <cell r="E727">
            <v>0</v>
          </cell>
        </row>
        <row r="728">
          <cell r="A728">
            <v>3200957</v>
          </cell>
          <cell r="B728">
            <v>0</v>
          </cell>
          <cell r="C728">
            <v>0</v>
          </cell>
          <cell r="D728">
            <v>0</v>
          </cell>
          <cell r="E728">
            <v>0</v>
          </cell>
        </row>
        <row r="729">
          <cell r="A729">
            <v>3200958</v>
          </cell>
          <cell r="B729">
            <v>0</v>
          </cell>
          <cell r="C729">
            <v>0</v>
          </cell>
          <cell r="D729">
            <v>0</v>
          </cell>
          <cell r="E729">
            <v>0</v>
          </cell>
        </row>
        <row r="730">
          <cell r="A730">
            <v>3200960</v>
          </cell>
          <cell r="B730">
            <v>0</v>
          </cell>
          <cell r="C730">
            <v>0</v>
          </cell>
          <cell r="D730">
            <v>0</v>
          </cell>
          <cell r="E730">
            <v>0</v>
          </cell>
        </row>
        <row r="731">
          <cell r="A731">
            <v>3200962</v>
          </cell>
          <cell r="B731">
            <v>0</v>
          </cell>
          <cell r="C731">
            <v>0</v>
          </cell>
          <cell r="D731">
            <v>0</v>
          </cell>
          <cell r="E731">
            <v>0</v>
          </cell>
        </row>
        <row r="732">
          <cell r="A732">
            <v>3200963</v>
          </cell>
          <cell r="B732">
            <v>0</v>
          </cell>
          <cell r="C732">
            <v>0</v>
          </cell>
          <cell r="D732">
            <v>0</v>
          </cell>
          <cell r="E732">
            <v>0</v>
          </cell>
        </row>
        <row r="733">
          <cell r="A733">
            <v>3200964</v>
          </cell>
          <cell r="B733">
            <v>0</v>
          </cell>
          <cell r="C733">
            <v>0</v>
          </cell>
          <cell r="D733">
            <v>0</v>
          </cell>
          <cell r="E733">
            <v>0</v>
          </cell>
        </row>
        <row r="734">
          <cell r="A734">
            <v>3200965</v>
          </cell>
          <cell r="B734">
            <v>0</v>
          </cell>
          <cell r="C734">
            <v>0</v>
          </cell>
          <cell r="D734">
            <v>0</v>
          </cell>
          <cell r="E734">
            <v>0</v>
          </cell>
        </row>
        <row r="735">
          <cell r="A735">
            <v>3200966</v>
          </cell>
          <cell r="B735">
            <v>0</v>
          </cell>
          <cell r="C735">
            <v>0</v>
          </cell>
          <cell r="D735">
            <v>0</v>
          </cell>
          <cell r="E735">
            <v>0</v>
          </cell>
        </row>
        <row r="736">
          <cell r="A736">
            <v>3200967</v>
          </cell>
          <cell r="B736">
            <v>10</v>
          </cell>
          <cell r="C736">
            <v>0</v>
          </cell>
          <cell r="D736">
            <v>10</v>
          </cell>
          <cell r="E736">
            <v>0</v>
          </cell>
        </row>
        <row r="737">
          <cell r="A737">
            <v>3200969</v>
          </cell>
          <cell r="B737">
            <v>0</v>
          </cell>
          <cell r="C737">
            <v>0</v>
          </cell>
          <cell r="D737">
            <v>0</v>
          </cell>
          <cell r="E737">
            <v>0</v>
          </cell>
        </row>
        <row r="738">
          <cell r="A738">
            <v>3200970</v>
          </cell>
          <cell r="B738">
            <v>0</v>
          </cell>
          <cell r="C738">
            <v>0</v>
          </cell>
          <cell r="D738">
            <v>0</v>
          </cell>
          <cell r="E738">
            <v>0</v>
          </cell>
        </row>
        <row r="739">
          <cell r="A739">
            <v>3200971</v>
          </cell>
          <cell r="B739">
            <v>0</v>
          </cell>
          <cell r="C739">
            <v>0</v>
          </cell>
          <cell r="D739">
            <v>0</v>
          </cell>
          <cell r="E739">
            <v>0</v>
          </cell>
        </row>
        <row r="740">
          <cell r="A740">
            <v>3200972</v>
          </cell>
          <cell r="B740">
            <v>0</v>
          </cell>
          <cell r="C740">
            <v>0</v>
          </cell>
          <cell r="D740">
            <v>0</v>
          </cell>
          <cell r="E740">
            <v>0</v>
          </cell>
        </row>
        <row r="741">
          <cell r="A741">
            <v>3200974</v>
          </cell>
          <cell r="B741">
            <v>0</v>
          </cell>
          <cell r="C741">
            <v>0</v>
          </cell>
          <cell r="D741">
            <v>0</v>
          </cell>
          <cell r="E741">
            <v>0</v>
          </cell>
        </row>
        <row r="742">
          <cell r="A742">
            <v>3200975</v>
          </cell>
          <cell r="B742">
            <v>0</v>
          </cell>
          <cell r="C742">
            <v>0</v>
          </cell>
          <cell r="D742">
            <v>0</v>
          </cell>
          <cell r="E742">
            <v>0</v>
          </cell>
        </row>
        <row r="743">
          <cell r="A743">
            <v>3200976</v>
          </cell>
          <cell r="B743">
            <v>0</v>
          </cell>
          <cell r="C743">
            <v>0</v>
          </cell>
          <cell r="D743">
            <v>0</v>
          </cell>
          <cell r="E743">
            <v>0</v>
          </cell>
        </row>
        <row r="744">
          <cell r="A744">
            <v>3200978</v>
          </cell>
          <cell r="B744">
            <v>0</v>
          </cell>
          <cell r="C744">
            <v>0</v>
          </cell>
          <cell r="D744">
            <v>0</v>
          </cell>
          <cell r="E744">
            <v>0</v>
          </cell>
        </row>
        <row r="745">
          <cell r="A745">
            <v>3200979</v>
          </cell>
          <cell r="B745">
            <v>0</v>
          </cell>
          <cell r="C745">
            <v>0</v>
          </cell>
          <cell r="D745">
            <v>0</v>
          </cell>
          <cell r="E745">
            <v>0</v>
          </cell>
        </row>
        <row r="746">
          <cell r="A746">
            <v>3200981</v>
          </cell>
          <cell r="B746">
            <v>0</v>
          </cell>
          <cell r="C746">
            <v>0</v>
          </cell>
          <cell r="D746">
            <v>0</v>
          </cell>
          <cell r="E746">
            <v>0</v>
          </cell>
        </row>
        <row r="747">
          <cell r="A747">
            <v>3200982</v>
          </cell>
          <cell r="B747">
            <v>0</v>
          </cell>
          <cell r="C747">
            <v>0</v>
          </cell>
          <cell r="D747">
            <v>0</v>
          </cell>
          <cell r="E747">
            <v>0</v>
          </cell>
        </row>
        <row r="748">
          <cell r="A748">
            <v>3200983</v>
          </cell>
          <cell r="B748">
            <v>0</v>
          </cell>
          <cell r="C748">
            <v>0</v>
          </cell>
          <cell r="D748">
            <v>0</v>
          </cell>
          <cell r="E748">
            <v>0</v>
          </cell>
        </row>
        <row r="749">
          <cell r="A749">
            <v>3200985</v>
          </cell>
          <cell r="B749">
            <v>0</v>
          </cell>
          <cell r="C749">
            <v>0</v>
          </cell>
          <cell r="D749">
            <v>0</v>
          </cell>
          <cell r="E749">
            <v>0</v>
          </cell>
        </row>
        <row r="750">
          <cell r="A750">
            <v>3200986</v>
          </cell>
          <cell r="B750">
            <v>0</v>
          </cell>
          <cell r="C750">
            <v>0</v>
          </cell>
          <cell r="D750">
            <v>0</v>
          </cell>
          <cell r="E750">
            <v>0</v>
          </cell>
        </row>
        <row r="751">
          <cell r="A751">
            <v>3200987</v>
          </cell>
          <cell r="B751">
            <v>0</v>
          </cell>
          <cell r="C751">
            <v>0</v>
          </cell>
          <cell r="D751">
            <v>0</v>
          </cell>
          <cell r="E751">
            <v>0</v>
          </cell>
        </row>
        <row r="752">
          <cell r="A752">
            <v>3200990</v>
          </cell>
          <cell r="B752">
            <v>0</v>
          </cell>
          <cell r="C752">
            <v>0</v>
          </cell>
          <cell r="D752">
            <v>0</v>
          </cell>
          <cell r="E752">
            <v>0</v>
          </cell>
        </row>
        <row r="753">
          <cell r="A753">
            <v>3200991</v>
          </cell>
          <cell r="B753">
            <v>0</v>
          </cell>
          <cell r="C753">
            <v>0</v>
          </cell>
          <cell r="D753">
            <v>0</v>
          </cell>
          <cell r="E753">
            <v>0</v>
          </cell>
        </row>
        <row r="754">
          <cell r="A754">
            <v>3200992</v>
          </cell>
          <cell r="B754">
            <v>0</v>
          </cell>
          <cell r="C754">
            <v>0</v>
          </cell>
          <cell r="D754">
            <v>0</v>
          </cell>
          <cell r="E754">
            <v>0</v>
          </cell>
        </row>
        <row r="755">
          <cell r="A755">
            <v>3200994</v>
          </cell>
          <cell r="B755">
            <v>0</v>
          </cell>
          <cell r="C755">
            <v>0</v>
          </cell>
          <cell r="D755">
            <v>0</v>
          </cell>
          <cell r="E755">
            <v>0</v>
          </cell>
        </row>
        <row r="756">
          <cell r="A756">
            <v>3200996</v>
          </cell>
          <cell r="B756">
            <v>0</v>
          </cell>
          <cell r="C756">
            <v>0</v>
          </cell>
          <cell r="D756">
            <v>0</v>
          </cell>
          <cell r="E756">
            <v>0</v>
          </cell>
        </row>
        <row r="757">
          <cell r="A757">
            <v>3200997</v>
          </cell>
          <cell r="B757">
            <v>0</v>
          </cell>
          <cell r="C757">
            <v>0</v>
          </cell>
          <cell r="D757">
            <v>0</v>
          </cell>
          <cell r="E757">
            <v>0</v>
          </cell>
        </row>
        <row r="758">
          <cell r="A758">
            <v>3200998</v>
          </cell>
          <cell r="B758">
            <v>0</v>
          </cell>
          <cell r="C758">
            <v>0</v>
          </cell>
          <cell r="D758">
            <v>0</v>
          </cell>
          <cell r="E758">
            <v>0</v>
          </cell>
        </row>
        <row r="759">
          <cell r="A759">
            <v>3201000</v>
          </cell>
          <cell r="B759">
            <v>0</v>
          </cell>
          <cell r="C759">
            <v>0</v>
          </cell>
          <cell r="D759">
            <v>0</v>
          </cell>
          <cell r="E759">
            <v>0</v>
          </cell>
        </row>
        <row r="760">
          <cell r="A760">
            <v>3201001</v>
          </cell>
          <cell r="B760">
            <v>0</v>
          </cell>
          <cell r="C760">
            <v>0</v>
          </cell>
          <cell r="D760">
            <v>0</v>
          </cell>
          <cell r="E760">
            <v>0</v>
          </cell>
        </row>
        <row r="761">
          <cell r="A761">
            <v>3201002</v>
          </cell>
          <cell r="B761">
            <v>0</v>
          </cell>
          <cell r="C761">
            <v>0</v>
          </cell>
          <cell r="D761">
            <v>0</v>
          </cell>
          <cell r="E761">
            <v>0</v>
          </cell>
        </row>
        <row r="762">
          <cell r="A762">
            <v>3201003</v>
          </cell>
          <cell r="B762">
            <v>0</v>
          </cell>
          <cell r="C762">
            <v>0</v>
          </cell>
          <cell r="D762">
            <v>0</v>
          </cell>
          <cell r="E762">
            <v>0</v>
          </cell>
        </row>
        <row r="763">
          <cell r="A763">
            <v>3201004</v>
          </cell>
          <cell r="B763">
            <v>0</v>
          </cell>
          <cell r="C763">
            <v>0</v>
          </cell>
          <cell r="D763">
            <v>0</v>
          </cell>
          <cell r="E763">
            <v>0</v>
          </cell>
        </row>
        <row r="764">
          <cell r="A764">
            <v>3201005</v>
          </cell>
          <cell r="B764">
            <v>0</v>
          </cell>
          <cell r="C764">
            <v>0</v>
          </cell>
          <cell r="D764">
            <v>0</v>
          </cell>
          <cell r="E764">
            <v>0</v>
          </cell>
        </row>
        <row r="765">
          <cell r="A765">
            <v>3201006</v>
          </cell>
          <cell r="B765">
            <v>0</v>
          </cell>
          <cell r="C765">
            <v>0</v>
          </cell>
          <cell r="D765">
            <v>0</v>
          </cell>
          <cell r="E765">
            <v>0</v>
          </cell>
        </row>
        <row r="766">
          <cell r="A766">
            <v>3201007</v>
          </cell>
          <cell r="B766">
            <v>0</v>
          </cell>
          <cell r="C766">
            <v>0</v>
          </cell>
          <cell r="D766">
            <v>0</v>
          </cell>
          <cell r="E766">
            <v>0</v>
          </cell>
        </row>
        <row r="767">
          <cell r="A767">
            <v>3201008</v>
          </cell>
          <cell r="B767">
            <v>0</v>
          </cell>
          <cell r="C767">
            <v>0</v>
          </cell>
          <cell r="D767">
            <v>0</v>
          </cell>
          <cell r="E767">
            <v>0</v>
          </cell>
        </row>
        <row r="768">
          <cell r="A768">
            <v>3201009</v>
          </cell>
          <cell r="B768">
            <v>0</v>
          </cell>
          <cell r="C768">
            <v>0</v>
          </cell>
          <cell r="D768">
            <v>0</v>
          </cell>
          <cell r="E768">
            <v>0</v>
          </cell>
        </row>
        <row r="769">
          <cell r="A769">
            <v>3201010</v>
          </cell>
          <cell r="B769">
            <v>0</v>
          </cell>
          <cell r="C769">
            <v>0</v>
          </cell>
          <cell r="D769">
            <v>0</v>
          </cell>
          <cell r="E769">
            <v>0</v>
          </cell>
        </row>
        <row r="770">
          <cell r="A770">
            <v>3201011</v>
          </cell>
          <cell r="B770">
            <v>0</v>
          </cell>
          <cell r="C770">
            <v>0</v>
          </cell>
          <cell r="D770">
            <v>0</v>
          </cell>
          <cell r="E770">
            <v>0</v>
          </cell>
        </row>
        <row r="771">
          <cell r="A771">
            <v>3201012</v>
          </cell>
          <cell r="B771">
            <v>0</v>
          </cell>
          <cell r="C771">
            <v>0</v>
          </cell>
          <cell r="D771">
            <v>0</v>
          </cell>
          <cell r="E771">
            <v>0</v>
          </cell>
        </row>
        <row r="772">
          <cell r="A772">
            <v>3201018</v>
          </cell>
          <cell r="B772">
            <v>0</v>
          </cell>
          <cell r="C772">
            <v>0</v>
          </cell>
          <cell r="D772">
            <v>0</v>
          </cell>
          <cell r="E772">
            <v>0</v>
          </cell>
        </row>
        <row r="773">
          <cell r="A773">
            <v>3201020</v>
          </cell>
          <cell r="B773">
            <v>0</v>
          </cell>
          <cell r="C773">
            <v>0</v>
          </cell>
          <cell r="D773">
            <v>0</v>
          </cell>
          <cell r="E773">
            <v>0</v>
          </cell>
        </row>
        <row r="774">
          <cell r="A774">
            <v>3201021</v>
          </cell>
          <cell r="B774">
            <v>0</v>
          </cell>
          <cell r="C774">
            <v>0</v>
          </cell>
          <cell r="D774">
            <v>0</v>
          </cell>
          <cell r="E774">
            <v>0</v>
          </cell>
        </row>
        <row r="775">
          <cell r="A775">
            <v>3201022</v>
          </cell>
          <cell r="B775">
            <v>0</v>
          </cell>
          <cell r="C775">
            <v>0</v>
          </cell>
          <cell r="D775">
            <v>0</v>
          </cell>
          <cell r="E775">
            <v>0</v>
          </cell>
        </row>
        <row r="776">
          <cell r="A776">
            <v>3201023</v>
          </cell>
          <cell r="B776">
            <v>0</v>
          </cell>
          <cell r="C776">
            <v>0</v>
          </cell>
          <cell r="D776">
            <v>0</v>
          </cell>
          <cell r="E776">
            <v>0</v>
          </cell>
        </row>
        <row r="777">
          <cell r="A777">
            <v>3201024</v>
          </cell>
          <cell r="B777">
            <v>0</v>
          </cell>
          <cell r="C777">
            <v>0</v>
          </cell>
          <cell r="D777">
            <v>0</v>
          </cell>
          <cell r="E777">
            <v>0</v>
          </cell>
        </row>
        <row r="778">
          <cell r="A778">
            <v>3201026</v>
          </cell>
          <cell r="B778">
            <v>0</v>
          </cell>
          <cell r="C778">
            <v>0</v>
          </cell>
          <cell r="D778">
            <v>0</v>
          </cell>
          <cell r="E778">
            <v>0</v>
          </cell>
        </row>
        <row r="779">
          <cell r="A779">
            <v>3201028</v>
          </cell>
          <cell r="B779">
            <v>0</v>
          </cell>
          <cell r="C779">
            <v>0</v>
          </cell>
          <cell r="D779">
            <v>0</v>
          </cell>
          <cell r="E779">
            <v>0</v>
          </cell>
        </row>
        <row r="780">
          <cell r="A780">
            <v>3201029</v>
          </cell>
          <cell r="B780">
            <v>7</v>
          </cell>
          <cell r="C780">
            <v>0</v>
          </cell>
          <cell r="D780">
            <v>7</v>
          </cell>
          <cell r="E780">
            <v>0</v>
          </cell>
        </row>
        <row r="781">
          <cell r="A781">
            <v>3201030</v>
          </cell>
          <cell r="B781">
            <v>0</v>
          </cell>
          <cell r="C781">
            <v>0</v>
          </cell>
          <cell r="D781">
            <v>0</v>
          </cell>
          <cell r="E781">
            <v>0</v>
          </cell>
        </row>
        <row r="782">
          <cell r="A782">
            <v>3201031</v>
          </cell>
          <cell r="B782">
            <v>0</v>
          </cell>
          <cell r="C782">
            <v>0</v>
          </cell>
          <cell r="D782">
            <v>0</v>
          </cell>
          <cell r="E782">
            <v>0</v>
          </cell>
        </row>
        <row r="783">
          <cell r="A783">
            <v>3201033</v>
          </cell>
          <cell r="B783">
            <v>0</v>
          </cell>
          <cell r="C783">
            <v>0</v>
          </cell>
          <cell r="D783">
            <v>0</v>
          </cell>
          <cell r="E783">
            <v>0</v>
          </cell>
        </row>
        <row r="784">
          <cell r="A784">
            <v>3201034</v>
          </cell>
          <cell r="B784">
            <v>0</v>
          </cell>
          <cell r="C784">
            <v>0</v>
          </cell>
          <cell r="D784">
            <v>0</v>
          </cell>
          <cell r="E784">
            <v>0</v>
          </cell>
        </row>
        <row r="785">
          <cell r="A785">
            <v>3201035</v>
          </cell>
          <cell r="B785">
            <v>0</v>
          </cell>
          <cell r="C785">
            <v>0</v>
          </cell>
          <cell r="D785">
            <v>0</v>
          </cell>
          <cell r="E785">
            <v>0</v>
          </cell>
        </row>
        <row r="786">
          <cell r="A786">
            <v>3201036</v>
          </cell>
          <cell r="B786">
            <v>0</v>
          </cell>
          <cell r="C786">
            <v>0</v>
          </cell>
          <cell r="D786">
            <v>0</v>
          </cell>
          <cell r="E786">
            <v>0</v>
          </cell>
        </row>
        <row r="787">
          <cell r="A787">
            <v>3201037</v>
          </cell>
          <cell r="B787">
            <v>0</v>
          </cell>
          <cell r="C787">
            <v>0</v>
          </cell>
          <cell r="D787">
            <v>0</v>
          </cell>
          <cell r="E787">
            <v>0</v>
          </cell>
        </row>
        <row r="788">
          <cell r="A788">
            <v>3201038</v>
          </cell>
          <cell r="B788">
            <v>0</v>
          </cell>
          <cell r="C788">
            <v>0</v>
          </cell>
          <cell r="D788">
            <v>0</v>
          </cell>
          <cell r="E788">
            <v>0</v>
          </cell>
        </row>
        <row r="789">
          <cell r="A789">
            <v>3201039</v>
          </cell>
          <cell r="B789">
            <v>0</v>
          </cell>
          <cell r="C789">
            <v>0</v>
          </cell>
          <cell r="D789">
            <v>0</v>
          </cell>
          <cell r="E789">
            <v>0</v>
          </cell>
        </row>
        <row r="790">
          <cell r="A790">
            <v>3201042</v>
          </cell>
          <cell r="B790">
            <v>0</v>
          </cell>
          <cell r="C790">
            <v>0</v>
          </cell>
          <cell r="D790">
            <v>0</v>
          </cell>
          <cell r="E790">
            <v>0</v>
          </cell>
        </row>
        <row r="791">
          <cell r="A791">
            <v>3201044</v>
          </cell>
          <cell r="B791">
            <v>2</v>
          </cell>
          <cell r="C791">
            <v>0</v>
          </cell>
          <cell r="D791">
            <v>2</v>
          </cell>
          <cell r="E791">
            <v>0</v>
          </cell>
        </row>
        <row r="792">
          <cell r="A792">
            <v>3201045</v>
          </cell>
          <cell r="B792">
            <v>0</v>
          </cell>
          <cell r="C792">
            <v>0</v>
          </cell>
          <cell r="D792">
            <v>0</v>
          </cell>
          <cell r="E792">
            <v>0</v>
          </cell>
        </row>
        <row r="793">
          <cell r="A793">
            <v>3201046</v>
          </cell>
          <cell r="B793">
            <v>11</v>
          </cell>
          <cell r="C793">
            <v>0</v>
          </cell>
          <cell r="D793">
            <v>11</v>
          </cell>
          <cell r="E793">
            <v>0</v>
          </cell>
        </row>
        <row r="794">
          <cell r="A794">
            <v>3201047</v>
          </cell>
          <cell r="B794">
            <v>0</v>
          </cell>
          <cell r="C794">
            <v>0</v>
          </cell>
          <cell r="D794">
            <v>0</v>
          </cell>
          <cell r="E794">
            <v>0</v>
          </cell>
        </row>
        <row r="795">
          <cell r="A795">
            <v>3201048</v>
          </cell>
          <cell r="B795">
            <v>0</v>
          </cell>
          <cell r="C795">
            <v>0</v>
          </cell>
          <cell r="D795">
            <v>0</v>
          </cell>
          <cell r="E795">
            <v>0</v>
          </cell>
        </row>
        <row r="796">
          <cell r="A796">
            <v>3201049</v>
          </cell>
          <cell r="B796">
            <v>0</v>
          </cell>
          <cell r="C796">
            <v>0</v>
          </cell>
          <cell r="D796">
            <v>0</v>
          </cell>
          <cell r="E796">
            <v>0</v>
          </cell>
        </row>
        <row r="797">
          <cell r="A797">
            <v>3201050</v>
          </cell>
          <cell r="B797">
            <v>0</v>
          </cell>
          <cell r="C797">
            <v>0</v>
          </cell>
          <cell r="D797">
            <v>0</v>
          </cell>
          <cell r="E797">
            <v>0</v>
          </cell>
        </row>
        <row r="798">
          <cell r="A798">
            <v>3201051</v>
          </cell>
          <cell r="B798">
            <v>0</v>
          </cell>
          <cell r="C798">
            <v>0</v>
          </cell>
          <cell r="D798">
            <v>0</v>
          </cell>
          <cell r="E798">
            <v>0</v>
          </cell>
        </row>
        <row r="799">
          <cell r="A799">
            <v>3201052</v>
          </cell>
          <cell r="B799">
            <v>0</v>
          </cell>
          <cell r="C799">
            <v>0</v>
          </cell>
          <cell r="D799">
            <v>0</v>
          </cell>
          <cell r="E799">
            <v>0</v>
          </cell>
        </row>
        <row r="800">
          <cell r="A800">
            <v>3201053</v>
          </cell>
          <cell r="B800">
            <v>0</v>
          </cell>
          <cell r="C800">
            <v>0</v>
          </cell>
          <cell r="D800">
            <v>0</v>
          </cell>
          <cell r="E800">
            <v>0</v>
          </cell>
        </row>
        <row r="801">
          <cell r="A801">
            <v>3201054</v>
          </cell>
          <cell r="B801">
            <v>0</v>
          </cell>
          <cell r="C801">
            <v>0</v>
          </cell>
          <cell r="D801">
            <v>0</v>
          </cell>
          <cell r="E801">
            <v>0</v>
          </cell>
        </row>
        <row r="802">
          <cell r="A802">
            <v>3201055</v>
          </cell>
          <cell r="B802">
            <v>18</v>
          </cell>
          <cell r="C802">
            <v>0</v>
          </cell>
          <cell r="D802">
            <v>18</v>
          </cell>
          <cell r="E802">
            <v>0</v>
          </cell>
        </row>
        <row r="803">
          <cell r="A803">
            <v>3201058</v>
          </cell>
          <cell r="B803">
            <v>0</v>
          </cell>
          <cell r="C803">
            <v>0</v>
          </cell>
          <cell r="D803">
            <v>0</v>
          </cell>
          <cell r="E803">
            <v>0</v>
          </cell>
        </row>
        <row r="804">
          <cell r="A804">
            <v>3201059</v>
          </cell>
          <cell r="B804">
            <v>0</v>
          </cell>
          <cell r="C804">
            <v>0</v>
          </cell>
          <cell r="D804">
            <v>0</v>
          </cell>
          <cell r="E804">
            <v>0</v>
          </cell>
        </row>
        <row r="805">
          <cell r="A805">
            <v>3201060</v>
          </cell>
          <cell r="B805">
            <v>0</v>
          </cell>
          <cell r="C805">
            <v>0</v>
          </cell>
          <cell r="D805">
            <v>0</v>
          </cell>
          <cell r="E805">
            <v>0</v>
          </cell>
        </row>
        <row r="806">
          <cell r="A806">
            <v>3201061</v>
          </cell>
          <cell r="B806">
            <v>0</v>
          </cell>
          <cell r="C806">
            <v>0</v>
          </cell>
          <cell r="D806">
            <v>0</v>
          </cell>
          <cell r="E806">
            <v>0</v>
          </cell>
        </row>
        <row r="807">
          <cell r="A807">
            <v>3201062</v>
          </cell>
          <cell r="B807">
            <v>0</v>
          </cell>
          <cell r="C807">
            <v>0</v>
          </cell>
          <cell r="D807">
            <v>0</v>
          </cell>
          <cell r="E807">
            <v>0</v>
          </cell>
        </row>
        <row r="808">
          <cell r="A808">
            <v>3201063</v>
          </cell>
          <cell r="B808">
            <v>0</v>
          </cell>
          <cell r="C808">
            <v>0</v>
          </cell>
          <cell r="D808">
            <v>0</v>
          </cell>
          <cell r="E808">
            <v>0</v>
          </cell>
        </row>
        <row r="809">
          <cell r="A809">
            <v>3201064</v>
          </cell>
          <cell r="B809">
            <v>0</v>
          </cell>
          <cell r="C809">
            <v>0</v>
          </cell>
          <cell r="D809">
            <v>0</v>
          </cell>
          <cell r="E809">
            <v>0</v>
          </cell>
        </row>
        <row r="810">
          <cell r="A810">
            <v>3201065</v>
          </cell>
          <cell r="B810">
            <v>0</v>
          </cell>
          <cell r="C810">
            <v>0</v>
          </cell>
          <cell r="D810">
            <v>0</v>
          </cell>
          <cell r="E810">
            <v>0</v>
          </cell>
        </row>
        <row r="811">
          <cell r="A811">
            <v>3201066</v>
          </cell>
          <cell r="B811">
            <v>0</v>
          </cell>
          <cell r="C811">
            <v>0</v>
          </cell>
          <cell r="D811">
            <v>0</v>
          </cell>
          <cell r="E811">
            <v>0</v>
          </cell>
        </row>
        <row r="812">
          <cell r="A812">
            <v>3201067</v>
          </cell>
          <cell r="B812">
            <v>0</v>
          </cell>
          <cell r="C812">
            <v>0</v>
          </cell>
          <cell r="D812">
            <v>0</v>
          </cell>
          <cell r="E812">
            <v>0</v>
          </cell>
        </row>
        <row r="813">
          <cell r="A813">
            <v>3201069</v>
          </cell>
          <cell r="B813">
            <v>0</v>
          </cell>
          <cell r="C813">
            <v>0</v>
          </cell>
          <cell r="D813">
            <v>0</v>
          </cell>
          <cell r="E813">
            <v>0</v>
          </cell>
        </row>
        <row r="814">
          <cell r="A814">
            <v>3201072</v>
          </cell>
          <cell r="B814">
            <v>0</v>
          </cell>
          <cell r="C814">
            <v>0</v>
          </cell>
          <cell r="D814">
            <v>0</v>
          </cell>
          <cell r="E814">
            <v>0</v>
          </cell>
        </row>
        <row r="815">
          <cell r="A815">
            <v>3201073</v>
          </cell>
          <cell r="B815">
            <v>0</v>
          </cell>
          <cell r="C815">
            <v>0</v>
          </cell>
          <cell r="D815">
            <v>0</v>
          </cell>
          <cell r="E815">
            <v>0</v>
          </cell>
        </row>
        <row r="816">
          <cell r="A816">
            <v>3201074</v>
          </cell>
          <cell r="B816">
            <v>0</v>
          </cell>
          <cell r="C816">
            <v>0</v>
          </cell>
          <cell r="D816">
            <v>0</v>
          </cell>
          <cell r="E816">
            <v>0</v>
          </cell>
        </row>
        <row r="817">
          <cell r="A817">
            <v>3201075</v>
          </cell>
          <cell r="B817">
            <v>0</v>
          </cell>
          <cell r="C817">
            <v>0</v>
          </cell>
          <cell r="D817">
            <v>0</v>
          </cell>
          <cell r="E817">
            <v>0</v>
          </cell>
        </row>
        <row r="818">
          <cell r="A818">
            <v>3201076</v>
          </cell>
          <cell r="B818">
            <v>0</v>
          </cell>
          <cell r="C818">
            <v>0</v>
          </cell>
          <cell r="D818">
            <v>0</v>
          </cell>
          <cell r="E818">
            <v>0</v>
          </cell>
        </row>
        <row r="819">
          <cell r="A819">
            <v>3201078</v>
          </cell>
          <cell r="B819">
            <v>0</v>
          </cell>
          <cell r="C819">
            <v>0</v>
          </cell>
          <cell r="D819">
            <v>0</v>
          </cell>
          <cell r="E819">
            <v>0</v>
          </cell>
        </row>
        <row r="820">
          <cell r="A820">
            <v>3201079</v>
          </cell>
          <cell r="B820">
            <v>0</v>
          </cell>
          <cell r="C820">
            <v>0</v>
          </cell>
          <cell r="D820">
            <v>0</v>
          </cell>
          <cell r="E820">
            <v>0</v>
          </cell>
        </row>
        <row r="821">
          <cell r="A821">
            <v>3201080</v>
          </cell>
          <cell r="B821">
            <v>0</v>
          </cell>
          <cell r="C821">
            <v>0</v>
          </cell>
          <cell r="D821">
            <v>0</v>
          </cell>
          <cell r="E821">
            <v>0</v>
          </cell>
        </row>
        <row r="822">
          <cell r="A822">
            <v>3201081</v>
          </cell>
          <cell r="B822">
            <v>0</v>
          </cell>
          <cell r="C822">
            <v>0</v>
          </cell>
          <cell r="D822">
            <v>0</v>
          </cell>
          <cell r="E822">
            <v>0</v>
          </cell>
        </row>
        <row r="823">
          <cell r="A823">
            <v>3201082</v>
          </cell>
          <cell r="B823">
            <v>0</v>
          </cell>
          <cell r="C823">
            <v>0</v>
          </cell>
          <cell r="D823">
            <v>0</v>
          </cell>
          <cell r="E823">
            <v>0</v>
          </cell>
        </row>
        <row r="824">
          <cell r="A824">
            <v>3201084</v>
          </cell>
          <cell r="B824">
            <v>0</v>
          </cell>
          <cell r="C824">
            <v>0</v>
          </cell>
          <cell r="D824">
            <v>0</v>
          </cell>
          <cell r="E824">
            <v>0</v>
          </cell>
        </row>
        <row r="825">
          <cell r="A825">
            <v>3201085</v>
          </cell>
          <cell r="B825">
            <v>0</v>
          </cell>
          <cell r="C825">
            <v>0</v>
          </cell>
          <cell r="D825">
            <v>0</v>
          </cell>
          <cell r="E825">
            <v>0</v>
          </cell>
        </row>
        <row r="826">
          <cell r="A826">
            <v>3201089</v>
          </cell>
          <cell r="B826">
            <v>0</v>
          </cell>
          <cell r="C826">
            <v>0</v>
          </cell>
          <cell r="D826">
            <v>0</v>
          </cell>
          <cell r="E826">
            <v>0</v>
          </cell>
        </row>
        <row r="827">
          <cell r="A827">
            <v>3201090</v>
          </cell>
          <cell r="B827">
            <v>0</v>
          </cell>
          <cell r="C827">
            <v>0</v>
          </cell>
          <cell r="D827">
            <v>0</v>
          </cell>
          <cell r="E827">
            <v>0</v>
          </cell>
        </row>
        <row r="828">
          <cell r="A828">
            <v>3201094</v>
          </cell>
          <cell r="B828">
            <v>0</v>
          </cell>
          <cell r="C828">
            <v>0</v>
          </cell>
          <cell r="D828">
            <v>0</v>
          </cell>
          <cell r="E828">
            <v>0</v>
          </cell>
        </row>
        <row r="829">
          <cell r="A829">
            <v>3201095</v>
          </cell>
          <cell r="B829">
            <v>0</v>
          </cell>
          <cell r="C829">
            <v>0</v>
          </cell>
          <cell r="D829">
            <v>0</v>
          </cell>
          <cell r="E829">
            <v>0</v>
          </cell>
        </row>
        <row r="830">
          <cell r="A830">
            <v>3201096</v>
          </cell>
          <cell r="B830">
            <v>0</v>
          </cell>
          <cell r="C830">
            <v>0</v>
          </cell>
          <cell r="D830">
            <v>0</v>
          </cell>
          <cell r="E830">
            <v>0</v>
          </cell>
        </row>
        <row r="831">
          <cell r="A831">
            <v>3201097</v>
          </cell>
          <cell r="B831">
            <v>0</v>
          </cell>
          <cell r="C831">
            <v>0</v>
          </cell>
          <cell r="D831">
            <v>0</v>
          </cell>
          <cell r="E831">
            <v>0</v>
          </cell>
        </row>
        <row r="832">
          <cell r="A832">
            <v>3201098</v>
          </cell>
          <cell r="B832">
            <v>0</v>
          </cell>
          <cell r="C832">
            <v>0</v>
          </cell>
          <cell r="D832">
            <v>0</v>
          </cell>
          <cell r="E832">
            <v>0</v>
          </cell>
        </row>
        <row r="833">
          <cell r="A833">
            <v>3201100</v>
          </cell>
          <cell r="B833">
            <v>0</v>
          </cell>
          <cell r="C833">
            <v>0</v>
          </cell>
          <cell r="D833">
            <v>0</v>
          </cell>
          <cell r="E833">
            <v>0</v>
          </cell>
        </row>
        <row r="834">
          <cell r="A834">
            <v>3201101</v>
          </cell>
          <cell r="B834">
            <v>0</v>
          </cell>
          <cell r="C834">
            <v>0</v>
          </cell>
          <cell r="D834">
            <v>0</v>
          </cell>
          <cell r="E834">
            <v>0</v>
          </cell>
        </row>
        <row r="835">
          <cell r="A835">
            <v>3201103</v>
          </cell>
          <cell r="B835">
            <v>0</v>
          </cell>
          <cell r="C835">
            <v>0</v>
          </cell>
          <cell r="D835">
            <v>0</v>
          </cell>
          <cell r="E835">
            <v>0</v>
          </cell>
        </row>
        <row r="836">
          <cell r="A836">
            <v>3201104</v>
          </cell>
          <cell r="B836">
            <v>0</v>
          </cell>
          <cell r="C836">
            <v>0</v>
          </cell>
          <cell r="D836">
            <v>0</v>
          </cell>
          <cell r="E836">
            <v>0</v>
          </cell>
        </row>
        <row r="837">
          <cell r="A837">
            <v>3201105</v>
          </cell>
          <cell r="B837">
            <v>0</v>
          </cell>
          <cell r="C837">
            <v>0</v>
          </cell>
          <cell r="D837">
            <v>0</v>
          </cell>
          <cell r="E837">
            <v>0</v>
          </cell>
        </row>
        <row r="838">
          <cell r="A838">
            <v>3201106</v>
          </cell>
          <cell r="B838">
            <v>0</v>
          </cell>
          <cell r="C838">
            <v>0</v>
          </cell>
          <cell r="D838">
            <v>0</v>
          </cell>
          <cell r="E838">
            <v>0</v>
          </cell>
        </row>
        <row r="839">
          <cell r="A839">
            <v>3201107</v>
          </cell>
          <cell r="B839">
            <v>0</v>
          </cell>
          <cell r="C839">
            <v>0</v>
          </cell>
          <cell r="D839">
            <v>0</v>
          </cell>
          <cell r="E839">
            <v>0</v>
          </cell>
        </row>
        <row r="840">
          <cell r="A840">
            <v>3201108</v>
          </cell>
          <cell r="B840">
            <v>0</v>
          </cell>
          <cell r="C840">
            <v>0</v>
          </cell>
          <cell r="D840">
            <v>0</v>
          </cell>
          <cell r="E840">
            <v>0</v>
          </cell>
        </row>
        <row r="841">
          <cell r="A841">
            <v>3201109</v>
          </cell>
          <cell r="B841">
            <v>0</v>
          </cell>
          <cell r="C841">
            <v>0</v>
          </cell>
          <cell r="D841">
            <v>0</v>
          </cell>
          <cell r="E841">
            <v>0</v>
          </cell>
        </row>
        <row r="842">
          <cell r="A842">
            <v>3201110</v>
          </cell>
          <cell r="B842">
            <v>0</v>
          </cell>
          <cell r="C842">
            <v>0</v>
          </cell>
          <cell r="D842">
            <v>0</v>
          </cell>
          <cell r="E842">
            <v>0</v>
          </cell>
        </row>
        <row r="843">
          <cell r="A843">
            <v>3201112</v>
          </cell>
          <cell r="B843">
            <v>0</v>
          </cell>
          <cell r="C843">
            <v>0</v>
          </cell>
          <cell r="D843">
            <v>0</v>
          </cell>
          <cell r="E843">
            <v>0</v>
          </cell>
        </row>
        <row r="844">
          <cell r="A844">
            <v>3201115</v>
          </cell>
          <cell r="B844">
            <v>0</v>
          </cell>
          <cell r="C844">
            <v>0</v>
          </cell>
          <cell r="D844">
            <v>0</v>
          </cell>
          <cell r="E844">
            <v>0</v>
          </cell>
        </row>
        <row r="845">
          <cell r="A845">
            <v>3201116</v>
          </cell>
          <cell r="B845">
            <v>0</v>
          </cell>
          <cell r="C845">
            <v>0</v>
          </cell>
          <cell r="D845">
            <v>0</v>
          </cell>
          <cell r="E845">
            <v>0</v>
          </cell>
        </row>
        <row r="846">
          <cell r="A846">
            <v>3201117</v>
          </cell>
          <cell r="B846">
            <v>0</v>
          </cell>
          <cell r="C846">
            <v>0</v>
          </cell>
          <cell r="D846">
            <v>0</v>
          </cell>
          <cell r="E846">
            <v>0</v>
          </cell>
        </row>
        <row r="847">
          <cell r="A847">
            <v>3201118</v>
          </cell>
          <cell r="B847">
            <v>0</v>
          </cell>
          <cell r="C847">
            <v>0</v>
          </cell>
          <cell r="D847">
            <v>0</v>
          </cell>
          <cell r="E847">
            <v>0</v>
          </cell>
        </row>
        <row r="848">
          <cell r="A848">
            <v>3201122</v>
          </cell>
          <cell r="B848">
            <v>0</v>
          </cell>
          <cell r="C848">
            <v>0</v>
          </cell>
          <cell r="D848">
            <v>0</v>
          </cell>
          <cell r="E848">
            <v>0</v>
          </cell>
        </row>
        <row r="849">
          <cell r="A849">
            <v>3201124</v>
          </cell>
          <cell r="B849">
            <v>0</v>
          </cell>
          <cell r="C849">
            <v>0</v>
          </cell>
          <cell r="D849">
            <v>0</v>
          </cell>
          <cell r="E849">
            <v>0</v>
          </cell>
        </row>
        <row r="850">
          <cell r="A850">
            <v>3201126</v>
          </cell>
          <cell r="B850">
            <v>0</v>
          </cell>
          <cell r="C850">
            <v>0</v>
          </cell>
          <cell r="D850">
            <v>0</v>
          </cell>
          <cell r="E850">
            <v>0</v>
          </cell>
        </row>
        <row r="851">
          <cell r="A851">
            <v>3201128</v>
          </cell>
          <cell r="B851">
            <v>0</v>
          </cell>
          <cell r="C851">
            <v>0</v>
          </cell>
          <cell r="D851">
            <v>0</v>
          </cell>
          <cell r="E851">
            <v>0</v>
          </cell>
        </row>
        <row r="852">
          <cell r="A852">
            <v>3201131</v>
          </cell>
          <cell r="B852">
            <v>0</v>
          </cell>
          <cell r="C852">
            <v>0</v>
          </cell>
          <cell r="D852">
            <v>0</v>
          </cell>
          <cell r="E852">
            <v>0</v>
          </cell>
        </row>
        <row r="853">
          <cell r="A853">
            <v>3201132</v>
          </cell>
          <cell r="B853">
            <v>0</v>
          </cell>
          <cell r="C853">
            <v>0</v>
          </cell>
          <cell r="D853">
            <v>0</v>
          </cell>
          <cell r="E853">
            <v>0</v>
          </cell>
        </row>
        <row r="854">
          <cell r="A854">
            <v>3201133</v>
          </cell>
          <cell r="B854">
            <v>0</v>
          </cell>
          <cell r="C854">
            <v>0</v>
          </cell>
          <cell r="D854">
            <v>0</v>
          </cell>
          <cell r="E854">
            <v>0</v>
          </cell>
        </row>
        <row r="855">
          <cell r="A855">
            <v>3201134</v>
          </cell>
          <cell r="B855">
            <v>0</v>
          </cell>
          <cell r="C855">
            <v>0</v>
          </cell>
          <cell r="D855">
            <v>0</v>
          </cell>
          <cell r="E855">
            <v>0</v>
          </cell>
        </row>
        <row r="856">
          <cell r="A856">
            <v>3201135</v>
          </cell>
          <cell r="B856">
            <v>0</v>
          </cell>
          <cell r="C856">
            <v>0</v>
          </cell>
          <cell r="D856">
            <v>0</v>
          </cell>
          <cell r="E856">
            <v>0</v>
          </cell>
        </row>
        <row r="857">
          <cell r="A857">
            <v>3201136</v>
          </cell>
          <cell r="B857">
            <v>0</v>
          </cell>
          <cell r="C857">
            <v>0</v>
          </cell>
          <cell r="D857">
            <v>0</v>
          </cell>
          <cell r="E857">
            <v>0</v>
          </cell>
        </row>
        <row r="858">
          <cell r="A858">
            <v>3201137</v>
          </cell>
          <cell r="B858">
            <v>0</v>
          </cell>
          <cell r="C858">
            <v>0</v>
          </cell>
          <cell r="D858">
            <v>0</v>
          </cell>
          <cell r="E858">
            <v>0</v>
          </cell>
        </row>
        <row r="859">
          <cell r="A859">
            <v>3201140</v>
          </cell>
          <cell r="B859">
            <v>0</v>
          </cell>
          <cell r="C859">
            <v>0</v>
          </cell>
          <cell r="D859">
            <v>0</v>
          </cell>
          <cell r="E859">
            <v>0</v>
          </cell>
        </row>
        <row r="860">
          <cell r="A860">
            <v>3201141</v>
          </cell>
          <cell r="B860">
            <v>0</v>
          </cell>
          <cell r="C860">
            <v>0</v>
          </cell>
          <cell r="D860">
            <v>0</v>
          </cell>
          <cell r="E860">
            <v>0</v>
          </cell>
        </row>
        <row r="861">
          <cell r="A861">
            <v>3201142</v>
          </cell>
          <cell r="B861">
            <v>0</v>
          </cell>
          <cell r="C861">
            <v>0</v>
          </cell>
          <cell r="D861">
            <v>0</v>
          </cell>
          <cell r="E861">
            <v>0</v>
          </cell>
        </row>
        <row r="862">
          <cell r="A862">
            <v>3201143</v>
          </cell>
          <cell r="B862">
            <v>0</v>
          </cell>
          <cell r="C862">
            <v>0</v>
          </cell>
          <cell r="D862">
            <v>0</v>
          </cell>
          <cell r="E862">
            <v>0</v>
          </cell>
        </row>
        <row r="863">
          <cell r="A863">
            <v>3201144</v>
          </cell>
          <cell r="B863">
            <v>0</v>
          </cell>
          <cell r="C863">
            <v>0</v>
          </cell>
          <cell r="D863">
            <v>0</v>
          </cell>
          <cell r="E863">
            <v>0</v>
          </cell>
        </row>
        <row r="864">
          <cell r="A864">
            <v>3201145</v>
          </cell>
          <cell r="B864">
            <v>0</v>
          </cell>
          <cell r="C864">
            <v>0</v>
          </cell>
          <cell r="D864">
            <v>0</v>
          </cell>
          <cell r="E864">
            <v>0</v>
          </cell>
        </row>
        <row r="865">
          <cell r="A865">
            <v>3201146</v>
          </cell>
          <cell r="B865">
            <v>0</v>
          </cell>
          <cell r="C865">
            <v>0</v>
          </cell>
          <cell r="D865">
            <v>0</v>
          </cell>
          <cell r="E865">
            <v>0</v>
          </cell>
        </row>
        <row r="866">
          <cell r="A866">
            <v>3201147</v>
          </cell>
          <cell r="B866">
            <v>0</v>
          </cell>
          <cell r="C866">
            <v>0</v>
          </cell>
          <cell r="D866">
            <v>0</v>
          </cell>
          <cell r="E866">
            <v>0</v>
          </cell>
        </row>
        <row r="867">
          <cell r="A867">
            <v>3201148</v>
          </cell>
          <cell r="B867">
            <v>0</v>
          </cell>
          <cell r="C867">
            <v>0</v>
          </cell>
          <cell r="D867">
            <v>0</v>
          </cell>
          <cell r="E867">
            <v>0</v>
          </cell>
        </row>
        <row r="868">
          <cell r="A868">
            <v>3201150</v>
          </cell>
          <cell r="B868">
            <v>0</v>
          </cell>
          <cell r="C868">
            <v>0</v>
          </cell>
          <cell r="D868">
            <v>0</v>
          </cell>
          <cell r="E868">
            <v>0</v>
          </cell>
        </row>
        <row r="869">
          <cell r="A869">
            <v>3201151</v>
          </cell>
          <cell r="B869">
            <v>0</v>
          </cell>
          <cell r="C869">
            <v>0</v>
          </cell>
          <cell r="D869">
            <v>0</v>
          </cell>
          <cell r="E869">
            <v>0</v>
          </cell>
        </row>
        <row r="870">
          <cell r="A870">
            <v>3201152</v>
          </cell>
          <cell r="B870">
            <v>0</v>
          </cell>
          <cell r="C870">
            <v>0</v>
          </cell>
          <cell r="D870">
            <v>0</v>
          </cell>
          <cell r="E870">
            <v>0</v>
          </cell>
        </row>
        <row r="871">
          <cell r="A871">
            <v>3201153</v>
          </cell>
          <cell r="B871">
            <v>0</v>
          </cell>
          <cell r="C871">
            <v>0</v>
          </cell>
          <cell r="D871">
            <v>0</v>
          </cell>
          <cell r="E871">
            <v>0</v>
          </cell>
        </row>
        <row r="872">
          <cell r="A872">
            <v>3201154</v>
          </cell>
          <cell r="B872">
            <v>0</v>
          </cell>
          <cell r="C872">
            <v>0</v>
          </cell>
          <cell r="D872">
            <v>0</v>
          </cell>
          <cell r="E872">
            <v>0</v>
          </cell>
        </row>
        <row r="873">
          <cell r="A873">
            <v>3201155</v>
          </cell>
          <cell r="B873">
            <v>0</v>
          </cell>
          <cell r="C873">
            <v>0</v>
          </cell>
          <cell r="D873">
            <v>0</v>
          </cell>
          <cell r="E873">
            <v>0</v>
          </cell>
        </row>
        <row r="874">
          <cell r="A874">
            <v>3201156</v>
          </cell>
          <cell r="B874">
            <v>0</v>
          </cell>
          <cell r="C874">
            <v>0</v>
          </cell>
          <cell r="D874">
            <v>0</v>
          </cell>
          <cell r="E874">
            <v>0</v>
          </cell>
        </row>
        <row r="875">
          <cell r="A875">
            <v>3201157</v>
          </cell>
          <cell r="B875">
            <v>0</v>
          </cell>
          <cell r="C875">
            <v>0</v>
          </cell>
          <cell r="D875">
            <v>0</v>
          </cell>
          <cell r="E875">
            <v>0</v>
          </cell>
        </row>
        <row r="876">
          <cell r="A876">
            <v>3201158</v>
          </cell>
          <cell r="B876">
            <v>0</v>
          </cell>
          <cell r="C876">
            <v>0</v>
          </cell>
          <cell r="D876">
            <v>0</v>
          </cell>
          <cell r="E876">
            <v>0</v>
          </cell>
        </row>
        <row r="877">
          <cell r="A877">
            <v>3201159</v>
          </cell>
          <cell r="B877">
            <v>0</v>
          </cell>
          <cell r="C877">
            <v>0</v>
          </cell>
          <cell r="D877">
            <v>0</v>
          </cell>
          <cell r="E877">
            <v>0</v>
          </cell>
        </row>
        <row r="878">
          <cell r="A878">
            <v>3201161</v>
          </cell>
          <cell r="B878">
            <v>0</v>
          </cell>
          <cell r="C878">
            <v>0</v>
          </cell>
          <cell r="D878">
            <v>0</v>
          </cell>
          <cell r="E878">
            <v>0</v>
          </cell>
        </row>
        <row r="879">
          <cell r="A879">
            <v>3201163</v>
          </cell>
          <cell r="B879">
            <v>0</v>
          </cell>
          <cell r="C879">
            <v>0</v>
          </cell>
          <cell r="D879">
            <v>0</v>
          </cell>
          <cell r="E879">
            <v>0</v>
          </cell>
        </row>
        <row r="880">
          <cell r="A880">
            <v>3201164</v>
          </cell>
          <cell r="B880">
            <v>0</v>
          </cell>
          <cell r="C880">
            <v>0</v>
          </cell>
          <cell r="D880">
            <v>0</v>
          </cell>
          <cell r="E880">
            <v>0</v>
          </cell>
        </row>
        <row r="881">
          <cell r="A881">
            <v>3201166</v>
          </cell>
          <cell r="B881">
            <v>0</v>
          </cell>
          <cell r="C881">
            <v>0</v>
          </cell>
          <cell r="D881">
            <v>0</v>
          </cell>
          <cell r="E881">
            <v>0</v>
          </cell>
        </row>
        <row r="882">
          <cell r="A882">
            <v>3201167</v>
          </cell>
          <cell r="B882">
            <v>0</v>
          </cell>
          <cell r="C882">
            <v>0</v>
          </cell>
          <cell r="D882">
            <v>0</v>
          </cell>
          <cell r="E882">
            <v>0</v>
          </cell>
        </row>
        <row r="883">
          <cell r="A883">
            <v>3201169</v>
          </cell>
          <cell r="B883">
            <v>0</v>
          </cell>
          <cell r="C883">
            <v>0</v>
          </cell>
          <cell r="D883">
            <v>0</v>
          </cell>
          <cell r="E883">
            <v>0</v>
          </cell>
        </row>
        <row r="884">
          <cell r="A884">
            <v>3201170</v>
          </cell>
          <cell r="B884">
            <v>0</v>
          </cell>
          <cell r="C884">
            <v>0</v>
          </cell>
          <cell r="D884">
            <v>0</v>
          </cell>
          <cell r="E884">
            <v>0</v>
          </cell>
        </row>
        <row r="885">
          <cell r="A885">
            <v>3201171</v>
          </cell>
          <cell r="B885">
            <v>0</v>
          </cell>
          <cell r="C885">
            <v>0</v>
          </cell>
          <cell r="D885">
            <v>0</v>
          </cell>
          <cell r="E885">
            <v>0</v>
          </cell>
        </row>
        <row r="886">
          <cell r="A886">
            <v>3201172</v>
          </cell>
          <cell r="B886">
            <v>0</v>
          </cell>
          <cell r="C886">
            <v>0</v>
          </cell>
          <cell r="D886">
            <v>0</v>
          </cell>
          <cell r="E886">
            <v>0</v>
          </cell>
        </row>
        <row r="887">
          <cell r="A887">
            <v>3201173</v>
          </cell>
          <cell r="B887">
            <v>0</v>
          </cell>
          <cell r="C887">
            <v>0</v>
          </cell>
          <cell r="D887">
            <v>0</v>
          </cell>
          <cell r="E887">
            <v>0</v>
          </cell>
        </row>
        <row r="888">
          <cell r="A888">
            <v>3201174</v>
          </cell>
          <cell r="B888">
            <v>0</v>
          </cell>
          <cell r="C888">
            <v>0</v>
          </cell>
          <cell r="D888">
            <v>0</v>
          </cell>
          <cell r="E888">
            <v>0</v>
          </cell>
        </row>
        <row r="889">
          <cell r="A889">
            <v>3201175</v>
          </cell>
          <cell r="B889">
            <v>0</v>
          </cell>
          <cell r="C889">
            <v>0</v>
          </cell>
          <cell r="D889">
            <v>0</v>
          </cell>
          <cell r="E889">
            <v>0</v>
          </cell>
        </row>
        <row r="890">
          <cell r="A890">
            <v>3201176</v>
          </cell>
          <cell r="B890">
            <v>0</v>
          </cell>
          <cell r="C890">
            <v>0</v>
          </cell>
          <cell r="D890">
            <v>0</v>
          </cell>
          <cell r="E890">
            <v>0</v>
          </cell>
        </row>
        <row r="891">
          <cell r="A891">
            <v>3201177</v>
          </cell>
          <cell r="B891">
            <v>0</v>
          </cell>
          <cell r="C891">
            <v>0</v>
          </cell>
          <cell r="D891">
            <v>0</v>
          </cell>
          <cell r="E891">
            <v>0</v>
          </cell>
        </row>
        <row r="892">
          <cell r="A892">
            <v>3201178</v>
          </cell>
          <cell r="B892">
            <v>0</v>
          </cell>
          <cell r="C892">
            <v>0</v>
          </cell>
          <cell r="D892">
            <v>0</v>
          </cell>
          <cell r="E892">
            <v>0</v>
          </cell>
        </row>
        <row r="893">
          <cell r="A893">
            <v>3201179</v>
          </cell>
          <cell r="B893">
            <v>0</v>
          </cell>
          <cell r="C893">
            <v>0</v>
          </cell>
          <cell r="D893">
            <v>0</v>
          </cell>
          <cell r="E893">
            <v>0</v>
          </cell>
        </row>
        <row r="894">
          <cell r="A894">
            <v>3201180</v>
          </cell>
          <cell r="B894">
            <v>0</v>
          </cell>
          <cell r="C894">
            <v>0</v>
          </cell>
          <cell r="D894">
            <v>0</v>
          </cell>
          <cell r="E894">
            <v>0</v>
          </cell>
        </row>
        <row r="895">
          <cell r="A895">
            <v>3201181</v>
          </cell>
          <cell r="B895">
            <v>0</v>
          </cell>
          <cell r="C895">
            <v>0</v>
          </cell>
          <cell r="D895">
            <v>0</v>
          </cell>
          <cell r="E895">
            <v>0</v>
          </cell>
        </row>
        <row r="896">
          <cell r="A896">
            <v>3201182</v>
          </cell>
          <cell r="B896">
            <v>0</v>
          </cell>
          <cell r="C896">
            <v>0</v>
          </cell>
          <cell r="D896">
            <v>0</v>
          </cell>
          <cell r="E896">
            <v>0</v>
          </cell>
        </row>
        <row r="897">
          <cell r="A897">
            <v>3201184</v>
          </cell>
          <cell r="B897">
            <v>0</v>
          </cell>
          <cell r="C897">
            <v>0</v>
          </cell>
          <cell r="D897">
            <v>0</v>
          </cell>
          <cell r="E897">
            <v>0</v>
          </cell>
        </row>
        <row r="898">
          <cell r="A898">
            <v>3201185</v>
          </cell>
          <cell r="B898">
            <v>0</v>
          </cell>
          <cell r="C898">
            <v>0</v>
          </cell>
          <cell r="D898">
            <v>0</v>
          </cell>
          <cell r="E898">
            <v>0</v>
          </cell>
        </row>
        <row r="899">
          <cell r="A899">
            <v>3201186</v>
          </cell>
          <cell r="B899">
            <v>0</v>
          </cell>
          <cell r="C899">
            <v>0</v>
          </cell>
          <cell r="D899">
            <v>0</v>
          </cell>
          <cell r="E899">
            <v>0</v>
          </cell>
        </row>
        <row r="900">
          <cell r="A900">
            <v>3201187</v>
          </cell>
          <cell r="B900">
            <v>0</v>
          </cell>
          <cell r="C900">
            <v>0</v>
          </cell>
          <cell r="D900">
            <v>0</v>
          </cell>
          <cell r="E900">
            <v>0</v>
          </cell>
        </row>
        <row r="901">
          <cell r="A901">
            <v>3201188</v>
          </cell>
          <cell r="B901">
            <v>0</v>
          </cell>
          <cell r="C901">
            <v>0</v>
          </cell>
          <cell r="D901">
            <v>0</v>
          </cell>
          <cell r="E901">
            <v>0</v>
          </cell>
        </row>
        <row r="902">
          <cell r="A902">
            <v>3201189</v>
          </cell>
          <cell r="B902">
            <v>0</v>
          </cell>
          <cell r="C902">
            <v>0</v>
          </cell>
          <cell r="D902">
            <v>0</v>
          </cell>
          <cell r="E902">
            <v>0</v>
          </cell>
        </row>
        <row r="903">
          <cell r="A903">
            <v>3201190</v>
          </cell>
          <cell r="B903">
            <v>0</v>
          </cell>
          <cell r="C903">
            <v>0</v>
          </cell>
          <cell r="D903">
            <v>0</v>
          </cell>
          <cell r="E903">
            <v>0</v>
          </cell>
        </row>
        <row r="904">
          <cell r="A904">
            <v>3201191</v>
          </cell>
          <cell r="B904">
            <v>0</v>
          </cell>
          <cell r="C904">
            <v>0</v>
          </cell>
          <cell r="D904">
            <v>0</v>
          </cell>
          <cell r="E904">
            <v>0</v>
          </cell>
        </row>
        <row r="905">
          <cell r="A905">
            <v>3201192</v>
          </cell>
          <cell r="B905">
            <v>0</v>
          </cell>
          <cell r="C905">
            <v>0</v>
          </cell>
          <cell r="D905">
            <v>0</v>
          </cell>
          <cell r="E905">
            <v>0</v>
          </cell>
        </row>
        <row r="906">
          <cell r="A906">
            <v>3201194</v>
          </cell>
          <cell r="B906">
            <v>0</v>
          </cell>
          <cell r="C906">
            <v>0</v>
          </cell>
          <cell r="D906">
            <v>0</v>
          </cell>
          <cell r="E906">
            <v>0</v>
          </cell>
        </row>
        <row r="907">
          <cell r="A907">
            <v>3201195</v>
          </cell>
          <cell r="B907">
            <v>0</v>
          </cell>
          <cell r="C907">
            <v>0</v>
          </cell>
          <cell r="D907">
            <v>0</v>
          </cell>
          <cell r="E907">
            <v>0</v>
          </cell>
        </row>
        <row r="908">
          <cell r="A908">
            <v>3201196</v>
          </cell>
          <cell r="B908">
            <v>0</v>
          </cell>
          <cell r="C908">
            <v>0</v>
          </cell>
          <cell r="D908">
            <v>0</v>
          </cell>
          <cell r="E908">
            <v>0</v>
          </cell>
        </row>
        <row r="909">
          <cell r="A909">
            <v>3201197</v>
          </cell>
          <cell r="B909">
            <v>0</v>
          </cell>
          <cell r="C909">
            <v>0</v>
          </cell>
          <cell r="D909">
            <v>0</v>
          </cell>
          <cell r="E909">
            <v>0</v>
          </cell>
        </row>
        <row r="910">
          <cell r="A910">
            <v>3201198</v>
          </cell>
          <cell r="B910">
            <v>0</v>
          </cell>
          <cell r="C910">
            <v>0</v>
          </cell>
          <cell r="D910">
            <v>0</v>
          </cell>
          <cell r="E910">
            <v>0</v>
          </cell>
        </row>
        <row r="911">
          <cell r="A911">
            <v>3201199</v>
          </cell>
          <cell r="B911">
            <v>0</v>
          </cell>
          <cell r="C911">
            <v>0</v>
          </cell>
          <cell r="D911">
            <v>0</v>
          </cell>
          <cell r="E911">
            <v>0</v>
          </cell>
        </row>
        <row r="912">
          <cell r="A912">
            <v>3201200</v>
          </cell>
          <cell r="B912">
            <v>0</v>
          </cell>
          <cell r="C912">
            <v>0</v>
          </cell>
          <cell r="D912">
            <v>0</v>
          </cell>
          <cell r="E912">
            <v>0</v>
          </cell>
        </row>
        <row r="913">
          <cell r="A913">
            <v>3201201</v>
          </cell>
          <cell r="B913">
            <v>0</v>
          </cell>
          <cell r="C913">
            <v>0</v>
          </cell>
          <cell r="D913">
            <v>0</v>
          </cell>
          <cell r="E913">
            <v>0</v>
          </cell>
        </row>
        <row r="914">
          <cell r="A914">
            <v>3201203</v>
          </cell>
          <cell r="B914">
            <v>0</v>
          </cell>
          <cell r="C914">
            <v>0</v>
          </cell>
          <cell r="D914">
            <v>0</v>
          </cell>
          <cell r="E914">
            <v>0</v>
          </cell>
        </row>
        <row r="915">
          <cell r="A915">
            <v>3201204</v>
          </cell>
          <cell r="B915">
            <v>0</v>
          </cell>
          <cell r="C915">
            <v>0</v>
          </cell>
          <cell r="D915">
            <v>0</v>
          </cell>
          <cell r="E915">
            <v>0</v>
          </cell>
        </row>
        <row r="916">
          <cell r="A916">
            <v>3201205</v>
          </cell>
          <cell r="B916">
            <v>0</v>
          </cell>
          <cell r="C916">
            <v>0</v>
          </cell>
          <cell r="D916">
            <v>0</v>
          </cell>
          <cell r="E916">
            <v>0</v>
          </cell>
        </row>
        <row r="917">
          <cell r="A917">
            <v>3201206</v>
          </cell>
          <cell r="B917">
            <v>0</v>
          </cell>
          <cell r="C917">
            <v>0</v>
          </cell>
          <cell r="D917">
            <v>0</v>
          </cell>
          <cell r="E917">
            <v>0</v>
          </cell>
        </row>
        <row r="918">
          <cell r="A918">
            <v>3201208</v>
          </cell>
          <cell r="B918">
            <v>0</v>
          </cell>
          <cell r="C918">
            <v>0</v>
          </cell>
          <cell r="D918">
            <v>0</v>
          </cell>
          <cell r="E918">
            <v>0</v>
          </cell>
        </row>
        <row r="919">
          <cell r="A919">
            <v>3201209</v>
          </cell>
          <cell r="B919">
            <v>0</v>
          </cell>
          <cell r="C919">
            <v>0</v>
          </cell>
          <cell r="D919">
            <v>0</v>
          </cell>
          <cell r="E919">
            <v>0</v>
          </cell>
        </row>
        <row r="920">
          <cell r="A920">
            <v>3201210</v>
          </cell>
          <cell r="B920">
            <v>0</v>
          </cell>
          <cell r="C920">
            <v>0</v>
          </cell>
          <cell r="D920">
            <v>0</v>
          </cell>
          <cell r="E920">
            <v>0</v>
          </cell>
        </row>
        <row r="921">
          <cell r="A921">
            <v>3201213</v>
          </cell>
          <cell r="B921">
            <v>0</v>
          </cell>
          <cell r="C921">
            <v>0</v>
          </cell>
          <cell r="D921">
            <v>0</v>
          </cell>
          <cell r="E921">
            <v>0</v>
          </cell>
        </row>
        <row r="922">
          <cell r="A922">
            <v>3201214</v>
          </cell>
          <cell r="B922">
            <v>0</v>
          </cell>
          <cell r="C922">
            <v>0</v>
          </cell>
          <cell r="D922">
            <v>0</v>
          </cell>
          <cell r="E922">
            <v>0</v>
          </cell>
        </row>
        <row r="923">
          <cell r="A923">
            <v>3201215</v>
          </cell>
          <cell r="B923">
            <v>0</v>
          </cell>
          <cell r="C923">
            <v>0</v>
          </cell>
          <cell r="D923">
            <v>0</v>
          </cell>
          <cell r="E923">
            <v>0</v>
          </cell>
        </row>
        <row r="924">
          <cell r="A924">
            <v>3201216</v>
          </cell>
          <cell r="B924">
            <v>0</v>
          </cell>
          <cell r="C924">
            <v>0</v>
          </cell>
          <cell r="D924">
            <v>0</v>
          </cell>
          <cell r="E924">
            <v>0</v>
          </cell>
        </row>
        <row r="925">
          <cell r="A925">
            <v>3201220</v>
          </cell>
          <cell r="B925">
            <v>0</v>
          </cell>
          <cell r="C925">
            <v>0</v>
          </cell>
          <cell r="D925">
            <v>0</v>
          </cell>
          <cell r="E925">
            <v>0</v>
          </cell>
        </row>
        <row r="926">
          <cell r="A926">
            <v>3201221</v>
          </cell>
          <cell r="B926">
            <v>0</v>
          </cell>
          <cell r="C926">
            <v>0</v>
          </cell>
          <cell r="D926">
            <v>0</v>
          </cell>
          <cell r="E926">
            <v>0</v>
          </cell>
        </row>
        <row r="927">
          <cell r="A927">
            <v>3201222</v>
          </cell>
          <cell r="B927">
            <v>0</v>
          </cell>
          <cell r="C927">
            <v>0</v>
          </cell>
          <cell r="D927">
            <v>0</v>
          </cell>
          <cell r="E927">
            <v>0</v>
          </cell>
        </row>
        <row r="928">
          <cell r="A928">
            <v>3201223</v>
          </cell>
          <cell r="B928">
            <v>0</v>
          </cell>
          <cell r="C928">
            <v>0</v>
          </cell>
          <cell r="D928">
            <v>0</v>
          </cell>
          <cell r="E928">
            <v>0</v>
          </cell>
        </row>
        <row r="929">
          <cell r="A929">
            <v>3201225</v>
          </cell>
          <cell r="B929">
            <v>0</v>
          </cell>
          <cell r="C929">
            <v>0</v>
          </cell>
          <cell r="D929">
            <v>0</v>
          </cell>
          <cell r="E929">
            <v>0</v>
          </cell>
        </row>
        <row r="930">
          <cell r="A930">
            <v>3201226</v>
          </cell>
          <cell r="B930">
            <v>4</v>
          </cell>
          <cell r="C930">
            <v>0</v>
          </cell>
          <cell r="D930">
            <v>4</v>
          </cell>
          <cell r="E930">
            <v>0</v>
          </cell>
        </row>
        <row r="931">
          <cell r="A931">
            <v>3201227</v>
          </cell>
          <cell r="B931">
            <v>1</v>
          </cell>
          <cell r="C931">
            <v>18</v>
          </cell>
          <cell r="D931">
            <v>19</v>
          </cell>
          <cell r="E931">
            <v>0</v>
          </cell>
        </row>
        <row r="932">
          <cell r="A932">
            <v>3201228</v>
          </cell>
          <cell r="B932">
            <v>0</v>
          </cell>
          <cell r="C932">
            <v>0</v>
          </cell>
          <cell r="D932">
            <v>0</v>
          </cell>
          <cell r="E932">
            <v>0</v>
          </cell>
        </row>
        <row r="933">
          <cell r="A933">
            <v>3201229</v>
          </cell>
          <cell r="B933">
            <v>0</v>
          </cell>
          <cell r="C933">
            <v>0</v>
          </cell>
          <cell r="D933">
            <v>0</v>
          </cell>
          <cell r="E933">
            <v>0</v>
          </cell>
        </row>
        <row r="934">
          <cell r="A934">
            <v>3201230</v>
          </cell>
          <cell r="B934">
            <v>0</v>
          </cell>
          <cell r="C934">
            <v>0</v>
          </cell>
          <cell r="D934">
            <v>0</v>
          </cell>
          <cell r="E934">
            <v>0</v>
          </cell>
        </row>
        <row r="935">
          <cell r="A935">
            <v>3201231</v>
          </cell>
          <cell r="B935">
            <v>0</v>
          </cell>
          <cell r="C935">
            <v>0</v>
          </cell>
          <cell r="D935">
            <v>0</v>
          </cell>
          <cell r="E935">
            <v>0</v>
          </cell>
        </row>
        <row r="936">
          <cell r="A936">
            <v>3201232</v>
          </cell>
          <cell r="B936">
            <v>0</v>
          </cell>
          <cell r="C936">
            <v>0</v>
          </cell>
          <cell r="D936">
            <v>0</v>
          </cell>
          <cell r="E936">
            <v>0</v>
          </cell>
        </row>
        <row r="937">
          <cell r="A937">
            <v>3201233</v>
          </cell>
          <cell r="B937">
            <v>0</v>
          </cell>
          <cell r="C937">
            <v>0</v>
          </cell>
          <cell r="D937">
            <v>0</v>
          </cell>
          <cell r="E937">
            <v>0</v>
          </cell>
        </row>
        <row r="938">
          <cell r="A938">
            <v>3201234</v>
          </cell>
          <cell r="B938">
            <v>0</v>
          </cell>
          <cell r="C938">
            <v>0</v>
          </cell>
          <cell r="D938">
            <v>0</v>
          </cell>
          <cell r="E938">
            <v>0</v>
          </cell>
        </row>
        <row r="939">
          <cell r="A939">
            <v>3201236</v>
          </cell>
          <cell r="B939">
            <v>0</v>
          </cell>
          <cell r="C939">
            <v>0</v>
          </cell>
          <cell r="D939">
            <v>0</v>
          </cell>
          <cell r="E939">
            <v>0</v>
          </cell>
        </row>
        <row r="940">
          <cell r="A940">
            <v>3201238</v>
          </cell>
          <cell r="B940">
            <v>0</v>
          </cell>
          <cell r="C940">
            <v>0</v>
          </cell>
          <cell r="D940">
            <v>0</v>
          </cell>
          <cell r="E940">
            <v>0</v>
          </cell>
        </row>
        <row r="941">
          <cell r="A941">
            <v>3201239</v>
          </cell>
          <cell r="B941">
            <v>0</v>
          </cell>
          <cell r="C941">
            <v>0</v>
          </cell>
          <cell r="D941">
            <v>0</v>
          </cell>
          <cell r="E941">
            <v>0</v>
          </cell>
        </row>
        <row r="942">
          <cell r="A942">
            <v>3201240</v>
          </cell>
          <cell r="B942">
            <v>0</v>
          </cell>
          <cell r="C942">
            <v>0</v>
          </cell>
          <cell r="D942">
            <v>0</v>
          </cell>
          <cell r="E942">
            <v>0</v>
          </cell>
        </row>
        <row r="943">
          <cell r="A943">
            <v>3201242</v>
          </cell>
          <cell r="B943">
            <v>19</v>
          </cell>
          <cell r="C943">
            <v>0</v>
          </cell>
          <cell r="D943">
            <v>19</v>
          </cell>
          <cell r="E943">
            <v>0</v>
          </cell>
        </row>
        <row r="944">
          <cell r="A944">
            <v>3201246</v>
          </cell>
          <cell r="B944">
            <v>0</v>
          </cell>
          <cell r="C944">
            <v>0</v>
          </cell>
          <cell r="D944">
            <v>0</v>
          </cell>
          <cell r="E944">
            <v>0</v>
          </cell>
        </row>
        <row r="945">
          <cell r="A945">
            <v>3201247</v>
          </cell>
          <cell r="B945">
            <v>0</v>
          </cell>
          <cell r="C945">
            <v>0</v>
          </cell>
          <cell r="D945">
            <v>0</v>
          </cell>
          <cell r="E945">
            <v>0</v>
          </cell>
        </row>
        <row r="946">
          <cell r="A946">
            <v>3201248</v>
          </cell>
          <cell r="B946">
            <v>0</v>
          </cell>
          <cell r="C946">
            <v>0</v>
          </cell>
          <cell r="D946">
            <v>0</v>
          </cell>
          <cell r="E946">
            <v>0</v>
          </cell>
        </row>
        <row r="947">
          <cell r="A947">
            <v>3201249</v>
          </cell>
          <cell r="B947">
            <v>0</v>
          </cell>
          <cell r="C947">
            <v>0</v>
          </cell>
          <cell r="D947">
            <v>0</v>
          </cell>
          <cell r="E947">
            <v>0</v>
          </cell>
        </row>
        <row r="948">
          <cell r="A948">
            <v>3201250</v>
          </cell>
          <cell r="B948">
            <v>0</v>
          </cell>
          <cell r="C948">
            <v>0</v>
          </cell>
          <cell r="D948">
            <v>0</v>
          </cell>
          <cell r="E948">
            <v>0</v>
          </cell>
        </row>
        <row r="949">
          <cell r="A949">
            <v>3201251</v>
          </cell>
          <cell r="B949">
            <v>0</v>
          </cell>
          <cell r="C949">
            <v>0</v>
          </cell>
          <cell r="D949">
            <v>0</v>
          </cell>
          <cell r="E949">
            <v>0</v>
          </cell>
        </row>
        <row r="950">
          <cell r="A950">
            <v>3201252</v>
          </cell>
          <cell r="B950">
            <v>0</v>
          </cell>
          <cell r="C950">
            <v>0</v>
          </cell>
          <cell r="D950">
            <v>0</v>
          </cell>
          <cell r="E950">
            <v>0</v>
          </cell>
        </row>
        <row r="951">
          <cell r="A951">
            <v>3201253</v>
          </cell>
          <cell r="B951">
            <v>0</v>
          </cell>
          <cell r="C951">
            <v>0</v>
          </cell>
          <cell r="D951">
            <v>0</v>
          </cell>
          <cell r="E951">
            <v>0</v>
          </cell>
        </row>
        <row r="952">
          <cell r="A952">
            <v>3201254</v>
          </cell>
          <cell r="B952">
            <v>0</v>
          </cell>
          <cell r="C952">
            <v>0</v>
          </cell>
          <cell r="D952">
            <v>0</v>
          </cell>
          <cell r="E952">
            <v>0</v>
          </cell>
        </row>
        <row r="953">
          <cell r="A953">
            <v>3201255</v>
          </cell>
          <cell r="B953">
            <v>0</v>
          </cell>
          <cell r="C953">
            <v>0</v>
          </cell>
          <cell r="D953">
            <v>0</v>
          </cell>
          <cell r="E953">
            <v>0</v>
          </cell>
        </row>
        <row r="954">
          <cell r="A954">
            <v>3201256</v>
          </cell>
          <cell r="B954">
            <v>0</v>
          </cell>
          <cell r="C954">
            <v>0</v>
          </cell>
          <cell r="D954">
            <v>0</v>
          </cell>
          <cell r="E954">
            <v>0</v>
          </cell>
        </row>
        <row r="955">
          <cell r="A955">
            <v>3201258</v>
          </cell>
          <cell r="B955">
            <v>0</v>
          </cell>
          <cell r="C955">
            <v>0</v>
          </cell>
          <cell r="D955">
            <v>0</v>
          </cell>
          <cell r="E955">
            <v>0</v>
          </cell>
        </row>
        <row r="956">
          <cell r="A956">
            <v>3201259</v>
          </cell>
          <cell r="B956">
            <v>0</v>
          </cell>
          <cell r="C956">
            <v>0</v>
          </cell>
          <cell r="D956">
            <v>0</v>
          </cell>
          <cell r="E956">
            <v>0</v>
          </cell>
        </row>
        <row r="957">
          <cell r="A957">
            <v>3201261</v>
          </cell>
          <cell r="B957">
            <v>0</v>
          </cell>
          <cell r="C957">
            <v>0</v>
          </cell>
          <cell r="D957">
            <v>0</v>
          </cell>
          <cell r="E957">
            <v>0</v>
          </cell>
        </row>
        <row r="958">
          <cell r="A958">
            <v>3201263</v>
          </cell>
          <cell r="B958">
            <v>0</v>
          </cell>
          <cell r="C958">
            <v>0</v>
          </cell>
          <cell r="D958">
            <v>0</v>
          </cell>
          <cell r="E958">
            <v>0</v>
          </cell>
        </row>
        <row r="959">
          <cell r="A959">
            <v>3300001</v>
          </cell>
          <cell r="B959">
            <v>0</v>
          </cell>
          <cell r="C959">
            <v>0</v>
          </cell>
          <cell r="D959">
            <v>0</v>
          </cell>
          <cell r="E959">
            <v>0</v>
          </cell>
        </row>
        <row r="960">
          <cell r="A960">
            <v>3300002</v>
          </cell>
          <cell r="B960">
            <v>0</v>
          </cell>
          <cell r="C960">
            <v>0</v>
          </cell>
          <cell r="D960">
            <v>0</v>
          </cell>
          <cell r="E960">
            <v>0</v>
          </cell>
        </row>
        <row r="961">
          <cell r="A961">
            <v>3300003</v>
          </cell>
          <cell r="B961">
            <v>0</v>
          </cell>
          <cell r="C961">
            <v>0</v>
          </cell>
          <cell r="D961">
            <v>0</v>
          </cell>
          <cell r="E961">
            <v>0</v>
          </cell>
        </row>
        <row r="962">
          <cell r="A962">
            <v>3300004</v>
          </cell>
          <cell r="B962">
            <v>0</v>
          </cell>
          <cell r="C962">
            <v>0</v>
          </cell>
          <cell r="D962">
            <v>0</v>
          </cell>
          <cell r="E962">
            <v>0</v>
          </cell>
        </row>
        <row r="963">
          <cell r="A963">
            <v>3300005</v>
          </cell>
          <cell r="B963">
            <v>0</v>
          </cell>
          <cell r="C963">
            <v>0</v>
          </cell>
          <cell r="D963">
            <v>0</v>
          </cell>
          <cell r="E963">
            <v>0</v>
          </cell>
        </row>
        <row r="964">
          <cell r="A964">
            <v>3300006</v>
          </cell>
          <cell r="B964">
            <v>0</v>
          </cell>
          <cell r="C964">
            <v>0</v>
          </cell>
          <cell r="D964">
            <v>0</v>
          </cell>
          <cell r="E964">
            <v>0</v>
          </cell>
        </row>
        <row r="965">
          <cell r="A965">
            <v>3300007</v>
          </cell>
          <cell r="B965">
            <v>0</v>
          </cell>
          <cell r="C965">
            <v>0</v>
          </cell>
          <cell r="D965">
            <v>0</v>
          </cell>
          <cell r="E965">
            <v>0</v>
          </cell>
        </row>
        <row r="966">
          <cell r="A966">
            <v>3300008</v>
          </cell>
          <cell r="B966">
            <v>0</v>
          </cell>
          <cell r="C966">
            <v>0</v>
          </cell>
          <cell r="D966">
            <v>0</v>
          </cell>
          <cell r="E966">
            <v>0</v>
          </cell>
        </row>
        <row r="967">
          <cell r="A967">
            <v>3300010</v>
          </cell>
          <cell r="B967">
            <v>0</v>
          </cell>
          <cell r="C967">
            <v>0</v>
          </cell>
          <cell r="D967">
            <v>0</v>
          </cell>
          <cell r="E967">
            <v>0</v>
          </cell>
        </row>
        <row r="968">
          <cell r="A968">
            <v>3300012</v>
          </cell>
          <cell r="B968">
            <v>0</v>
          </cell>
          <cell r="C968">
            <v>0</v>
          </cell>
          <cell r="D968">
            <v>0</v>
          </cell>
          <cell r="E968">
            <v>0</v>
          </cell>
        </row>
        <row r="969">
          <cell r="A969">
            <v>3300014</v>
          </cell>
          <cell r="B969">
            <v>0</v>
          </cell>
          <cell r="C969">
            <v>0</v>
          </cell>
          <cell r="D969">
            <v>0</v>
          </cell>
          <cell r="E969">
            <v>0</v>
          </cell>
        </row>
        <row r="970">
          <cell r="A970">
            <v>3300016</v>
          </cell>
          <cell r="B970">
            <v>0</v>
          </cell>
          <cell r="C970">
            <v>0</v>
          </cell>
          <cell r="D970">
            <v>0</v>
          </cell>
          <cell r="E970">
            <v>0</v>
          </cell>
        </row>
        <row r="971">
          <cell r="A971">
            <v>3300019</v>
          </cell>
          <cell r="B971">
            <v>0</v>
          </cell>
          <cell r="C971">
            <v>0</v>
          </cell>
          <cell r="D971">
            <v>0</v>
          </cell>
          <cell r="E971">
            <v>0</v>
          </cell>
        </row>
        <row r="972">
          <cell r="A972">
            <v>3300021</v>
          </cell>
          <cell r="B972">
            <v>0</v>
          </cell>
          <cell r="C972">
            <v>0</v>
          </cell>
          <cell r="D972">
            <v>0</v>
          </cell>
          <cell r="E972">
            <v>0</v>
          </cell>
        </row>
        <row r="973">
          <cell r="A973">
            <v>3300022</v>
          </cell>
          <cell r="B973">
            <v>0</v>
          </cell>
          <cell r="C973">
            <v>0</v>
          </cell>
          <cell r="D973">
            <v>0</v>
          </cell>
          <cell r="E973">
            <v>0</v>
          </cell>
        </row>
        <row r="974">
          <cell r="A974">
            <v>3300023</v>
          </cell>
          <cell r="B974">
            <v>0</v>
          </cell>
          <cell r="C974">
            <v>0</v>
          </cell>
          <cell r="D974">
            <v>0</v>
          </cell>
          <cell r="E974">
            <v>0</v>
          </cell>
        </row>
        <row r="975">
          <cell r="A975">
            <v>3300024</v>
          </cell>
          <cell r="B975">
            <v>0</v>
          </cell>
          <cell r="C975">
            <v>0</v>
          </cell>
          <cell r="D975">
            <v>0</v>
          </cell>
          <cell r="E975">
            <v>0</v>
          </cell>
        </row>
        <row r="976">
          <cell r="A976">
            <v>3300025</v>
          </cell>
          <cell r="B976">
            <v>0</v>
          </cell>
          <cell r="C976">
            <v>0</v>
          </cell>
          <cell r="D976">
            <v>0</v>
          </cell>
          <cell r="E976">
            <v>0</v>
          </cell>
        </row>
        <row r="977">
          <cell r="A977">
            <v>3300026</v>
          </cell>
          <cell r="B977">
            <v>0</v>
          </cell>
          <cell r="C977">
            <v>0</v>
          </cell>
          <cell r="D977">
            <v>0</v>
          </cell>
          <cell r="E977">
            <v>0</v>
          </cell>
        </row>
        <row r="978">
          <cell r="A978">
            <v>3300027</v>
          </cell>
          <cell r="B978">
            <v>0</v>
          </cell>
          <cell r="C978">
            <v>0</v>
          </cell>
          <cell r="D978">
            <v>0</v>
          </cell>
          <cell r="E978">
            <v>0</v>
          </cell>
        </row>
        <row r="979">
          <cell r="A979">
            <v>3300028</v>
          </cell>
          <cell r="B979">
            <v>0</v>
          </cell>
          <cell r="C979">
            <v>0</v>
          </cell>
          <cell r="D979">
            <v>0</v>
          </cell>
          <cell r="E979">
            <v>0</v>
          </cell>
        </row>
        <row r="980">
          <cell r="A980">
            <v>3300030</v>
          </cell>
          <cell r="B980">
            <v>0</v>
          </cell>
          <cell r="C980">
            <v>0</v>
          </cell>
          <cell r="D980">
            <v>0</v>
          </cell>
          <cell r="E980">
            <v>0</v>
          </cell>
        </row>
        <row r="981">
          <cell r="A981">
            <v>3300031</v>
          </cell>
          <cell r="B981">
            <v>0</v>
          </cell>
          <cell r="C981">
            <v>0</v>
          </cell>
          <cell r="D981">
            <v>0</v>
          </cell>
          <cell r="E981">
            <v>0</v>
          </cell>
        </row>
        <row r="982">
          <cell r="A982">
            <v>3300032</v>
          </cell>
          <cell r="B982">
            <v>0</v>
          </cell>
          <cell r="C982">
            <v>0</v>
          </cell>
          <cell r="D982">
            <v>0</v>
          </cell>
          <cell r="E982">
            <v>0</v>
          </cell>
        </row>
        <row r="983">
          <cell r="A983">
            <v>3300033</v>
          </cell>
          <cell r="B983">
            <v>0</v>
          </cell>
          <cell r="C983">
            <v>0</v>
          </cell>
          <cell r="D983">
            <v>0</v>
          </cell>
          <cell r="E983">
            <v>0</v>
          </cell>
        </row>
        <row r="984">
          <cell r="A984">
            <v>3300035</v>
          </cell>
          <cell r="B984">
            <v>0</v>
          </cell>
          <cell r="C984">
            <v>0</v>
          </cell>
          <cell r="D984">
            <v>0</v>
          </cell>
          <cell r="E984">
            <v>0</v>
          </cell>
        </row>
        <row r="985">
          <cell r="A985">
            <v>3300036</v>
          </cell>
          <cell r="B985">
            <v>0</v>
          </cell>
          <cell r="C985">
            <v>0</v>
          </cell>
          <cell r="D985">
            <v>0</v>
          </cell>
          <cell r="E985">
            <v>0</v>
          </cell>
        </row>
        <row r="986">
          <cell r="A986">
            <v>3300037</v>
          </cell>
          <cell r="B986">
            <v>0</v>
          </cell>
          <cell r="C986">
            <v>0</v>
          </cell>
          <cell r="D986">
            <v>0</v>
          </cell>
          <cell r="E986">
            <v>0</v>
          </cell>
        </row>
        <row r="987">
          <cell r="A987">
            <v>3300038</v>
          </cell>
          <cell r="B987">
            <v>0</v>
          </cell>
          <cell r="C987">
            <v>0</v>
          </cell>
          <cell r="D987">
            <v>0</v>
          </cell>
          <cell r="E987">
            <v>0</v>
          </cell>
        </row>
        <row r="988">
          <cell r="A988">
            <v>3300040</v>
          </cell>
          <cell r="B988">
            <v>0</v>
          </cell>
          <cell r="C988">
            <v>0</v>
          </cell>
          <cell r="D988">
            <v>0</v>
          </cell>
          <cell r="E988">
            <v>0</v>
          </cell>
        </row>
        <row r="989">
          <cell r="A989">
            <v>3300042</v>
          </cell>
          <cell r="B989">
            <v>0</v>
          </cell>
          <cell r="C989">
            <v>0</v>
          </cell>
          <cell r="D989">
            <v>0</v>
          </cell>
          <cell r="E989">
            <v>0</v>
          </cell>
        </row>
        <row r="990">
          <cell r="A990">
            <v>3300043</v>
          </cell>
          <cell r="B990">
            <v>0</v>
          </cell>
          <cell r="C990">
            <v>0</v>
          </cell>
          <cell r="D990">
            <v>0</v>
          </cell>
          <cell r="E990">
            <v>0</v>
          </cell>
        </row>
        <row r="991">
          <cell r="A991">
            <v>3300044</v>
          </cell>
          <cell r="B991">
            <v>0</v>
          </cell>
          <cell r="C991">
            <v>0</v>
          </cell>
          <cell r="D991">
            <v>0</v>
          </cell>
          <cell r="E991">
            <v>0</v>
          </cell>
        </row>
        <row r="992">
          <cell r="A992">
            <v>3300045</v>
          </cell>
          <cell r="B992">
            <v>0</v>
          </cell>
          <cell r="C992">
            <v>0</v>
          </cell>
          <cell r="D992">
            <v>0</v>
          </cell>
          <cell r="E992">
            <v>0</v>
          </cell>
        </row>
        <row r="993">
          <cell r="A993">
            <v>3300046</v>
          </cell>
          <cell r="B993">
            <v>0</v>
          </cell>
          <cell r="C993">
            <v>0</v>
          </cell>
          <cell r="D993">
            <v>0</v>
          </cell>
          <cell r="E993">
            <v>0</v>
          </cell>
        </row>
        <row r="994">
          <cell r="A994">
            <v>3300047</v>
          </cell>
          <cell r="B994">
            <v>0</v>
          </cell>
          <cell r="C994">
            <v>0</v>
          </cell>
          <cell r="D994">
            <v>0</v>
          </cell>
          <cell r="E994">
            <v>0</v>
          </cell>
        </row>
        <row r="995">
          <cell r="A995">
            <v>3300048</v>
          </cell>
          <cell r="B995">
            <v>0</v>
          </cell>
          <cell r="C995">
            <v>0</v>
          </cell>
          <cell r="D995">
            <v>0</v>
          </cell>
          <cell r="E995">
            <v>0</v>
          </cell>
        </row>
        <row r="996">
          <cell r="A996">
            <v>3300049</v>
          </cell>
          <cell r="B996">
            <v>0</v>
          </cell>
          <cell r="C996">
            <v>0</v>
          </cell>
          <cell r="D996">
            <v>0</v>
          </cell>
          <cell r="E996">
            <v>0</v>
          </cell>
        </row>
        <row r="997">
          <cell r="A997">
            <v>3300051</v>
          </cell>
          <cell r="B997">
            <v>0</v>
          </cell>
          <cell r="C997">
            <v>0</v>
          </cell>
          <cell r="D997">
            <v>0</v>
          </cell>
          <cell r="E997">
            <v>0</v>
          </cell>
        </row>
        <row r="998">
          <cell r="A998">
            <v>3300052</v>
          </cell>
          <cell r="B998">
            <v>0</v>
          </cell>
          <cell r="C998">
            <v>0</v>
          </cell>
          <cell r="D998">
            <v>0</v>
          </cell>
          <cell r="E998">
            <v>0</v>
          </cell>
        </row>
        <row r="999">
          <cell r="A999">
            <v>3300053</v>
          </cell>
          <cell r="B999">
            <v>0</v>
          </cell>
          <cell r="C999">
            <v>0</v>
          </cell>
          <cell r="D999">
            <v>0</v>
          </cell>
          <cell r="E999">
            <v>0</v>
          </cell>
        </row>
        <row r="1000">
          <cell r="A1000">
            <v>3300054</v>
          </cell>
          <cell r="B1000">
            <v>0</v>
          </cell>
          <cell r="C1000">
            <v>0</v>
          </cell>
          <cell r="D1000">
            <v>0</v>
          </cell>
          <cell r="E1000">
            <v>0</v>
          </cell>
        </row>
        <row r="1001">
          <cell r="A1001">
            <v>3300055</v>
          </cell>
          <cell r="B1001">
            <v>0</v>
          </cell>
          <cell r="C1001">
            <v>0</v>
          </cell>
          <cell r="D1001">
            <v>0</v>
          </cell>
          <cell r="E1001">
            <v>0</v>
          </cell>
        </row>
        <row r="1002">
          <cell r="A1002">
            <v>3300056</v>
          </cell>
          <cell r="B1002">
            <v>0</v>
          </cell>
          <cell r="C1002">
            <v>0</v>
          </cell>
          <cell r="D1002">
            <v>0</v>
          </cell>
          <cell r="E1002">
            <v>0</v>
          </cell>
        </row>
        <row r="1003">
          <cell r="A1003">
            <v>3300057</v>
          </cell>
          <cell r="B1003">
            <v>0</v>
          </cell>
          <cell r="C1003">
            <v>0</v>
          </cell>
          <cell r="D1003">
            <v>0</v>
          </cell>
          <cell r="E1003">
            <v>0</v>
          </cell>
        </row>
        <row r="1004">
          <cell r="A1004">
            <v>3300058</v>
          </cell>
          <cell r="B1004">
            <v>0</v>
          </cell>
          <cell r="C1004">
            <v>0</v>
          </cell>
          <cell r="D1004">
            <v>0</v>
          </cell>
          <cell r="E1004">
            <v>0</v>
          </cell>
        </row>
        <row r="1005">
          <cell r="A1005">
            <v>3300059</v>
          </cell>
          <cell r="B1005">
            <v>0</v>
          </cell>
          <cell r="C1005">
            <v>0</v>
          </cell>
          <cell r="D1005">
            <v>0</v>
          </cell>
          <cell r="E1005">
            <v>0</v>
          </cell>
        </row>
        <row r="1006">
          <cell r="A1006">
            <v>3300060</v>
          </cell>
          <cell r="B1006">
            <v>0</v>
          </cell>
          <cell r="C1006">
            <v>0</v>
          </cell>
          <cell r="D1006">
            <v>0</v>
          </cell>
          <cell r="E1006">
            <v>0</v>
          </cell>
        </row>
        <row r="1007">
          <cell r="A1007">
            <v>3300061</v>
          </cell>
          <cell r="B1007">
            <v>0</v>
          </cell>
          <cell r="C1007">
            <v>0</v>
          </cell>
          <cell r="D1007">
            <v>0</v>
          </cell>
          <cell r="E1007">
            <v>0</v>
          </cell>
        </row>
        <row r="1008">
          <cell r="A1008">
            <v>3300063</v>
          </cell>
          <cell r="B1008">
            <v>0</v>
          </cell>
          <cell r="C1008">
            <v>0</v>
          </cell>
          <cell r="D1008">
            <v>0</v>
          </cell>
          <cell r="E1008">
            <v>0</v>
          </cell>
        </row>
        <row r="1009">
          <cell r="A1009">
            <v>3300065</v>
          </cell>
          <cell r="B1009">
            <v>0</v>
          </cell>
          <cell r="C1009">
            <v>0</v>
          </cell>
          <cell r="D1009">
            <v>0</v>
          </cell>
          <cell r="E1009">
            <v>0</v>
          </cell>
        </row>
        <row r="1010">
          <cell r="A1010">
            <v>3300066</v>
          </cell>
          <cell r="B1010">
            <v>0</v>
          </cell>
          <cell r="C1010">
            <v>0</v>
          </cell>
          <cell r="D1010">
            <v>0</v>
          </cell>
          <cell r="E1010">
            <v>0</v>
          </cell>
        </row>
        <row r="1011">
          <cell r="A1011">
            <v>3300067</v>
          </cell>
          <cell r="B1011">
            <v>0</v>
          </cell>
          <cell r="C1011">
            <v>0</v>
          </cell>
          <cell r="D1011">
            <v>0</v>
          </cell>
          <cell r="E1011">
            <v>0</v>
          </cell>
        </row>
        <row r="1012">
          <cell r="A1012">
            <v>3300069</v>
          </cell>
          <cell r="B1012">
            <v>0</v>
          </cell>
          <cell r="C1012">
            <v>0</v>
          </cell>
          <cell r="D1012">
            <v>0</v>
          </cell>
          <cell r="E1012">
            <v>0</v>
          </cell>
        </row>
        <row r="1013">
          <cell r="A1013">
            <v>3300071</v>
          </cell>
          <cell r="B1013">
            <v>0</v>
          </cell>
          <cell r="C1013">
            <v>0</v>
          </cell>
          <cell r="D1013">
            <v>0</v>
          </cell>
          <cell r="E1013">
            <v>0</v>
          </cell>
        </row>
        <row r="1014">
          <cell r="A1014">
            <v>3300072</v>
          </cell>
          <cell r="B1014">
            <v>0</v>
          </cell>
          <cell r="C1014">
            <v>0</v>
          </cell>
          <cell r="D1014">
            <v>0</v>
          </cell>
          <cell r="E1014">
            <v>0</v>
          </cell>
        </row>
        <row r="1015">
          <cell r="A1015">
            <v>3300073</v>
          </cell>
          <cell r="B1015">
            <v>0</v>
          </cell>
          <cell r="C1015">
            <v>0</v>
          </cell>
          <cell r="D1015">
            <v>0</v>
          </cell>
          <cell r="E1015">
            <v>0</v>
          </cell>
        </row>
        <row r="1016">
          <cell r="A1016">
            <v>3300074</v>
          </cell>
          <cell r="B1016">
            <v>0</v>
          </cell>
          <cell r="C1016">
            <v>0</v>
          </cell>
          <cell r="D1016">
            <v>0</v>
          </cell>
          <cell r="E1016">
            <v>0</v>
          </cell>
        </row>
        <row r="1017">
          <cell r="A1017">
            <v>3300075</v>
          </cell>
          <cell r="B1017">
            <v>0</v>
          </cell>
          <cell r="C1017">
            <v>0</v>
          </cell>
          <cell r="D1017">
            <v>0</v>
          </cell>
          <cell r="E1017">
            <v>0</v>
          </cell>
        </row>
        <row r="1018">
          <cell r="A1018">
            <v>3300076</v>
          </cell>
          <cell r="B1018">
            <v>0</v>
          </cell>
          <cell r="C1018">
            <v>0</v>
          </cell>
          <cell r="D1018">
            <v>0</v>
          </cell>
          <cell r="E1018">
            <v>0</v>
          </cell>
        </row>
        <row r="1019">
          <cell r="A1019">
            <v>3300077</v>
          </cell>
          <cell r="B1019">
            <v>0</v>
          </cell>
          <cell r="C1019">
            <v>0</v>
          </cell>
          <cell r="D1019">
            <v>0</v>
          </cell>
          <cell r="E1019">
            <v>0</v>
          </cell>
        </row>
        <row r="1020">
          <cell r="A1020">
            <v>3300079</v>
          </cell>
          <cell r="B1020">
            <v>0</v>
          </cell>
          <cell r="C1020">
            <v>0</v>
          </cell>
          <cell r="D1020">
            <v>0</v>
          </cell>
          <cell r="E1020">
            <v>0</v>
          </cell>
        </row>
        <row r="1021">
          <cell r="A1021">
            <v>3300080</v>
          </cell>
          <cell r="B1021">
            <v>0</v>
          </cell>
          <cell r="C1021">
            <v>0</v>
          </cell>
          <cell r="D1021">
            <v>0</v>
          </cell>
          <cell r="E1021">
            <v>0</v>
          </cell>
        </row>
        <row r="1022">
          <cell r="A1022">
            <v>3300082</v>
          </cell>
          <cell r="B1022">
            <v>0</v>
          </cell>
          <cell r="C1022">
            <v>0</v>
          </cell>
          <cell r="D1022">
            <v>0</v>
          </cell>
          <cell r="E1022">
            <v>0</v>
          </cell>
        </row>
        <row r="1023">
          <cell r="A1023">
            <v>3300083</v>
          </cell>
          <cell r="B1023">
            <v>0</v>
          </cell>
          <cell r="C1023">
            <v>0</v>
          </cell>
          <cell r="D1023">
            <v>0</v>
          </cell>
          <cell r="E1023">
            <v>0</v>
          </cell>
        </row>
        <row r="1024">
          <cell r="A1024">
            <v>3300084</v>
          </cell>
          <cell r="B1024">
            <v>0</v>
          </cell>
          <cell r="C1024">
            <v>0</v>
          </cell>
          <cell r="D1024">
            <v>0</v>
          </cell>
          <cell r="E1024">
            <v>0</v>
          </cell>
        </row>
        <row r="1025">
          <cell r="A1025">
            <v>3300087</v>
          </cell>
          <cell r="B1025">
            <v>0</v>
          </cell>
          <cell r="C1025">
            <v>0</v>
          </cell>
          <cell r="D1025">
            <v>0</v>
          </cell>
          <cell r="E1025">
            <v>0</v>
          </cell>
        </row>
        <row r="1026">
          <cell r="A1026">
            <v>3300088</v>
          </cell>
          <cell r="B1026">
            <v>0</v>
          </cell>
          <cell r="C1026">
            <v>0</v>
          </cell>
          <cell r="D1026">
            <v>0</v>
          </cell>
          <cell r="E1026">
            <v>0</v>
          </cell>
        </row>
        <row r="1027">
          <cell r="A1027">
            <v>3300089</v>
          </cell>
          <cell r="B1027">
            <v>0</v>
          </cell>
          <cell r="C1027">
            <v>0</v>
          </cell>
          <cell r="D1027">
            <v>0</v>
          </cell>
          <cell r="E1027">
            <v>0</v>
          </cell>
        </row>
        <row r="1028">
          <cell r="A1028">
            <v>3300090</v>
          </cell>
          <cell r="B1028">
            <v>0</v>
          </cell>
          <cell r="C1028">
            <v>0</v>
          </cell>
          <cell r="D1028">
            <v>0</v>
          </cell>
          <cell r="E1028">
            <v>0</v>
          </cell>
        </row>
        <row r="1029">
          <cell r="A1029">
            <v>3300092</v>
          </cell>
          <cell r="B1029">
            <v>0</v>
          </cell>
          <cell r="C1029">
            <v>0</v>
          </cell>
          <cell r="D1029">
            <v>0</v>
          </cell>
          <cell r="E1029">
            <v>0</v>
          </cell>
        </row>
        <row r="1030">
          <cell r="A1030">
            <v>3300093</v>
          </cell>
          <cell r="B1030">
            <v>0</v>
          </cell>
          <cell r="C1030">
            <v>0</v>
          </cell>
          <cell r="D1030">
            <v>0</v>
          </cell>
          <cell r="E1030">
            <v>0</v>
          </cell>
        </row>
        <row r="1031">
          <cell r="A1031">
            <v>3300094</v>
          </cell>
          <cell r="B1031">
            <v>0</v>
          </cell>
          <cell r="C1031">
            <v>0</v>
          </cell>
          <cell r="D1031">
            <v>0</v>
          </cell>
          <cell r="E1031">
            <v>0</v>
          </cell>
        </row>
        <row r="1032">
          <cell r="A1032">
            <v>3300095</v>
          </cell>
          <cell r="B1032">
            <v>0</v>
          </cell>
          <cell r="C1032">
            <v>0</v>
          </cell>
          <cell r="D1032">
            <v>0</v>
          </cell>
          <cell r="E1032">
            <v>0</v>
          </cell>
        </row>
        <row r="1033">
          <cell r="A1033">
            <v>3300097</v>
          </cell>
          <cell r="B1033">
            <v>0</v>
          </cell>
          <cell r="C1033">
            <v>0</v>
          </cell>
          <cell r="D1033">
            <v>0</v>
          </cell>
          <cell r="E1033">
            <v>0</v>
          </cell>
        </row>
        <row r="1034">
          <cell r="A1034">
            <v>3300098</v>
          </cell>
          <cell r="B1034">
            <v>0</v>
          </cell>
          <cell r="C1034">
            <v>0</v>
          </cell>
          <cell r="D1034">
            <v>0</v>
          </cell>
          <cell r="E1034">
            <v>0</v>
          </cell>
        </row>
        <row r="1035">
          <cell r="A1035">
            <v>3300099</v>
          </cell>
          <cell r="B1035">
            <v>0</v>
          </cell>
          <cell r="C1035">
            <v>0</v>
          </cell>
          <cell r="D1035">
            <v>0</v>
          </cell>
          <cell r="E1035">
            <v>0</v>
          </cell>
        </row>
        <row r="1036">
          <cell r="A1036">
            <v>3300100</v>
          </cell>
          <cell r="B1036">
            <v>0</v>
          </cell>
          <cell r="C1036">
            <v>0</v>
          </cell>
          <cell r="D1036">
            <v>0</v>
          </cell>
          <cell r="E1036">
            <v>0</v>
          </cell>
        </row>
        <row r="1037">
          <cell r="A1037">
            <v>3300101</v>
          </cell>
          <cell r="B1037">
            <v>0</v>
          </cell>
          <cell r="C1037">
            <v>0</v>
          </cell>
          <cell r="D1037">
            <v>0</v>
          </cell>
          <cell r="E1037">
            <v>0</v>
          </cell>
        </row>
        <row r="1038">
          <cell r="A1038">
            <v>3300102</v>
          </cell>
          <cell r="B1038">
            <v>0</v>
          </cell>
          <cell r="C1038">
            <v>0</v>
          </cell>
          <cell r="D1038">
            <v>0</v>
          </cell>
          <cell r="E1038">
            <v>0</v>
          </cell>
        </row>
        <row r="1039">
          <cell r="A1039">
            <v>3300103</v>
          </cell>
          <cell r="B1039">
            <v>0</v>
          </cell>
          <cell r="C1039">
            <v>0</v>
          </cell>
          <cell r="D1039">
            <v>0</v>
          </cell>
          <cell r="E1039">
            <v>0</v>
          </cell>
        </row>
        <row r="1040">
          <cell r="A1040">
            <v>3300105</v>
          </cell>
          <cell r="B1040">
            <v>0</v>
          </cell>
          <cell r="C1040">
            <v>0</v>
          </cell>
          <cell r="D1040">
            <v>0</v>
          </cell>
          <cell r="E1040">
            <v>0</v>
          </cell>
        </row>
        <row r="1041">
          <cell r="A1041">
            <v>3300106</v>
          </cell>
          <cell r="B1041">
            <v>0</v>
          </cell>
          <cell r="C1041">
            <v>0</v>
          </cell>
          <cell r="D1041">
            <v>0</v>
          </cell>
          <cell r="E1041">
            <v>0</v>
          </cell>
        </row>
        <row r="1042">
          <cell r="A1042">
            <v>3300107</v>
          </cell>
          <cell r="B1042">
            <v>0</v>
          </cell>
          <cell r="C1042">
            <v>0</v>
          </cell>
          <cell r="D1042">
            <v>0</v>
          </cell>
          <cell r="E1042">
            <v>0</v>
          </cell>
        </row>
        <row r="1043">
          <cell r="A1043">
            <v>3300109</v>
          </cell>
          <cell r="B1043">
            <v>0</v>
          </cell>
          <cell r="C1043">
            <v>0</v>
          </cell>
          <cell r="D1043">
            <v>0</v>
          </cell>
          <cell r="E1043">
            <v>0</v>
          </cell>
        </row>
        <row r="1044">
          <cell r="A1044">
            <v>3300110</v>
          </cell>
          <cell r="B1044">
            <v>0</v>
          </cell>
          <cell r="C1044">
            <v>0</v>
          </cell>
          <cell r="D1044">
            <v>0</v>
          </cell>
          <cell r="E1044">
            <v>0</v>
          </cell>
        </row>
        <row r="1045">
          <cell r="A1045">
            <v>3300112</v>
          </cell>
          <cell r="B1045">
            <v>0</v>
          </cell>
          <cell r="C1045">
            <v>0</v>
          </cell>
          <cell r="D1045">
            <v>0</v>
          </cell>
          <cell r="E1045">
            <v>0</v>
          </cell>
        </row>
        <row r="1046">
          <cell r="A1046">
            <v>3300113</v>
          </cell>
          <cell r="B1046">
            <v>0</v>
          </cell>
          <cell r="C1046">
            <v>0</v>
          </cell>
          <cell r="D1046">
            <v>0</v>
          </cell>
          <cell r="E1046">
            <v>0</v>
          </cell>
        </row>
        <row r="1047">
          <cell r="A1047">
            <v>3300114</v>
          </cell>
          <cell r="B1047">
            <v>0</v>
          </cell>
          <cell r="C1047">
            <v>0</v>
          </cell>
          <cell r="D1047">
            <v>0</v>
          </cell>
          <cell r="E1047">
            <v>0</v>
          </cell>
        </row>
        <row r="1048">
          <cell r="A1048">
            <v>3300116</v>
          </cell>
          <cell r="B1048">
            <v>0</v>
          </cell>
          <cell r="C1048">
            <v>0</v>
          </cell>
          <cell r="D1048">
            <v>0</v>
          </cell>
          <cell r="E1048">
            <v>0</v>
          </cell>
        </row>
        <row r="1049">
          <cell r="A1049">
            <v>3300117</v>
          </cell>
          <cell r="B1049">
            <v>0</v>
          </cell>
          <cell r="C1049">
            <v>0</v>
          </cell>
          <cell r="D1049">
            <v>0</v>
          </cell>
          <cell r="E1049">
            <v>0</v>
          </cell>
        </row>
        <row r="1050">
          <cell r="A1050">
            <v>3300118</v>
          </cell>
          <cell r="B1050">
            <v>0</v>
          </cell>
          <cell r="C1050">
            <v>0</v>
          </cell>
          <cell r="D1050">
            <v>0</v>
          </cell>
          <cell r="E1050">
            <v>0</v>
          </cell>
        </row>
        <row r="1051">
          <cell r="A1051">
            <v>3300119</v>
          </cell>
          <cell r="B1051">
            <v>0</v>
          </cell>
          <cell r="C1051">
            <v>0</v>
          </cell>
          <cell r="D1051">
            <v>0</v>
          </cell>
          <cell r="E1051">
            <v>0</v>
          </cell>
        </row>
        <row r="1052">
          <cell r="A1052">
            <v>3300123</v>
          </cell>
          <cell r="B1052">
            <v>0</v>
          </cell>
          <cell r="C1052">
            <v>0</v>
          </cell>
          <cell r="D1052">
            <v>0</v>
          </cell>
          <cell r="E1052">
            <v>0</v>
          </cell>
        </row>
        <row r="1053">
          <cell r="A1053">
            <v>3300124</v>
          </cell>
          <cell r="B1053">
            <v>0</v>
          </cell>
          <cell r="C1053">
            <v>0</v>
          </cell>
          <cell r="D1053">
            <v>0</v>
          </cell>
          <cell r="E1053">
            <v>0</v>
          </cell>
        </row>
        <row r="1054">
          <cell r="A1054">
            <v>3300125</v>
          </cell>
          <cell r="B1054">
            <v>0</v>
          </cell>
          <cell r="C1054">
            <v>0</v>
          </cell>
          <cell r="D1054">
            <v>0</v>
          </cell>
          <cell r="E1054">
            <v>0</v>
          </cell>
        </row>
        <row r="1055">
          <cell r="A1055">
            <v>3300126</v>
          </cell>
          <cell r="B1055">
            <v>0</v>
          </cell>
          <cell r="C1055">
            <v>0</v>
          </cell>
          <cell r="D1055">
            <v>0</v>
          </cell>
          <cell r="E1055">
            <v>0</v>
          </cell>
        </row>
        <row r="1056">
          <cell r="A1056">
            <v>3300127</v>
          </cell>
          <cell r="B1056">
            <v>0</v>
          </cell>
          <cell r="C1056">
            <v>0</v>
          </cell>
          <cell r="D1056">
            <v>0</v>
          </cell>
          <cell r="E1056">
            <v>0</v>
          </cell>
        </row>
        <row r="1057">
          <cell r="A1057">
            <v>3300133</v>
          </cell>
          <cell r="B1057">
            <v>0</v>
          </cell>
          <cell r="C1057">
            <v>0</v>
          </cell>
          <cell r="D1057">
            <v>0</v>
          </cell>
          <cell r="E1057">
            <v>0</v>
          </cell>
        </row>
        <row r="1058">
          <cell r="A1058">
            <v>3300134</v>
          </cell>
          <cell r="B1058">
            <v>0</v>
          </cell>
          <cell r="C1058">
            <v>0</v>
          </cell>
          <cell r="D1058">
            <v>0</v>
          </cell>
          <cell r="E1058">
            <v>0</v>
          </cell>
        </row>
        <row r="1059">
          <cell r="A1059">
            <v>3300135</v>
          </cell>
          <cell r="B1059">
            <v>0</v>
          </cell>
          <cell r="C1059">
            <v>0</v>
          </cell>
          <cell r="D1059">
            <v>0</v>
          </cell>
          <cell r="E1059">
            <v>0</v>
          </cell>
        </row>
        <row r="1060">
          <cell r="A1060">
            <v>3300136</v>
          </cell>
          <cell r="B1060">
            <v>0</v>
          </cell>
          <cell r="C1060">
            <v>0</v>
          </cell>
          <cell r="D1060">
            <v>0</v>
          </cell>
          <cell r="E1060">
            <v>0</v>
          </cell>
        </row>
        <row r="1061">
          <cell r="A1061">
            <v>3300137</v>
          </cell>
          <cell r="B1061">
            <v>0</v>
          </cell>
          <cell r="C1061">
            <v>0</v>
          </cell>
          <cell r="D1061">
            <v>0</v>
          </cell>
          <cell r="E1061">
            <v>0</v>
          </cell>
        </row>
        <row r="1062">
          <cell r="A1062">
            <v>3300138</v>
          </cell>
          <cell r="B1062">
            <v>0</v>
          </cell>
          <cell r="C1062">
            <v>0</v>
          </cell>
          <cell r="D1062">
            <v>0</v>
          </cell>
          <cell r="E1062">
            <v>0</v>
          </cell>
        </row>
        <row r="1063">
          <cell r="A1063">
            <v>3300139</v>
          </cell>
          <cell r="B1063">
            <v>0</v>
          </cell>
          <cell r="C1063">
            <v>0</v>
          </cell>
          <cell r="D1063">
            <v>0</v>
          </cell>
          <cell r="E1063">
            <v>0</v>
          </cell>
        </row>
        <row r="1064">
          <cell r="A1064">
            <v>3300140</v>
          </cell>
          <cell r="B1064">
            <v>0</v>
          </cell>
          <cell r="C1064">
            <v>0</v>
          </cell>
          <cell r="D1064">
            <v>0</v>
          </cell>
          <cell r="E1064">
            <v>0</v>
          </cell>
        </row>
        <row r="1065">
          <cell r="A1065">
            <v>3300141</v>
          </cell>
          <cell r="B1065">
            <v>0</v>
          </cell>
          <cell r="C1065">
            <v>0</v>
          </cell>
          <cell r="D1065">
            <v>0</v>
          </cell>
          <cell r="E1065">
            <v>0</v>
          </cell>
        </row>
        <row r="1066">
          <cell r="A1066">
            <v>3300142</v>
          </cell>
          <cell r="B1066">
            <v>0</v>
          </cell>
          <cell r="C1066">
            <v>0</v>
          </cell>
          <cell r="D1066">
            <v>0</v>
          </cell>
          <cell r="E1066">
            <v>0</v>
          </cell>
        </row>
        <row r="1067">
          <cell r="A1067">
            <v>3300143</v>
          </cell>
          <cell r="B1067">
            <v>0</v>
          </cell>
          <cell r="C1067">
            <v>0</v>
          </cell>
          <cell r="D1067">
            <v>0</v>
          </cell>
          <cell r="E1067">
            <v>0</v>
          </cell>
        </row>
        <row r="1068">
          <cell r="A1068">
            <v>3300144</v>
          </cell>
          <cell r="B1068">
            <v>0</v>
          </cell>
          <cell r="C1068">
            <v>0</v>
          </cell>
          <cell r="D1068">
            <v>0</v>
          </cell>
          <cell r="E1068">
            <v>0</v>
          </cell>
        </row>
        <row r="1069">
          <cell r="A1069">
            <v>3300145</v>
          </cell>
          <cell r="B1069">
            <v>0</v>
          </cell>
          <cell r="C1069">
            <v>0</v>
          </cell>
          <cell r="D1069">
            <v>0</v>
          </cell>
          <cell r="E1069">
            <v>0</v>
          </cell>
        </row>
        <row r="1070">
          <cell r="A1070">
            <v>3300147</v>
          </cell>
          <cell r="B1070">
            <v>0</v>
          </cell>
          <cell r="C1070">
            <v>0</v>
          </cell>
          <cell r="D1070">
            <v>0</v>
          </cell>
          <cell r="E1070">
            <v>0</v>
          </cell>
        </row>
        <row r="1071">
          <cell r="A1071">
            <v>3300148</v>
          </cell>
          <cell r="B1071">
            <v>0</v>
          </cell>
          <cell r="C1071">
            <v>0</v>
          </cell>
          <cell r="D1071">
            <v>0</v>
          </cell>
          <cell r="E1071">
            <v>0</v>
          </cell>
        </row>
        <row r="1072">
          <cell r="A1072">
            <v>3300150</v>
          </cell>
          <cell r="B1072">
            <v>0</v>
          </cell>
          <cell r="C1072">
            <v>0</v>
          </cell>
          <cell r="D1072">
            <v>0</v>
          </cell>
          <cell r="E1072">
            <v>0</v>
          </cell>
        </row>
        <row r="1073">
          <cell r="A1073">
            <v>3300151</v>
          </cell>
          <cell r="B1073">
            <v>0</v>
          </cell>
          <cell r="C1073">
            <v>0</v>
          </cell>
          <cell r="D1073">
            <v>0</v>
          </cell>
          <cell r="E1073">
            <v>0</v>
          </cell>
        </row>
        <row r="1074">
          <cell r="A1074">
            <v>3300152</v>
          </cell>
          <cell r="B1074">
            <v>0</v>
          </cell>
          <cell r="C1074">
            <v>0</v>
          </cell>
          <cell r="D1074">
            <v>0</v>
          </cell>
          <cell r="E1074">
            <v>0</v>
          </cell>
        </row>
        <row r="1075">
          <cell r="A1075">
            <v>3300153</v>
          </cell>
          <cell r="B1075">
            <v>0</v>
          </cell>
          <cell r="C1075">
            <v>0</v>
          </cell>
          <cell r="D1075">
            <v>0</v>
          </cell>
          <cell r="E1075">
            <v>0</v>
          </cell>
        </row>
        <row r="1076">
          <cell r="A1076">
            <v>3300154</v>
          </cell>
          <cell r="B1076">
            <v>0</v>
          </cell>
          <cell r="C1076">
            <v>0</v>
          </cell>
          <cell r="D1076">
            <v>0</v>
          </cell>
          <cell r="E1076">
            <v>0</v>
          </cell>
        </row>
        <row r="1077">
          <cell r="A1077">
            <v>3300155</v>
          </cell>
          <cell r="B1077">
            <v>0</v>
          </cell>
          <cell r="C1077">
            <v>0</v>
          </cell>
          <cell r="D1077">
            <v>0</v>
          </cell>
          <cell r="E1077">
            <v>0</v>
          </cell>
        </row>
        <row r="1078">
          <cell r="A1078">
            <v>3300156</v>
          </cell>
          <cell r="B1078">
            <v>0</v>
          </cell>
          <cell r="C1078">
            <v>0</v>
          </cell>
          <cell r="D1078">
            <v>0</v>
          </cell>
          <cell r="E1078">
            <v>0</v>
          </cell>
        </row>
        <row r="1079">
          <cell r="A1079">
            <v>3300158</v>
          </cell>
          <cell r="B1079">
            <v>0</v>
          </cell>
          <cell r="C1079">
            <v>0</v>
          </cell>
          <cell r="D1079">
            <v>0</v>
          </cell>
          <cell r="E1079">
            <v>0</v>
          </cell>
        </row>
        <row r="1080">
          <cell r="A1080">
            <v>3300159</v>
          </cell>
          <cell r="B1080">
            <v>0</v>
          </cell>
          <cell r="C1080">
            <v>0</v>
          </cell>
          <cell r="D1080">
            <v>0</v>
          </cell>
          <cell r="E1080">
            <v>0</v>
          </cell>
        </row>
        <row r="1081">
          <cell r="A1081">
            <v>3300160</v>
          </cell>
          <cell r="B1081">
            <v>0</v>
          </cell>
          <cell r="C1081">
            <v>0</v>
          </cell>
          <cell r="D1081">
            <v>0</v>
          </cell>
          <cell r="E1081">
            <v>0</v>
          </cell>
        </row>
        <row r="1082">
          <cell r="A1082">
            <v>3300161</v>
          </cell>
          <cell r="B1082">
            <v>0</v>
          </cell>
          <cell r="C1082">
            <v>0</v>
          </cell>
          <cell r="D1082">
            <v>0</v>
          </cell>
          <cell r="E1082">
            <v>0</v>
          </cell>
        </row>
        <row r="1083">
          <cell r="A1083">
            <v>3300162</v>
          </cell>
          <cell r="B1083">
            <v>0</v>
          </cell>
          <cell r="C1083">
            <v>0</v>
          </cell>
          <cell r="D1083">
            <v>0</v>
          </cell>
          <cell r="E1083">
            <v>0</v>
          </cell>
        </row>
        <row r="1084">
          <cell r="A1084">
            <v>3300163</v>
          </cell>
          <cell r="B1084">
            <v>0</v>
          </cell>
          <cell r="C1084">
            <v>0</v>
          </cell>
          <cell r="D1084">
            <v>0</v>
          </cell>
          <cell r="E1084">
            <v>0</v>
          </cell>
        </row>
        <row r="1085">
          <cell r="A1085">
            <v>3300164</v>
          </cell>
          <cell r="B1085">
            <v>0</v>
          </cell>
          <cell r="C1085">
            <v>0</v>
          </cell>
          <cell r="D1085">
            <v>0</v>
          </cell>
          <cell r="E1085">
            <v>0</v>
          </cell>
        </row>
        <row r="1086">
          <cell r="A1086">
            <v>3300168</v>
          </cell>
          <cell r="B1086">
            <v>0</v>
          </cell>
          <cell r="C1086">
            <v>0</v>
          </cell>
          <cell r="D1086">
            <v>0</v>
          </cell>
          <cell r="E1086">
            <v>0</v>
          </cell>
        </row>
        <row r="1087">
          <cell r="A1087">
            <v>3300169</v>
          </cell>
          <cell r="B1087">
            <v>0</v>
          </cell>
          <cell r="C1087">
            <v>0</v>
          </cell>
          <cell r="D1087">
            <v>0</v>
          </cell>
          <cell r="E1087">
            <v>0</v>
          </cell>
        </row>
        <row r="1088">
          <cell r="A1088">
            <v>3300170</v>
          </cell>
          <cell r="B1088">
            <v>0</v>
          </cell>
          <cell r="C1088">
            <v>0</v>
          </cell>
          <cell r="D1088">
            <v>0</v>
          </cell>
          <cell r="E1088">
            <v>0</v>
          </cell>
        </row>
        <row r="1089">
          <cell r="A1089">
            <v>3300171</v>
          </cell>
          <cell r="B1089">
            <v>0</v>
          </cell>
          <cell r="C1089">
            <v>0</v>
          </cell>
          <cell r="D1089">
            <v>0</v>
          </cell>
          <cell r="E1089">
            <v>0</v>
          </cell>
        </row>
        <row r="1090">
          <cell r="A1090">
            <v>3300174</v>
          </cell>
          <cell r="B1090">
            <v>0</v>
          </cell>
          <cell r="C1090">
            <v>0</v>
          </cell>
          <cell r="D1090">
            <v>0</v>
          </cell>
          <cell r="E1090">
            <v>0</v>
          </cell>
        </row>
        <row r="1091">
          <cell r="A1091">
            <v>3300175</v>
          </cell>
          <cell r="B1091">
            <v>0</v>
          </cell>
          <cell r="C1091">
            <v>0</v>
          </cell>
          <cell r="D1091">
            <v>0</v>
          </cell>
          <cell r="E1091">
            <v>0</v>
          </cell>
        </row>
        <row r="1092">
          <cell r="A1092">
            <v>3300177</v>
          </cell>
          <cell r="B1092">
            <v>0</v>
          </cell>
          <cell r="C1092">
            <v>0</v>
          </cell>
          <cell r="D1092">
            <v>0</v>
          </cell>
          <cell r="E1092">
            <v>0</v>
          </cell>
        </row>
        <row r="1093">
          <cell r="A1093">
            <v>3300178</v>
          </cell>
          <cell r="B1093">
            <v>0</v>
          </cell>
          <cell r="C1093">
            <v>0</v>
          </cell>
          <cell r="D1093">
            <v>0</v>
          </cell>
          <cell r="E1093">
            <v>0</v>
          </cell>
        </row>
        <row r="1094">
          <cell r="A1094">
            <v>3300179</v>
          </cell>
          <cell r="B1094">
            <v>0</v>
          </cell>
          <cell r="C1094">
            <v>0</v>
          </cell>
          <cell r="D1094">
            <v>0</v>
          </cell>
          <cell r="E1094">
            <v>0</v>
          </cell>
        </row>
        <row r="1095">
          <cell r="A1095">
            <v>3300180</v>
          </cell>
          <cell r="B1095">
            <v>0</v>
          </cell>
          <cell r="C1095">
            <v>0</v>
          </cell>
          <cell r="D1095">
            <v>0</v>
          </cell>
          <cell r="E1095">
            <v>0</v>
          </cell>
        </row>
        <row r="1096">
          <cell r="A1096">
            <v>3300181</v>
          </cell>
          <cell r="B1096">
            <v>0</v>
          </cell>
          <cell r="C1096">
            <v>0</v>
          </cell>
          <cell r="D1096">
            <v>0</v>
          </cell>
          <cell r="E1096">
            <v>0</v>
          </cell>
        </row>
        <row r="1097">
          <cell r="A1097">
            <v>3300182</v>
          </cell>
          <cell r="B1097">
            <v>0</v>
          </cell>
          <cell r="C1097">
            <v>0</v>
          </cell>
          <cell r="D1097">
            <v>0</v>
          </cell>
          <cell r="E1097">
            <v>0</v>
          </cell>
        </row>
        <row r="1098">
          <cell r="A1098">
            <v>3300183</v>
          </cell>
          <cell r="B1098">
            <v>0</v>
          </cell>
          <cell r="C1098">
            <v>0</v>
          </cell>
          <cell r="D1098">
            <v>0</v>
          </cell>
          <cell r="E1098">
            <v>0</v>
          </cell>
        </row>
        <row r="1099">
          <cell r="A1099">
            <v>3300184</v>
          </cell>
          <cell r="B1099">
            <v>0</v>
          </cell>
          <cell r="C1099">
            <v>0</v>
          </cell>
          <cell r="D1099">
            <v>0</v>
          </cell>
          <cell r="E1099">
            <v>0</v>
          </cell>
        </row>
        <row r="1100">
          <cell r="A1100">
            <v>3300185</v>
          </cell>
          <cell r="B1100">
            <v>0</v>
          </cell>
          <cell r="C1100">
            <v>0</v>
          </cell>
          <cell r="D1100">
            <v>0</v>
          </cell>
          <cell r="E1100">
            <v>0</v>
          </cell>
        </row>
        <row r="1101">
          <cell r="A1101">
            <v>3300186</v>
          </cell>
          <cell r="B1101">
            <v>0</v>
          </cell>
          <cell r="C1101">
            <v>0</v>
          </cell>
          <cell r="D1101">
            <v>0</v>
          </cell>
          <cell r="E1101">
            <v>0</v>
          </cell>
        </row>
        <row r="1102">
          <cell r="A1102">
            <v>3300187</v>
          </cell>
          <cell r="B1102">
            <v>0</v>
          </cell>
          <cell r="C1102">
            <v>0</v>
          </cell>
          <cell r="D1102">
            <v>0</v>
          </cell>
          <cell r="E1102">
            <v>0</v>
          </cell>
        </row>
        <row r="1103">
          <cell r="A1103">
            <v>3300188</v>
          </cell>
          <cell r="B1103">
            <v>0</v>
          </cell>
          <cell r="C1103">
            <v>0</v>
          </cell>
          <cell r="D1103">
            <v>0</v>
          </cell>
          <cell r="E1103">
            <v>0</v>
          </cell>
        </row>
        <row r="1104">
          <cell r="A1104">
            <v>3300189</v>
          </cell>
          <cell r="B1104">
            <v>0</v>
          </cell>
          <cell r="C1104">
            <v>0</v>
          </cell>
          <cell r="D1104">
            <v>0</v>
          </cell>
          <cell r="E1104">
            <v>0</v>
          </cell>
        </row>
        <row r="1105">
          <cell r="A1105">
            <v>3300190</v>
          </cell>
          <cell r="B1105">
            <v>0</v>
          </cell>
          <cell r="C1105">
            <v>0</v>
          </cell>
          <cell r="D1105">
            <v>0</v>
          </cell>
          <cell r="E1105">
            <v>0</v>
          </cell>
        </row>
        <row r="1106">
          <cell r="A1106">
            <v>3300191</v>
          </cell>
          <cell r="B1106">
            <v>0</v>
          </cell>
          <cell r="C1106">
            <v>0</v>
          </cell>
          <cell r="D1106">
            <v>0</v>
          </cell>
          <cell r="E1106">
            <v>0</v>
          </cell>
        </row>
        <row r="1107">
          <cell r="A1107">
            <v>3300192</v>
          </cell>
          <cell r="B1107">
            <v>0</v>
          </cell>
          <cell r="C1107">
            <v>0</v>
          </cell>
          <cell r="D1107">
            <v>0</v>
          </cell>
          <cell r="E1107">
            <v>0</v>
          </cell>
        </row>
        <row r="1108">
          <cell r="A1108">
            <v>3300193</v>
          </cell>
          <cell r="B1108">
            <v>0</v>
          </cell>
          <cell r="C1108">
            <v>0</v>
          </cell>
          <cell r="D1108">
            <v>0</v>
          </cell>
          <cell r="E1108">
            <v>0</v>
          </cell>
        </row>
        <row r="1109">
          <cell r="A1109">
            <v>3300194</v>
          </cell>
          <cell r="B1109">
            <v>0</v>
          </cell>
          <cell r="C1109">
            <v>0</v>
          </cell>
          <cell r="D1109">
            <v>0</v>
          </cell>
          <cell r="E1109">
            <v>0</v>
          </cell>
        </row>
        <row r="1110">
          <cell r="A1110">
            <v>3300195</v>
          </cell>
          <cell r="B1110">
            <v>0</v>
          </cell>
          <cell r="C1110">
            <v>0</v>
          </cell>
          <cell r="D1110">
            <v>0</v>
          </cell>
          <cell r="E1110">
            <v>0</v>
          </cell>
        </row>
        <row r="1111">
          <cell r="A1111">
            <v>3300196</v>
          </cell>
          <cell r="B1111">
            <v>0</v>
          </cell>
          <cell r="C1111">
            <v>0</v>
          </cell>
          <cell r="D1111">
            <v>0</v>
          </cell>
          <cell r="E1111">
            <v>0</v>
          </cell>
        </row>
        <row r="1112">
          <cell r="A1112">
            <v>3300197</v>
          </cell>
          <cell r="B1112">
            <v>0</v>
          </cell>
          <cell r="C1112">
            <v>0</v>
          </cell>
          <cell r="D1112">
            <v>0</v>
          </cell>
          <cell r="E1112">
            <v>0</v>
          </cell>
        </row>
        <row r="1113">
          <cell r="A1113">
            <v>3300198</v>
          </cell>
          <cell r="B1113">
            <v>0</v>
          </cell>
          <cell r="C1113">
            <v>0</v>
          </cell>
          <cell r="D1113">
            <v>0</v>
          </cell>
          <cell r="E1113">
            <v>0</v>
          </cell>
        </row>
        <row r="1114">
          <cell r="A1114">
            <v>3300199</v>
          </cell>
          <cell r="B1114">
            <v>0</v>
          </cell>
          <cell r="C1114">
            <v>0</v>
          </cell>
          <cell r="D1114">
            <v>0</v>
          </cell>
          <cell r="E1114">
            <v>0</v>
          </cell>
        </row>
        <row r="1115">
          <cell r="A1115">
            <v>3300200</v>
          </cell>
          <cell r="B1115">
            <v>0</v>
          </cell>
          <cell r="C1115">
            <v>0</v>
          </cell>
          <cell r="D1115">
            <v>0</v>
          </cell>
          <cell r="E1115">
            <v>0</v>
          </cell>
        </row>
        <row r="1116">
          <cell r="A1116">
            <v>3300202</v>
          </cell>
          <cell r="B1116">
            <v>0</v>
          </cell>
          <cell r="C1116">
            <v>0</v>
          </cell>
          <cell r="D1116">
            <v>0</v>
          </cell>
          <cell r="E1116">
            <v>0</v>
          </cell>
        </row>
        <row r="1117">
          <cell r="A1117">
            <v>3300204</v>
          </cell>
          <cell r="B1117">
            <v>0</v>
          </cell>
          <cell r="C1117">
            <v>0</v>
          </cell>
          <cell r="D1117">
            <v>0</v>
          </cell>
          <cell r="E1117">
            <v>0</v>
          </cell>
        </row>
        <row r="1118">
          <cell r="A1118">
            <v>3300205</v>
          </cell>
          <cell r="B1118">
            <v>0</v>
          </cell>
          <cell r="C1118">
            <v>0</v>
          </cell>
          <cell r="D1118">
            <v>0</v>
          </cell>
          <cell r="E1118">
            <v>0</v>
          </cell>
        </row>
        <row r="1119">
          <cell r="A1119">
            <v>3300206</v>
          </cell>
          <cell r="B1119">
            <v>0</v>
          </cell>
          <cell r="C1119">
            <v>0</v>
          </cell>
          <cell r="D1119">
            <v>0</v>
          </cell>
          <cell r="E1119">
            <v>0</v>
          </cell>
        </row>
        <row r="1120">
          <cell r="A1120">
            <v>3300207</v>
          </cell>
          <cell r="B1120">
            <v>0</v>
          </cell>
          <cell r="C1120">
            <v>0</v>
          </cell>
          <cell r="D1120">
            <v>0</v>
          </cell>
          <cell r="E1120">
            <v>0</v>
          </cell>
        </row>
        <row r="1121">
          <cell r="A1121">
            <v>3300208</v>
          </cell>
          <cell r="B1121">
            <v>0</v>
          </cell>
          <cell r="C1121">
            <v>0</v>
          </cell>
          <cell r="D1121">
            <v>0</v>
          </cell>
          <cell r="E1121">
            <v>0</v>
          </cell>
        </row>
        <row r="1122">
          <cell r="A1122">
            <v>3300209</v>
          </cell>
          <cell r="B1122">
            <v>0</v>
          </cell>
          <cell r="C1122">
            <v>0</v>
          </cell>
          <cell r="D1122">
            <v>0</v>
          </cell>
          <cell r="E1122">
            <v>0</v>
          </cell>
        </row>
        <row r="1123">
          <cell r="A1123">
            <v>3300211</v>
          </cell>
          <cell r="B1123">
            <v>0</v>
          </cell>
          <cell r="C1123">
            <v>0</v>
          </cell>
          <cell r="D1123">
            <v>0</v>
          </cell>
          <cell r="E1123">
            <v>0</v>
          </cell>
        </row>
        <row r="1124">
          <cell r="A1124">
            <v>3300212</v>
          </cell>
          <cell r="B1124">
            <v>0</v>
          </cell>
          <cell r="C1124">
            <v>0</v>
          </cell>
          <cell r="D1124">
            <v>0</v>
          </cell>
          <cell r="E1124">
            <v>0</v>
          </cell>
        </row>
        <row r="1125">
          <cell r="A1125">
            <v>3300214</v>
          </cell>
          <cell r="B1125">
            <v>0</v>
          </cell>
          <cell r="C1125">
            <v>0</v>
          </cell>
          <cell r="D1125">
            <v>0</v>
          </cell>
          <cell r="E1125">
            <v>0</v>
          </cell>
        </row>
        <row r="1126">
          <cell r="A1126">
            <v>3300215</v>
          </cell>
          <cell r="B1126">
            <v>0</v>
          </cell>
          <cell r="C1126">
            <v>0</v>
          </cell>
          <cell r="D1126">
            <v>0</v>
          </cell>
          <cell r="E1126">
            <v>0</v>
          </cell>
        </row>
        <row r="1127">
          <cell r="A1127">
            <v>3300216</v>
          </cell>
          <cell r="B1127">
            <v>0</v>
          </cell>
          <cell r="C1127">
            <v>0</v>
          </cell>
          <cell r="D1127">
            <v>0</v>
          </cell>
          <cell r="E1127">
            <v>0</v>
          </cell>
        </row>
        <row r="1128">
          <cell r="A1128">
            <v>3300217</v>
          </cell>
          <cell r="B1128">
            <v>0</v>
          </cell>
          <cell r="C1128">
            <v>0</v>
          </cell>
          <cell r="D1128">
            <v>0</v>
          </cell>
          <cell r="E1128">
            <v>0</v>
          </cell>
        </row>
        <row r="1129">
          <cell r="A1129">
            <v>3300218</v>
          </cell>
          <cell r="B1129">
            <v>0</v>
          </cell>
          <cell r="C1129">
            <v>0</v>
          </cell>
          <cell r="D1129">
            <v>0</v>
          </cell>
          <cell r="E1129">
            <v>0</v>
          </cell>
        </row>
        <row r="1130">
          <cell r="A1130">
            <v>3300219</v>
          </cell>
          <cell r="B1130">
            <v>0</v>
          </cell>
          <cell r="C1130">
            <v>0</v>
          </cell>
          <cell r="D1130">
            <v>0</v>
          </cell>
          <cell r="E1130">
            <v>0</v>
          </cell>
        </row>
        <row r="1131">
          <cell r="A1131">
            <v>3300221</v>
          </cell>
          <cell r="B1131">
            <v>0</v>
          </cell>
          <cell r="C1131">
            <v>0</v>
          </cell>
          <cell r="D1131">
            <v>0</v>
          </cell>
          <cell r="E1131">
            <v>0</v>
          </cell>
        </row>
        <row r="1132">
          <cell r="A1132">
            <v>3300222</v>
          </cell>
          <cell r="B1132">
            <v>0</v>
          </cell>
          <cell r="C1132">
            <v>0</v>
          </cell>
          <cell r="D1132">
            <v>0</v>
          </cell>
          <cell r="E1132">
            <v>0</v>
          </cell>
        </row>
        <row r="1133">
          <cell r="A1133">
            <v>3300223</v>
          </cell>
          <cell r="B1133">
            <v>0</v>
          </cell>
          <cell r="C1133">
            <v>0</v>
          </cell>
          <cell r="D1133">
            <v>0</v>
          </cell>
          <cell r="E1133">
            <v>0</v>
          </cell>
        </row>
        <row r="1134">
          <cell r="A1134">
            <v>3300224</v>
          </cell>
          <cell r="B1134">
            <v>0</v>
          </cell>
          <cell r="C1134">
            <v>0</v>
          </cell>
          <cell r="D1134">
            <v>0</v>
          </cell>
          <cell r="E1134">
            <v>0</v>
          </cell>
        </row>
        <row r="1135">
          <cell r="A1135">
            <v>3300225</v>
          </cell>
          <cell r="B1135">
            <v>0</v>
          </cell>
          <cell r="C1135">
            <v>0</v>
          </cell>
          <cell r="D1135">
            <v>0</v>
          </cell>
          <cell r="E1135">
            <v>0</v>
          </cell>
        </row>
        <row r="1136">
          <cell r="A1136">
            <v>3300228</v>
          </cell>
          <cell r="B1136">
            <v>0</v>
          </cell>
          <cell r="C1136">
            <v>0</v>
          </cell>
          <cell r="D1136">
            <v>0</v>
          </cell>
          <cell r="E1136">
            <v>0</v>
          </cell>
        </row>
        <row r="1137">
          <cell r="A1137">
            <v>3300229</v>
          </cell>
          <cell r="B1137">
            <v>0</v>
          </cell>
          <cell r="C1137">
            <v>0</v>
          </cell>
          <cell r="D1137">
            <v>0</v>
          </cell>
          <cell r="E1137">
            <v>0</v>
          </cell>
        </row>
        <row r="1138">
          <cell r="A1138">
            <v>3300230</v>
          </cell>
          <cell r="B1138">
            <v>0</v>
          </cell>
          <cell r="C1138">
            <v>0</v>
          </cell>
          <cell r="D1138">
            <v>0</v>
          </cell>
          <cell r="E1138">
            <v>0</v>
          </cell>
        </row>
        <row r="1139">
          <cell r="A1139">
            <v>3300231</v>
          </cell>
          <cell r="B1139">
            <v>0</v>
          </cell>
          <cell r="C1139">
            <v>0</v>
          </cell>
          <cell r="D1139">
            <v>0</v>
          </cell>
          <cell r="E1139">
            <v>0</v>
          </cell>
        </row>
        <row r="1140">
          <cell r="A1140">
            <v>3300232</v>
          </cell>
          <cell r="B1140">
            <v>0</v>
          </cell>
          <cell r="C1140">
            <v>0</v>
          </cell>
          <cell r="D1140">
            <v>0</v>
          </cell>
          <cell r="E1140">
            <v>0</v>
          </cell>
        </row>
        <row r="1141">
          <cell r="A1141">
            <v>3300233</v>
          </cell>
          <cell r="B1141">
            <v>0</v>
          </cell>
          <cell r="C1141">
            <v>0</v>
          </cell>
          <cell r="D1141">
            <v>0</v>
          </cell>
          <cell r="E1141">
            <v>0</v>
          </cell>
        </row>
        <row r="1142">
          <cell r="A1142">
            <v>3300234</v>
          </cell>
          <cell r="B1142">
            <v>0</v>
          </cell>
          <cell r="C1142">
            <v>0</v>
          </cell>
          <cell r="D1142">
            <v>0</v>
          </cell>
          <cell r="E1142">
            <v>0</v>
          </cell>
        </row>
        <row r="1143">
          <cell r="A1143">
            <v>3300235</v>
          </cell>
          <cell r="B1143">
            <v>0</v>
          </cell>
          <cell r="C1143">
            <v>0</v>
          </cell>
          <cell r="D1143">
            <v>0</v>
          </cell>
          <cell r="E1143">
            <v>0</v>
          </cell>
        </row>
        <row r="1144">
          <cell r="A1144">
            <v>3300236</v>
          </cell>
          <cell r="B1144">
            <v>0</v>
          </cell>
          <cell r="C1144">
            <v>0</v>
          </cell>
          <cell r="D1144">
            <v>0</v>
          </cell>
          <cell r="E1144">
            <v>0</v>
          </cell>
        </row>
        <row r="1145">
          <cell r="A1145">
            <v>3300237</v>
          </cell>
          <cell r="B1145">
            <v>0</v>
          </cell>
          <cell r="C1145">
            <v>0</v>
          </cell>
          <cell r="D1145">
            <v>0</v>
          </cell>
          <cell r="E1145">
            <v>0</v>
          </cell>
        </row>
        <row r="1146">
          <cell r="A1146">
            <v>3300238</v>
          </cell>
          <cell r="B1146">
            <v>0</v>
          </cell>
          <cell r="C1146">
            <v>0</v>
          </cell>
          <cell r="D1146">
            <v>0</v>
          </cell>
          <cell r="E1146">
            <v>0</v>
          </cell>
        </row>
        <row r="1147">
          <cell r="A1147">
            <v>3300239</v>
          </cell>
          <cell r="B1147">
            <v>0</v>
          </cell>
          <cell r="C1147">
            <v>0</v>
          </cell>
          <cell r="D1147">
            <v>0</v>
          </cell>
          <cell r="E1147">
            <v>0</v>
          </cell>
        </row>
        <row r="1148">
          <cell r="A1148">
            <v>3300240</v>
          </cell>
          <cell r="B1148">
            <v>0</v>
          </cell>
          <cell r="C1148">
            <v>0</v>
          </cell>
          <cell r="D1148">
            <v>0</v>
          </cell>
          <cell r="E1148">
            <v>0</v>
          </cell>
        </row>
        <row r="1149">
          <cell r="A1149">
            <v>3300241</v>
          </cell>
          <cell r="B1149">
            <v>0</v>
          </cell>
          <cell r="C1149">
            <v>0</v>
          </cell>
          <cell r="D1149">
            <v>0</v>
          </cell>
          <cell r="E1149">
            <v>0</v>
          </cell>
        </row>
        <row r="1150">
          <cell r="A1150">
            <v>3300243</v>
          </cell>
          <cell r="B1150">
            <v>0</v>
          </cell>
          <cell r="C1150">
            <v>0</v>
          </cell>
          <cell r="D1150">
            <v>0</v>
          </cell>
          <cell r="E1150">
            <v>0</v>
          </cell>
        </row>
        <row r="1151">
          <cell r="A1151">
            <v>3300245</v>
          </cell>
          <cell r="B1151">
            <v>0</v>
          </cell>
          <cell r="C1151">
            <v>0</v>
          </cell>
          <cell r="D1151">
            <v>0</v>
          </cell>
          <cell r="E1151">
            <v>0</v>
          </cell>
        </row>
        <row r="1152">
          <cell r="A1152">
            <v>3300246</v>
          </cell>
          <cell r="B1152">
            <v>0</v>
          </cell>
          <cell r="C1152">
            <v>0</v>
          </cell>
          <cell r="D1152">
            <v>0</v>
          </cell>
          <cell r="E1152">
            <v>0</v>
          </cell>
        </row>
        <row r="1153">
          <cell r="A1153">
            <v>3300247</v>
          </cell>
          <cell r="B1153">
            <v>0</v>
          </cell>
          <cell r="C1153">
            <v>0</v>
          </cell>
          <cell r="D1153">
            <v>0</v>
          </cell>
          <cell r="E1153">
            <v>0</v>
          </cell>
        </row>
        <row r="1154">
          <cell r="A1154">
            <v>3300248</v>
          </cell>
          <cell r="B1154">
            <v>0</v>
          </cell>
          <cell r="C1154">
            <v>0</v>
          </cell>
          <cell r="D1154">
            <v>0</v>
          </cell>
          <cell r="E1154">
            <v>0</v>
          </cell>
        </row>
        <row r="1155">
          <cell r="A1155">
            <v>3300250</v>
          </cell>
          <cell r="B1155">
            <v>0</v>
          </cell>
          <cell r="C1155">
            <v>0</v>
          </cell>
          <cell r="D1155">
            <v>0</v>
          </cell>
          <cell r="E1155">
            <v>0</v>
          </cell>
        </row>
        <row r="1156">
          <cell r="A1156">
            <v>3300251</v>
          </cell>
          <cell r="B1156">
            <v>0</v>
          </cell>
          <cell r="C1156">
            <v>0</v>
          </cell>
          <cell r="D1156">
            <v>0</v>
          </cell>
          <cell r="E1156">
            <v>0</v>
          </cell>
        </row>
        <row r="1157">
          <cell r="A1157">
            <v>3300252</v>
          </cell>
          <cell r="B1157">
            <v>0</v>
          </cell>
          <cell r="C1157">
            <v>0</v>
          </cell>
          <cell r="D1157">
            <v>0</v>
          </cell>
          <cell r="E1157">
            <v>0</v>
          </cell>
        </row>
        <row r="1158">
          <cell r="A1158">
            <v>3300253</v>
          </cell>
          <cell r="B1158">
            <v>0</v>
          </cell>
          <cell r="C1158">
            <v>0</v>
          </cell>
          <cell r="D1158">
            <v>0</v>
          </cell>
          <cell r="E1158">
            <v>0</v>
          </cell>
        </row>
        <row r="1159">
          <cell r="A1159">
            <v>3300254</v>
          </cell>
          <cell r="B1159">
            <v>0</v>
          </cell>
          <cell r="C1159">
            <v>0</v>
          </cell>
          <cell r="D1159">
            <v>0</v>
          </cell>
          <cell r="E1159">
            <v>0</v>
          </cell>
        </row>
        <row r="1160">
          <cell r="A1160">
            <v>3300255</v>
          </cell>
          <cell r="B1160">
            <v>0</v>
          </cell>
          <cell r="C1160">
            <v>0</v>
          </cell>
          <cell r="D1160">
            <v>0</v>
          </cell>
          <cell r="E1160">
            <v>0</v>
          </cell>
        </row>
        <row r="1161">
          <cell r="A1161">
            <v>3300256</v>
          </cell>
          <cell r="B1161">
            <v>0</v>
          </cell>
          <cell r="C1161">
            <v>0</v>
          </cell>
          <cell r="D1161">
            <v>0</v>
          </cell>
          <cell r="E1161">
            <v>0</v>
          </cell>
        </row>
        <row r="1162">
          <cell r="A1162">
            <v>3300257</v>
          </cell>
          <cell r="B1162">
            <v>0</v>
          </cell>
          <cell r="C1162">
            <v>0</v>
          </cell>
          <cell r="D1162">
            <v>0</v>
          </cell>
          <cell r="E1162">
            <v>0</v>
          </cell>
        </row>
        <row r="1163">
          <cell r="A1163">
            <v>3300258</v>
          </cell>
          <cell r="B1163">
            <v>0</v>
          </cell>
          <cell r="C1163">
            <v>0</v>
          </cell>
          <cell r="D1163">
            <v>0</v>
          </cell>
          <cell r="E1163">
            <v>0</v>
          </cell>
        </row>
        <row r="1164">
          <cell r="A1164">
            <v>3300260</v>
          </cell>
          <cell r="B1164">
            <v>0</v>
          </cell>
          <cell r="C1164">
            <v>0</v>
          </cell>
          <cell r="D1164">
            <v>0</v>
          </cell>
          <cell r="E1164">
            <v>0</v>
          </cell>
        </row>
        <row r="1165">
          <cell r="A1165">
            <v>3300261</v>
          </cell>
          <cell r="B1165">
            <v>0</v>
          </cell>
          <cell r="C1165">
            <v>0</v>
          </cell>
          <cell r="D1165">
            <v>0</v>
          </cell>
          <cell r="E1165">
            <v>0</v>
          </cell>
        </row>
        <row r="1166">
          <cell r="A1166">
            <v>3300262</v>
          </cell>
          <cell r="B1166">
            <v>0</v>
          </cell>
          <cell r="C1166">
            <v>0</v>
          </cell>
          <cell r="D1166">
            <v>0</v>
          </cell>
          <cell r="E1166">
            <v>0</v>
          </cell>
        </row>
        <row r="1167">
          <cell r="A1167">
            <v>3300263</v>
          </cell>
          <cell r="B1167">
            <v>0</v>
          </cell>
          <cell r="C1167">
            <v>0</v>
          </cell>
          <cell r="D1167">
            <v>0</v>
          </cell>
          <cell r="E1167">
            <v>0</v>
          </cell>
        </row>
        <row r="1168">
          <cell r="A1168">
            <v>3300265</v>
          </cell>
          <cell r="B1168">
            <v>0</v>
          </cell>
          <cell r="C1168">
            <v>0</v>
          </cell>
          <cell r="D1168">
            <v>0</v>
          </cell>
          <cell r="E1168">
            <v>0</v>
          </cell>
        </row>
        <row r="1169">
          <cell r="A1169">
            <v>3300267</v>
          </cell>
          <cell r="B1169">
            <v>0</v>
          </cell>
          <cell r="C1169">
            <v>0</v>
          </cell>
          <cell r="D1169">
            <v>0</v>
          </cell>
          <cell r="E1169">
            <v>0</v>
          </cell>
        </row>
        <row r="1170">
          <cell r="A1170">
            <v>3300270</v>
          </cell>
          <cell r="B1170">
            <v>0</v>
          </cell>
          <cell r="C1170">
            <v>0</v>
          </cell>
          <cell r="D1170">
            <v>0</v>
          </cell>
          <cell r="E1170">
            <v>0</v>
          </cell>
        </row>
        <row r="1171">
          <cell r="A1171">
            <v>3300271</v>
          </cell>
          <cell r="B1171">
            <v>0</v>
          </cell>
          <cell r="C1171">
            <v>0</v>
          </cell>
          <cell r="D1171">
            <v>0</v>
          </cell>
          <cell r="E1171">
            <v>0</v>
          </cell>
        </row>
        <row r="1172">
          <cell r="A1172">
            <v>3300272</v>
          </cell>
          <cell r="B1172">
            <v>0</v>
          </cell>
          <cell r="C1172">
            <v>0</v>
          </cell>
          <cell r="D1172">
            <v>0</v>
          </cell>
          <cell r="E1172">
            <v>0</v>
          </cell>
        </row>
        <row r="1173">
          <cell r="A1173">
            <v>3300273</v>
          </cell>
          <cell r="B1173">
            <v>0</v>
          </cell>
          <cell r="C1173">
            <v>0</v>
          </cell>
          <cell r="D1173">
            <v>0</v>
          </cell>
          <cell r="E1173">
            <v>0</v>
          </cell>
        </row>
        <row r="1174">
          <cell r="A1174">
            <v>3300274</v>
          </cell>
          <cell r="B1174">
            <v>0</v>
          </cell>
          <cell r="C1174">
            <v>0</v>
          </cell>
          <cell r="D1174">
            <v>0</v>
          </cell>
          <cell r="E1174">
            <v>0</v>
          </cell>
        </row>
        <row r="1175">
          <cell r="A1175">
            <v>3300275</v>
          </cell>
          <cell r="B1175">
            <v>0</v>
          </cell>
          <cell r="C1175">
            <v>0</v>
          </cell>
          <cell r="D1175">
            <v>0</v>
          </cell>
          <cell r="E1175">
            <v>0</v>
          </cell>
        </row>
        <row r="1176">
          <cell r="A1176">
            <v>3300276</v>
          </cell>
          <cell r="B1176">
            <v>0</v>
          </cell>
          <cell r="C1176">
            <v>0</v>
          </cell>
          <cell r="D1176">
            <v>0</v>
          </cell>
          <cell r="E1176">
            <v>0</v>
          </cell>
        </row>
        <row r="1177">
          <cell r="A1177">
            <v>3300277</v>
          </cell>
          <cell r="B1177">
            <v>0</v>
          </cell>
          <cell r="C1177">
            <v>0</v>
          </cell>
          <cell r="D1177">
            <v>0</v>
          </cell>
          <cell r="E1177">
            <v>0</v>
          </cell>
        </row>
        <row r="1178">
          <cell r="A1178">
            <v>3300278</v>
          </cell>
          <cell r="B1178">
            <v>0</v>
          </cell>
          <cell r="C1178">
            <v>0</v>
          </cell>
          <cell r="D1178">
            <v>0</v>
          </cell>
          <cell r="E1178">
            <v>0</v>
          </cell>
        </row>
        <row r="1179">
          <cell r="A1179">
            <v>3300280</v>
          </cell>
          <cell r="B1179">
            <v>0</v>
          </cell>
          <cell r="C1179">
            <v>0</v>
          </cell>
          <cell r="D1179">
            <v>0</v>
          </cell>
          <cell r="E1179">
            <v>0</v>
          </cell>
        </row>
        <row r="1180">
          <cell r="A1180">
            <v>3300281</v>
          </cell>
          <cell r="B1180">
            <v>0</v>
          </cell>
          <cell r="C1180">
            <v>0</v>
          </cell>
          <cell r="D1180">
            <v>0</v>
          </cell>
          <cell r="E1180">
            <v>0</v>
          </cell>
        </row>
        <row r="1181">
          <cell r="A1181">
            <v>3300285</v>
          </cell>
          <cell r="B1181">
            <v>0</v>
          </cell>
          <cell r="C1181">
            <v>0</v>
          </cell>
          <cell r="D1181">
            <v>0</v>
          </cell>
          <cell r="E1181">
            <v>0</v>
          </cell>
        </row>
        <row r="1182">
          <cell r="A1182">
            <v>3300287</v>
          </cell>
          <cell r="B1182">
            <v>0</v>
          </cell>
          <cell r="C1182">
            <v>0</v>
          </cell>
          <cell r="D1182">
            <v>0</v>
          </cell>
          <cell r="E1182">
            <v>0</v>
          </cell>
        </row>
        <row r="1183">
          <cell r="A1183">
            <v>3300288</v>
          </cell>
          <cell r="B1183">
            <v>0</v>
          </cell>
          <cell r="C1183">
            <v>0</v>
          </cell>
          <cell r="D1183">
            <v>0</v>
          </cell>
          <cell r="E1183">
            <v>0</v>
          </cell>
        </row>
        <row r="1184">
          <cell r="A1184">
            <v>3300289</v>
          </cell>
          <cell r="B1184">
            <v>0</v>
          </cell>
          <cell r="C1184">
            <v>0</v>
          </cell>
          <cell r="D1184">
            <v>0</v>
          </cell>
          <cell r="E1184">
            <v>0</v>
          </cell>
        </row>
        <row r="1185">
          <cell r="A1185">
            <v>3300290</v>
          </cell>
          <cell r="B1185">
            <v>0</v>
          </cell>
          <cell r="C1185">
            <v>0</v>
          </cell>
          <cell r="D1185">
            <v>0</v>
          </cell>
          <cell r="E1185">
            <v>0</v>
          </cell>
        </row>
        <row r="1186">
          <cell r="A1186">
            <v>3300291</v>
          </cell>
          <cell r="B1186">
            <v>0</v>
          </cell>
          <cell r="C1186">
            <v>0</v>
          </cell>
          <cell r="D1186">
            <v>0</v>
          </cell>
          <cell r="E1186">
            <v>0</v>
          </cell>
        </row>
        <row r="1187">
          <cell r="A1187">
            <v>3300292</v>
          </cell>
          <cell r="B1187">
            <v>0</v>
          </cell>
          <cell r="C1187">
            <v>0</v>
          </cell>
          <cell r="D1187">
            <v>0</v>
          </cell>
          <cell r="E1187">
            <v>0</v>
          </cell>
        </row>
        <row r="1188">
          <cell r="A1188">
            <v>3300293</v>
          </cell>
          <cell r="B1188">
            <v>0</v>
          </cell>
          <cell r="C1188">
            <v>0</v>
          </cell>
          <cell r="D1188">
            <v>0</v>
          </cell>
          <cell r="E1188">
            <v>0</v>
          </cell>
        </row>
        <row r="1189">
          <cell r="A1189">
            <v>3300294</v>
          </cell>
          <cell r="B1189">
            <v>0</v>
          </cell>
          <cell r="C1189">
            <v>0</v>
          </cell>
          <cell r="D1189">
            <v>0</v>
          </cell>
          <cell r="E1189">
            <v>0</v>
          </cell>
        </row>
        <row r="1190">
          <cell r="A1190">
            <v>3300295</v>
          </cell>
          <cell r="B1190">
            <v>0</v>
          </cell>
          <cell r="C1190">
            <v>0</v>
          </cell>
          <cell r="D1190">
            <v>0</v>
          </cell>
          <cell r="E1190">
            <v>0</v>
          </cell>
        </row>
        <row r="1191">
          <cell r="A1191">
            <v>3300296</v>
          </cell>
          <cell r="B1191">
            <v>0</v>
          </cell>
          <cell r="C1191">
            <v>0</v>
          </cell>
          <cell r="D1191">
            <v>0</v>
          </cell>
          <cell r="E1191">
            <v>0</v>
          </cell>
        </row>
        <row r="1192">
          <cell r="A1192">
            <v>3300297</v>
          </cell>
          <cell r="B1192">
            <v>0</v>
          </cell>
          <cell r="C1192">
            <v>0</v>
          </cell>
          <cell r="D1192">
            <v>0</v>
          </cell>
          <cell r="E1192">
            <v>0</v>
          </cell>
        </row>
        <row r="1193">
          <cell r="A1193">
            <v>3300299</v>
          </cell>
          <cell r="B1193">
            <v>0</v>
          </cell>
          <cell r="C1193">
            <v>0</v>
          </cell>
          <cell r="D1193">
            <v>0</v>
          </cell>
          <cell r="E1193">
            <v>0</v>
          </cell>
        </row>
        <row r="1194">
          <cell r="A1194">
            <v>3300300</v>
          </cell>
          <cell r="B1194">
            <v>0</v>
          </cell>
          <cell r="C1194">
            <v>0</v>
          </cell>
          <cell r="D1194">
            <v>0</v>
          </cell>
          <cell r="E1194">
            <v>0</v>
          </cell>
        </row>
        <row r="1195">
          <cell r="A1195">
            <v>3300301</v>
          </cell>
          <cell r="B1195">
            <v>0</v>
          </cell>
          <cell r="C1195">
            <v>0</v>
          </cell>
          <cell r="D1195">
            <v>0</v>
          </cell>
          <cell r="E1195">
            <v>0</v>
          </cell>
        </row>
        <row r="1196">
          <cell r="A1196">
            <v>3300303</v>
          </cell>
          <cell r="B1196">
            <v>0</v>
          </cell>
          <cell r="C1196">
            <v>0</v>
          </cell>
          <cell r="D1196">
            <v>0</v>
          </cell>
          <cell r="E1196">
            <v>0</v>
          </cell>
        </row>
        <row r="1197">
          <cell r="A1197">
            <v>3300304</v>
          </cell>
          <cell r="B1197">
            <v>0</v>
          </cell>
          <cell r="C1197">
            <v>0</v>
          </cell>
          <cell r="D1197">
            <v>0</v>
          </cell>
          <cell r="E1197">
            <v>0</v>
          </cell>
        </row>
        <row r="1198">
          <cell r="A1198">
            <v>3300305</v>
          </cell>
          <cell r="B1198">
            <v>0</v>
          </cell>
          <cell r="C1198">
            <v>0</v>
          </cell>
          <cell r="D1198">
            <v>0</v>
          </cell>
          <cell r="E1198">
            <v>0</v>
          </cell>
        </row>
        <row r="1199">
          <cell r="A1199">
            <v>3300307</v>
          </cell>
          <cell r="B1199">
            <v>0</v>
          </cell>
          <cell r="C1199">
            <v>0</v>
          </cell>
          <cell r="D1199">
            <v>0</v>
          </cell>
          <cell r="E1199">
            <v>0</v>
          </cell>
        </row>
        <row r="1200">
          <cell r="A1200">
            <v>3300309</v>
          </cell>
          <cell r="B1200">
            <v>0</v>
          </cell>
          <cell r="C1200">
            <v>0</v>
          </cell>
          <cell r="D1200">
            <v>0</v>
          </cell>
          <cell r="E1200">
            <v>0</v>
          </cell>
        </row>
        <row r="1201">
          <cell r="A1201">
            <v>3300310</v>
          </cell>
          <cell r="B1201">
            <v>0</v>
          </cell>
          <cell r="C1201">
            <v>0</v>
          </cell>
          <cell r="D1201">
            <v>0</v>
          </cell>
          <cell r="E1201">
            <v>0</v>
          </cell>
        </row>
        <row r="1202">
          <cell r="A1202">
            <v>3300311</v>
          </cell>
          <cell r="B1202">
            <v>0</v>
          </cell>
          <cell r="C1202">
            <v>0</v>
          </cell>
          <cell r="D1202">
            <v>0</v>
          </cell>
          <cell r="E1202">
            <v>0</v>
          </cell>
        </row>
        <row r="1203">
          <cell r="A1203">
            <v>3300312</v>
          </cell>
          <cell r="B1203">
            <v>0</v>
          </cell>
          <cell r="C1203">
            <v>0</v>
          </cell>
          <cell r="D1203">
            <v>0</v>
          </cell>
          <cell r="E1203">
            <v>0</v>
          </cell>
        </row>
        <row r="1204">
          <cell r="A1204">
            <v>3300313</v>
          </cell>
          <cell r="B1204">
            <v>0</v>
          </cell>
          <cell r="C1204">
            <v>0</v>
          </cell>
          <cell r="D1204">
            <v>0</v>
          </cell>
          <cell r="E1204">
            <v>0</v>
          </cell>
        </row>
        <row r="1205">
          <cell r="A1205">
            <v>3300314</v>
          </cell>
          <cell r="B1205">
            <v>0</v>
          </cell>
          <cell r="C1205">
            <v>0</v>
          </cell>
          <cell r="D1205">
            <v>0</v>
          </cell>
          <cell r="E1205">
            <v>0</v>
          </cell>
        </row>
        <row r="1206">
          <cell r="A1206">
            <v>3300315</v>
          </cell>
          <cell r="B1206">
            <v>0</v>
          </cell>
          <cell r="C1206">
            <v>0</v>
          </cell>
          <cell r="D1206">
            <v>0</v>
          </cell>
          <cell r="E1206">
            <v>0</v>
          </cell>
        </row>
        <row r="1207">
          <cell r="A1207">
            <v>3300316</v>
          </cell>
          <cell r="B1207">
            <v>0</v>
          </cell>
          <cell r="C1207">
            <v>0</v>
          </cell>
          <cell r="D1207">
            <v>0</v>
          </cell>
          <cell r="E1207">
            <v>0</v>
          </cell>
        </row>
        <row r="1208">
          <cell r="A1208">
            <v>3300317</v>
          </cell>
          <cell r="B1208">
            <v>0</v>
          </cell>
          <cell r="C1208">
            <v>0</v>
          </cell>
          <cell r="D1208">
            <v>0</v>
          </cell>
          <cell r="E1208">
            <v>0</v>
          </cell>
        </row>
        <row r="1209">
          <cell r="A1209">
            <v>3300318</v>
          </cell>
          <cell r="B1209">
            <v>0</v>
          </cell>
          <cell r="C1209">
            <v>0</v>
          </cell>
          <cell r="D1209">
            <v>0</v>
          </cell>
          <cell r="E1209">
            <v>0</v>
          </cell>
        </row>
        <row r="1210">
          <cell r="A1210">
            <v>3300320</v>
          </cell>
          <cell r="B1210">
            <v>0</v>
          </cell>
          <cell r="C1210">
            <v>0</v>
          </cell>
          <cell r="D1210">
            <v>0</v>
          </cell>
          <cell r="E1210">
            <v>0</v>
          </cell>
        </row>
        <row r="1211">
          <cell r="A1211">
            <v>3300321</v>
          </cell>
          <cell r="B1211">
            <v>0</v>
          </cell>
          <cell r="C1211">
            <v>0</v>
          </cell>
          <cell r="D1211">
            <v>0</v>
          </cell>
          <cell r="E1211">
            <v>0</v>
          </cell>
        </row>
        <row r="1212">
          <cell r="A1212">
            <v>3300322</v>
          </cell>
          <cell r="B1212">
            <v>0</v>
          </cell>
          <cell r="C1212">
            <v>0</v>
          </cell>
          <cell r="D1212">
            <v>0</v>
          </cell>
          <cell r="E1212">
            <v>0</v>
          </cell>
        </row>
        <row r="1213">
          <cell r="A1213">
            <v>3300323</v>
          </cell>
          <cell r="B1213">
            <v>0</v>
          </cell>
          <cell r="C1213">
            <v>0</v>
          </cell>
          <cell r="D1213">
            <v>0</v>
          </cell>
          <cell r="E1213">
            <v>0</v>
          </cell>
        </row>
        <row r="1214">
          <cell r="A1214">
            <v>3300326</v>
          </cell>
          <cell r="B1214">
            <v>0</v>
          </cell>
          <cell r="C1214">
            <v>0</v>
          </cell>
          <cell r="D1214">
            <v>0</v>
          </cell>
          <cell r="E1214">
            <v>0</v>
          </cell>
        </row>
        <row r="1215">
          <cell r="A1215">
            <v>3300327</v>
          </cell>
          <cell r="B1215">
            <v>0</v>
          </cell>
          <cell r="C1215">
            <v>0</v>
          </cell>
          <cell r="D1215">
            <v>0</v>
          </cell>
          <cell r="E1215">
            <v>0</v>
          </cell>
        </row>
        <row r="1216">
          <cell r="A1216">
            <v>3300328</v>
          </cell>
          <cell r="B1216">
            <v>0</v>
          </cell>
          <cell r="C1216">
            <v>0</v>
          </cell>
          <cell r="D1216">
            <v>0</v>
          </cell>
          <cell r="E1216">
            <v>0</v>
          </cell>
        </row>
        <row r="1217">
          <cell r="A1217">
            <v>3300329</v>
          </cell>
          <cell r="B1217">
            <v>0</v>
          </cell>
          <cell r="C1217">
            <v>0</v>
          </cell>
          <cell r="D1217">
            <v>0</v>
          </cell>
          <cell r="E1217">
            <v>0</v>
          </cell>
        </row>
        <row r="1218">
          <cell r="A1218">
            <v>3300330</v>
          </cell>
          <cell r="B1218">
            <v>0</v>
          </cell>
          <cell r="C1218">
            <v>0</v>
          </cell>
          <cell r="D1218">
            <v>0</v>
          </cell>
          <cell r="E1218">
            <v>0</v>
          </cell>
        </row>
        <row r="1219">
          <cell r="A1219">
            <v>3300331</v>
          </cell>
          <cell r="B1219">
            <v>0</v>
          </cell>
          <cell r="C1219">
            <v>0</v>
          </cell>
          <cell r="D1219">
            <v>0</v>
          </cell>
          <cell r="E1219">
            <v>0</v>
          </cell>
        </row>
        <row r="1220">
          <cell r="A1220">
            <v>3300332</v>
          </cell>
          <cell r="B1220">
            <v>0</v>
          </cell>
          <cell r="C1220">
            <v>0</v>
          </cell>
          <cell r="D1220">
            <v>0</v>
          </cell>
          <cell r="E1220">
            <v>0</v>
          </cell>
        </row>
        <row r="1221">
          <cell r="A1221">
            <v>3300333</v>
          </cell>
          <cell r="B1221">
            <v>0</v>
          </cell>
          <cell r="C1221">
            <v>0</v>
          </cell>
          <cell r="D1221">
            <v>0</v>
          </cell>
          <cell r="E1221">
            <v>0</v>
          </cell>
        </row>
        <row r="1222">
          <cell r="A1222">
            <v>3300334</v>
          </cell>
          <cell r="B1222">
            <v>0</v>
          </cell>
          <cell r="C1222">
            <v>0</v>
          </cell>
          <cell r="D1222">
            <v>0</v>
          </cell>
          <cell r="E1222">
            <v>0</v>
          </cell>
        </row>
        <row r="1223">
          <cell r="A1223">
            <v>3300335</v>
          </cell>
          <cell r="B1223">
            <v>0</v>
          </cell>
          <cell r="C1223">
            <v>0</v>
          </cell>
          <cell r="D1223">
            <v>0</v>
          </cell>
          <cell r="E1223">
            <v>0</v>
          </cell>
        </row>
        <row r="1224">
          <cell r="A1224">
            <v>3300336</v>
          </cell>
          <cell r="B1224">
            <v>0</v>
          </cell>
          <cell r="C1224">
            <v>0</v>
          </cell>
          <cell r="D1224">
            <v>0</v>
          </cell>
          <cell r="E1224">
            <v>0</v>
          </cell>
        </row>
        <row r="1225">
          <cell r="A1225">
            <v>3300337</v>
          </cell>
          <cell r="B1225">
            <v>0</v>
          </cell>
          <cell r="C1225">
            <v>0</v>
          </cell>
          <cell r="D1225">
            <v>0</v>
          </cell>
          <cell r="E1225">
            <v>0</v>
          </cell>
        </row>
        <row r="1226">
          <cell r="A1226">
            <v>3300339</v>
          </cell>
          <cell r="B1226">
            <v>0</v>
          </cell>
          <cell r="C1226">
            <v>0</v>
          </cell>
          <cell r="D1226">
            <v>0</v>
          </cell>
          <cell r="E1226">
            <v>0</v>
          </cell>
        </row>
        <row r="1227">
          <cell r="A1227">
            <v>3300340</v>
          </cell>
          <cell r="B1227">
            <v>0</v>
          </cell>
          <cell r="C1227">
            <v>0</v>
          </cell>
          <cell r="D1227">
            <v>0</v>
          </cell>
          <cell r="E1227">
            <v>0</v>
          </cell>
        </row>
        <row r="1228">
          <cell r="A1228">
            <v>3300341</v>
          </cell>
          <cell r="B1228">
            <v>0</v>
          </cell>
          <cell r="C1228">
            <v>0</v>
          </cell>
          <cell r="D1228">
            <v>0</v>
          </cell>
          <cell r="E1228">
            <v>0</v>
          </cell>
        </row>
        <row r="1229">
          <cell r="A1229">
            <v>3300342</v>
          </cell>
          <cell r="B1229">
            <v>0</v>
          </cell>
          <cell r="C1229">
            <v>0</v>
          </cell>
          <cell r="D1229">
            <v>0</v>
          </cell>
          <cell r="E1229">
            <v>0</v>
          </cell>
        </row>
        <row r="1230">
          <cell r="A1230">
            <v>3300343</v>
          </cell>
          <cell r="B1230">
            <v>0</v>
          </cell>
          <cell r="C1230">
            <v>0</v>
          </cell>
          <cell r="D1230">
            <v>0</v>
          </cell>
          <cell r="E1230">
            <v>0</v>
          </cell>
        </row>
        <row r="1231">
          <cell r="A1231">
            <v>3300344</v>
          </cell>
          <cell r="B1231">
            <v>0</v>
          </cell>
          <cell r="C1231">
            <v>0</v>
          </cell>
          <cell r="D1231">
            <v>0</v>
          </cell>
          <cell r="E1231">
            <v>0</v>
          </cell>
        </row>
        <row r="1232">
          <cell r="A1232">
            <v>3300345</v>
          </cell>
          <cell r="B1232">
            <v>0</v>
          </cell>
          <cell r="C1232">
            <v>0</v>
          </cell>
          <cell r="D1232">
            <v>0</v>
          </cell>
          <cell r="E1232">
            <v>0</v>
          </cell>
        </row>
        <row r="1233">
          <cell r="A1233">
            <v>3300346</v>
          </cell>
          <cell r="B1233">
            <v>0</v>
          </cell>
          <cell r="C1233">
            <v>0</v>
          </cell>
          <cell r="D1233">
            <v>0</v>
          </cell>
          <cell r="E1233">
            <v>0</v>
          </cell>
        </row>
        <row r="1234">
          <cell r="A1234">
            <v>3300347</v>
          </cell>
          <cell r="B1234">
            <v>0</v>
          </cell>
          <cell r="C1234">
            <v>0</v>
          </cell>
          <cell r="D1234">
            <v>0</v>
          </cell>
          <cell r="E1234">
            <v>0</v>
          </cell>
        </row>
        <row r="1235">
          <cell r="A1235">
            <v>3300348</v>
          </cell>
          <cell r="B1235">
            <v>0</v>
          </cell>
          <cell r="C1235">
            <v>0</v>
          </cell>
          <cell r="D1235">
            <v>0</v>
          </cell>
          <cell r="E1235">
            <v>0</v>
          </cell>
        </row>
        <row r="1236">
          <cell r="A1236">
            <v>3300349</v>
          </cell>
          <cell r="B1236">
            <v>0</v>
          </cell>
          <cell r="C1236">
            <v>0</v>
          </cell>
          <cell r="D1236">
            <v>0</v>
          </cell>
          <cell r="E1236">
            <v>0</v>
          </cell>
        </row>
        <row r="1237">
          <cell r="A1237">
            <v>3300350</v>
          </cell>
          <cell r="B1237">
            <v>0</v>
          </cell>
          <cell r="C1237">
            <v>0</v>
          </cell>
          <cell r="D1237">
            <v>0</v>
          </cell>
          <cell r="E1237">
            <v>0</v>
          </cell>
        </row>
        <row r="1238">
          <cell r="A1238">
            <v>3300351</v>
          </cell>
          <cell r="B1238">
            <v>0</v>
          </cell>
          <cell r="C1238">
            <v>0</v>
          </cell>
          <cell r="D1238">
            <v>0</v>
          </cell>
          <cell r="E1238">
            <v>0</v>
          </cell>
        </row>
        <row r="1239">
          <cell r="A1239">
            <v>3300352</v>
          </cell>
          <cell r="B1239">
            <v>0</v>
          </cell>
          <cell r="C1239">
            <v>0</v>
          </cell>
          <cell r="D1239">
            <v>0</v>
          </cell>
          <cell r="E1239">
            <v>0</v>
          </cell>
        </row>
        <row r="1240">
          <cell r="A1240">
            <v>3300353</v>
          </cell>
          <cell r="B1240">
            <v>0</v>
          </cell>
          <cell r="C1240">
            <v>0</v>
          </cell>
          <cell r="D1240">
            <v>0</v>
          </cell>
          <cell r="E1240">
            <v>0</v>
          </cell>
        </row>
        <row r="1241">
          <cell r="A1241">
            <v>3300354</v>
          </cell>
          <cell r="B1241">
            <v>0</v>
          </cell>
          <cell r="C1241">
            <v>0</v>
          </cell>
          <cell r="D1241">
            <v>0</v>
          </cell>
          <cell r="E1241">
            <v>0</v>
          </cell>
        </row>
        <row r="1242">
          <cell r="A1242">
            <v>3300355</v>
          </cell>
          <cell r="B1242">
            <v>0</v>
          </cell>
          <cell r="C1242">
            <v>0</v>
          </cell>
          <cell r="D1242">
            <v>0</v>
          </cell>
          <cell r="E1242">
            <v>0</v>
          </cell>
        </row>
        <row r="1243">
          <cell r="A1243">
            <v>3300356</v>
          </cell>
          <cell r="B1243">
            <v>0</v>
          </cell>
          <cell r="C1243">
            <v>0</v>
          </cell>
          <cell r="D1243">
            <v>0</v>
          </cell>
          <cell r="E1243">
            <v>0</v>
          </cell>
        </row>
        <row r="1244">
          <cell r="A1244">
            <v>3300357</v>
          </cell>
          <cell r="B1244">
            <v>0</v>
          </cell>
          <cell r="C1244">
            <v>0</v>
          </cell>
          <cell r="D1244">
            <v>0</v>
          </cell>
          <cell r="E1244">
            <v>0</v>
          </cell>
        </row>
        <row r="1245">
          <cell r="A1245">
            <v>3300358</v>
          </cell>
          <cell r="B1245">
            <v>0</v>
          </cell>
          <cell r="C1245">
            <v>0</v>
          </cell>
          <cell r="D1245">
            <v>0</v>
          </cell>
          <cell r="E1245">
            <v>0</v>
          </cell>
        </row>
        <row r="1246">
          <cell r="A1246">
            <v>3300359</v>
          </cell>
          <cell r="B1246">
            <v>0</v>
          </cell>
          <cell r="C1246">
            <v>0</v>
          </cell>
          <cell r="D1246">
            <v>0</v>
          </cell>
          <cell r="E1246">
            <v>0</v>
          </cell>
        </row>
        <row r="1247">
          <cell r="A1247">
            <v>3300360</v>
          </cell>
          <cell r="B1247">
            <v>0</v>
          </cell>
          <cell r="C1247">
            <v>0</v>
          </cell>
          <cell r="D1247">
            <v>0</v>
          </cell>
          <cell r="E1247">
            <v>0</v>
          </cell>
        </row>
        <row r="1248">
          <cell r="A1248">
            <v>3300361</v>
          </cell>
          <cell r="B1248">
            <v>0</v>
          </cell>
          <cell r="C1248">
            <v>0</v>
          </cell>
          <cell r="D1248">
            <v>0</v>
          </cell>
          <cell r="E1248">
            <v>0</v>
          </cell>
        </row>
        <row r="1249">
          <cell r="A1249">
            <v>3300362</v>
          </cell>
          <cell r="B1249">
            <v>0</v>
          </cell>
          <cell r="C1249">
            <v>0</v>
          </cell>
          <cell r="D1249">
            <v>0</v>
          </cell>
          <cell r="E1249">
            <v>0</v>
          </cell>
        </row>
        <row r="1250">
          <cell r="A1250">
            <v>3300363</v>
          </cell>
          <cell r="B1250">
            <v>0</v>
          </cell>
          <cell r="C1250">
            <v>0</v>
          </cell>
          <cell r="D1250">
            <v>0</v>
          </cell>
          <cell r="E1250">
            <v>0</v>
          </cell>
        </row>
        <row r="1251">
          <cell r="A1251">
            <v>3300364</v>
          </cell>
          <cell r="B1251">
            <v>0</v>
          </cell>
          <cell r="C1251">
            <v>0</v>
          </cell>
          <cell r="D1251">
            <v>0</v>
          </cell>
          <cell r="E1251">
            <v>0</v>
          </cell>
        </row>
        <row r="1252">
          <cell r="A1252">
            <v>3300366</v>
          </cell>
          <cell r="B1252">
            <v>0</v>
          </cell>
          <cell r="C1252">
            <v>0</v>
          </cell>
          <cell r="D1252">
            <v>0</v>
          </cell>
          <cell r="E1252">
            <v>0</v>
          </cell>
        </row>
        <row r="1253">
          <cell r="A1253">
            <v>3300369</v>
          </cell>
          <cell r="B1253">
            <v>0</v>
          </cell>
          <cell r="C1253">
            <v>0</v>
          </cell>
          <cell r="D1253">
            <v>0</v>
          </cell>
          <cell r="E1253">
            <v>0</v>
          </cell>
        </row>
        <row r="1254">
          <cell r="A1254">
            <v>3300370</v>
          </cell>
          <cell r="B1254">
            <v>0</v>
          </cell>
          <cell r="C1254">
            <v>0</v>
          </cell>
          <cell r="D1254">
            <v>0</v>
          </cell>
          <cell r="E1254">
            <v>0</v>
          </cell>
        </row>
        <row r="1255">
          <cell r="A1255">
            <v>3300371</v>
          </cell>
          <cell r="B1255">
            <v>0</v>
          </cell>
          <cell r="C1255">
            <v>0</v>
          </cell>
          <cell r="D1255">
            <v>0</v>
          </cell>
          <cell r="E1255">
            <v>0</v>
          </cell>
        </row>
        <row r="1256">
          <cell r="A1256">
            <v>3300373</v>
          </cell>
          <cell r="B1256">
            <v>0</v>
          </cell>
          <cell r="C1256">
            <v>0</v>
          </cell>
          <cell r="D1256">
            <v>0</v>
          </cell>
          <cell r="E1256">
            <v>0</v>
          </cell>
        </row>
        <row r="1257">
          <cell r="A1257">
            <v>3300374</v>
          </cell>
          <cell r="B1257">
            <v>0</v>
          </cell>
          <cell r="C1257">
            <v>0</v>
          </cell>
          <cell r="D1257">
            <v>0</v>
          </cell>
          <cell r="E1257">
            <v>0</v>
          </cell>
        </row>
        <row r="1258">
          <cell r="A1258">
            <v>3300376</v>
          </cell>
          <cell r="B1258">
            <v>0</v>
          </cell>
          <cell r="C1258">
            <v>0</v>
          </cell>
          <cell r="D1258">
            <v>0</v>
          </cell>
          <cell r="E1258">
            <v>0</v>
          </cell>
        </row>
        <row r="1259">
          <cell r="A1259">
            <v>3300377</v>
          </cell>
          <cell r="B1259">
            <v>0</v>
          </cell>
          <cell r="C1259">
            <v>0</v>
          </cell>
          <cell r="D1259">
            <v>0</v>
          </cell>
          <cell r="E1259">
            <v>0</v>
          </cell>
        </row>
        <row r="1260">
          <cell r="A1260">
            <v>3300378</v>
          </cell>
          <cell r="B1260">
            <v>0</v>
          </cell>
          <cell r="C1260">
            <v>0</v>
          </cell>
          <cell r="D1260">
            <v>0</v>
          </cell>
          <cell r="E1260">
            <v>0</v>
          </cell>
        </row>
        <row r="1261">
          <cell r="A1261">
            <v>3300379</v>
          </cell>
          <cell r="B1261">
            <v>0</v>
          </cell>
          <cell r="C1261">
            <v>0</v>
          </cell>
          <cell r="D1261">
            <v>0</v>
          </cell>
          <cell r="E1261">
            <v>0</v>
          </cell>
        </row>
        <row r="1262">
          <cell r="A1262">
            <v>3300380</v>
          </cell>
          <cell r="B1262">
            <v>0</v>
          </cell>
          <cell r="C1262">
            <v>0</v>
          </cell>
          <cell r="D1262">
            <v>0</v>
          </cell>
          <cell r="E1262">
            <v>0</v>
          </cell>
        </row>
        <row r="1263">
          <cell r="A1263">
            <v>3300381</v>
          </cell>
          <cell r="B1263">
            <v>0</v>
          </cell>
          <cell r="C1263">
            <v>0</v>
          </cell>
          <cell r="D1263">
            <v>0</v>
          </cell>
          <cell r="E1263">
            <v>0</v>
          </cell>
        </row>
        <row r="1264">
          <cell r="A1264">
            <v>3300382</v>
          </cell>
          <cell r="B1264">
            <v>0</v>
          </cell>
          <cell r="C1264">
            <v>0</v>
          </cell>
          <cell r="D1264">
            <v>0</v>
          </cell>
          <cell r="E1264">
            <v>0</v>
          </cell>
        </row>
        <row r="1265">
          <cell r="A1265">
            <v>3300383</v>
          </cell>
          <cell r="B1265">
            <v>0</v>
          </cell>
          <cell r="C1265">
            <v>0</v>
          </cell>
          <cell r="D1265">
            <v>0</v>
          </cell>
          <cell r="E1265">
            <v>0</v>
          </cell>
        </row>
        <row r="1266">
          <cell r="A1266">
            <v>3300384</v>
          </cell>
          <cell r="B1266">
            <v>0</v>
          </cell>
          <cell r="C1266">
            <v>0</v>
          </cell>
          <cell r="D1266">
            <v>0</v>
          </cell>
          <cell r="E1266">
            <v>0</v>
          </cell>
        </row>
        <row r="1267">
          <cell r="A1267">
            <v>3300385</v>
          </cell>
          <cell r="B1267">
            <v>0</v>
          </cell>
          <cell r="C1267">
            <v>0</v>
          </cell>
          <cell r="D1267">
            <v>0</v>
          </cell>
          <cell r="E1267">
            <v>0</v>
          </cell>
        </row>
        <row r="1268">
          <cell r="A1268">
            <v>3300386</v>
          </cell>
          <cell r="B1268">
            <v>0</v>
          </cell>
          <cell r="C1268">
            <v>0</v>
          </cell>
          <cell r="D1268">
            <v>0</v>
          </cell>
          <cell r="E1268">
            <v>0</v>
          </cell>
        </row>
        <row r="1269">
          <cell r="A1269">
            <v>3300387</v>
          </cell>
          <cell r="B1269">
            <v>0</v>
          </cell>
          <cell r="C1269">
            <v>0</v>
          </cell>
          <cell r="D1269">
            <v>0</v>
          </cell>
          <cell r="E1269">
            <v>0</v>
          </cell>
        </row>
        <row r="1270">
          <cell r="A1270">
            <v>3300388</v>
          </cell>
          <cell r="B1270">
            <v>0</v>
          </cell>
          <cell r="C1270">
            <v>0</v>
          </cell>
          <cell r="D1270">
            <v>0</v>
          </cell>
          <cell r="E1270">
            <v>0</v>
          </cell>
        </row>
        <row r="1271">
          <cell r="A1271">
            <v>3300389</v>
          </cell>
          <cell r="B1271">
            <v>0</v>
          </cell>
          <cell r="C1271">
            <v>0</v>
          </cell>
          <cell r="D1271">
            <v>0</v>
          </cell>
          <cell r="E1271">
            <v>0</v>
          </cell>
        </row>
        <row r="1272">
          <cell r="A1272">
            <v>3300390</v>
          </cell>
          <cell r="B1272">
            <v>0</v>
          </cell>
          <cell r="C1272">
            <v>0</v>
          </cell>
          <cell r="D1272">
            <v>0</v>
          </cell>
          <cell r="E1272">
            <v>0</v>
          </cell>
        </row>
        <row r="1273">
          <cell r="A1273">
            <v>3300393</v>
          </cell>
          <cell r="B1273">
            <v>0</v>
          </cell>
          <cell r="C1273">
            <v>0</v>
          </cell>
          <cell r="D1273">
            <v>0</v>
          </cell>
          <cell r="E1273">
            <v>0</v>
          </cell>
        </row>
        <row r="1274">
          <cell r="A1274">
            <v>3300394</v>
          </cell>
          <cell r="B1274">
            <v>0</v>
          </cell>
          <cell r="C1274">
            <v>0</v>
          </cell>
          <cell r="D1274">
            <v>0</v>
          </cell>
          <cell r="E1274">
            <v>0</v>
          </cell>
        </row>
        <row r="1275">
          <cell r="A1275">
            <v>3300395</v>
          </cell>
          <cell r="B1275">
            <v>0</v>
          </cell>
          <cell r="C1275">
            <v>0</v>
          </cell>
          <cell r="D1275">
            <v>0</v>
          </cell>
          <cell r="E1275">
            <v>0</v>
          </cell>
        </row>
        <row r="1276">
          <cell r="A1276">
            <v>3300396</v>
          </cell>
          <cell r="B1276">
            <v>0</v>
          </cell>
          <cell r="C1276">
            <v>0</v>
          </cell>
          <cell r="D1276">
            <v>0</v>
          </cell>
          <cell r="E1276">
            <v>0</v>
          </cell>
        </row>
        <row r="1277">
          <cell r="A1277">
            <v>3300397</v>
          </cell>
          <cell r="B1277">
            <v>0</v>
          </cell>
          <cell r="C1277">
            <v>0</v>
          </cell>
          <cell r="D1277">
            <v>0</v>
          </cell>
          <cell r="E1277">
            <v>0</v>
          </cell>
        </row>
        <row r="1278">
          <cell r="A1278">
            <v>3300398</v>
          </cell>
          <cell r="B1278">
            <v>0</v>
          </cell>
          <cell r="C1278">
            <v>0</v>
          </cell>
          <cell r="D1278">
            <v>0</v>
          </cell>
          <cell r="E1278">
            <v>0</v>
          </cell>
        </row>
        <row r="1279">
          <cell r="A1279">
            <v>3300399</v>
          </cell>
          <cell r="B1279">
            <v>0</v>
          </cell>
          <cell r="C1279">
            <v>0</v>
          </cell>
          <cell r="D1279">
            <v>0</v>
          </cell>
          <cell r="E1279">
            <v>0</v>
          </cell>
        </row>
        <row r="1280">
          <cell r="A1280">
            <v>3300401</v>
          </cell>
          <cell r="B1280">
            <v>0</v>
          </cell>
          <cell r="C1280">
            <v>0</v>
          </cell>
          <cell r="D1280">
            <v>0</v>
          </cell>
          <cell r="E1280">
            <v>0</v>
          </cell>
        </row>
        <row r="1281">
          <cell r="A1281">
            <v>3300402</v>
          </cell>
          <cell r="B1281">
            <v>0</v>
          </cell>
          <cell r="C1281">
            <v>0</v>
          </cell>
          <cell r="D1281">
            <v>0</v>
          </cell>
          <cell r="E1281">
            <v>0</v>
          </cell>
        </row>
        <row r="1282">
          <cell r="A1282">
            <v>3300403</v>
          </cell>
          <cell r="B1282">
            <v>0</v>
          </cell>
          <cell r="C1282">
            <v>0</v>
          </cell>
          <cell r="D1282">
            <v>0</v>
          </cell>
          <cell r="E1282">
            <v>0</v>
          </cell>
        </row>
        <row r="1283">
          <cell r="A1283">
            <v>3300404</v>
          </cell>
          <cell r="B1283">
            <v>0</v>
          </cell>
          <cell r="C1283">
            <v>0</v>
          </cell>
          <cell r="D1283">
            <v>0</v>
          </cell>
          <cell r="E1283">
            <v>0</v>
          </cell>
        </row>
        <row r="1284">
          <cell r="A1284">
            <v>3300405</v>
          </cell>
          <cell r="B1284">
            <v>0</v>
          </cell>
          <cell r="C1284">
            <v>0</v>
          </cell>
          <cell r="D1284">
            <v>0</v>
          </cell>
          <cell r="E1284">
            <v>0</v>
          </cell>
        </row>
        <row r="1285">
          <cell r="A1285">
            <v>3300407</v>
          </cell>
          <cell r="B1285">
            <v>0</v>
          </cell>
          <cell r="C1285">
            <v>0</v>
          </cell>
          <cell r="D1285">
            <v>0</v>
          </cell>
          <cell r="E1285">
            <v>0</v>
          </cell>
        </row>
        <row r="1286">
          <cell r="A1286">
            <v>3300410</v>
          </cell>
          <cell r="B1286">
            <v>0</v>
          </cell>
          <cell r="C1286">
            <v>0</v>
          </cell>
          <cell r="D1286">
            <v>0</v>
          </cell>
          <cell r="E1286">
            <v>0</v>
          </cell>
        </row>
        <row r="1287">
          <cell r="A1287">
            <v>3300411</v>
          </cell>
          <cell r="B1287">
            <v>0</v>
          </cell>
          <cell r="C1287">
            <v>0</v>
          </cell>
          <cell r="D1287">
            <v>0</v>
          </cell>
          <cell r="E1287">
            <v>0</v>
          </cell>
        </row>
        <row r="1288">
          <cell r="A1288">
            <v>3300412</v>
          </cell>
          <cell r="B1288">
            <v>0</v>
          </cell>
          <cell r="C1288">
            <v>0</v>
          </cell>
          <cell r="D1288">
            <v>0</v>
          </cell>
          <cell r="E1288">
            <v>0</v>
          </cell>
        </row>
        <row r="1289">
          <cell r="A1289">
            <v>3300414</v>
          </cell>
          <cell r="B1289">
            <v>0</v>
          </cell>
          <cell r="C1289">
            <v>0</v>
          </cell>
          <cell r="D1289">
            <v>0</v>
          </cell>
          <cell r="E1289">
            <v>0</v>
          </cell>
        </row>
        <row r="1290">
          <cell r="A1290">
            <v>3300415</v>
          </cell>
          <cell r="B1290">
            <v>0</v>
          </cell>
          <cell r="C1290">
            <v>0</v>
          </cell>
          <cell r="D1290">
            <v>0</v>
          </cell>
          <cell r="E1290">
            <v>0</v>
          </cell>
        </row>
        <row r="1291">
          <cell r="A1291">
            <v>3300416</v>
          </cell>
          <cell r="B1291">
            <v>0</v>
          </cell>
          <cell r="C1291">
            <v>0</v>
          </cell>
          <cell r="D1291">
            <v>0</v>
          </cell>
          <cell r="E1291">
            <v>0</v>
          </cell>
        </row>
        <row r="1292">
          <cell r="A1292">
            <v>3300417</v>
          </cell>
          <cell r="B1292">
            <v>0</v>
          </cell>
          <cell r="C1292">
            <v>0</v>
          </cell>
          <cell r="D1292">
            <v>0</v>
          </cell>
          <cell r="E1292">
            <v>0</v>
          </cell>
        </row>
        <row r="1293">
          <cell r="A1293">
            <v>3300418</v>
          </cell>
          <cell r="B1293">
            <v>0</v>
          </cell>
          <cell r="C1293">
            <v>0</v>
          </cell>
          <cell r="D1293">
            <v>0</v>
          </cell>
          <cell r="E1293">
            <v>0</v>
          </cell>
        </row>
        <row r="1294">
          <cell r="A1294">
            <v>3300419</v>
          </cell>
          <cell r="B1294">
            <v>0</v>
          </cell>
          <cell r="C1294">
            <v>0</v>
          </cell>
          <cell r="D1294">
            <v>0</v>
          </cell>
          <cell r="E1294">
            <v>0</v>
          </cell>
        </row>
        <row r="1295">
          <cell r="A1295">
            <v>3300420</v>
          </cell>
          <cell r="B1295">
            <v>0</v>
          </cell>
          <cell r="C1295">
            <v>0</v>
          </cell>
          <cell r="D1295">
            <v>0</v>
          </cell>
          <cell r="E1295">
            <v>0</v>
          </cell>
        </row>
        <row r="1296">
          <cell r="A1296">
            <v>3300422</v>
          </cell>
          <cell r="B1296">
            <v>0</v>
          </cell>
          <cell r="C1296">
            <v>0</v>
          </cell>
          <cell r="D1296">
            <v>0</v>
          </cell>
          <cell r="E1296">
            <v>0</v>
          </cell>
        </row>
        <row r="1297">
          <cell r="A1297">
            <v>3300425</v>
          </cell>
          <cell r="B1297">
            <v>0</v>
          </cell>
          <cell r="C1297">
            <v>0</v>
          </cell>
          <cell r="D1297">
            <v>0</v>
          </cell>
          <cell r="E1297">
            <v>0</v>
          </cell>
        </row>
        <row r="1298">
          <cell r="A1298">
            <v>3300426</v>
          </cell>
          <cell r="B1298">
            <v>0</v>
          </cell>
          <cell r="C1298">
            <v>0</v>
          </cell>
          <cell r="D1298">
            <v>0</v>
          </cell>
          <cell r="E1298">
            <v>0</v>
          </cell>
        </row>
        <row r="1299">
          <cell r="A1299">
            <v>3300427</v>
          </cell>
          <cell r="B1299">
            <v>0</v>
          </cell>
          <cell r="C1299">
            <v>0</v>
          </cell>
          <cell r="D1299">
            <v>0</v>
          </cell>
          <cell r="E1299">
            <v>0</v>
          </cell>
        </row>
        <row r="1300">
          <cell r="A1300">
            <v>3300428</v>
          </cell>
          <cell r="B1300">
            <v>0</v>
          </cell>
          <cell r="C1300">
            <v>0</v>
          </cell>
          <cell r="D1300">
            <v>0</v>
          </cell>
          <cell r="E1300">
            <v>0</v>
          </cell>
        </row>
        <row r="1301">
          <cell r="A1301">
            <v>3300430</v>
          </cell>
          <cell r="B1301">
            <v>0</v>
          </cell>
          <cell r="C1301">
            <v>0</v>
          </cell>
          <cell r="D1301">
            <v>0</v>
          </cell>
          <cell r="E1301">
            <v>0</v>
          </cell>
        </row>
        <row r="1302">
          <cell r="A1302">
            <v>3300431</v>
          </cell>
          <cell r="B1302">
            <v>0</v>
          </cell>
          <cell r="C1302">
            <v>0</v>
          </cell>
          <cell r="D1302">
            <v>0</v>
          </cell>
          <cell r="E1302">
            <v>0</v>
          </cell>
        </row>
        <row r="1303">
          <cell r="A1303">
            <v>3300432</v>
          </cell>
          <cell r="B1303">
            <v>0</v>
          </cell>
          <cell r="C1303">
            <v>0</v>
          </cell>
          <cell r="D1303">
            <v>0</v>
          </cell>
          <cell r="E1303">
            <v>0</v>
          </cell>
        </row>
        <row r="1304">
          <cell r="A1304">
            <v>3300433</v>
          </cell>
          <cell r="B1304">
            <v>0</v>
          </cell>
          <cell r="C1304">
            <v>0</v>
          </cell>
          <cell r="D1304">
            <v>0</v>
          </cell>
          <cell r="E1304">
            <v>0</v>
          </cell>
        </row>
        <row r="1305">
          <cell r="A1305">
            <v>3300434</v>
          </cell>
          <cell r="B1305">
            <v>0</v>
          </cell>
          <cell r="C1305">
            <v>0</v>
          </cell>
          <cell r="D1305">
            <v>0</v>
          </cell>
          <cell r="E1305">
            <v>0</v>
          </cell>
        </row>
        <row r="1306">
          <cell r="A1306">
            <v>3300435</v>
          </cell>
          <cell r="B1306">
            <v>0</v>
          </cell>
          <cell r="C1306">
            <v>0</v>
          </cell>
          <cell r="D1306">
            <v>0</v>
          </cell>
          <cell r="E1306">
            <v>0</v>
          </cell>
        </row>
        <row r="1307">
          <cell r="A1307">
            <v>3300436</v>
          </cell>
          <cell r="B1307">
            <v>0</v>
          </cell>
          <cell r="C1307">
            <v>0</v>
          </cell>
          <cell r="D1307">
            <v>0</v>
          </cell>
          <cell r="E1307">
            <v>0</v>
          </cell>
        </row>
        <row r="1308">
          <cell r="A1308">
            <v>3300437</v>
          </cell>
          <cell r="B1308">
            <v>0</v>
          </cell>
          <cell r="C1308">
            <v>0</v>
          </cell>
          <cell r="D1308">
            <v>0</v>
          </cell>
          <cell r="E1308">
            <v>0</v>
          </cell>
        </row>
        <row r="1309">
          <cell r="A1309">
            <v>3300439</v>
          </cell>
          <cell r="B1309">
            <v>0</v>
          </cell>
          <cell r="C1309">
            <v>0</v>
          </cell>
          <cell r="D1309">
            <v>0</v>
          </cell>
          <cell r="E1309">
            <v>0</v>
          </cell>
        </row>
        <row r="1310">
          <cell r="A1310">
            <v>3300440</v>
          </cell>
          <cell r="B1310">
            <v>0</v>
          </cell>
          <cell r="C1310">
            <v>0</v>
          </cell>
          <cell r="D1310">
            <v>0</v>
          </cell>
          <cell r="E1310">
            <v>0</v>
          </cell>
        </row>
        <row r="1311">
          <cell r="A1311">
            <v>3300441</v>
          </cell>
          <cell r="B1311">
            <v>0</v>
          </cell>
          <cell r="C1311">
            <v>0</v>
          </cell>
          <cell r="D1311">
            <v>0</v>
          </cell>
          <cell r="E1311">
            <v>0</v>
          </cell>
        </row>
        <row r="1312">
          <cell r="A1312">
            <v>3300442</v>
          </cell>
          <cell r="B1312">
            <v>0</v>
          </cell>
          <cell r="C1312">
            <v>0</v>
          </cell>
          <cell r="D1312">
            <v>0</v>
          </cell>
          <cell r="E1312">
            <v>0</v>
          </cell>
        </row>
        <row r="1313">
          <cell r="A1313">
            <v>3300443</v>
          </cell>
          <cell r="B1313">
            <v>0</v>
          </cell>
          <cell r="C1313">
            <v>0</v>
          </cell>
          <cell r="D1313">
            <v>0</v>
          </cell>
          <cell r="E1313">
            <v>0</v>
          </cell>
        </row>
        <row r="1314">
          <cell r="A1314">
            <v>3300445</v>
          </cell>
          <cell r="B1314">
            <v>0</v>
          </cell>
          <cell r="C1314">
            <v>0</v>
          </cell>
          <cell r="D1314">
            <v>0</v>
          </cell>
          <cell r="E1314">
            <v>0</v>
          </cell>
        </row>
        <row r="1315">
          <cell r="A1315">
            <v>3300446</v>
          </cell>
          <cell r="B1315">
            <v>0</v>
          </cell>
          <cell r="C1315">
            <v>0</v>
          </cell>
          <cell r="D1315">
            <v>0</v>
          </cell>
          <cell r="E1315">
            <v>0</v>
          </cell>
        </row>
        <row r="1316">
          <cell r="A1316">
            <v>3300447</v>
          </cell>
          <cell r="B1316">
            <v>0</v>
          </cell>
          <cell r="C1316">
            <v>0</v>
          </cell>
          <cell r="D1316">
            <v>0</v>
          </cell>
          <cell r="E1316">
            <v>0</v>
          </cell>
        </row>
        <row r="1317">
          <cell r="A1317">
            <v>3300449</v>
          </cell>
          <cell r="B1317">
            <v>0</v>
          </cell>
          <cell r="C1317">
            <v>0</v>
          </cell>
          <cell r="D1317">
            <v>0</v>
          </cell>
          <cell r="E1317">
            <v>0</v>
          </cell>
        </row>
        <row r="1318">
          <cell r="A1318">
            <v>3300450</v>
          </cell>
          <cell r="B1318">
            <v>0</v>
          </cell>
          <cell r="C1318">
            <v>0</v>
          </cell>
          <cell r="D1318">
            <v>0</v>
          </cell>
          <cell r="E1318">
            <v>0</v>
          </cell>
        </row>
        <row r="1319">
          <cell r="A1319">
            <v>3300452</v>
          </cell>
          <cell r="B1319">
            <v>0</v>
          </cell>
          <cell r="C1319">
            <v>0</v>
          </cell>
          <cell r="D1319">
            <v>0</v>
          </cell>
          <cell r="E1319">
            <v>0</v>
          </cell>
        </row>
        <row r="1320">
          <cell r="A1320">
            <v>3300453</v>
          </cell>
          <cell r="B1320">
            <v>0</v>
          </cell>
          <cell r="C1320">
            <v>0</v>
          </cell>
          <cell r="D1320">
            <v>0</v>
          </cell>
          <cell r="E1320">
            <v>0</v>
          </cell>
        </row>
        <row r="1321">
          <cell r="A1321">
            <v>3300454</v>
          </cell>
          <cell r="B1321">
            <v>0</v>
          </cell>
          <cell r="C1321">
            <v>0</v>
          </cell>
          <cell r="D1321">
            <v>0</v>
          </cell>
          <cell r="E1321">
            <v>0</v>
          </cell>
        </row>
        <row r="1322">
          <cell r="A1322">
            <v>3300455</v>
          </cell>
          <cell r="B1322">
            <v>0</v>
          </cell>
          <cell r="C1322">
            <v>0</v>
          </cell>
          <cell r="D1322">
            <v>0</v>
          </cell>
          <cell r="E1322">
            <v>0</v>
          </cell>
        </row>
        <row r="1323">
          <cell r="A1323">
            <v>3300456</v>
          </cell>
          <cell r="B1323">
            <v>0</v>
          </cell>
          <cell r="C1323">
            <v>0</v>
          </cell>
          <cell r="D1323">
            <v>0</v>
          </cell>
          <cell r="E1323">
            <v>0</v>
          </cell>
        </row>
        <row r="1324">
          <cell r="A1324">
            <v>3300457</v>
          </cell>
          <cell r="B1324">
            <v>0</v>
          </cell>
          <cell r="C1324">
            <v>0</v>
          </cell>
          <cell r="D1324">
            <v>0</v>
          </cell>
          <cell r="E1324">
            <v>0</v>
          </cell>
        </row>
        <row r="1325">
          <cell r="A1325">
            <v>3300459</v>
          </cell>
          <cell r="B1325">
            <v>0</v>
          </cell>
          <cell r="C1325">
            <v>0</v>
          </cell>
          <cell r="D1325">
            <v>0</v>
          </cell>
          <cell r="E1325">
            <v>0</v>
          </cell>
        </row>
        <row r="1326">
          <cell r="A1326">
            <v>3300460</v>
          </cell>
          <cell r="B1326">
            <v>0</v>
          </cell>
          <cell r="C1326">
            <v>0</v>
          </cell>
          <cell r="D1326">
            <v>0</v>
          </cell>
          <cell r="E1326">
            <v>0</v>
          </cell>
        </row>
        <row r="1327">
          <cell r="A1327">
            <v>3300461</v>
          </cell>
          <cell r="B1327">
            <v>0</v>
          </cell>
          <cell r="C1327">
            <v>0</v>
          </cell>
          <cell r="D1327">
            <v>0</v>
          </cell>
          <cell r="E1327">
            <v>0</v>
          </cell>
        </row>
        <row r="1328">
          <cell r="A1328">
            <v>3300462</v>
          </cell>
          <cell r="B1328">
            <v>0</v>
          </cell>
          <cell r="C1328">
            <v>0</v>
          </cell>
          <cell r="D1328">
            <v>0</v>
          </cell>
          <cell r="E1328">
            <v>0</v>
          </cell>
        </row>
        <row r="1329">
          <cell r="A1329">
            <v>3300463</v>
          </cell>
          <cell r="B1329">
            <v>0</v>
          </cell>
          <cell r="C1329">
            <v>0</v>
          </cell>
          <cell r="D1329">
            <v>0</v>
          </cell>
          <cell r="E1329">
            <v>0</v>
          </cell>
        </row>
        <row r="1330">
          <cell r="A1330">
            <v>3300465</v>
          </cell>
          <cell r="B1330">
            <v>0</v>
          </cell>
          <cell r="C1330">
            <v>0</v>
          </cell>
          <cell r="D1330">
            <v>0</v>
          </cell>
          <cell r="E1330">
            <v>0</v>
          </cell>
        </row>
        <row r="1331">
          <cell r="A1331">
            <v>3300466</v>
          </cell>
          <cell r="B1331">
            <v>0</v>
          </cell>
          <cell r="C1331">
            <v>0</v>
          </cell>
          <cell r="D1331">
            <v>0</v>
          </cell>
          <cell r="E1331">
            <v>0</v>
          </cell>
        </row>
        <row r="1332">
          <cell r="A1332">
            <v>3300467</v>
          </cell>
          <cell r="B1332">
            <v>0</v>
          </cell>
          <cell r="C1332">
            <v>0</v>
          </cell>
          <cell r="D1332">
            <v>0</v>
          </cell>
          <cell r="E1332">
            <v>0</v>
          </cell>
        </row>
        <row r="1333">
          <cell r="A1333">
            <v>3300468</v>
          </cell>
          <cell r="B1333">
            <v>0</v>
          </cell>
          <cell r="C1333">
            <v>0</v>
          </cell>
          <cell r="D1333">
            <v>0</v>
          </cell>
          <cell r="E1333">
            <v>0</v>
          </cell>
        </row>
        <row r="1334">
          <cell r="A1334">
            <v>3300469</v>
          </cell>
          <cell r="B1334">
            <v>0</v>
          </cell>
          <cell r="C1334">
            <v>0</v>
          </cell>
          <cell r="D1334">
            <v>0</v>
          </cell>
          <cell r="E1334">
            <v>0</v>
          </cell>
        </row>
        <row r="1335">
          <cell r="A1335">
            <v>3300470</v>
          </cell>
          <cell r="B1335">
            <v>0</v>
          </cell>
          <cell r="C1335">
            <v>0</v>
          </cell>
          <cell r="D1335">
            <v>0</v>
          </cell>
          <cell r="E1335">
            <v>0</v>
          </cell>
        </row>
        <row r="1336">
          <cell r="A1336">
            <v>3300471</v>
          </cell>
          <cell r="B1336">
            <v>0</v>
          </cell>
          <cell r="C1336">
            <v>0</v>
          </cell>
          <cell r="D1336">
            <v>0</v>
          </cell>
          <cell r="E1336">
            <v>0</v>
          </cell>
        </row>
        <row r="1337">
          <cell r="A1337">
            <v>3300472</v>
          </cell>
          <cell r="B1337">
            <v>0</v>
          </cell>
          <cell r="C1337">
            <v>0</v>
          </cell>
          <cell r="D1337">
            <v>0</v>
          </cell>
          <cell r="E1337">
            <v>0</v>
          </cell>
        </row>
        <row r="1338">
          <cell r="A1338">
            <v>3300476</v>
          </cell>
          <cell r="B1338">
            <v>0</v>
          </cell>
          <cell r="C1338">
            <v>0</v>
          </cell>
          <cell r="D1338">
            <v>0</v>
          </cell>
          <cell r="E1338">
            <v>0</v>
          </cell>
        </row>
        <row r="1339">
          <cell r="A1339">
            <v>3300477</v>
          </cell>
          <cell r="B1339">
            <v>0</v>
          </cell>
          <cell r="C1339">
            <v>0</v>
          </cell>
          <cell r="D1339">
            <v>0</v>
          </cell>
          <cell r="E1339">
            <v>0</v>
          </cell>
        </row>
        <row r="1340">
          <cell r="A1340">
            <v>3300478</v>
          </cell>
          <cell r="B1340">
            <v>0</v>
          </cell>
          <cell r="C1340">
            <v>0</v>
          </cell>
          <cell r="D1340">
            <v>0</v>
          </cell>
          <cell r="E1340">
            <v>0</v>
          </cell>
        </row>
        <row r="1341">
          <cell r="A1341">
            <v>3300479</v>
          </cell>
          <cell r="B1341">
            <v>0</v>
          </cell>
          <cell r="C1341">
            <v>0</v>
          </cell>
          <cell r="D1341">
            <v>0</v>
          </cell>
          <cell r="E1341">
            <v>0</v>
          </cell>
        </row>
        <row r="1342">
          <cell r="A1342">
            <v>3300480</v>
          </cell>
          <cell r="B1342">
            <v>0</v>
          </cell>
          <cell r="C1342">
            <v>0</v>
          </cell>
          <cell r="D1342">
            <v>0</v>
          </cell>
          <cell r="E1342">
            <v>0</v>
          </cell>
        </row>
        <row r="1343">
          <cell r="A1343">
            <v>3300482</v>
          </cell>
          <cell r="B1343">
            <v>0</v>
          </cell>
          <cell r="C1343">
            <v>0</v>
          </cell>
          <cell r="D1343">
            <v>0</v>
          </cell>
          <cell r="E1343">
            <v>0</v>
          </cell>
        </row>
        <row r="1344">
          <cell r="A1344">
            <v>3300483</v>
          </cell>
          <cell r="B1344">
            <v>0</v>
          </cell>
          <cell r="C1344">
            <v>0</v>
          </cell>
          <cell r="D1344">
            <v>0</v>
          </cell>
          <cell r="E1344">
            <v>0</v>
          </cell>
        </row>
        <row r="1345">
          <cell r="A1345">
            <v>3300487</v>
          </cell>
          <cell r="B1345">
            <v>0</v>
          </cell>
          <cell r="C1345">
            <v>0</v>
          </cell>
          <cell r="D1345">
            <v>0</v>
          </cell>
          <cell r="E1345">
            <v>0</v>
          </cell>
        </row>
        <row r="1346">
          <cell r="A1346">
            <v>3300488</v>
          </cell>
          <cell r="B1346">
            <v>0</v>
          </cell>
          <cell r="C1346">
            <v>0</v>
          </cell>
          <cell r="D1346">
            <v>0</v>
          </cell>
          <cell r="E1346">
            <v>0</v>
          </cell>
        </row>
        <row r="1347">
          <cell r="A1347">
            <v>3300489</v>
          </cell>
          <cell r="B1347">
            <v>0</v>
          </cell>
          <cell r="C1347">
            <v>0</v>
          </cell>
          <cell r="D1347">
            <v>0</v>
          </cell>
          <cell r="E1347">
            <v>0</v>
          </cell>
        </row>
        <row r="1348">
          <cell r="A1348">
            <v>3300490</v>
          </cell>
          <cell r="B1348">
            <v>0</v>
          </cell>
          <cell r="C1348">
            <v>0</v>
          </cell>
          <cell r="D1348">
            <v>0</v>
          </cell>
          <cell r="E1348">
            <v>0</v>
          </cell>
        </row>
        <row r="1349">
          <cell r="A1349">
            <v>3300491</v>
          </cell>
          <cell r="B1349">
            <v>0</v>
          </cell>
          <cell r="C1349">
            <v>0</v>
          </cell>
          <cell r="D1349">
            <v>0</v>
          </cell>
          <cell r="E1349">
            <v>0</v>
          </cell>
        </row>
        <row r="1350">
          <cell r="A1350">
            <v>3300492</v>
          </cell>
          <cell r="B1350">
            <v>0</v>
          </cell>
          <cell r="C1350">
            <v>0</v>
          </cell>
          <cell r="D1350">
            <v>0</v>
          </cell>
          <cell r="E1350">
            <v>0</v>
          </cell>
        </row>
        <row r="1351">
          <cell r="A1351">
            <v>3300494</v>
          </cell>
          <cell r="B1351">
            <v>0</v>
          </cell>
          <cell r="C1351">
            <v>0</v>
          </cell>
          <cell r="D1351">
            <v>0</v>
          </cell>
          <cell r="E1351">
            <v>0</v>
          </cell>
        </row>
        <row r="1352">
          <cell r="A1352">
            <v>3300495</v>
          </cell>
          <cell r="B1352">
            <v>0</v>
          </cell>
          <cell r="C1352">
            <v>0</v>
          </cell>
          <cell r="D1352">
            <v>0</v>
          </cell>
          <cell r="E1352">
            <v>0</v>
          </cell>
        </row>
        <row r="1353">
          <cell r="A1353">
            <v>3300496</v>
          </cell>
          <cell r="B1353">
            <v>0</v>
          </cell>
          <cell r="C1353">
            <v>0</v>
          </cell>
          <cell r="D1353">
            <v>0</v>
          </cell>
          <cell r="E1353">
            <v>0</v>
          </cell>
        </row>
        <row r="1354">
          <cell r="A1354">
            <v>3300497</v>
          </cell>
          <cell r="B1354">
            <v>0</v>
          </cell>
          <cell r="C1354">
            <v>0</v>
          </cell>
          <cell r="D1354">
            <v>0</v>
          </cell>
          <cell r="E1354">
            <v>0</v>
          </cell>
        </row>
        <row r="1355">
          <cell r="A1355">
            <v>3300500</v>
          </cell>
          <cell r="B1355">
            <v>0</v>
          </cell>
          <cell r="C1355">
            <v>0</v>
          </cell>
          <cell r="D1355">
            <v>0</v>
          </cell>
          <cell r="E1355">
            <v>0</v>
          </cell>
        </row>
        <row r="1356">
          <cell r="A1356">
            <v>3300501</v>
          </cell>
          <cell r="B1356">
            <v>0</v>
          </cell>
          <cell r="C1356">
            <v>0</v>
          </cell>
          <cell r="D1356">
            <v>0</v>
          </cell>
          <cell r="E1356">
            <v>0</v>
          </cell>
        </row>
        <row r="1357">
          <cell r="A1357">
            <v>3300502</v>
          </cell>
          <cell r="B1357">
            <v>0</v>
          </cell>
          <cell r="C1357">
            <v>0</v>
          </cell>
          <cell r="D1357">
            <v>0</v>
          </cell>
          <cell r="E1357">
            <v>0</v>
          </cell>
        </row>
        <row r="1358">
          <cell r="A1358">
            <v>3300503</v>
          </cell>
          <cell r="B1358">
            <v>0</v>
          </cell>
          <cell r="C1358">
            <v>0</v>
          </cell>
          <cell r="D1358">
            <v>0</v>
          </cell>
          <cell r="E1358">
            <v>0</v>
          </cell>
        </row>
        <row r="1359">
          <cell r="A1359">
            <v>3300505</v>
          </cell>
          <cell r="B1359">
            <v>0</v>
          </cell>
          <cell r="C1359">
            <v>0</v>
          </cell>
          <cell r="D1359">
            <v>0</v>
          </cell>
          <cell r="E1359">
            <v>0</v>
          </cell>
        </row>
        <row r="1360">
          <cell r="A1360">
            <v>3300506</v>
          </cell>
          <cell r="B1360">
            <v>0</v>
          </cell>
          <cell r="C1360">
            <v>0</v>
          </cell>
          <cell r="D1360">
            <v>0</v>
          </cell>
          <cell r="E1360">
            <v>0</v>
          </cell>
        </row>
        <row r="1361">
          <cell r="A1361">
            <v>3300507</v>
          </cell>
          <cell r="B1361">
            <v>0</v>
          </cell>
          <cell r="C1361">
            <v>0</v>
          </cell>
          <cell r="D1361">
            <v>0</v>
          </cell>
          <cell r="E1361">
            <v>0</v>
          </cell>
        </row>
        <row r="1362">
          <cell r="A1362">
            <v>3300508</v>
          </cell>
          <cell r="B1362">
            <v>0</v>
          </cell>
          <cell r="C1362">
            <v>0</v>
          </cell>
          <cell r="D1362">
            <v>0</v>
          </cell>
          <cell r="E1362">
            <v>0</v>
          </cell>
        </row>
        <row r="1363">
          <cell r="A1363">
            <v>3300509</v>
          </cell>
          <cell r="B1363">
            <v>0</v>
          </cell>
          <cell r="C1363">
            <v>0</v>
          </cell>
          <cell r="D1363">
            <v>0</v>
          </cell>
          <cell r="E1363">
            <v>0</v>
          </cell>
        </row>
        <row r="1364">
          <cell r="A1364">
            <v>3300511</v>
          </cell>
          <cell r="B1364">
            <v>0</v>
          </cell>
          <cell r="C1364">
            <v>0</v>
          </cell>
          <cell r="D1364">
            <v>0</v>
          </cell>
          <cell r="E1364">
            <v>0</v>
          </cell>
        </row>
        <row r="1365">
          <cell r="A1365">
            <v>3300512</v>
          </cell>
          <cell r="B1365">
            <v>0</v>
          </cell>
          <cell r="C1365">
            <v>0</v>
          </cell>
          <cell r="D1365">
            <v>0</v>
          </cell>
          <cell r="E1365">
            <v>0</v>
          </cell>
        </row>
        <row r="1366">
          <cell r="A1366">
            <v>3300514</v>
          </cell>
          <cell r="B1366">
            <v>0</v>
          </cell>
          <cell r="C1366">
            <v>0</v>
          </cell>
          <cell r="D1366">
            <v>0</v>
          </cell>
          <cell r="E1366">
            <v>0</v>
          </cell>
        </row>
        <row r="1367">
          <cell r="A1367">
            <v>3300515</v>
          </cell>
          <cell r="B1367">
            <v>0</v>
          </cell>
          <cell r="C1367">
            <v>0</v>
          </cell>
          <cell r="D1367">
            <v>0</v>
          </cell>
          <cell r="E1367">
            <v>0</v>
          </cell>
        </row>
        <row r="1368">
          <cell r="A1368">
            <v>3300516</v>
          </cell>
          <cell r="B1368">
            <v>0</v>
          </cell>
          <cell r="C1368">
            <v>0</v>
          </cell>
          <cell r="D1368">
            <v>0</v>
          </cell>
          <cell r="E1368">
            <v>0</v>
          </cell>
        </row>
        <row r="1369">
          <cell r="A1369">
            <v>3300517</v>
          </cell>
          <cell r="B1369">
            <v>0</v>
          </cell>
          <cell r="C1369">
            <v>0</v>
          </cell>
          <cell r="D1369">
            <v>0</v>
          </cell>
          <cell r="E1369">
            <v>0</v>
          </cell>
        </row>
        <row r="1370">
          <cell r="A1370">
            <v>3300518</v>
          </cell>
          <cell r="B1370">
            <v>0</v>
          </cell>
          <cell r="C1370">
            <v>0</v>
          </cell>
          <cell r="D1370">
            <v>0</v>
          </cell>
          <cell r="E1370">
            <v>0</v>
          </cell>
        </row>
        <row r="1371">
          <cell r="A1371">
            <v>3300519</v>
          </cell>
          <cell r="B1371">
            <v>0</v>
          </cell>
          <cell r="C1371">
            <v>0</v>
          </cell>
          <cell r="D1371">
            <v>0</v>
          </cell>
          <cell r="E1371">
            <v>0</v>
          </cell>
        </row>
        <row r="1372">
          <cell r="A1372">
            <v>3300520</v>
          </cell>
          <cell r="B1372">
            <v>0</v>
          </cell>
          <cell r="C1372">
            <v>0</v>
          </cell>
          <cell r="D1372">
            <v>0</v>
          </cell>
          <cell r="E1372">
            <v>0</v>
          </cell>
        </row>
        <row r="1373">
          <cell r="A1373">
            <v>3300521</v>
          </cell>
          <cell r="B1373">
            <v>0</v>
          </cell>
          <cell r="C1373">
            <v>0</v>
          </cell>
          <cell r="D1373">
            <v>0</v>
          </cell>
          <cell r="E1373">
            <v>0</v>
          </cell>
        </row>
        <row r="1374">
          <cell r="A1374">
            <v>3300522</v>
          </cell>
          <cell r="B1374">
            <v>0</v>
          </cell>
          <cell r="C1374">
            <v>0</v>
          </cell>
          <cell r="D1374">
            <v>0</v>
          </cell>
          <cell r="E1374">
            <v>0</v>
          </cell>
        </row>
        <row r="1375">
          <cell r="A1375">
            <v>3300523</v>
          </cell>
          <cell r="B1375">
            <v>0</v>
          </cell>
          <cell r="C1375">
            <v>0</v>
          </cell>
          <cell r="D1375">
            <v>0</v>
          </cell>
          <cell r="E1375">
            <v>0</v>
          </cell>
        </row>
        <row r="1376">
          <cell r="A1376">
            <v>3300524</v>
          </cell>
          <cell r="B1376">
            <v>0</v>
          </cell>
          <cell r="C1376">
            <v>0</v>
          </cell>
          <cell r="D1376">
            <v>0</v>
          </cell>
          <cell r="E1376">
            <v>0</v>
          </cell>
        </row>
        <row r="1377">
          <cell r="A1377">
            <v>3300525</v>
          </cell>
          <cell r="B1377">
            <v>0</v>
          </cell>
          <cell r="C1377">
            <v>0</v>
          </cell>
          <cell r="D1377">
            <v>0</v>
          </cell>
          <cell r="E1377">
            <v>0</v>
          </cell>
        </row>
        <row r="1378">
          <cell r="A1378">
            <v>3300526</v>
          </cell>
          <cell r="B1378">
            <v>0</v>
          </cell>
          <cell r="C1378">
            <v>0</v>
          </cell>
          <cell r="D1378">
            <v>0</v>
          </cell>
          <cell r="E1378">
            <v>0</v>
          </cell>
        </row>
        <row r="1379">
          <cell r="A1379">
            <v>3300527</v>
          </cell>
          <cell r="B1379">
            <v>0</v>
          </cell>
          <cell r="C1379">
            <v>0</v>
          </cell>
          <cell r="D1379">
            <v>0</v>
          </cell>
          <cell r="E1379">
            <v>0</v>
          </cell>
        </row>
        <row r="1380">
          <cell r="A1380">
            <v>3300528</v>
          </cell>
          <cell r="B1380">
            <v>0</v>
          </cell>
          <cell r="C1380">
            <v>0</v>
          </cell>
          <cell r="D1380">
            <v>0</v>
          </cell>
          <cell r="E1380">
            <v>0</v>
          </cell>
        </row>
        <row r="1381">
          <cell r="A1381">
            <v>3300529</v>
          </cell>
          <cell r="B1381">
            <v>0</v>
          </cell>
          <cell r="C1381">
            <v>0</v>
          </cell>
          <cell r="D1381">
            <v>0</v>
          </cell>
          <cell r="E1381">
            <v>0</v>
          </cell>
        </row>
        <row r="1382">
          <cell r="A1382">
            <v>3300530</v>
          </cell>
          <cell r="B1382">
            <v>0</v>
          </cell>
          <cell r="C1382">
            <v>0</v>
          </cell>
          <cell r="D1382">
            <v>0</v>
          </cell>
          <cell r="E1382">
            <v>0</v>
          </cell>
        </row>
        <row r="1383">
          <cell r="A1383">
            <v>3300531</v>
          </cell>
          <cell r="B1383">
            <v>0</v>
          </cell>
          <cell r="C1383">
            <v>0</v>
          </cell>
          <cell r="D1383">
            <v>0</v>
          </cell>
          <cell r="E1383">
            <v>0</v>
          </cell>
        </row>
        <row r="1384">
          <cell r="A1384">
            <v>3300532</v>
          </cell>
          <cell r="B1384">
            <v>0</v>
          </cell>
          <cell r="C1384">
            <v>0</v>
          </cell>
          <cell r="D1384">
            <v>0</v>
          </cell>
          <cell r="E1384">
            <v>0</v>
          </cell>
        </row>
        <row r="1385">
          <cell r="A1385">
            <v>3300533</v>
          </cell>
          <cell r="B1385">
            <v>0</v>
          </cell>
          <cell r="C1385">
            <v>0</v>
          </cell>
          <cell r="D1385">
            <v>0</v>
          </cell>
          <cell r="E1385">
            <v>0</v>
          </cell>
        </row>
        <row r="1386">
          <cell r="A1386">
            <v>3300534</v>
          </cell>
          <cell r="B1386">
            <v>0</v>
          </cell>
          <cell r="C1386">
            <v>0</v>
          </cell>
          <cell r="D1386">
            <v>0</v>
          </cell>
          <cell r="E1386">
            <v>0</v>
          </cell>
        </row>
        <row r="1387">
          <cell r="A1387">
            <v>3300538</v>
          </cell>
          <cell r="B1387">
            <v>0</v>
          </cell>
          <cell r="C1387">
            <v>0</v>
          </cell>
          <cell r="D1387">
            <v>0</v>
          </cell>
          <cell r="E1387">
            <v>0</v>
          </cell>
        </row>
        <row r="1388">
          <cell r="A1388">
            <v>3300539</v>
          </cell>
          <cell r="B1388">
            <v>0</v>
          </cell>
          <cell r="C1388">
            <v>0</v>
          </cell>
          <cell r="D1388">
            <v>0</v>
          </cell>
          <cell r="E1388">
            <v>0</v>
          </cell>
        </row>
        <row r="1389">
          <cell r="A1389">
            <v>3300541</v>
          </cell>
          <cell r="B1389">
            <v>0</v>
          </cell>
          <cell r="C1389">
            <v>0</v>
          </cell>
          <cell r="D1389">
            <v>0</v>
          </cell>
          <cell r="E1389">
            <v>0</v>
          </cell>
        </row>
        <row r="1390">
          <cell r="A1390">
            <v>3300542</v>
          </cell>
          <cell r="B1390">
            <v>0</v>
          </cell>
          <cell r="C1390">
            <v>0</v>
          </cell>
          <cell r="D1390">
            <v>0</v>
          </cell>
          <cell r="E1390">
            <v>0</v>
          </cell>
        </row>
        <row r="1391">
          <cell r="A1391">
            <v>3300543</v>
          </cell>
          <cell r="B1391">
            <v>0</v>
          </cell>
          <cell r="C1391">
            <v>0</v>
          </cell>
          <cell r="D1391">
            <v>0</v>
          </cell>
          <cell r="E1391">
            <v>0</v>
          </cell>
        </row>
        <row r="1392">
          <cell r="A1392">
            <v>3300544</v>
          </cell>
          <cell r="B1392">
            <v>0</v>
          </cell>
          <cell r="C1392">
            <v>0</v>
          </cell>
          <cell r="D1392">
            <v>0</v>
          </cell>
          <cell r="E1392">
            <v>0</v>
          </cell>
        </row>
        <row r="1393">
          <cell r="A1393">
            <v>3300545</v>
          </cell>
          <cell r="B1393">
            <v>0</v>
          </cell>
          <cell r="C1393">
            <v>0</v>
          </cell>
          <cell r="D1393">
            <v>0</v>
          </cell>
          <cell r="E1393">
            <v>0</v>
          </cell>
        </row>
        <row r="1394">
          <cell r="A1394">
            <v>3300546</v>
          </cell>
          <cell r="B1394">
            <v>0</v>
          </cell>
          <cell r="C1394">
            <v>0</v>
          </cell>
          <cell r="D1394">
            <v>0</v>
          </cell>
          <cell r="E1394">
            <v>0</v>
          </cell>
        </row>
        <row r="1395">
          <cell r="A1395">
            <v>3300548</v>
          </cell>
          <cell r="B1395">
            <v>0</v>
          </cell>
          <cell r="C1395">
            <v>0</v>
          </cell>
          <cell r="D1395">
            <v>0</v>
          </cell>
          <cell r="E1395">
            <v>0</v>
          </cell>
        </row>
        <row r="1396">
          <cell r="A1396">
            <v>3300549</v>
          </cell>
          <cell r="B1396">
            <v>0</v>
          </cell>
          <cell r="C1396">
            <v>0</v>
          </cell>
          <cell r="D1396">
            <v>0</v>
          </cell>
          <cell r="E1396">
            <v>0</v>
          </cell>
        </row>
        <row r="1397">
          <cell r="A1397">
            <v>3300550</v>
          </cell>
          <cell r="B1397">
            <v>0</v>
          </cell>
          <cell r="C1397">
            <v>0</v>
          </cell>
          <cell r="D1397">
            <v>0</v>
          </cell>
          <cell r="E1397">
            <v>0</v>
          </cell>
        </row>
        <row r="1398">
          <cell r="A1398">
            <v>3300554</v>
          </cell>
          <cell r="B1398">
            <v>0</v>
          </cell>
          <cell r="C1398">
            <v>0</v>
          </cell>
          <cell r="D1398">
            <v>0</v>
          </cell>
          <cell r="E1398">
            <v>0</v>
          </cell>
        </row>
        <row r="1399">
          <cell r="A1399">
            <v>3300555</v>
          </cell>
          <cell r="B1399">
            <v>0</v>
          </cell>
          <cell r="C1399">
            <v>0</v>
          </cell>
          <cell r="D1399">
            <v>0</v>
          </cell>
          <cell r="E1399">
            <v>0</v>
          </cell>
        </row>
        <row r="1400">
          <cell r="A1400">
            <v>3300556</v>
          </cell>
          <cell r="B1400">
            <v>0</v>
          </cell>
          <cell r="C1400">
            <v>0</v>
          </cell>
          <cell r="D1400">
            <v>0</v>
          </cell>
          <cell r="E1400">
            <v>0</v>
          </cell>
        </row>
        <row r="1401">
          <cell r="A1401">
            <v>3300557</v>
          </cell>
          <cell r="B1401">
            <v>0</v>
          </cell>
          <cell r="C1401">
            <v>0</v>
          </cell>
          <cell r="D1401">
            <v>0</v>
          </cell>
          <cell r="E1401">
            <v>0</v>
          </cell>
        </row>
        <row r="1402">
          <cell r="A1402">
            <v>3300561</v>
          </cell>
          <cell r="B1402">
            <v>0</v>
          </cell>
          <cell r="C1402">
            <v>0</v>
          </cell>
          <cell r="D1402">
            <v>0</v>
          </cell>
          <cell r="E1402">
            <v>0</v>
          </cell>
        </row>
        <row r="1403">
          <cell r="A1403">
            <v>3300564</v>
          </cell>
          <cell r="B1403">
            <v>0</v>
          </cell>
          <cell r="C1403">
            <v>0</v>
          </cell>
          <cell r="D1403">
            <v>0</v>
          </cell>
          <cell r="E1403">
            <v>0</v>
          </cell>
        </row>
        <row r="1404">
          <cell r="A1404">
            <v>3300565</v>
          </cell>
          <cell r="B1404">
            <v>0</v>
          </cell>
          <cell r="C1404">
            <v>0</v>
          </cell>
          <cell r="D1404">
            <v>0</v>
          </cell>
          <cell r="E1404">
            <v>0</v>
          </cell>
        </row>
        <row r="1405">
          <cell r="A1405">
            <v>3300567</v>
          </cell>
          <cell r="B1405">
            <v>0</v>
          </cell>
          <cell r="C1405">
            <v>0</v>
          </cell>
          <cell r="D1405">
            <v>0</v>
          </cell>
          <cell r="E1405">
            <v>0</v>
          </cell>
        </row>
        <row r="1406">
          <cell r="A1406">
            <v>3300568</v>
          </cell>
          <cell r="B1406">
            <v>0</v>
          </cell>
          <cell r="C1406">
            <v>0</v>
          </cell>
          <cell r="D1406">
            <v>0</v>
          </cell>
          <cell r="E1406">
            <v>0</v>
          </cell>
        </row>
        <row r="1407">
          <cell r="A1407">
            <v>3300569</v>
          </cell>
          <cell r="B1407">
            <v>0</v>
          </cell>
          <cell r="C1407">
            <v>0</v>
          </cell>
          <cell r="D1407">
            <v>0</v>
          </cell>
          <cell r="E1407">
            <v>0</v>
          </cell>
        </row>
        <row r="1408">
          <cell r="A1408">
            <v>3300570</v>
          </cell>
          <cell r="B1408">
            <v>0</v>
          </cell>
          <cell r="C1408">
            <v>0</v>
          </cell>
          <cell r="D1408">
            <v>0</v>
          </cell>
          <cell r="E1408">
            <v>0</v>
          </cell>
        </row>
        <row r="1409">
          <cell r="A1409">
            <v>3300571</v>
          </cell>
          <cell r="B1409">
            <v>0</v>
          </cell>
          <cell r="C1409">
            <v>0</v>
          </cell>
          <cell r="D1409">
            <v>0</v>
          </cell>
          <cell r="E1409">
            <v>0</v>
          </cell>
        </row>
        <row r="1410">
          <cell r="A1410">
            <v>3300572</v>
          </cell>
          <cell r="B1410">
            <v>0</v>
          </cell>
          <cell r="C1410">
            <v>0</v>
          </cell>
          <cell r="D1410">
            <v>0</v>
          </cell>
          <cell r="E1410">
            <v>0</v>
          </cell>
        </row>
        <row r="1411">
          <cell r="A1411">
            <v>3300573</v>
          </cell>
          <cell r="B1411">
            <v>0</v>
          </cell>
          <cell r="C1411">
            <v>0</v>
          </cell>
          <cell r="D1411">
            <v>0</v>
          </cell>
          <cell r="E1411">
            <v>0</v>
          </cell>
        </row>
        <row r="1412">
          <cell r="A1412">
            <v>3300574</v>
          </cell>
          <cell r="B1412">
            <v>0</v>
          </cell>
          <cell r="C1412">
            <v>0</v>
          </cell>
          <cell r="D1412">
            <v>0</v>
          </cell>
          <cell r="E1412">
            <v>0</v>
          </cell>
        </row>
        <row r="1413">
          <cell r="A1413">
            <v>3300575</v>
          </cell>
          <cell r="B1413">
            <v>0</v>
          </cell>
          <cell r="C1413">
            <v>0</v>
          </cell>
          <cell r="D1413">
            <v>0</v>
          </cell>
          <cell r="E1413">
            <v>0</v>
          </cell>
        </row>
        <row r="1414">
          <cell r="A1414">
            <v>3300576</v>
          </cell>
          <cell r="B1414">
            <v>0</v>
          </cell>
          <cell r="C1414">
            <v>0</v>
          </cell>
          <cell r="D1414">
            <v>0</v>
          </cell>
          <cell r="E1414">
            <v>0</v>
          </cell>
        </row>
        <row r="1415">
          <cell r="A1415">
            <v>3300577</v>
          </cell>
          <cell r="B1415">
            <v>0</v>
          </cell>
          <cell r="C1415">
            <v>0</v>
          </cell>
          <cell r="D1415">
            <v>0</v>
          </cell>
          <cell r="E1415">
            <v>0</v>
          </cell>
        </row>
        <row r="1416">
          <cell r="A1416">
            <v>3300579</v>
          </cell>
          <cell r="B1416">
            <v>0</v>
          </cell>
          <cell r="C1416">
            <v>0</v>
          </cell>
          <cell r="D1416">
            <v>0</v>
          </cell>
          <cell r="E1416">
            <v>0</v>
          </cell>
        </row>
        <row r="1417">
          <cell r="A1417">
            <v>3300580</v>
          </cell>
          <cell r="B1417">
            <v>0</v>
          </cell>
          <cell r="C1417">
            <v>0</v>
          </cell>
          <cell r="D1417">
            <v>0</v>
          </cell>
          <cell r="E1417">
            <v>0</v>
          </cell>
        </row>
        <row r="1418">
          <cell r="A1418">
            <v>3300581</v>
          </cell>
          <cell r="B1418">
            <v>0</v>
          </cell>
          <cell r="C1418">
            <v>0</v>
          </cell>
          <cell r="D1418">
            <v>0</v>
          </cell>
          <cell r="E1418">
            <v>0</v>
          </cell>
        </row>
        <row r="1419">
          <cell r="A1419">
            <v>3300582</v>
          </cell>
          <cell r="B1419">
            <v>0</v>
          </cell>
          <cell r="C1419">
            <v>0</v>
          </cell>
          <cell r="D1419">
            <v>0</v>
          </cell>
          <cell r="E1419">
            <v>0</v>
          </cell>
        </row>
        <row r="1420">
          <cell r="A1420">
            <v>3300583</v>
          </cell>
          <cell r="B1420">
            <v>0</v>
          </cell>
          <cell r="C1420">
            <v>0</v>
          </cell>
          <cell r="D1420">
            <v>0</v>
          </cell>
          <cell r="E1420">
            <v>0</v>
          </cell>
        </row>
        <row r="1421">
          <cell r="A1421">
            <v>3300584</v>
          </cell>
          <cell r="B1421">
            <v>0</v>
          </cell>
          <cell r="C1421">
            <v>0</v>
          </cell>
          <cell r="D1421">
            <v>0</v>
          </cell>
          <cell r="E1421">
            <v>0</v>
          </cell>
        </row>
        <row r="1422">
          <cell r="A1422">
            <v>3300585</v>
          </cell>
          <cell r="B1422">
            <v>0</v>
          </cell>
          <cell r="C1422">
            <v>0</v>
          </cell>
          <cell r="D1422">
            <v>0</v>
          </cell>
          <cell r="E1422">
            <v>0</v>
          </cell>
        </row>
        <row r="1423">
          <cell r="A1423">
            <v>3300586</v>
          </cell>
          <cell r="B1423">
            <v>0</v>
          </cell>
          <cell r="C1423">
            <v>0</v>
          </cell>
          <cell r="D1423">
            <v>0</v>
          </cell>
          <cell r="E1423">
            <v>0</v>
          </cell>
        </row>
        <row r="1424">
          <cell r="A1424">
            <v>3300587</v>
          </cell>
          <cell r="B1424">
            <v>0</v>
          </cell>
          <cell r="C1424">
            <v>0</v>
          </cell>
          <cell r="D1424">
            <v>0</v>
          </cell>
          <cell r="E1424">
            <v>0</v>
          </cell>
        </row>
        <row r="1425">
          <cell r="A1425">
            <v>3300588</v>
          </cell>
          <cell r="B1425">
            <v>0</v>
          </cell>
          <cell r="C1425">
            <v>0</v>
          </cell>
          <cell r="D1425">
            <v>0</v>
          </cell>
          <cell r="E1425">
            <v>0</v>
          </cell>
        </row>
        <row r="1426">
          <cell r="A1426">
            <v>3300589</v>
          </cell>
          <cell r="B1426">
            <v>0</v>
          </cell>
          <cell r="C1426">
            <v>0</v>
          </cell>
          <cell r="D1426">
            <v>0</v>
          </cell>
          <cell r="E1426">
            <v>0</v>
          </cell>
        </row>
        <row r="1427">
          <cell r="A1427">
            <v>3300590</v>
          </cell>
          <cell r="B1427">
            <v>0</v>
          </cell>
          <cell r="C1427">
            <v>0</v>
          </cell>
          <cell r="D1427">
            <v>0</v>
          </cell>
          <cell r="E1427">
            <v>0</v>
          </cell>
        </row>
        <row r="1428">
          <cell r="A1428">
            <v>3300591</v>
          </cell>
          <cell r="B1428">
            <v>0</v>
          </cell>
          <cell r="C1428">
            <v>0</v>
          </cell>
          <cell r="D1428">
            <v>0</v>
          </cell>
          <cell r="E1428">
            <v>0</v>
          </cell>
        </row>
        <row r="1429">
          <cell r="A1429">
            <v>3300592</v>
          </cell>
          <cell r="B1429">
            <v>0</v>
          </cell>
          <cell r="C1429">
            <v>0</v>
          </cell>
          <cell r="D1429">
            <v>0</v>
          </cell>
          <cell r="E1429">
            <v>0</v>
          </cell>
        </row>
        <row r="1430">
          <cell r="A1430">
            <v>3300593</v>
          </cell>
          <cell r="B1430">
            <v>0</v>
          </cell>
          <cell r="C1430">
            <v>0</v>
          </cell>
          <cell r="D1430">
            <v>0</v>
          </cell>
          <cell r="E1430">
            <v>0</v>
          </cell>
        </row>
        <row r="1431">
          <cell r="A1431">
            <v>3300594</v>
          </cell>
          <cell r="B1431">
            <v>0</v>
          </cell>
          <cell r="C1431">
            <v>0</v>
          </cell>
          <cell r="D1431">
            <v>0</v>
          </cell>
          <cell r="E1431">
            <v>0</v>
          </cell>
        </row>
        <row r="1432">
          <cell r="A1432">
            <v>3300595</v>
          </cell>
          <cell r="B1432">
            <v>0</v>
          </cell>
          <cell r="C1432">
            <v>0</v>
          </cell>
          <cell r="D1432">
            <v>0</v>
          </cell>
          <cell r="E1432">
            <v>0</v>
          </cell>
        </row>
        <row r="1433">
          <cell r="A1433">
            <v>3300597</v>
          </cell>
          <cell r="B1433">
            <v>0</v>
          </cell>
          <cell r="C1433">
            <v>0</v>
          </cell>
          <cell r="D1433">
            <v>0</v>
          </cell>
          <cell r="E1433">
            <v>0</v>
          </cell>
        </row>
        <row r="1434">
          <cell r="A1434">
            <v>3300598</v>
          </cell>
          <cell r="B1434">
            <v>0</v>
          </cell>
          <cell r="C1434">
            <v>0</v>
          </cell>
          <cell r="D1434">
            <v>0</v>
          </cell>
          <cell r="E1434">
            <v>0</v>
          </cell>
        </row>
        <row r="1435">
          <cell r="A1435">
            <v>3300600</v>
          </cell>
          <cell r="B1435">
            <v>0</v>
          </cell>
          <cell r="C1435">
            <v>0</v>
          </cell>
          <cell r="D1435">
            <v>0</v>
          </cell>
          <cell r="E1435">
            <v>0</v>
          </cell>
        </row>
        <row r="1436">
          <cell r="A1436">
            <v>3300601</v>
          </cell>
          <cell r="B1436">
            <v>0</v>
          </cell>
          <cell r="C1436">
            <v>0</v>
          </cell>
          <cell r="D1436">
            <v>0</v>
          </cell>
          <cell r="E1436">
            <v>0</v>
          </cell>
        </row>
        <row r="1437">
          <cell r="A1437">
            <v>3300602</v>
          </cell>
          <cell r="B1437">
            <v>0</v>
          </cell>
          <cell r="C1437">
            <v>0</v>
          </cell>
          <cell r="D1437">
            <v>0</v>
          </cell>
          <cell r="E1437">
            <v>0</v>
          </cell>
        </row>
        <row r="1438">
          <cell r="A1438">
            <v>3300603</v>
          </cell>
          <cell r="B1438">
            <v>0</v>
          </cell>
          <cell r="C1438">
            <v>0</v>
          </cell>
          <cell r="D1438">
            <v>0</v>
          </cell>
          <cell r="E1438">
            <v>0</v>
          </cell>
        </row>
        <row r="1439">
          <cell r="A1439">
            <v>3300604</v>
          </cell>
          <cell r="B1439">
            <v>0</v>
          </cell>
          <cell r="C1439">
            <v>0</v>
          </cell>
          <cell r="D1439">
            <v>0</v>
          </cell>
          <cell r="E1439">
            <v>0</v>
          </cell>
        </row>
        <row r="1440">
          <cell r="A1440">
            <v>3300605</v>
          </cell>
          <cell r="B1440">
            <v>0</v>
          </cell>
          <cell r="C1440">
            <v>0</v>
          </cell>
          <cell r="D1440">
            <v>0</v>
          </cell>
          <cell r="E1440">
            <v>0</v>
          </cell>
        </row>
        <row r="1441">
          <cell r="A1441">
            <v>3300606</v>
          </cell>
          <cell r="B1441">
            <v>0</v>
          </cell>
          <cell r="C1441">
            <v>0</v>
          </cell>
          <cell r="D1441">
            <v>0</v>
          </cell>
          <cell r="E1441">
            <v>0</v>
          </cell>
        </row>
        <row r="1442">
          <cell r="A1442">
            <v>3300607</v>
          </cell>
          <cell r="B1442">
            <v>0</v>
          </cell>
          <cell r="C1442">
            <v>0</v>
          </cell>
          <cell r="D1442">
            <v>0</v>
          </cell>
          <cell r="E1442">
            <v>0</v>
          </cell>
        </row>
        <row r="1443">
          <cell r="A1443">
            <v>3300608</v>
          </cell>
          <cell r="B1443">
            <v>0</v>
          </cell>
          <cell r="C1443">
            <v>0</v>
          </cell>
          <cell r="D1443">
            <v>0</v>
          </cell>
          <cell r="E1443">
            <v>0</v>
          </cell>
        </row>
        <row r="1444">
          <cell r="A1444">
            <v>3300609</v>
          </cell>
          <cell r="B1444">
            <v>0</v>
          </cell>
          <cell r="C1444">
            <v>0</v>
          </cell>
          <cell r="D1444">
            <v>0</v>
          </cell>
          <cell r="E1444">
            <v>0</v>
          </cell>
        </row>
        <row r="1445">
          <cell r="A1445">
            <v>3300612</v>
          </cell>
          <cell r="B1445">
            <v>0</v>
          </cell>
          <cell r="C1445">
            <v>0</v>
          </cell>
          <cell r="D1445">
            <v>0</v>
          </cell>
          <cell r="E1445">
            <v>0</v>
          </cell>
        </row>
        <row r="1446">
          <cell r="A1446">
            <v>3300613</v>
          </cell>
          <cell r="B1446">
            <v>0</v>
          </cell>
          <cell r="C1446">
            <v>0</v>
          </cell>
          <cell r="D1446">
            <v>0</v>
          </cell>
          <cell r="E1446">
            <v>0</v>
          </cell>
        </row>
        <row r="1447">
          <cell r="A1447">
            <v>3300614</v>
          </cell>
          <cell r="B1447">
            <v>0</v>
          </cell>
          <cell r="C1447">
            <v>0</v>
          </cell>
          <cell r="D1447">
            <v>0</v>
          </cell>
          <cell r="E1447">
            <v>0</v>
          </cell>
        </row>
        <row r="1448">
          <cell r="A1448">
            <v>3300615</v>
          </cell>
          <cell r="B1448">
            <v>0</v>
          </cell>
          <cell r="C1448">
            <v>0</v>
          </cell>
          <cell r="D1448">
            <v>0</v>
          </cell>
          <cell r="E1448">
            <v>0</v>
          </cell>
        </row>
        <row r="1449">
          <cell r="A1449">
            <v>3300616</v>
          </cell>
          <cell r="B1449">
            <v>0</v>
          </cell>
          <cell r="C1449">
            <v>0</v>
          </cell>
          <cell r="D1449">
            <v>0</v>
          </cell>
          <cell r="E1449">
            <v>0</v>
          </cell>
        </row>
        <row r="1450">
          <cell r="A1450">
            <v>3300617</v>
          </cell>
          <cell r="B1450">
            <v>0</v>
          </cell>
          <cell r="C1450">
            <v>0</v>
          </cell>
          <cell r="D1450">
            <v>0</v>
          </cell>
          <cell r="E1450">
            <v>0</v>
          </cell>
        </row>
        <row r="1451">
          <cell r="A1451">
            <v>3300618</v>
          </cell>
          <cell r="B1451">
            <v>0</v>
          </cell>
          <cell r="C1451">
            <v>0</v>
          </cell>
          <cell r="D1451">
            <v>0</v>
          </cell>
          <cell r="E1451">
            <v>0</v>
          </cell>
        </row>
        <row r="1452">
          <cell r="A1452">
            <v>3300619</v>
          </cell>
          <cell r="B1452">
            <v>0</v>
          </cell>
          <cell r="C1452">
            <v>0</v>
          </cell>
          <cell r="D1452">
            <v>0</v>
          </cell>
          <cell r="E1452">
            <v>0</v>
          </cell>
        </row>
        <row r="1453">
          <cell r="A1453">
            <v>3300620</v>
          </cell>
          <cell r="B1453">
            <v>0</v>
          </cell>
          <cell r="C1453">
            <v>0</v>
          </cell>
          <cell r="D1453">
            <v>0</v>
          </cell>
          <cell r="E1453">
            <v>0</v>
          </cell>
        </row>
        <row r="1454">
          <cell r="A1454">
            <v>3300621</v>
          </cell>
          <cell r="B1454">
            <v>0</v>
          </cell>
          <cell r="C1454">
            <v>0</v>
          </cell>
          <cell r="D1454">
            <v>0</v>
          </cell>
          <cell r="E1454">
            <v>0</v>
          </cell>
        </row>
        <row r="1455">
          <cell r="A1455">
            <v>3300622</v>
          </cell>
          <cell r="B1455">
            <v>0</v>
          </cell>
          <cell r="C1455">
            <v>0</v>
          </cell>
          <cell r="D1455">
            <v>0</v>
          </cell>
          <cell r="E1455">
            <v>0</v>
          </cell>
        </row>
        <row r="1456">
          <cell r="A1456">
            <v>3300623</v>
          </cell>
          <cell r="B1456">
            <v>0</v>
          </cell>
          <cell r="C1456">
            <v>0</v>
          </cell>
          <cell r="D1456">
            <v>0</v>
          </cell>
          <cell r="E1456">
            <v>0</v>
          </cell>
        </row>
        <row r="1457">
          <cell r="A1457">
            <v>3300624</v>
          </cell>
          <cell r="B1457">
            <v>0</v>
          </cell>
          <cell r="C1457">
            <v>0</v>
          </cell>
          <cell r="D1457">
            <v>0</v>
          </cell>
          <cell r="E1457">
            <v>0</v>
          </cell>
        </row>
        <row r="1458">
          <cell r="A1458">
            <v>3300625</v>
          </cell>
          <cell r="B1458">
            <v>0</v>
          </cell>
          <cell r="C1458">
            <v>0</v>
          </cell>
          <cell r="D1458">
            <v>0</v>
          </cell>
          <cell r="E1458">
            <v>0</v>
          </cell>
        </row>
        <row r="1459">
          <cell r="A1459">
            <v>3300626</v>
          </cell>
          <cell r="B1459">
            <v>0</v>
          </cell>
          <cell r="C1459">
            <v>0</v>
          </cell>
          <cell r="D1459">
            <v>0</v>
          </cell>
          <cell r="E1459">
            <v>0</v>
          </cell>
        </row>
        <row r="1460">
          <cell r="A1460">
            <v>3300627</v>
          </cell>
          <cell r="B1460">
            <v>0</v>
          </cell>
          <cell r="C1460">
            <v>0</v>
          </cell>
          <cell r="D1460">
            <v>0</v>
          </cell>
          <cell r="E1460">
            <v>0</v>
          </cell>
        </row>
        <row r="1461">
          <cell r="A1461">
            <v>3300628</v>
          </cell>
          <cell r="B1461">
            <v>0</v>
          </cell>
          <cell r="C1461">
            <v>0</v>
          </cell>
          <cell r="D1461">
            <v>0</v>
          </cell>
          <cell r="E1461">
            <v>0</v>
          </cell>
        </row>
        <row r="1462">
          <cell r="A1462">
            <v>3300629</v>
          </cell>
          <cell r="B1462">
            <v>0</v>
          </cell>
          <cell r="C1462">
            <v>0</v>
          </cell>
          <cell r="D1462">
            <v>0</v>
          </cell>
          <cell r="E1462">
            <v>0</v>
          </cell>
        </row>
        <row r="1463">
          <cell r="A1463">
            <v>3300630</v>
          </cell>
          <cell r="B1463">
            <v>0</v>
          </cell>
          <cell r="C1463">
            <v>0</v>
          </cell>
          <cell r="D1463">
            <v>0</v>
          </cell>
          <cell r="E1463">
            <v>0</v>
          </cell>
        </row>
        <row r="1464">
          <cell r="A1464">
            <v>3300631</v>
          </cell>
          <cell r="B1464">
            <v>0</v>
          </cell>
          <cell r="C1464">
            <v>0</v>
          </cell>
          <cell r="D1464">
            <v>0</v>
          </cell>
          <cell r="E1464">
            <v>0</v>
          </cell>
        </row>
        <row r="1465">
          <cell r="A1465">
            <v>3300632</v>
          </cell>
          <cell r="B1465">
            <v>0</v>
          </cell>
          <cell r="C1465">
            <v>0</v>
          </cell>
          <cell r="D1465">
            <v>0</v>
          </cell>
          <cell r="E1465">
            <v>0</v>
          </cell>
        </row>
        <row r="1466">
          <cell r="A1466">
            <v>3300633</v>
          </cell>
          <cell r="B1466">
            <v>0</v>
          </cell>
          <cell r="C1466">
            <v>0</v>
          </cell>
          <cell r="D1466">
            <v>0</v>
          </cell>
          <cell r="E1466">
            <v>0</v>
          </cell>
        </row>
        <row r="1467">
          <cell r="A1467">
            <v>3300634</v>
          </cell>
          <cell r="B1467">
            <v>0</v>
          </cell>
          <cell r="C1467">
            <v>0</v>
          </cell>
          <cell r="D1467">
            <v>0</v>
          </cell>
          <cell r="E1467">
            <v>0</v>
          </cell>
        </row>
        <row r="1468">
          <cell r="A1468">
            <v>3300635</v>
          </cell>
          <cell r="B1468">
            <v>0</v>
          </cell>
          <cell r="C1468">
            <v>0</v>
          </cell>
          <cell r="D1468">
            <v>0</v>
          </cell>
          <cell r="E1468">
            <v>0</v>
          </cell>
        </row>
        <row r="1469">
          <cell r="A1469">
            <v>3300636</v>
          </cell>
          <cell r="B1469">
            <v>0</v>
          </cell>
          <cell r="C1469">
            <v>0</v>
          </cell>
          <cell r="D1469">
            <v>0</v>
          </cell>
          <cell r="E1469">
            <v>0</v>
          </cell>
        </row>
        <row r="1470">
          <cell r="A1470">
            <v>3300637</v>
          </cell>
          <cell r="B1470">
            <v>0</v>
          </cell>
          <cell r="C1470">
            <v>0</v>
          </cell>
          <cell r="D1470">
            <v>0</v>
          </cell>
          <cell r="E1470">
            <v>0</v>
          </cell>
        </row>
        <row r="1471">
          <cell r="A1471">
            <v>3300638</v>
          </cell>
          <cell r="B1471">
            <v>0</v>
          </cell>
          <cell r="C1471">
            <v>0</v>
          </cell>
          <cell r="D1471">
            <v>0</v>
          </cell>
          <cell r="E1471">
            <v>0</v>
          </cell>
        </row>
        <row r="1472">
          <cell r="A1472">
            <v>3300639</v>
          </cell>
          <cell r="B1472">
            <v>0</v>
          </cell>
          <cell r="C1472">
            <v>0</v>
          </cell>
          <cell r="D1472">
            <v>0</v>
          </cell>
          <cell r="E1472">
            <v>0</v>
          </cell>
        </row>
        <row r="1473">
          <cell r="A1473">
            <v>3300640</v>
          </cell>
          <cell r="B1473">
            <v>0</v>
          </cell>
          <cell r="C1473">
            <v>0</v>
          </cell>
          <cell r="D1473">
            <v>0</v>
          </cell>
          <cell r="E1473">
            <v>0</v>
          </cell>
        </row>
        <row r="1474">
          <cell r="A1474">
            <v>3300641</v>
          </cell>
          <cell r="B1474">
            <v>0</v>
          </cell>
          <cell r="C1474">
            <v>0</v>
          </cell>
          <cell r="D1474">
            <v>0</v>
          </cell>
          <cell r="E1474">
            <v>0</v>
          </cell>
        </row>
        <row r="1475">
          <cell r="A1475">
            <v>3300642</v>
          </cell>
          <cell r="B1475">
            <v>0</v>
          </cell>
          <cell r="C1475">
            <v>0</v>
          </cell>
          <cell r="D1475">
            <v>0</v>
          </cell>
          <cell r="E1475">
            <v>0</v>
          </cell>
        </row>
        <row r="1476">
          <cell r="A1476">
            <v>3300645</v>
          </cell>
          <cell r="B1476">
            <v>0</v>
          </cell>
          <cell r="C1476">
            <v>0</v>
          </cell>
          <cell r="D1476">
            <v>0</v>
          </cell>
          <cell r="E1476">
            <v>0</v>
          </cell>
        </row>
        <row r="1477">
          <cell r="A1477">
            <v>3300646</v>
          </cell>
          <cell r="B1477">
            <v>0</v>
          </cell>
          <cell r="C1477">
            <v>0</v>
          </cell>
          <cell r="D1477">
            <v>0</v>
          </cell>
          <cell r="E1477">
            <v>0</v>
          </cell>
        </row>
        <row r="1478">
          <cell r="A1478">
            <v>3300647</v>
          </cell>
          <cell r="B1478">
            <v>0</v>
          </cell>
          <cell r="C1478">
            <v>0</v>
          </cell>
          <cell r="D1478">
            <v>0</v>
          </cell>
          <cell r="E1478">
            <v>0</v>
          </cell>
        </row>
        <row r="1479">
          <cell r="A1479">
            <v>3300648</v>
          </cell>
          <cell r="B1479">
            <v>0</v>
          </cell>
          <cell r="C1479">
            <v>0</v>
          </cell>
          <cell r="D1479">
            <v>0</v>
          </cell>
          <cell r="E1479">
            <v>0</v>
          </cell>
        </row>
        <row r="1480">
          <cell r="A1480">
            <v>3300649</v>
          </cell>
          <cell r="B1480">
            <v>0</v>
          </cell>
          <cell r="C1480">
            <v>0</v>
          </cell>
          <cell r="D1480">
            <v>0</v>
          </cell>
          <cell r="E1480">
            <v>0</v>
          </cell>
        </row>
        <row r="1481">
          <cell r="A1481">
            <v>3300650</v>
          </cell>
          <cell r="B1481">
            <v>0</v>
          </cell>
          <cell r="C1481">
            <v>0</v>
          </cell>
          <cell r="D1481">
            <v>0</v>
          </cell>
          <cell r="E1481">
            <v>0</v>
          </cell>
        </row>
        <row r="1482">
          <cell r="A1482">
            <v>3300651</v>
          </cell>
          <cell r="B1482">
            <v>0</v>
          </cell>
          <cell r="C1482">
            <v>0</v>
          </cell>
          <cell r="D1482">
            <v>0</v>
          </cell>
          <cell r="E1482">
            <v>0</v>
          </cell>
        </row>
        <row r="1483">
          <cell r="A1483">
            <v>3300652</v>
          </cell>
          <cell r="B1483">
            <v>0</v>
          </cell>
          <cell r="C1483">
            <v>0</v>
          </cell>
          <cell r="D1483">
            <v>0</v>
          </cell>
          <cell r="E1483">
            <v>0</v>
          </cell>
        </row>
        <row r="1484">
          <cell r="A1484">
            <v>3300653</v>
          </cell>
          <cell r="B1484">
            <v>0</v>
          </cell>
          <cell r="C1484">
            <v>0</v>
          </cell>
          <cell r="D1484">
            <v>0</v>
          </cell>
          <cell r="E1484">
            <v>0</v>
          </cell>
        </row>
        <row r="1485">
          <cell r="A1485">
            <v>3300654</v>
          </cell>
          <cell r="B1485">
            <v>0</v>
          </cell>
          <cell r="C1485">
            <v>0</v>
          </cell>
          <cell r="D1485">
            <v>0</v>
          </cell>
          <cell r="E1485">
            <v>0</v>
          </cell>
        </row>
        <row r="1486">
          <cell r="A1486">
            <v>3300655</v>
          </cell>
          <cell r="B1486">
            <v>0</v>
          </cell>
          <cell r="C1486">
            <v>0</v>
          </cell>
          <cell r="D1486">
            <v>0</v>
          </cell>
          <cell r="E1486">
            <v>0</v>
          </cell>
        </row>
        <row r="1487">
          <cell r="A1487">
            <v>3300656</v>
          </cell>
          <cell r="B1487">
            <v>0</v>
          </cell>
          <cell r="C1487">
            <v>0</v>
          </cell>
          <cell r="D1487">
            <v>0</v>
          </cell>
          <cell r="E1487">
            <v>0</v>
          </cell>
        </row>
        <row r="1488">
          <cell r="A1488">
            <v>3300658</v>
          </cell>
          <cell r="B1488">
            <v>0</v>
          </cell>
          <cell r="C1488">
            <v>0</v>
          </cell>
          <cell r="D1488">
            <v>0</v>
          </cell>
          <cell r="E1488">
            <v>0</v>
          </cell>
        </row>
        <row r="1489">
          <cell r="A1489">
            <v>3300659</v>
          </cell>
          <cell r="B1489">
            <v>0</v>
          </cell>
          <cell r="C1489">
            <v>0</v>
          </cell>
          <cell r="D1489">
            <v>0</v>
          </cell>
          <cell r="E1489">
            <v>0</v>
          </cell>
        </row>
        <row r="1490">
          <cell r="A1490">
            <v>3300661</v>
          </cell>
          <cell r="B1490">
            <v>0</v>
          </cell>
          <cell r="C1490">
            <v>0</v>
          </cell>
          <cell r="D1490">
            <v>0</v>
          </cell>
          <cell r="E1490">
            <v>0</v>
          </cell>
        </row>
        <row r="1491">
          <cell r="A1491">
            <v>3300662</v>
          </cell>
          <cell r="B1491">
            <v>0</v>
          </cell>
          <cell r="C1491">
            <v>0</v>
          </cell>
          <cell r="D1491">
            <v>0</v>
          </cell>
          <cell r="E1491">
            <v>0</v>
          </cell>
        </row>
        <row r="1492">
          <cell r="A1492">
            <v>3300663</v>
          </cell>
          <cell r="B1492">
            <v>0</v>
          </cell>
          <cell r="C1492">
            <v>0</v>
          </cell>
          <cell r="D1492">
            <v>0</v>
          </cell>
          <cell r="E1492">
            <v>0</v>
          </cell>
        </row>
        <row r="1493">
          <cell r="A1493">
            <v>3300664</v>
          </cell>
          <cell r="B1493">
            <v>0</v>
          </cell>
          <cell r="C1493">
            <v>0</v>
          </cell>
          <cell r="D1493">
            <v>0</v>
          </cell>
          <cell r="E1493">
            <v>0</v>
          </cell>
        </row>
        <row r="1494">
          <cell r="A1494">
            <v>3300665</v>
          </cell>
          <cell r="B1494">
            <v>0</v>
          </cell>
          <cell r="C1494">
            <v>0</v>
          </cell>
          <cell r="D1494">
            <v>0</v>
          </cell>
          <cell r="E1494">
            <v>0</v>
          </cell>
        </row>
        <row r="1495">
          <cell r="A1495">
            <v>3300667</v>
          </cell>
          <cell r="B1495">
            <v>0</v>
          </cell>
          <cell r="C1495">
            <v>0</v>
          </cell>
          <cell r="D1495">
            <v>0</v>
          </cell>
          <cell r="E1495">
            <v>0</v>
          </cell>
        </row>
        <row r="1496">
          <cell r="A1496">
            <v>3300668</v>
          </cell>
          <cell r="B1496">
            <v>0</v>
          </cell>
          <cell r="C1496">
            <v>0</v>
          </cell>
          <cell r="D1496">
            <v>0</v>
          </cell>
          <cell r="E1496">
            <v>0</v>
          </cell>
        </row>
        <row r="1497">
          <cell r="A1497">
            <v>3300669</v>
          </cell>
          <cell r="B1497">
            <v>0</v>
          </cell>
          <cell r="C1497">
            <v>0</v>
          </cell>
          <cell r="D1497">
            <v>0</v>
          </cell>
          <cell r="E1497">
            <v>0</v>
          </cell>
        </row>
        <row r="1498">
          <cell r="A1498">
            <v>3300670</v>
          </cell>
          <cell r="B1498">
            <v>0</v>
          </cell>
          <cell r="C1498">
            <v>0</v>
          </cell>
          <cell r="D1498">
            <v>0</v>
          </cell>
          <cell r="E1498">
            <v>0</v>
          </cell>
        </row>
        <row r="1499">
          <cell r="A1499">
            <v>3300671</v>
          </cell>
          <cell r="B1499">
            <v>0</v>
          </cell>
          <cell r="C1499">
            <v>0</v>
          </cell>
          <cell r="D1499">
            <v>0</v>
          </cell>
          <cell r="E1499">
            <v>0</v>
          </cell>
        </row>
        <row r="1500">
          <cell r="A1500">
            <v>3300672</v>
          </cell>
          <cell r="B1500">
            <v>0</v>
          </cell>
          <cell r="C1500">
            <v>0</v>
          </cell>
          <cell r="D1500">
            <v>0</v>
          </cell>
          <cell r="E1500">
            <v>0</v>
          </cell>
        </row>
        <row r="1501">
          <cell r="A1501">
            <v>3300673</v>
          </cell>
          <cell r="B1501">
            <v>0</v>
          </cell>
          <cell r="C1501">
            <v>0</v>
          </cell>
          <cell r="D1501">
            <v>0</v>
          </cell>
          <cell r="E1501">
            <v>0</v>
          </cell>
        </row>
        <row r="1502">
          <cell r="A1502">
            <v>3300675</v>
          </cell>
          <cell r="B1502">
            <v>0</v>
          </cell>
          <cell r="C1502">
            <v>0</v>
          </cell>
          <cell r="D1502">
            <v>0</v>
          </cell>
          <cell r="E1502">
            <v>0</v>
          </cell>
        </row>
        <row r="1503">
          <cell r="A1503">
            <v>3300676</v>
          </cell>
          <cell r="B1503">
            <v>0</v>
          </cell>
          <cell r="C1503">
            <v>0</v>
          </cell>
          <cell r="D1503">
            <v>0</v>
          </cell>
          <cell r="E1503">
            <v>0</v>
          </cell>
        </row>
        <row r="1504">
          <cell r="A1504">
            <v>3300677</v>
          </cell>
          <cell r="B1504">
            <v>0</v>
          </cell>
          <cell r="C1504">
            <v>0</v>
          </cell>
          <cell r="D1504">
            <v>0</v>
          </cell>
          <cell r="E1504">
            <v>0</v>
          </cell>
        </row>
        <row r="1505">
          <cell r="A1505">
            <v>3300678</v>
          </cell>
          <cell r="B1505">
            <v>0</v>
          </cell>
          <cell r="C1505">
            <v>0</v>
          </cell>
          <cell r="D1505">
            <v>0</v>
          </cell>
          <cell r="E1505">
            <v>0</v>
          </cell>
        </row>
        <row r="1506">
          <cell r="A1506">
            <v>3300679</v>
          </cell>
          <cell r="B1506">
            <v>0</v>
          </cell>
          <cell r="C1506">
            <v>0</v>
          </cell>
          <cell r="D1506">
            <v>0</v>
          </cell>
          <cell r="E1506">
            <v>0</v>
          </cell>
        </row>
        <row r="1507">
          <cell r="A1507">
            <v>3300681</v>
          </cell>
          <cell r="B1507">
            <v>0</v>
          </cell>
          <cell r="C1507">
            <v>0</v>
          </cell>
          <cell r="D1507">
            <v>0</v>
          </cell>
          <cell r="E1507">
            <v>0</v>
          </cell>
        </row>
        <row r="1508">
          <cell r="A1508">
            <v>3300682</v>
          </cell>
          <cell r="B1508">
            <v>0</v>
          </cell>
          <cell r="C1508">
            <v>0</v>
          </cell>
          <cell r="D1508">
            <v>0</v>
          </cell>
          <cell r="E1508">
            <v>0</v>
          </cell>
        </row>
        <row r="1509">
          <cell r="A1509">
            <v>3300683</v>
          </cell>
          <cell r="B1509">
            <v>0</v>
          </cell>
          <cell r="C1509">
            <v>0</v>
          </cell>
          <cell r="D1509">
            <v>0</v>
          </cell>
          <cell r="E1509">
            <v>0</v>
          </cell>
        </row>
        <row r="1510">
          <cell r="A1510">
            <v>3300684</v>
          </cell>
          <cell r="B1510">
            <v>0</v>
          </cell>
          <cell r="C1510">
            <v>0</v>
          </cell>
          <cell r="D1510">
            <v>0</v>
          </cell>
          <cell r="E1510">
            <v>0</v>
          </cell>
        </row>
        <row r="1511">
          <cell r="A1511">
            <v>3300686</v>
          </cell>
          <cell r="B1511">
            <v>0</v>
          </cell>
          <cell r="C1511">
            <v>0</v>
          </cell>
          <cell r="D1511">
            <v>0</v>
          </cell>
          <cell r="E1511">
            <v>0</v>
          </cell>
        </row>
        <row r="1512">
          <cell r="A1512">
            <v>3300688</v>
          </cell>
          <cell r="B1512">
            <v>0</v>
          </cell>
          <cell r="C1512">
            <v>0</v>
          </cell>
          <cell r="D1512">
            <v>0</v>
          </cell>
          <cell r="E1512">
            <v>0</v>
          </cell>
        </row>
        <row r="1513">
          <cell r="A1513">
            <v>3300689</v>
          </cell>
          <cell r="B1513">
            <v>0</v>
          </cell>
          <cell r="C1513">
            <v>0</v>
          </cell>
          <cell r="D1513">
            <v>0</v>
          </cell>
          <cell r="E1513">
            <v>0</v>
          </cell>
        </row>
        <row r="1514">
          <cell r="A1514">
            <v>3300691</v>
          </cell>
          <cell r="B1514">
            <v>0</v>
          </cell>
          <cell r="C1514">
            <v>0</v>
          </cell>
          <cell r="D1514">
            <v>0</v>
          </cell>
          <cell r="E1514">
            <v>0</v>
          </cell>
        </row>
        <row r="1515">
          <cell r="A1515">
            <v>3300692</v>
          </cell>
          <cell r="B1515">
            <v>0</v>
          </cell>
          <cell r="C1515">
            <v>0</v>
          </cell>
          <cell r="D1515">
            <v>0</v>
          </cell>
          <cell r="E1515">
            <v>0</v>
          </cell>
        </row>
        <row r="1516">
          <cell r="A1516">
            <v>3300693</v>
          </cell>
          <cell r="B1516">
            <v>0</v>
          </cell>
          <cell r="C1516">
            <v>0</v>
          </cell>
          <cell r="D1516">
            <v>0</v>
          </cell>
          <cell r="E1516">
            <v>0</v>
          </cell>
        </row>
        <row r="1517">
          <cell r="A1517">
            <v>3300697</v>
          </cell>
          <cell r="B1517">
            <v>0</v>
          </cell>
          <cell r="C1517">
            <v>0</v>
          </cell>
          <cell r="D1517">
            <v>0</v>
          </cell>
          <cell r="E1517">
            <v>0</v>
          </cell>
        </row>
        <row r="1518">
          <cell r="A1518">
            <v>3300698</v>
          </cell>
          <cell r="B1518">
            <v>0</v>
          </cell>
          <cell r="C1518">
            <v>0</v>
          </cell>
          <cell r="D1518">
            <v>0</v>
          </cell>
          <cell r="E1518">
            <v>0</v>
          </cell>
        </row>
        <row r="1519">
          <cell r="A1519">
            <v>3300699</v>
          </cell>
          <cell r="B1519">
            <v>0</v>
          </cell>
          <cell r="C1519">
            <v>0</v>
          </cell>
          <cell r="D1519">
            <v>0</v>
          </cell>
          <cell r="E1519">
            <v>0</v>
          </cell>
        </row>
        <row r="1520">
          <cell r="A1520">
            <v>3300700</v>
          </cell>
          <cell r="B1520">
            <v>0</v>
          </cell>
          <cell r="C1520">
            <v>0</v>
          </cell>
          <cell r="D1520">
            <v>0</v>
          </cell>
          <cell r="E1520">
            <v>0</v>
          </cell>
        </row>
        <row r="1521">
          <cell r="A1521">
            <v>3300701</v>
          </cell>
          <cell r="B1521">
            <v>0</v>
          </cell>
          <cell r="C1521">
            <v>0</v>
          </cell>
          <cell r="D1521">
            <v>0</v>
          </cell>
          <cell r="E1521">
            <v>0</v>
          </cell>
        </row>
        <row r="1522">
          <cell r="A1522">
            <v>3300702</v>
          </cell>
          <cell r="B1522">
            <v>0</v>
          </cell>
          <cell r="C1522">
            <v>0</v>
          </cell>
          <cell r="D1522">
            <v>0</v>
          </cell>
          <cell r="E1522">
            <v>0</v>
          </cell>
        </row>
        <row r="1523">
          <cell r="A1523">
            <v>3300703</v>
          </cell>
          <cell r="B1523">
            <v>0</v>
          </cell>
          <cell r="C1523">
            <v>0</v>
          </cell>
          <cell r="D1523">
            <v>0</v>
          </cell>
          <cell r="E1523">
            <v>0</v>
          </cell>
        </row>
        <row r="1524">
          <cell r="A1524">
            <v>3300704</v>
          </cell>
          <cell r="B1524">
            <v>0</v>
          </cell>
          <cell r="C1524">
            <v>0</v>
          </cell>
          <cell r="D1524">
            <v>0</v>
          </cell>
          <cell r="E1524">
            <v>0</v>
          </cell>
        </row>
        <row r="1525">
          <cell r="A1525">
            <v>3300705</v>
          </cell>
          <cell r="B1525">
            <v>0</v>
          </cell>
          <cell r="C1525">
            <v>0</v>
          </cell>
          <cell r="D1525">
            <v>0</v>
          </cell>
          <cell r="E1525">
            <v>0</v>
          </cell>
        </row>
        <row r="1526">
          <cell r="A1526">
            <v>3300706</v>
          </cell>
          <cell r="B1526">
            <v>0</v>
          </cell>
          <cell r="C1526">
            <v>0</v>
          </cell>
          <cell r="D1526">
            <v>0</v>
          </cell>
          <cell r="E1526">
            <v>0</v>
          </cell>
        </row>
        <row r="1527">
          <cell r="A1527">
            <v>3300707</v>
          </cell>
          <cell r="B1527">
            <v>0</v>
          </cell>
          <cell r="C1527">
            <v>0</v>
          </cell>
          <cell r="D1527">
            <v>0</v>
          </cell>
          <cell r="E1527">
            <v>0</v>
          </cell>
        </row>
        <row r="1528">
          <cell r="A1528">
            <v>3300708</v>
          </cell>
          <cell r="B1528">
            <v>0</v>
          </cell>
          <cell r="C1528">
            <v>0</v>
          </cell>
          <cell r="D1528">
            <v>0</v>
          </cell>
          <cell r="E1528">
            <v>0</v>
          </cell>
        </row>
        <row r="1529">
          <cell r="A1529">
            <v>3300710</v>
          </cell>
          <cell r="B1529">
            <v>0</v>
          </cell>
          <cell r="C1529">
            <v>0</v>
          </cell>
          <cell r="D1529">
            <v>0</v>
          </cell>
          <cell r="E1529">
            <v>0</v>
          </cell>
        </row>
        <row r="1530">
          <cell r="A1530">
            <v>3300711</v>
          </cell>
          <cell r="B1530">
            <v>0</v>
          </cell>
          <cell r="C1530">
            <v>0</v>
          </cell>
          <cell r="D1530">
            <v>0</v>
          </cell>
          <cell r="E1530">
            <v>0</v>
          </cell>
        </row>
        <row r="1531">
          <cell r="A1531">
            <v>3300712</v>
          </cell>
          <cell r="B1531">
            <v>0</v>
          </cell>
          <cell r="C1531">
            <v>0</v>
          </cell>
          <cell r="D1531">
            <v>0</v>
          </cell>
          <cell r="E1531">
            <v>0</v>
          </cell>
        </row>
        <row r="1532">
          <cell r="A1532">
            <v>3300713</v>
          </cell>
          <cell r="B1532">
            <v>0</v>
          </cell>
          <cell r="C1532">
            <v>0</v>
          </cell>
          <cell r="D1532">
            <v>0</v>
          </cell>
          <cell r="E1532">
            <v>0</v>
          </cell>
        </row>
        <row r="1533">
          <cell r="A1533">
            <v>3300715</v>
          </cell>
          <cell r="B1533">
            <v>0</v>
          </cell>
          <cell r="C1533">
            <v>0</v>
          </cell>
          <cell r="D1533">
            <v>0</v>
          </cell>
          <cell r="E1533">
            <v>0</v>
          </cell>
        </row>
        <row r="1534">
          <cell r="A1534">
            <v>3300716</v>
          </cell>
          <cell r="B1534">
            <v>0</v>
          </cell>
          <cell r="C1534">
            <v>0</v>
          </cell>
          <cell r="D1534">
            <v>0</v>
          </cell>
          <cell r="E1534">
            <v>0</v>
          </cell>
        </row>
        <row r="1535">
          <cell r="A1535">
            <v>3300718</v>
          </cell>
          <cell r="B1535">
            <v>0</v>
          </cell>
          <cell r="C1535">
            <v>0</v>
          </cell>
          <cell r="D1535">
            <v>0</v>
          </cell>
          <cell r="E1535">
            <v>0</v>
          </cell>
        </row>
        <row r="1536">
          <cell r="A1536">
            <v>3300719</v>
          </cell>
          <cell r="B1536">
            <v>0</v>
          </cell>
          <cell r="C1536">
            <v>0</v>
          </cell>
          <cell r="D1536">
            <v>0</v>
          </cell>
          <cell r="E1536">
            <v>0</v>
          </cell>
        </row>
        <row r="1537">
          <cell r="A1537">
            <v>3300720</v>
          </cell>
          <cell r="B1537">
            <v>0</v>
          </cell>
          <cell r="C1537">
            <v>0</v>
          </cell>
          <cell r="D1537">
            <v>0</v>
          </cell>
          <cell r="E1537">
            <v>0</v>
          </cell>
        </row>
        <row r="1538">
          <cell r="A1538">
            <v>3300721</v>
          </cell>
          <cell r="B1538">
            <v>0</v>
          </cell>
          <cell r="C1538">
            <v>0</v>
          </cell>
          <cell r="D1538">
            <v>0</v>
          </cell>
          <cell r="E1538">
            <v>0</v>
          </cell>
        </row>
        <row r="1539">
          <cell r="A1539">
            <v>3300724</v>
          </cell>
          <cell r="B1539">
            <v>0</v>
          </cell>
          <cell r="C1539">
            <v>0</v>
          </cell>
          <cell r="D1539">
            <v>0</v>
          </cell>
          <cell r="E1539">
            <v>0</v>
          </cell>
        </row>
        <row r="1540">
          <cell r="A1540">
            <v>3300725</v>
          </cell>
          <cell r="B1540">
            <v>0</v>
          </cell>
          <cell r="C1540">
            <v>0</v>
          </cell>
          <cell r="D1540">
            <v>0</v>
          </cell>
          <cell r="E1540">
            <v>0</v>
          </cell>
        </row>
        <row r="1541">
          <cell r="A1541">
            <v>3300728</v>
          </cell>
          <cell r="B1541">
            <v>0</v>
          </cell>
          <cell r="C1541">
            <v>0</v>
          </cell>
          <cell r="D1541">
            <v>0</v>
          </cell>
          <cell r="E1541">
            <v>0</v>
          </cell>
        </row>
        <row r="1542">
          <cell r="A1542">
            <v>3300732</v>
          </cell>
          <cell r="B1542">
            <v>0</v>
          </cell>
          <cell r="C1542">
            <v>0</v>
          </cell>
          <cell r="D1542">
            <v>0</v>
          </cell>
          <cell r="E1542">
            <v>0</v>
          </cell>
        </row>
        <row r="1543">
          <cell r="A1543">
            <v>3400005</v>
          </cell>
          <cell r="B1543">
            <v>0</v>
          </cell>
          <cell r="C1543">
            <v>0</v>
          </cell>
          <cell r="D1543">
            <v>0</v>
          </cell>
          <cell r="E1543">
            <v>0</v>
          </cell>
        </row>
        <row r="1544">
          <cell r="A1544">
            <v>3400009</v>
          </cell>
          <cell r="B1544">
            <v>0</v>
          </cell>
          <cell r="C1544">
            <v>0</v>
          </cell>
          <cell r="D1544">
            <v>0</v>
          </cell>
          <cell r="E1544">
            <v>0</v>
          </cell>
        </row>
        <row r="1545">
          <cell r="A1545">
            <v>3400012</v>
          </cell>
          <cell r="B1545">
            <v>0</v>
          </cell>
          <cell r="C1545">
            <v>0</v>
          </cell>
          <cell r="D1545">
            <v>0</v>
          </cell>
          <cell r="E1545">
            <v>0</v>
          </cell>
        </row>
        <row r="1546">
          <cell r="A1546">
            <v>3400013</v>
          </cell>
          <cell r="B1546">
            <v>0</v>
          </cell>
          <cell r="C1546">
            <v>0</v>
          </cell>
          <cell r="D1546">
            <v>0</v>
          </cell>
          <cell r="E1546">
            <v>0</v>
          </cell>
        </row>
        <row r="1547">
          <cell r="A1547">
            <v>3400017</v>
          </cell>
          <cell r="B1547">
            <v>0</v>
          </cell>
          <cell r="C1547">
            <v>0</v>
          </cell>
          <cell r="D1547">
            <v>0</v>
          </cell>
          <cell r="E1547">
            <v>0</v>
          </cell>
        </row>
        <row r="1548">
          <cell r="A1548">
            <v>3400018</v>
          </cell>
          <cell r="B1548">
            <v>0</v>
          </cell>
          <cell r="C1548">
            <v>0</v>
          </cell>
          <cell r="D1548">
            <v>0</v>
          </cell>
          <cell r="E1548">
            <v>0</v>
          </cell>
        </row>
        <row r="1549">
          <cell r="A1549">
            <v>3400020</v>
          </cell>
          <cell r="B1549">
            <v>0</v>
          </cell>
          <cell r="C1549">
            <v>0</v>
          </cell>
          <cell r="D1549">
            <v>0</v>
          </cell>
          <cell r="E1549">
            <v>0</v>
          </cell>
        </row>
        <row r="1550">
          <cell r="A1550">
            <v>3400021</v>
          </cell>
          <cell r="B1550">
            <v>0</v>
          </cell>
          <cell r="C1550">
            <v>0</v>
          </cell>
          <cell r="D1550">
            <v>0</v>
          </cell>
          <cell r="E1550">
            <v>0</v>
          </cell>
        </row>
        <row r="1551">
          <cell r="A1551">
            <v>3400023</v>
          </cell>
          <cell r="B1551">
            <v>0</v>
          </cell>
          <cell r="C1551">
            <v>0</v>
          </cell>
          <cell r="D1551">
            <v>0</v>
          </cell>
          <cell r="E1551">
            <v>0</v>
          </cell>
        </row>
        <row r="1552">
          <cell r="A1552">
            <v>3400024</v>
          </cell>
          <cell r="B1552">
            <v>0</v>
          </cell>
          <cell r="C1552">
            <v>0</v>
          </cell>
          <cell r="D1552">
            <v>0</v>
          </cell>
          <cell r="E1552">
            <v>0</v>
          </cell>
        </row>
        <row r="1553">
          <cell r="A1553">
            <v>3400025</v>
          </cell>
          <cell r="B1553">
            <v>0</v>
          </cell>
          <cell r="C1553">
            <v>0</v>
          </cell>
          <cell r="D1553">
            <v>0</v>
          </cell>
          <cell r="E1553">
            <v>0</v>
          </cell>
        </row>
      </sheetData>
      <sheetData sheetId="5"/>
      <sheetData sheetId="6">
        <row r="1">
          <cell r="A1" t="str">
            <v>ＩＤ（通知記載の８桁コード）【名簿】</v>
          </cell>
          <cell r="B1" t="str">
            <v>病診区分</v>
          </cell>
          <cell r="C1" t="str">
            <v>医療機関施設名【名簿】</v>
          </cell>
          <cell r="D1" t="str">
            <v>非稼働病棟数</v>
          </cell>
          <cell r="E1" t="str">
            <v>許可病床数</v>
          </cell>
        </row>
        <row r="2">
          <cell r="A2">
            <v>10328052</v>
          </cell>
          <cell r="B2" t="str">
            <v>01病院</v>
          </cell>
          <cell r="C2" t="str">
            <v>盛岡赤十字病院　</v>
          </cell>
          <cell r="D2">
            <v>1</v>
          </cell>
          <cell r="E2">
            <v>44</v>
          </cell>
        </row>
        <row r="3">
          <cell r="A3">
            <v>10328053</v>
          </cell>
          <cell r="B3" t="str">
            <v>01病院</v>
          </cell>
          <cell r="C3" t="str">
            <v>岩手県立宮古病院</v>
          </cell>
          <cell r="D3">
            <v>1</v>
          </cell>
          <cell r="E3">
            <v>38</v>
          </cell>
        </row>
        <row r="4">
          <cell r="A4">
            <v>10328088</v>
          </cell>
          <cell r="B4" t="str">
            <v>01病院</v>
          </cell>
          <cell r="C4" t="str">
            <v>医療法人友愛会　盛岡友愛病院</v>
          </cell>
          <cell r="D4">
            <v>1</v>
          </cell>
          <cell r="E4">
            <v>15</v>
          </cell>
        </row>
        <row r="5">
          <cell r="A5">
            <v>10328093</v>
          </cell>
          <cell r="B5" t="str">
            <v>01病院</v>
          </cell>
          <cell r="C5" t="str">
            <v>医療法人杏林会　イーハトーブ病院</v>
          </cell>
          <cell r="D5">
            <v>1</v>
          </cell>
          <cell r="E5">
            <v>50</v>
          </cell>
        </row>
        <row r="6">
          <cell r="A6">
            <v>10328116</v>
          </cell>
          <cell r="B6" t="str">
            <v>01病院</v>
          </cell>
          <cell r="C6" t="str">
            <v>財団法人総合花巻病院</v>
          </cell>
          <cell r="D6">
            <v>1</v>
          </cell>
          <cell r="E6">
            <v>50</v>
          </cell>
        </row>
        <row r="7">
          <cell r="A7">
            <v>20328009</v>
          </cell>
          <cell r="B7" t="str">
            <v>02診療所</v>
          </cell>
          <cell r="C7" t="str">
            <v>岩手県立大船渡病院附属住田地域診療センター　</v>
          </cell>
          <cell r="D7">
            <v>1</v>
          </cell>
          <cell r="E7">
            <v>19</v>
          </cell>
        </row>
        <row r="8">
          <cell r="A8">
            <v>20328011</v>
          </cell>
          <cell r="B8" t="str">
            <v>02診療所</v>
          </cell>
          <cell r="C8" t="str">
            <v>陸前高田市国民健康保険二又診療所</v>
          </cell>
          <cell r="D8">
            <v>1</v>
          </cell>
          <cell r="E8">
            <v>4</v>
          </cell>
        </row>
        <row r="9">
          <cell r="A9">
            <v>20328012</v>
          </cell>
          <cell r="B9" t="str">
            <v>02診療所</v>
          </cell>
          <cell r="C9" t="str">
            <v>高木丘クリニック</v>
          </cell>
          <cell r="D9">
            <v>1</v>
          </cell>
          <cell r="E9">
            <v>19</v>
          </cell>
        </row>
        <row r="10">
          <cell r="A10">
            <v>20328015</v>
          </cell>
          <cell r="B10" t="str">
            <v>02診療所</v>
          </cell>
          <cell r="C10" t="str">
            <v>庄子医院</v>
          </cell>
          <cell r="D10">
            <v>1</v>
          </cell>
          <cell r="E10">
            <v>16</v>
          </cell>
        </row>
        <row r="11">
          <cell r="A11">
            <v>20328016</v>
          </cell>
          <cell r="B11" t="str">
            <v>02診療所</v>
          </cell>
          <cell r="C11" t="str">
            <v>志和眼科</v>
          </cell>
          <cell r="D11">
            <v>1</v>
          </cell>
          <cell r="E11">
            <v>14</v>
          </cell>
        </row>
        <row r="12">
          <cell r="A12">
            <v>20328018</v>
          </cell>
          <cell r="B12" t="str">
            <v>02診療所</v>
          </cell>
          <cell r="C12" t="str">
            <v>むらた眼科クリニック</v>
          </cell>
          <cell r="D12">
            <v>1</v>
          </cell>
          <cell r="E12">
            <v>2</v>
          </cell>
        </row>
        <row r="13">
          <cell r="A13">
            <v>20328022</v>
          </cell>
          <cell r="B13" t="str">
            <v>02診療所</v>
          </cell>
          <cell r="C13" t="str">
            <v>はしもと眼科クリニック　</v>
          </cell>
          <cell r="D13">
            <v>1</v>
          </cell>
          <cell r="E13">
            <v>4</v>
          </cell>
        </row>
        <row r="14">
          <cell r="A14">
            <v>20328029</v>
          </cell>
          <cell r="B14" t="str">
            <v>02診療所</v>
          </cell>
          <cell r="C14" t="str">
            <v>洋野町国民健康保険大野診療所</v>
          </cell>
          <cell r="D14">
            <v>1</v>
          </cell>
          <cell r="E14">
            <v>6</v>
          </cell>
        </row>
        <row r="15">
          <cell r="A15">
            <v>20328031</v>
          </cell>
          <cell r="B15" t="str">
            <v>02診療所</v>
          </cell>
          <cell r="C15" t="str">
            <v>千葉医院</v>
          </cell>
          <cell r="D15">
            <v>1</v>
          </cell>
          <cell r="E15">
            <v>11</v>
          </cell>
        </row>
        <row r="16">
          <cell r="A16">
            <v>20328036</v>
          </cell>
          <cell r="B16" t="str">
            <v>02診療所</v>
          </cell>
          <cell r="C16" t="str">
            <v>岩手県立中央病院附属大迫地域診療センター</v>
          </cell>
          <cell r="D16">
            <v>1</v>
          </cell>
          <cell r="E16">
            <v>19</v>
          </cell>
        </row>
        <row r="17">
          <cell r="A17">
            <v>20328040</v>
          </cell>
          <cell r="B17" t="str">
            <v>02診療所</v>
          </cell>
          <cell r="C17" t="str">
            <v>岩手県立二戸病院附属九戸地域診療センター</v>
          </cell>
          <cell r="D17">
            <v>1</v>
          </cell>
          <cell r="E17">
            <v>19</v>
          </cell>
        </row>
        <row r="18">
          <cell r="A18">
            <v>20328046</v>
          </cell>
          <cell r="B18" t="str">
            <v>02診療所</v>
          </cell>
          <cell r="C18" t="str">
            <v>医）泰三会　徳永整形外科</v>
          </cell>
          <cell r="D18">
            <v>1</v>
          </cell>
          <cell r="E18">
            <v>19</v>
          </cell>
        </row>
        <row r="19">
          <cell r="A19">
            <v>20328060</v>
          </cell>
          <cell r="B19" t="str">
            <v>02診療所</v>
          </cell>
          <cell r="C19" t="str">
            <v>久保田医院　</v>
          </cell>
          <cell r="D19">
            <v>1</v>
          </cell>
          <cell r="E19">
            <v>11</v>
          </cell>
        </row>
        <row r="20">
          <cell r="A20">
            <v>20328068</v>
          </cell>
          <cell r="B20" t="str">
            <v>02診療所</v>
          </cell>
          <cell r="C20" t="str">
            <v>久慈市国民健康保険山形診療所</v>
          </cell>
          <cell r="D20">
            <v>1</v>
          </cell>
          <cell r="E20">
            <v>19</v>
          </cell>
        </row>
        <row r="21">
          <cell r="A21" t="str">
            <v>20328075</v>
          </cell>
          <cell r="B21" t="str">
            <v>02診療所</v>
          </cell>
          <cell r="C21" t="str">
            <v>宮野目診療所</v>
          </cell>
          <cell r="D21">
            <v>1</v>
          </cell>
          <cell r="E21">
            <v>12</v>
          </cell>
        </row>
        <row r="22">
          <cell r="A22">
            <v>20328089</v>
          </cell>
          <cell r="B22" t="str">
            <v>02診療所</v>
          </cell>
          <cell r="C22" t="str">
            <v>細井外科医院</v>
          </cell>
          <cell r="D22">
            <v>1</v>
          </cell>
          <cell r="E22">
            <v>14</v>
          </cell>
        </row>
        <row r="23">
          <cell r="A23">
            <v>20328095</v>
          </cell>
          <cell r="B23" t="str">
            <v>02診療所</v>
          </cell>
          <cell r="C23" t="str">
            <v>桜井医院</v>
          </cell>
          <cell r="D23">
            <v>1</v>
          </cell>
          <cell r="E23">
            <v>19</v>
          </cell>
        </row>
        <row r="24">
          <cell r="A24">
            <v>20328096</v>
          </cell>
          <cell r="B24" t="str">
            <v>02診療所</v>
          </cell>
          <cell r="C24" t="str">
            <v>上原小児科医院　</v>
          </cell>
          <cell r="D24">
            <v>1</v>
          </cell>
          <cell r="E24">
            <v>9</v>
          </cell>
        </row>
        <row r="25">
          <cell r="A25">
            <v>20328101</v>
          </cell>
          <cell r="B25" t="str">
            <v>02診療所</v>
          </cell>
          <cell r="C25" t="str">
            <v>岩手県立中央病院附属沼宮内地域診療センター　</v>
          </cell>
          <cell r="D25">
            <v>1</v>
          </cell>
          <cell r="E25">
            <v>19</v>
          </cell>
        </row>
        <row r="26">
          <cell r="A26">
            <v>20328108</v>
          </cell>
          <cell r="B26" t="str">
            <v>02診療所</v>
          </cell>
          <cell r="C26" t="str">
            <v>亀井内科消化器クリニック</v>
          </cell>
          <cell r="D26">
            <v>1</v>
          </cell>
          <cell r="E26">
            <v>19</v>
          </cell>
        </row>
        <row r="27">
          <cell r="A27">
            <v>20328109</v>
          </cell>
          <cell r="B27" t="str">
            <v>02診療所</v>
          </cell>
          <cell r="C27" t="str">
            <v>普代村国民健康保険診療所</v>
          </cell>
          <cell r="D27">
            <v>1</v>
          </cell>
          <cell r="E27">
            <v>13</v>
          </cell>
        </row>
        <row r="28">
          <cell r="A28">
            <v>20328112</v>
          </cell>
          <cell r="B28" t="str">
            <v>02診療所</v>
          </cell>
          <cell r="C28" t="str">
            <v>医療法人温心会　さいき整形外科医院　</v>
          </cell>
          <cell r="D28">
            <v>1</v>
          </cell>
          <cell r="E28">
            <v>19</v>
          </cell>
        </row>
        <row r="29">
          <cell r="A29">
            <v>20328113</v>
          </cell>
          <cell r="B29" t="str">
            <v>02診療所</v>
          </cell>
          <cell r="C29" t="str">
            <v>菅整形外科皮膚科クリニック　</v>
          </cell>
          <cell r="D29">
            <v>1</v>
          </cell>
          <cell r="E29">
            <v>19</v>
          </cell>
        </row>
        <row r="30">
          <cell r="A30">
            <v>20328129</v>
          </cell>
          <cell r="B30" t="str">
            <v>02診療所</v>
          </cell>
          <cell r="C30" t="str">
            <v>松井内科医院</v>
          </cell>
          <cell r="D30">
            <v>1</v>
          </cell>
          <cell r="E30">
            <v>19</v>
          </cell>
        </row>
        <row r="31">
          <cell r="A31">
            <v>20328130</v>
          </cell>
          <cell r="B31" t="str">
            <v>02診療所</v>
          </cell>
          <cell r="C31" t="str">
            <v>医療法人清和会　岩手クリニック一関　</v>
          </cell>
          <cell r="D31">
            <v>1</v>
          </cell>
          <cell r="E31">
            <v>15</v>
          </cell>
        </row>
        <row r="32">
          <cell r="A32">
            <v>20328145</v>
          </cell>
          <cell r="B32" t="str">
            <v>02診療所</v>
          </cell>
          <cell r="C32" t="str">
            <v>佐藤産婦人科小児科医院　</v>
          </cell>
          <cell r="D32">
            <v>1</v>
          </cell>
          <cell r="E32">
            <v>10</v>
          </cell>
        </row>
        <row r="33">
          <cell r="A33">
            <v>20328146</v>
          </cell>
          <cell r="B33" t="str">
            <v>02診療所</v>
          </cell>
          <cell r="C33" t="str">
            <v>川村医院</v>
          </cell>
          <cell r="D33">
            <v>1</v>
          </cell>
          <cell r="E33">
            <v>19</v>
          </cell>
        </row>
        <row r="34">
          <cell r="A34">
            <v>20328151</v>
          </cell>
          <cell r="B34" t="str">
            <v>02診療所</v>
          </cell>
          <cell r="C34" t="str">
            <v>さかもと眼科クリニック　</v>
          </cell>
          <cell r="D34">
            <v>1</v>
          </cell>
          <cell r="E34">
            <v>12</v>
          </cell>
        </row>
        <row r="35">
          <cell r="A35">
            <v>20328170</v>
          </cell>
          <cell r="B35" t="str">
            <v>02診療所</v>
          </cell>
          <cell r="C35" t="str">
            <v>岩手県立中央病院附属紫波地域診療センター</v>
          </cell>
          <cell r="D35">
            <v>1</v>
          </cell>
          <cell r="E35">
            <v>19</v>
          </cell>
        </row>
        <row r="36">
          <cell r="A36">
            <v>20328173</v>
          </cell>
          <cell r="B36" t="str">
            <v>02診療所</v>
          </cell>
          <cell r="C36" t="str">
            <v>児島内科小児科医院　</v>
          </cell>
          <cell r="D36">
            <v>1</v>
          </cell>
          <cell r="E36">
            <v>8</v>
          </cell>
        </row>
        <row r="37">
          <cell r="A37">
            <v>20328178</v>
          </cell>
          <cell r="B37" t="str">
            <v>02診療所</v>
          </cell>
          <cell r="C37" t="str">
            <v>八幡平市国民健康保険安代診療所　</v>
          </cell>
          <cell r="D37">
            <v>1</v>
          </cell>
          <cell r="E37">
            <v>2</v>
          </cell>
        </row>
        <row r="38">
          <cell r="A38">
            <v>20328181</v>
          </cell>
          <cell r="B38" t="str">
            <v>02診療所</v>
          </cell>
          <cell r="C38" t="str">
            <v>亀井眼科</v>
          </cell>
          <cell r="D38">
            <v>1</v>
          </cell>
          <cell r="E38">
            <v>7</v>
          </cell>
        </row>
        <row r="39">
          <cell r="A39">
            <v>20328182</v>
          </cell>
          <cell r="B39" t="str">
            <v>02診療所</v>
          </cell>
          <cell r="C39" t="str">
            <v>医療法人　さいとうレディスクリニック　</v>
          </cell>
          <cell r="D39">
            <v>1</v>
          </cell>
          <cell r="E39">
            <v>1</v>
          </cell>
        </row>
      </sheetData>
      <sheetData sheetId="7"/>
      <sheetData sheetId="8"/>
      <sheetData sheetId="9"/>
      <sheetData sheetId="10">
        <row r="5">
          <cell r="A5">
            <v>10328001</v>
          </cell>
          <cell r="B5">
            <v>7.5</v>
          </cell>
        </row>
        <row r="6">
          <cell r="A6">
            <v>10328006</v>
          </cell>
          <cell r="B6">
            <v>4</v>
          </cell>
        </row>
        <row r="7">
          <cell r="A7">
            <v>10328007</v>
          </cell>
          <cell r="B7">
            <v>6</v>
          </cell>
        </row>
        <row r="8">
          <cell r="A8">
            <v>10328008</v>
          </cell>
          <cell r="B8">
            <v>45.4</v>
          </cell>
        </row>
        <row r="9">
          <cell r="A9">
            <v>10328010</v>
          </cell>
          <cell r="B9">
            <v>4</v>
          </cell>
        </row>
        <row r="10">
          <cell r="A10">
            <v>10328013</v>
          </cell>
          <cell r="B10">
            <v>6</v>
          </cell>
        </row>
        <row r="11">
          <cell r="A11">
            <v>10328017</v>
          </cell>
          <cell r="B11">
            <v>12.8</v>
          </cell>
        </row>
        <row r="12">
          <cell r="A12">
            <v>10328019</v>
          </cell>
          <cell r="B12">
            <v>4</v>
          </cell>
        </row>
        <row r="13">
          <cell r="A13">
            <v>10328021</v>
          </cell>
          <cell r="B13">
            <v>9.3000000000000007</v>
          </cell>
        </row>
        <row r="14">
          <cell r="A14">
            <v>10328023</v>
          </cell>
          <cell r="B14">
            <v>9.4</v>
          </cell>
        </row>
        <row r="15">
          <cell r="A15">
            <v>10328026</v>
          </cell>
          <cell r="B15">
            <v>28.2</v>
          </cell>
        </row>
        <row r="16">
          <cell r="A16">
            <v>10328030</v>
          </cell>
          <cell r="B16">
            <v>15.9</v>
          </cell>
        </row>
        <row r="17">
          <cell r="A17">
            <v>10328034</v>
          </cell>
          <cell r="B17">
            <v>3</v>
          </cell>
        </row>
        <row r="18">
          <cell r="A18">
            <v>10328035</v>
          </cell>
          <cell r="B18">
            <v>3.1</v>
          </cell>
        </row>
        <row r="19">
          <cell r="A19">
            <v>10328039</v>
          </cell>
          <cell r="B19">
            <v>3</v>
          </cell>
        </row>
        <row r="20">
          <cell r="A20">
            <v>10328041</v>
          </cell>
          <cell r="B20">
            <v>7.9</v>
          </cell>
        </row>
        <row r="21">
          <cell r="A21">
            <v>10328047</v>
          </cell>
          <cell r="B21">
            <v>6</v>
          </cell>
        </row>
        <row r="22">
          <cell r="A22">
            <v>10328048</v>
          </cell>
          <cell r="B22">
            <v>10</v>
          </cell>
        </row>
        <row r="23">
          <cell r="A23">
            <v>10328049</v>
          </cell>
          <cell r="B23">
            <v>7.7</v>
          </cell>
        </row>
        <row r="24">
          <cell r="A24">
            <v>10328050</v>
          </cell>
          <cell r="B24">
            <v>2</v>
          </cell>
        </row>
        <row r="25">
          <cell r="A25">
            <v>10328052</v>
          </cell>
          <cell r="B25">
            <v>70.3</v>
          </cell>
        </row>
        <row r="26">
          <cell r="A26">
            <v>10328053</v>
          </cell>
          <cell r="B26">
            <v>47</v>
          </cell>
        </row>
        <row r="27">
          <cell r="A27">
            <v>10328055</v>
          </cell>
          <cell r="B27">
            <v>36</v>
          </cell>
        </row>
        <row r="28">
          <cell r="A28">
            <v>10328057</v>
          </cell>
          <cell r="B28">
            <v>9</v>
          </cell>
        </row>
        <row r="29">
          <cell r="A29">
            <v>10328059</v>
          </cell>
          <cell r="B29">
            <v>16.100000000000001</v>
          </cell>
        </row>
        <row r="30">
          <cell r="A30">
            <v>10328061</v>
          </cell>
          <cell r="B30">
            <v>7.3</v>
          </cell>
        </row>
        <row r="31">
          <cell r="A31">
            <v>10328062</v>
          </cell>
          <cell r="B31">
            <v>59.7</v>
          </cell>
        </row>
        <row r="32">
          <cell r="A32">
            <v>10328063</v>
          </cell>
          <cell r="B32">
            <v>13.8</v>
          </cell>
        </row>
        <row r="33">
          <cell r="A33">
            <v>10328065</v>
          </cell>
          <cell r="B33">
            <v>24</v>
          </cell>
        </row>
        <row r="34">
          <cell r="A34">
            <v>10328066</v>
          </cell>
          <cell r="B34">
            <v>7</v>
          </cell>
        </row>
        <row r="35">
          <cell r="A35">
            <v>10328069</v>
          </cell>
          <cell r="B35">
            <v>0</v>
          </cell>
        </row>
        <row r="36">
          <cell r="A36">
            <v>10328070</v>
          </cell>
          <cell r="B36">
            <v>3.9</v>
          </cell>
        </row>
        <row r="37">
          <cell r="A37">
            <v>10328071</v>
          </cell>
          <cell r="B37">
            <v>4</v>
          </cell>
        </row>
        <row r="38">
          <cell r="A38">
            <v>10328072</v>
          </cell>
          <cell r="B38">
            <v>21.9</v>
          </cell>
        </row>
        <row r="39">
          <cell r="A39">
            <v>10328073</v>
          </cell>
          <cell r="B39">
            <v>8</v>
          </cell>
        </row>
        <row r="40">
          <cell r="A40">
            <v>10328074</v>
          </cell>
          <cell r="B40">
            <v>473.2</v>
          </cell>
        </row>
        <row r="41">
          <cell r="A41">
            <v>10328076</v>
          </cell>
          <cell r="B41">
            <v>8.3000000000000007</v>
          </cell>
        </row>
        <row r="42">
          <cell r="A42">
            <v>10328083</v>
          </cell>
          <cell r="B42">
            <v>4.2</v>
          </cell>
        </row>
        <row r="43">
          <cell r="A43">
            <v>10328085</v>
          </cell>
          <cell r="B43">
            <v>5</v>
          </cell>
        </row>
        <row r="44">
          <cell r="A44">
            <v>10328086</v>
          </cell>
          <cell r="B44">
            <v>10.1</v>
          </cell>
        </row>
        <row r="45">
          <cell r="A45">
            <v>10328088</v>
          </cell>
          <cell r="B45">
            <v>33.1</v>
          </cell>
        </row>
        <row r="46">
          <cell r="A46">
            <v>10328091</v>
          </cell>
          <cell r="B46">
            <v>7.2</v>
          </cell>
        </row>
        <row r="47">
          <cell r="A47">
            <v>10328092</v>
          </cell>
          <cell r="B47">
            <v>5.3</v>
          </cell>
        </row>
        <row r="48">
          <cell r="A48">
            <v>10328093</v>
          </cell>
          <cell r="B48">
            <v>4.4000000000000004</v>
          </cell>
        </row>
        <row r="49">
          <cell r="A49">
            <v>10328097</v>
          </cell>
          <cell r="B49">
            <v>182.8</v>
          </cell>
        </row>
        <row r="50">
          <cell r="A50">
            <v>10328106</v>
          </cell>
          <cell r="B50">
            <v>12</v>
          </cell>
        </row>
        <row r="51">
          <cell r="A51">
            <v>10328107</v>
          </cell>
          <cell r="B51">
            <v>9.8000000000000007</v>
          </cell>
        </row>
        <row r="52">
          <cell r="A52">
            <v>10328111</v>
          </cell>
          <cell r="B52">
            <v>7.7</v>
          </cell>
        </row>
        <row r="53">
          <cell r="A53">
            <v>10328114</v>
          </cell>
          <cell r="B53">
            <v>23</v>
          </cell>
        </row>
        <row r="54">
          <cell r="A54">
            <v>10328115</v>
          </cell>
          <cell r="B54">
            <v>8.9</v>
          </cell>
        </row>
        <row r="55">
          <cell r="A55">
            <v>10328116</v>
          </cell>
          <cell r="B55">
            <v>12</v>
          </cell>
        </row>
        <row r="56">
          <cell r="A56">
            <v>10328117</v>
          </cell>
          <cell r="B56">
            <v>7.5</v>
          </cell>
        </row>
        <row r="57">
          <cell r="A57">
            <v>10328118</v>
          </cell>
          <cell r="B57">
            <v>9</v>
          </cell>
        </row>
        <row r="58">
          <cell r="A58">
            <v>10328120</v>
          </cell>
          <cell r="B58">
            <v>84</v>
          </cell>
        </row>
        <row r="59">
          <cell r="A59">
            <v>10328122</v>
          </cell>
          <cell r="B59">
            <v>0</v>
          </cell>
        </row>
        <row r="60">
          <cell r="A60">
            <v>10328124</v>
          </cell>
          <cell r="B60">
            <v>3.9</v>
          </cell>
        </row>
        <row r="61">
          <cell r="A61">
            <v>10328126</v>
          </cell>
          <cell r="B61">
            <v>8.8000000000000007</v>
          </cell>
        </row>
        <row r="62">
          <cell r="A62">
            <v>10328128</v>
          </cell>
          <cell r="B62">
            <v>6.9</v>
          </cell>
        </row>
        <row r="63">
          <cell r="A63">
            <v>10328131</v>
          </cell>
          <cell r="B63">
            <v>15.5</v>
          </cell>
        </row>
        <row r="64">
          <cell r="A64">
            <v>10328132</v>
          </cell>
          <cell r="B64">
            <v>4.4000000000000004</v>
          </cell>
        </row>
        <row r="65">
          <cell r="A65">
            <v>10328135</v>
          </cell>
          <cell r="B65">
            <v>3</v>
          </cell>
        </row>
        <row r="66">
          <cell r="A66">
            <v>10328147</v>
          </cell>
          <cell r="B66">
            <v>68.3</v>
          </cell>
        </row>
        <row r="67">
          <cell r="A67">
            <v>10328148</v>
          </cell>
          <cell r="B67">
            <v>4.2</v>
          </cell>
        </row>
        <row r="68">
          <cell r="A68">
            <v>10328152</v>
          </cell>
          <cell r="B68">
            <v>16.2</v>
          </cell>
        </row>
        <row r="69">
          <cell r="A69">
            <v>10328154</v>
          </cell>
          <cell r="B69">
            <v>9.1</v>
          </cell>
        </row>
        <row r="70">
          <cell r="A70">
            <v>10328155</v>
          </cell>
          <cell r="B70">
            <v>8.3000000000000007</v>
          </cell>
        </row>
        <row r="71">
          <cell r="A71">
            <v>10328156</v>
          </cell>
          <cell r="B71">
            <v>8.1</v>
          </cell>
        </row>
        <row r="72">
          <cell r="A72">
            <v>10328159</v>
          </cell>
          <cell r="B72">
            <v>5</v>
          </cell>
        </row>
        <row r="73">
          <cell r="A73">
            <v>10328161</v>
          </cell>
          <cell r="B73">
            <v>11</v>
          </cell>
        </row>
        <row r="74">
          <cell r="A74">
            <v>10328163</v>
          </cell>
          <cell r="B74">
            <v>7.7</v>
          </cell>
        </row>
        <row r="75">
          <cell r="A75">
            <v>10328164</v>
          </cell>
          <cell r="B75">
            <v>4.2</v>
          </cell>
        </row>
        <row r="76">
          <cell r="A76">
            <v>10328165</v>
          </cell>
          <cell r="B76">
            <v>66</v>
          </cell>
        </row>
        <row r="77">
          <cell r="A77">
            <v>10328167</v>
          </cell>
          <cell r="B77">
            <v>12.6</v>
          </cell>
        </row>
        <row r="78">
          <cell r="A78">
            <v>10328169</v>
          </cell>
          <cell r="B78">
            <v>9</v>
          </cell>
        </row>
        <row r="79">
          <cell r="A79">
            <v>10328171</v>
          </cell>
          <cell r="B79">
            <v>10.3</v>
          </cell>
        </row>
        <row r="80">
          <cell r="A80">
            <v>10328174</v>
          </cell>
          <cell r="B80">
            <v>10.5</v>
          </cell>
        </row>
        <row r="81">
          <cell r="A81">
            <v>10328175</v>
          </cell>
          <cell r="B81">
            <v>8</v>
          </cell>
        </row>
        <row r="82">
          <cell r="A82">
            <v>10328177</v>
          </cell>
          <cell r="B82">
            <v>6</v>
          </cell>
        </row>
        <row r="83">
          <cell r="A83">
            <v>20328002</v>
          </cell>
          <cell r="B83">
            <v>1</v>
          </cell>
        </row>
        <row r="84">
          <cell r="A84">
            <v>20328003</v>
          </cell>
          <cell r="B84">
            <v>1</v>
          </cell>
        </row>
        <row r="85">
          <cell r="A85">
            <v>20328004</v>
          </cell>
          <cell r="B85">
            <v>1</v>
          </cell>
        </row>
        <row r="86">
          <cell r="A86">
            <v>20328005</v>
          </cell>
          <cell r="B86">
            <v>1</v>
          </cell>
        </row>
        <row r="87">
          <cell r="A87">
            <v>20328009</v>
          </cell>
          <cell r="B87">
            <v>3.1</v>
          </cell>
        </row>
        <row r="88">
          <cell r="A88">
            <v>20328011</v>
          </cell>
          <cell r="B88">
            <v>1</v>
          </cell>
        </row>
        <row r="89">
          <cell r="A89">
            <v>20328012</v>
          </cell>
          <cell r="B89">
            <v>2</v>
          </cell>
        </row>
        <row r="90">
          <cell r="A90">
            <v>20328014</v>
          </cell>
          <cell r="B90">
            <v>1</v>
          </cell>
        </row>
        <row r="91">
          <cell r="A91">
            <v>20328015</v>
          </cell>
          <cell r="B91">
            <v>1</v>
          </cell>
        </row>
        <row r="92">
          <cell r="A92">
            <v>20328016</v>
          </cell>
          <cell r="B92">
            <v>1.2</v>
          </cell>
        </row>
        <row r="93">
          <cell r="A93">
            <v>20328018</v>
          </cell>
          <cell r="B93">
            <v>2</v>
          </cell>
        </row>
        <row r="94">
          <cell r="A94">
            <v>20328020</v>
          </cell>
          <cell r="B94">
            <v>2.5</v>
          </cell>
        </row>
        <row r="95">
          <cell r="A95">
            <v>20328022</v>
          </cell>
          <cell r="B95">
            <v>2</v>
          </cell>
        </row>
        <row r="96">
          <cell r="A96">
            <v>20328024</v>
          </cell>
          <cell r="B96">
            <v>1</v>
          </cell>
        </row>
        <row r="97">
          <cell r="A97">
            <v>20328025</v>
          </cell>
          <cell r="B97">
            <v>1</v>
          </cell>
        </row>
        <row r="98">
          <cell r="A98">
            <v>20328027</v>
          </cell>
          <cell r="B98">
            <v>1</v>
          </cell>
        </row>
        <row r="99">
          <cell r="A99">
            <v>20328028</v>
          </cell>
          <cell r="B99">
            <v>2</v>
          </cell>
        </row>
        <row r="100">
          <cell r="A100">
            <v>20328029</v>
          </cell>
          <cell r="B100">
            <v>1</v>
          </cell>
        </row>
        <row r="101">
          <cell r="A101">
            <v>20328031</v>
          </cell>
          <cell r="B101">
            <v>1</v>
          </cell>
        </row>
        <row r="102">
          <cell r="A102">
            <v>20328032</v>
          </cell>
          <cell r="B102">
            <v>1</v>
          </cell>
        </row>
        <row r="103">
          <cell r="A103">
            <v>20328033</v>
          </cell>
          <cell r="B103">
            <v>3.9</v>
          </cell>
        </row>
        <row r="104">
          <cell r="A104">
            <v>20328036</v>
          </cell>
          <cell r="B104">
            <v>1.8</v>
          </cell>
        </row>
        <row r="105">
          <cell r="A105">
            <v>20328037</v>
          </cell>
          <cell r="B105">
            <v>1</v>
          </cell>
        </row>
        <row r="106">
          <cell r="A106">
            <v>20328038</v>
          </cell>
          <cell r="B106">
            <v>1</v>
          </cell>
        </row>
        <row r="107">
          <cell r="A107">
            <v>20328040</v>
          </cell>
          <cell r="B107">
            <v>2.8</v>
          </cell>
        </row>
        <row r="108">
          <cell r="A108">
            <v>20328042</v>
          </cell>
          <cell r="B108">
            <v>2</v>
          </cell>
        </row>
        <row r="109">
          <cell r="A109">
            <v>20328043</v>
          </cell>
          <cell r="B109">
            <v>1</v>
          </cell>
        </row>
        <row r="110">
          <cell r="A110">
            <v>20328044</v>
          </cell>
          <cell r="B110">
            <v>2</v>
          </cell>
        </row>
        <row r="111">
          <cell r="A111">
            <v>20328045</v>
          </cell>
          <cell r="B111">
            <v>1</v>
          </cell>
        </row>
        <row r="112">
          <cell r="A112">
            <v>20328046</v>
          </cell>
          <cell r="B112">
            <v>1</v>
          </cell>
        </row>
        <row r="113">
          <cell r="A113">
            <v>20328051</v>
          </cell>
          <cell r="B113">
            <v>1</v>
          </cell>
        </row>
        <row r="114">
          <cell r="A114">
            <v>20328054</v>
          </cell>
          <cell r="B114">
            <v>1</v>
          </cell>
        </row>
        <row r="115">
          <cell r="A115">
            <v>20328056</v>
          </cell>
          <cell r="B115">
            <v>1</v>
          </cell>
        </row>
        <row r="116">
          <cell r="A116">
            <v>20328058</v>
          </cell>
          <cell r="B116">
            <v>2.9</v>
          </cell>
        </row>
        <row r="117">
          <cell r="A117">
            <v>20328060</v>
          </cell>
          <cell r="B117">
            <v>1</v>
          </cell>
        </row>
        <row r="118">
          <cell r="A118">
            <v>20328064</v>
          </cell>
          <cell r="B118">
            <v>1</v>
          </cell>
        </row>
        <row r="119">
          <cell r="A119">
            <v>20328067</v>
          </cell>
          <cell r="B119">
            <v>2</v>
          </cell>
        </row>
        <row r="120">
          <cell r="A120">
            <v>20328068</v>
          </cell>
          <cell r="B120">
            <v>1</v>
          </cell>
        </row>
        <row r="121">
          <cell r="A121">
            <v>20328075</v>
          </cell>
          <cell r="B121">
            <v>1</v>
          </cell>
        </row>
        <row r="122">
          <cell r="A122">
            <v>20328077</v>
          </cell>
          <cell r="B122">
            <v>2</v>
          </cell>
        </row>
        <row r="123">
          <cell r="A123">
            <v>20328078</v>
          </cell>
          <cell r="B123">
            <v>1.3</v>
          </cell>
        </row>
        <row r="124">
          <cell r="A124">
            <v>20328079</v>
          </cell>
          <cell r="B124">
            <v>1</v>
          </cell>
        </row>
        <row r="125">
          <cell r="A125">
            <v>20328080</v>
          </cell>
          <cell r="B125">
            <v>2</v>
          </cell>
        </row>
        <row r="126">
          <cell r="A126">
            <v>20328081</v>
          </cell>
          <cell r="B126">
            <v>1</v>
          </cell>
        </row>
        <row r="127">
          <cell r="A127">
            <v>20328082</v>
          </cell>
          <cell r="B127">
            <v>1</v>
          </cell>
        </row>
        <row r="128">
          <cell r="A128">
            <v>20328084</v>
          </cell>
          <cell r="B128">
            <v>1</v>
          </cell>
        </row>
        <row r="129">
          <cell r="A129">
            <v>20328087</v>
          </cell>
          <cell r="B129">
            <v>1</v>
          </cell>
        </row>
        <row r="130">
          <cell r="A130">
            <v>20328089</v>
          </cell>
          <cell r="B130">
            <v>2</v>
          </cell>
        </row>
        <row r="131">
          <cell r="A131">
            <v>20328090</v>
          </cell>
          <cell r="B131">
            <v>2</v>
          </cell>
        </row>
        <row r="132">
          <cell r="A132">
            <v>20328094</v>
          </cell>
          <cell r="B132">
            <v>1</v>
          </cell>
        </row>
        <row r="133">
          <cell r="A133">
            <v>20328095</v>
          </cell>
          <cell r="B133">
            <v>1</v>
          </cell>
        </row>
        <row r="134">
          <cell r="A134">
            <v>20328096</v>
          </cell>
          <cell r="B134">
            <v>1</v>
          </cell>
        </row>
        <row r="135">
          <cell r="A135">
            <v>20328098</v>
          </cell>
          <cell r="B135">
            <v>1</v>
          </cell>
        </row>
        <row r="136">
          <cell r="A136">
            <v>20328099</v>
          </cell>
          <cell r="B136">
            <v>2.5</v>
          </cell>
        </row>
        <row r="137">
          <cell r="A137">
            <v>20328100</v>
          </cell>
          <cell r="B137">
            <v>2</v>
          </cell>
        </row>
        <row r="138">
          <cell r="A138">
            <v>20328101</v>
          </cell>
          <cell r="B138">
            <v>0.1</v>
          </cell>
        </row>
        <row r="139">
          <cell r="A139">
            <v>20328102</v>
          </cell>
          <cell r="B139">
            <v>0</v>
          </cell>
        </row>
        <row r="140">
          <cell r="A140">
            <v>20328103</v>
          </cell>
          <cell r="B140">
            <v>1</v>
          </cell>
        </row>
        <row r="141">
          <cell r="A141">
            <v>20328104</v>
          </cell>
          <cell r="B141">
            <v>1</v>
          </cell>
        </row>
        <row r="142">
          <cell r="A142">
            <v>20328105</v>
          </cell>
          <cell r="B142">
            <v>1</v>
          </cell>
        </row>
        <row r="143">
          <cell r="A143">
            <v>20328108</v>
          </cell>
          <cell r="B143">
            <v>2</v>
          </cell>
        </row>
        <row r="144">
          <cell r="A144">
            <v>20328109</v>
          </cell>
          <cell r="B144">
            <v>1</v>
          </cell>
        </row>
        <row r="145">
          <cell r="A145">
            <v>20328110</v>
          </cell>
          <cell r="B145">
            <v>1</v>
          </cell>
        </row>
        <row r="146">
          <cell r="A146">
            <v>20328112</v>
          </cell>
          <cell r="B146">
            <v>1</v>
          </cell>
        </row>
        <row r="147">
          <cell r="A147">
            <v>20328113</v>
          </cell>
          <cell r="B147">
            <v>2</v>
          </cell>
        </row>
        <row r="148">
          <cell r="A148">
            <v>20328119</v>
          </cell>
          <cell r="B148">
            <v>1.5</v>
          </cell>
        </row>
        <row r="149">
          <cell r="A149">
            <v>20328121</v>
          </cell>
          <cell r="B149">
            <v>2</v>
          </cell>
        </row>
        <row r="150">
          <cell r="A150">
            <v>20328123</v>
          </cell>
          <cell r="B150">
            <v>1</v>
          </cell>
        </row>
        <row r="151">
          <cell r="A151">
            <v>20328125</v>
          </cell>
          <cell r="B151">
            <v>1</v>
          </cell>
        </row>
        <row r="152">
          <cell r="A152">
            <v>20328127</v>
          </cell>
          <cell r="B152">
            <v>1</v>
          </cell>
        </row>
        <row r="153">
          <cell r="A153">
            <v>20328129</v>
          </cell>
          <cell r="B153">
            <v>1</v>
          </cell>
        </row>
        <row r="154">
          <cell r="A154">
            <v>20328130</v>
          </cell>
          <cell r="B154">
            <v>1</v>
          </cell>
        </row>
        <row r="155">
          <cell r="A155">
            <v>20328133</v>
          </cell>
          <cell r="B155">
            <v>1</v>
          </cell>
        </row>
        <row r="156">
          <cell r="A156">
            <v>20328134</v>
          </cell>
          <cell r="B156">
            <v>0</v>
          </cell>
        </row>
        <row r="157">
          <cell r="A157">
            <v>20328136</v>
          </cell>
          <cell r="B157">
            <v>1</v>
          </cell>
        </row>
        <row r="158">
          <cell r="A158">
            <v>20328137</v>
          </cell>
          <cell r="B158">
            <v>1</v>
          </cell>
        </row>
        <row r="159">
          <cell r="A159">
            <v>20328138</v>
          </cell>
          <cell r="B159">
            <v>1</v>
          </cell>
        </row>
        <row r="160">
          <cell r="A160">
            <v>20328139</v>
          </cell>
          <cell r="B160">
            <v>1</v>
          </cell>
        </row>
        <row r="161">
          <cell r="A161">
            <v>20328140</v>
          </cell>
          <cell r="B161">
            <v>2</v>
          </cell>
        </row>
        <row r="162">
          <cell r="A162">
            <v>20328141</v>
          </cell>
          <cell r="B162">
            <v>1.2</v>
          </cell>
        </row>
        <row r="163">
          <cell r="A163">
            <v>20328142</v>
          </cell>
          <cell r="B163">
            <v>0</v>
          </cell>
        </row>
        <row r="164">
          <cell r="A164">
            <v>20328143</v>
          </cell>
          <cell r="B164">
            <v>1</v>
          </cell>
        </row>
        <row r="165">
          <cell r="A165">
            <v>20328144</v>
          </cell>
          <cell r="B165">
            <v>1</v>
          </cell>
        </row>
        <row r="166">
          <cell r="A166">
            <v>20328145</v>
          </cell>
          <cell r="B166">
            <v>1</v>
          </cell>
        </row>
        <row r="167">
          <cell r="A167">
            <v>20328146</v>
          </cell>
          <cell r="B167">
            <v>1</v>
          </cell>
        </row>
        <row r="168">
          <cell r="A168">
            <v>20328149</v>
          </cell>
          <cell r="B168">
            <v>1</v>
          </cell>
        </row>
        <row r="169">
          <cell r="A169">
            <v>20328150</v>
          </cell>
          <cell r="B169">
            <v>1</v>
          </cell>
        </row>
        <row r="170">
          <cell r="A170">
            <v>20328151</v>
          </cell>
          <cell r="B170">
            <v>2</v>
          </cell>
        </row>
        <row r="171">
          <cell r="A171">
            <v>20328153</v>
          </cell>
          <cell r="B171">
            <v>1.3</v>
          </cell>
        </row>
        <row r="172">
          <cell r="A172">
            <v>20328157</v>
          </cell>
          <cell r="B172">
            <v>1</v>
          </cell>
        </row>
        <row r="173">
          <cell r="A173">
            <v>20328158</v>
          </cell>
          <cell r="B173">
            <v>1</v>
          </cell>
        </row>
        <row r="174">
          <cell r="A174">
            <v>20328160</v>
          </cell>
          <cell r="B174">
            <v>2.1</v>
          </cell>
        </row>
        <row r="175">
          <cell r="A175">
            <v>20328162</v>
          </cell>
          <cell r="B175">
            <v>3</v>
          </cell>
        </row>
        <row r="176">
          <cell r="A176">
            <v>20328166</v>
          </cell>
          <cell r="B176">
            <v>1</v>
          </cell>
        </row>
        <row r="177">
          <cell r="A177">
            <v>20328168</v>
          </cell>
          <cell r="B177">
            <v>1</v>
          </cell>
        </row>
        <row r="178">
          <cell r="A178">
            <v>20328170</v>
          </cell>
          <cell r="B178">
            <v>3.3</v>
          </cell>
        </row>
        <row r="179">
          <cell r="A179">
            <v>20328172</v>
          </cell>
          <cell r="B179">
            <v>2.1</v>
          </cell>
        </row>
        <row r="180">
          <cell r="A180">
            <v>20328173</v>
          </cell>
          <cell r="B180">
            <v>1</v>
          </cell>
        </row>
        <row r="181">
          <cell r="A181">
            <v>20328176</v>
          </cell>
          <cell r="B181">
            <v>1</v>
          </cell>
        </row>
        <row r="182">
          <cell r="A182">
            <v>20328178</v>
          </cell>
          <cell r="B182">
            <v>1</v>
          </cell>
        </row>
        <row r="183">
          <cell r="A183">
            <v>20328179</v>
          </cell>
          <cell r="B183">
            <v>0</v>
          </cell>
        </row>
        <row r="184">
          <cell r="A184">
            <v>20328180</v>
          </cell>
          <cell r="B184">
            <v>1</v>
          </cell>
        </row>
        <row r="185">
          <cell r="A185">
            <v>20328181</v>
          </cell>
          <cell r="B185">
            <v>1</v>
          </cell>
        </row>
        <row r="186">
          <cell r="A186">
            <v>20328182</v>
          </cell>
          <cell r="B186">
            <v>1</v>
          </cell>
        </row>
        <row r="187">
          <cell r="A187">
            <v>20328183</v>
          </cell>
          <cell r="B187">
            <v>1</v>
          </cell>
        </row>
      </sheetData>
      <sheetData sheetId="11">
        <row r="1">
          <cell r="A1" t="str">
            <v>ＩＤ（通知記載の８桁コード）【名簿】</v>
          </cell>
          <cell r="B1" t="str">
            <v>稼働率</v>
          </cell>
          <cell r="C1" t="str">
            <v>在院日数</v>
          </cell>
        </row>
        <row r="2">
          <cell r="A2">
            <v>20328002</v>
          </cell>
          <cell r="B2">
            <v>0.72198990627253068</v>
          </cell>
          <cell r="C2">
            <v>68.589041095890408</v>
          </cell>
        </row>
        <row r="3">
          <cell r="A3">
            <v>20328004</v>
          </cell>
          <cell r="B3">
            <v>0.52671232876712326</v>
          </cell>
          <cell r="C3">
            <v>2</v>
          </cell>
          <cell r="F3" t="str">
            <v>医療機関ID</v>
          </cell>
          <cell r="G3" t="str">
            <v>救急車の受入件数</v>
          </cell>
        </row>
        <row r="4">
          <cell r="A4">
            <v>20328005</v>
          </cell>
          <cell r="B4">
            <v>0.46100456621004565</v>
          </cell>
          <cell r="C4">
            <v>4.0676873489121679</v>
          </cell>
          <cell r="F4">
            <v>10328006</v>
          </cell>
          <cell r="G4">
            <v>300</v>
          </cell>
        </row>
        <row r="5">
          <cell r="A5">
            <v>20328009</v>
          </cell>
          <cell r="B5">
            <v>0</v>
          </cell>
          <cell r="C5">
            <v>0</v>
          </cell>
          <cell r="F5">
            <v>10328017</v>
          </cell>
          <cell r="G5">
            <v>54</v>
          </cell>
        </row>
        <row r="6">
          <cell r="A6">
            <v>20328011</v>
          </cell>
          <cell r="B6">
            <v>0</v>
          </cell>
          <cell r="C6">
            <v>0</v>
          </cell>
          <cell r="F6">
            <v>10328019</v>
          </cell>
          <cell r="G6">
            <v>20</v>
          </cell>
        </row>
        <row r="7">
          <cell r="A7">
            <v>20328012</v>
          </cell>
          <cell r="B7">
            <v>0</v>
          </cell>
          <cell r="C7">
            <v>0</v>
          </cell>
          <cell r="F7">
            <v>10328023</v>
          </cell>
          <cell r="G7" t="str">
            <v>*</v>
          </cell>
        </row>
        <row r="8">
          <cell r="A8">
            <v>20328014</v>
          </cell>
          <cell r="B8">
            <v>4.6849315068493151E-2</v>
          </cell>
          <cell r="C8">
            <v>1.0148367952522255</v>
          </cell>
          <cell r="F8">
            <v>10328026</v>
          </cell>
          <cell r="G8">
            <v>379</v>
          </cell>
        </row>
        <row r="9">
          <cell r="A9">
            <v>20328015</v>
          </cell>
          <cell r="B9">
            <v>0</v>
          </cell>
          <cell r="C9">
            <v>0</v>
          </cell>
          <cell r="F9">
            <v>10328047</v>
          </cell>
          <cell r="G9" t="str">
            <v>*</v>
          </cell>
        </row>
        <row r="10">
          <cell r="A10">
            <v>20328016</v>
          </cell>
          <cell r="B10">
            <v>0</v>
          </cell>
          <cell r="C10">
            <v>0</v>
          </cell>
          <cell r="F10">
            <v>10328049</v>
          </cell>
          <cell r="G10">
            <v>128</v>
          </cell>
        </row>
        <row r="11">
          <cell r="A11">
            <v>20328018</v>
          </cell>
          <cell r="B11">
            <v>0</v>
          </cell>
          <cell r="C11">
            <v>0</v>
          </cell>
          <cell r="F11">
            <v>10328052</v>
          </cell>
          <cell r="G11">
            <v>1938</v>
          </cell>
        </row>
        <row r="12">
          <cell r="A12">
            <v>20328022</v>
          </cell>
          <cell r="B12">
            <v>0</v>
          </cell>
          <cell r="C12">
            <v>0</v>
          </cell>
          <cell r="F12">
            <v>10328059</v>
          </cell>
          <cell r="G12">
            <v>325</v>
          </cell>
        </row>
        <row r="13">
          <cell r="A13">
            <v>20328024</v>
          </cell>
          <cell r="B13">
            <v>2.9354207436399216E-2</v>
          </cell>
          <cell r="C13">
            <v>1.0273972602739727</v>
          </cell>
          <cell r="F13">
            <v>10328061</v>
          </cell>
          <cell r="G13">
            <v>17</v>
          </cell>
        </row>
        <row r="14">
          <cell r="A14">
            <v>20328025</v>
          </cell>
          <cell r="B14">
            <v>0.34445828144458279</v>
          </cell>
          <cell r="C14">
            <v>4.5270049099836331</v>
          </cell>
          <cell r="F14">
            <v>10328066</v>
          </cell>
          <cell r="G14">
            <v>15</v>
          </cell>
        </row>
        <row r="15">
          <cell r="A15">
            <v>20328028</v>
          </cell>
          <cell r="B15">
            <v>0.18325722983257231</v>
          </cell>
          <cell r="C15">
            <v>65.081081081081081</v>
          </cell>
          <cell r="F15">
            <v>10328074</v>
          </cell>
          <cell r="G15">
            <v>3519</v>
          </cell>
        </row>
        <row r="16">
          <cell r="A16">
            <v>20328029</v>
          </cell>
          <cell r="B16">
            <v>0</v>
          </cell>
          <cell r="C16">
            <v>0</v>
          </cell>
          <cell r="F16">
            <v>10328076</v>
          </cell>
          <cell r="G16">
            <v>200</v>
          </cell>
        </row>
        <row r="17">
          <cell r="A17">
            <v>20328031</v>
          </cell>
          <cell r="B17">
            <v>0</v>
          </cell>
          <cell r="C17">
            <v>0</v>
          </cell>
          <cell r="F17">
            <v>10328083</v>
          </cell>
          <cell r="G17" t="str">
            <v>*</v>
          </cell>
        </row>
        <row r="18">
          <cell r="A18">
            <v>20328032</v>
          </cell>
          <cell r="B18">
            <v>0.27123287671232876</v>
          </cell>
          <cell r="C18">
            <v>29.622047244094489</v>
          </cell>
          <cell r="F18">
            <v>10328085</v>
          </cell>
          <cell r="G18">
            <v>27</v>
          </cell>
        </row>
        <row r="19">
          <cell r="A19">
            <v>20328033</v>
          </cell>
          <cell r="B19">
            <v>0.21961067051189617</v>
          </cell>
          <cell r="C19">
            <v>5.2698961937716264</v>
          </cell>
          <cell r="F19">
            <v>10328088</v>
          </cell>
          <cell r="G19">
            <v>376</v>
          </cell>
        </row>
        <row r="20">
          <cell r="A20">
            <v>20328036</v>
          </cell>
          <cell r="B20">
            <v>0</v>
          </cell>
          <cell r="C20">
            <v>0</v>
          </cell>
          <cell r="F20">
            <v>10328091</v>
          </cell>
          <cell r="G20">
            <v>0</v>
          </cell>
        </row>
        <row r="21">
          <cell r="A21">
            <v>20328037</v>
          </cell>
          <cell r="B21">
            <v>4.8567870485678705E-2</v>
          </cell>
          <cell r="C21">
            <v>1</v>
          </cell>
          <cell r="F21">
            <v>10328092</v>
          </cell>
          <cell r="G21">
            <v>23</v>
          </cell>
        </row>
        <row r="22">
          <cell r="A22">
            <v>20328040</v>
          </cell>
          <cell r="B22">
            <v>0</v>
          </cell>
          <cell r="C22">
            <v>0</v>
          </cell>
          <cell r="F22">
            <v>10328097</v>
          </cell>
          <cell r="G22">
            <v>5211</v>
          </cell>
        </row>
        <row r="23">
          <cell r="A23">
            <v>20328042</v>
          </cell>
          <cell r="B23">
            <v>0.34474885844748859</v>
          </cell>
          <cell r="C23">
            <v>15.32994923857868</v>
          </cell>
          <cell r="F23">
            <v>10328107</v>
          </cell>
          <cell r="G23">
            <v>271</v>
          </cell>
        </row>
        <row r="24">
          <cell r="A24">
            <v>20328043</v>
          </cell>
          <cell r="B24">
            <v>0.98673395818312903</v>
          </cell>
          <cell r="C24">
            <v>311.04545454545456</v>
          </cell>
          <cell r="F24">
            <v>10328117</v>
          </cell>
          <cell r="G24" t="str">
            <v>*</v>
          </cell>
        </row>
        <row r="25">
          <cell r="A25">
            <v>20328044</v>
          </cell>
          <cell r="B25">
            <v>0.89127613554434026</v>
          </cell>
          <cell r="C25">
            <v>24.625498007968126</v>
          </cell>
          <cell r="F25">
            <v>10328128</v>
          </cell>
          <cell r="G25">
            <v>25</v>
          </cell>
        </row>
        <row r="26">
          <cell r="A26">
            <v>20328045</v>
          </cell>
          <cell r="B26">
            <v>0.39855803893294883</v>
          </cell>
          <cell r="C26">
            <v>117.61702127659575</v>
          </cell>
          <cell r="F26">
            <v>10328132</v>
          </cell>
          <cell r="G26">
            <v>0</v>
          </cell>
        </row>
        <row r="27">
          <cell r="A27">
            <v>20328046</v>
          </cell>
          <cell r="B27">
            <v>0</v>
          </cell>
          <cell r="C27">
            <v>0</v>
          </cell>
          <cell r="F27">
            <v>10328135</v>
          </cell>
          <cell r="G27">
            <v>0</v>
          </cell>
        </row>
        <row r="28">
          <cell r="A28">
            <v>20328051</v>
          </cell>
          <cell r="B28">
            <v>8.7671232876712323E-3</v>
          </cell>
          <cell r="C28">
            <v>1</v>
          </cell>
          <cell r="F28">
            <v>10328148</v>
          </cell>
          <cell r="G28">
            <v>0</v>
          </cell>
        </row>
        <row r="29">
          <cell r="A29">
            <v>20328054</v>
          </cell>
          <cell r="B29">
            <v>2.8891656288916562E-2</v>
          </cell>
          <cell r="C29">
            <v>1.3257142857142856</v>
          </cell>
          <cell r="F29">
            <v>10328155</v>
          </cell>
          <cell r="G29">
            <v>0</v>
          </cell>
        </row>
        <row r="30">
          <cell r="A30">
            <v>20328058</v>
          </cell>
          <cell r="B30">
            <v>0.66262230919765164</v>
          </cell>
          <cell r="C30">
            <v>6.6003898635477585</v>
          </cell>
          <cell r="F30">
            <v>10328156</v>
          </cell>
          <cell r="G30">
            <v>94</v>
          </cell>
        </row>
        <row r="31">
          <cell r="A31">
            <v>20328060</v>
          </cell>
          <cell r="B31">
            <v>0</v>
          </cell>
          <cell r="C31">
            <v>0</v>
          </cell>
          <cell r="F31">
            <v>10328163</v>
          </cell>
          <cell r="G31">
            <v>205</v>
          </cell>
        </row>
        <row r="32">
          <cell r="A32">
            <v>20328064</v>
          </cell>
          <cell r="B32">
            <v>0.97173756308579673</v>
          </cell>
          <cell r="C32">
            <v>21.461783439490446</v>
          </cell>
          <cell r="F32">
            <v>10328167</v>
          </cell>
          <cell r="G32">
            <v>70</v>
          </cell>
        </row>
        <row r="33">
          <cell r="A33">
            <v>20328067</v>
          </cell>
          <cell r="B33">
            <v>0.19060665362035226</v>
          </cell>
          <cell r="C33">
            <v>1</v>
          </cell>
          <cell r="F33">
            <v>10328169</v>
          </cell>
          <cell r="G33">
            <v>44</v>
          </cell>
        </row>
        <row r="34">
          <cell r="A34">
            <v>20328068</v>
          </cell>
          <cell r="B34">
            <v>0</v>
          </cell>
          <cell r="C34">
            <v>0</v>
          </cell>
          <cell r="F34">
            <v>10328174</v>
          </cell>
          <cell r="G34">
            <v>309</v>
          </cell>
        </row>
        <row r="35">
          <cell r="A35">
            <v>20328077</v>
          </cell>
          <cell r="B35">
            <v>0.73972602739726023</v>
          </cell>
          <cell r="C35">
            <v>2</v>
          </cell>
          <cell r="F35">
            <v>10328175</v>
          </cell>
          <cell r="G35">
            <v>48</v>
          </cell>
        </row>
        <row r="36">
          <cell r="A36">
            <v>20328078</v>
          </cell>
          <cell r="B36">
            <v>0.78904109589041094</v>
          </cell>
          <cell r="C36">
            <v>2</v>
          </cell>
          <cell r="F36">
            <v>10328177</v>
          </cell>
          <cell r="G36">
            <v>545</v>
          </cell>
        </row>
        <row r="37">
          <cell r="A37">
            <v>20328079</v>
          </cell>
          <cell r="B37">
            <v>9.7154899894625918E-2</v>
          </cell>
          <cell r="C37">
            <v>1</v>
          </cell>
          <cell r="F37">
            <v>20328014</v>
          </cell>
          <cell r="G37">
            <v>0</v>
          </cell>
        </row>
        <row r="38">
          <cell r="A38">
            <v>20328080</v>
          </cell>
          <cell r="B38">
            <v>0.40386784850926671</v>
          </cell>
          <cell r="C38">
            <v>7.2323232323232327</v>
          </cell>
          <cell r="F38">
            <v>20328016</v>
          </cell>
          <cell r="G38">
            <v>0</v>
          </cell>
        </row>
        <row r="39">
          <cell r="A39">
            <v>20328081</v>
          </cell>
          <cell r="B39">
            <v>1.5981735159817352E-3</v>
          </cell>
          <cell r="C39">
            <v>1.75</v>
          </cell>
          <cell r="F39">
            <v>20328018</v>
          </cell>
          <cell r="G39">
            <v>0</v>
          </cell>
        </row>
        <row r="40">
          <cell r="A40">
            <v>20328082</v>
          </cell>
          <cell r="B40">
            <v>0.47198007471980075</v>
          </cell>
          <cell r="C40">
            <v>7.96218487394958</v>
          </cell>
          <cell r="F40">
            <v>20328022</v>
          </cell>
          <cell r="G40">
            <v>0</v>
          </cell>
        </row>
        <row r="41">
          <cell r="A41">
            <v>20328084</v>
          </cell>
          <cell r="B41">
            <v>0.65828144458281446</v>
          </cell>
          <cell r="C41">
            <v>9.2574430823117346</v>
          </cell>
          <cell r="F41">
            <v>20328025</v>
          </cell>
          <cell r="G41">
            <v>0</v>
          </cell>
        </row>
        <row r="42">
          <cell r="A42">
            <v>20328087</v>
          </cell>
          <cell r="B42">
            <v>0.63085796683489548</v>
          </cell>
          <cell r="C42">
            <v>5.4146039603960396</v>
          </cell>
          <cell r="F42">
            <v>20328028</v>
          </cell>
          <cell r="G42">
            <v>0</v>
          </cell>
        </row>
        <row r="43">
          <cell r="A43">
            <v>20328089</v>
          </cell>
          <cell r="B43">
            <v>0</v>
          </cell>
          <cell r="C43">
            <v>0</v>
          </cell>
          <cell r="F43">
            <v>20328032</v>
          </cell>
          <cell r="G43" t="str">
            <v>*</v>
          </cell>
        </row>
        <row r="44">
          <cell r="A44">
            <v>20328094</v>
          </cell>
          <cell r="B44">
            <v>5.0765511684125707E-2</v>
          </cell>
          <cell r="C44">
            <v>1.0378912685337727</v>
          </cell>
          <cell r="F44">
            <v>20328037</v>
          </cell>
          <cell r="G44">
            <v>0</v>
          </cell>
        </row>
        <row r="45">
          <cell r="A45">
            <v>20328095</v>
          </cell>
          <cell r="B45">
            <v>0</v>
          </cell>
          <cell r="C45">
            <v>0</v>
          </cell>
          <cell r="F45">
            <v>20328044</v>
          </cell>
          <cell r="G45">
            <v>28</v>
          </cell>
        </row>
        <row r="46">
          <cell r="A46">
            <v>20328096</v>
          </cell>
          <cell r="B46">
            <v>0</v>
          </cell>
          <cell r="C46">
            <v>0</v>
          </cell>
          <cell r="F46">
            <v>20328045</v>
          </cell>
          <cell r="G46">
            <v>0</v>
          </cell>
        </row>
        <row r="47">
          <cell r="A47">
            <v>20328098</v>
          </cell>
          <cell r="B47">
            <v>1.3378995433789955</v>
          </cell>
          <cell r="C47">
            <v>5.6274007682458382</v>
          </cell>
          <cell r="F47">
            <v>20328046</v>
          </cell>
          <cell r="G47">
            <v>0</v>
          </cell>
        </row>
        <row r="48">
          <cell r="A48">
            <v>20328099</v>
          </cell>
          <cell r="B48">
            <v>0.54246575342465753</v>
          </cell>
          <cell r="C48">
            <v>8.7032967032967026</v>
          </cell>
          <cell r="F48">
            <v>20328060</v>
          </cell>
          <cell r="G48">
            <v>0</v>
          </cell>
        </row>
        <row r="49">
          <cell r="A49">
            <v>20328100</v>
          </cell>
          <cell r="B49">
            <v>0.27726027397260272</v>
          </cell>
          <cell r="C49">
            <v>20.653061224489797</v>
          </cell>
          <cell r="F49">
            <v>20328064</v>
          </cell>
          <cell r="G49">
            <v>0</v>
          </cell>
        </row>
        <row r="50">
          <cell r="A50">
            <v>20328101</v>
          </cell>
          <cell r="B50">
            <v>0</v>
          </cell>
          <cell r="C50">
            <v>0</v>
          </cell>
          <cell r="F50">
            <v>20328067</v>
          </cell>
          <cell r="G50">
            <v>0</v>
          </cell>
        </row>
        <row r="51">
          <cell r="A51">
            <v>20328102</v>
          </cell>
          <cell r="B51">
            <v>0.57191780821917804</v>
          </cell>
          <cell r="C51">
            <v>5.21875</v>
          </cell>
          <cell r="F51">
            <v>20328077</v>
          </cell>
          <cell r="G51">
            <v>0</v>
          </cell>
        </row>
        <row r="52">
          <cell r="A52">
            <v>20328103</v>
          </cell>
          <cell r="B52">
            <v>0.84344422700587085</v>
          </cell>
          <cell r="C52">
            <v>4.9942062572421788</v>
          </cell>
          <cell r="F52">
            <v>20328078</v>
          </cell>
          <cell r="G52">
            <v>0</v>
          </cell>
        </row>
        <row r="53">
          <cell r="A53">
            <v>20328104</v>
          </cell>
          <cell r="B53">
            <v>0.99091564527757747</v>
          </cell>
          <cell r="C53">
            <v>74.291891891891893</v>
          </cell>
          <cell r="F53">
            <v>20328079</v>
          </cell>
          <cell r="G53">
            <v>0</v>
          </cell>
        </row>
        <row r="54">
          <cell r="A54">
            <v>20328108</v>
          </cell>
          <cell r="B54">
            <v>0</v>
          </cell>
          <cell r="C54">
            <v>0</v>
          </cell>
          <cell r="F54">
            <v>20328080</v>
          </cell>
          <cell r="G54">
            <v>0</v>
          </cell>
        </row>
        <row r="55">
          <cell r="A55">
            <v>20328109</v>
          </cell>
          <cell r="B55">
            <v>0</v>
          </cell>
          <cell r="C55">
            <v>0</v>
          </cell>
          <cell r="F55">
            <v>20328081</v>
          </cell>
          <cell r="G55">
            <v>0</v>
          </cell>
        </row>
        <row r="56">
          <cell r="A56">
            <v>20328110</v>
          </cell>
          <cell r="B56">
            <v>0.10715372907153729</v>
          </cell>
          <cell r="C56">
            <v>2.3157894736842106</v>
          </cell>
          <cell r="F56">
            <v>20328087</v>
          </cell>
          <cell r="G56">
            <v>0</v>
          </cell>
        </row>
        <row r="57">
          <cell r="A57">
            <v>20328112</v>
          </cell>
          <cell r="B57">
            <v>0</v>
          </cell>
          <cell r="C57">
            <v>0</v>
          </cell>
          <cell r="F57">
            <v>20328089</v>
          </cell>
          <cell r="G57">
            <v>0</v>
          </cell>
        </row>
        <row r="58">
          <cell r="A58">
            <v>20328113</v>
          </cell>
          <cell r="B58">
            <v>0</v>
          </cell>
          <cell r="C58">
            <v>0</v>
          </cell>
          <cell r="F58">
            <v>20328096</v>
          </cell>
          <cell r="G58">
            <v>0</v>
          </cell>
        </row>
        <row r="59">
          <cell r="A59">
            <v>20328119</v>
          </cell>
          <cell r="B59">
            <v>0.32511415525114157</v>
          </cell>
          <cell r="C59">
            <v>1424</v>
          </cell>
          <cell r="F59">
            <v>20328098</v>
          </cell>
          <cell r="G59" t="str">
            <v>*</v>
          </cell>
        </row>
        <row r="60">
          <cell r="A60">
            <v>20328121</v>
          </cell>
          <cell r="B60">
            <v>0.63850036049026682</v>
          </cell>
          <cell r="C60">
            <v>6.1714285714285717</v>
          </cell>
          <cell r="F60">
            <v>20328099</v>
          </cell>
          <cell r="G60" t="str">
            <v>*</v>
          </cell>
        </row>
        <row r="61">
          <cell r="A61">
            <v>20328123</v>
          </cell>
          <cell r="B61">
            <v>1.3698630136986301E-3</v>
          </cell>
          <cell r="C61">
            <v>1</v>
          </cell>
          <cell r="F61">
            <v>20328101</v>
          </cell>
          <cell r="G61">
            <v>0</v>
          </cell>
        </row>
        <row r="62">
          <cell r="A62">
            <v>20328125</v>
          </cell>
          <cell r="B62">
            <v>0.52828364222401292</v>
          </cell>
          <cell r="C62">
            <v>8.3409669211195929</v>
          </cell>
          <cell r="F62">
            <v>20328103</v>
          </cell>
          <cell r="G62">
            <v>0</v>
          </cell>
        </row>
        <row r="63">
          <cell r="A63">
            <v>20328127</v>
          </cell>
          <cell r="B63">
            <v>0.12082191780821917</v>
          </cell>
          <cell r="C63">
            <v>1</v>
          </cell>
          <cell r="F63">
            <v>20328104</v>
          </cell>
          <cell r="G63">
            <v>10</v>
          </cell>
        </row>
        <row r="64">
          <cell r="A64">
            <v>20328129</v>
          </cell>
          <cell r="B64">
            <v>0</v>
          </cell>
          <cell r="C64">
            <v>0</v>
          </cell>
          <cell r="F64">
            <v>20328110</v>
          </cell>
          <cell r="G64">
            <v>0</v>
          </cell>
        </row>
        <row r="65">
          <cell r="A65">
            <v>20328130</v>
          </cell>
          <cell r="B65">
            <v>0</v>
          </cell>
          <cell r="C65">
            <v>0</v>
          </cell>
          <cell r="F65">
            <v>20328121</v>
          </cell>
          <cell r="G65">
            <v>0</v>
          </cell>
        </row>
        <row r="66">
          <cell r="A66">
            <v>20328133</v>
          </cell>
          <cell r="B66">
            <v>0.15776255707762557</v>
          </cell>
          <cell r="C66">
            <v>1.0087591240875913</v>
          </cell>
          <cell r="F66">
            <v>20328123</v>
          </cell>
          <cell r="G66">
            <v>0</v>
          </cell>
        </row>
        <row r="67">
          <cell r="A67">
            <v>20328136</v>
          </cell>
          <cell r="B67">
            <v>0.1912826899128269</v>
          </cell>
          <cell r="C67">
            <v>2.1098901098901099</v>
          </cell>
          <cell r="F67">
            <v>20328137</v>
          </cell>
          <cell r="G67">
            <v>0</v>
          </cell>
        </row>
        <row r="68">
          <cell r="A68">
            <v>20328137</v>
          </cell>
          <cell r="B68">
            <v>0.5207001522070015</v>
          </cell>
          <cell r="C68">
            <v>155.5</v>
          </cell>
          <cell r="F68">
            <v>20328139</v>
          </cell>
          <cell r="G68">
            <v>0</v>
          </cell>
        </row>
        <row r="69">
          <cell r="A69">
            <v>20328138</v>
          </cell>
          <cell r="B69">
            <v>3.135464231354642E-2</v>
          </cell>
          <cell r="C69">
            <v>1</v>
          </cell>
          <cell r="F69">
            <v>20328143</v>
          </cell>
          <cell r="G69">
            <v>0</v>
          </cell>
        </row>
        <row r="70">
          <cell r="A70">
            <v>20328139</v>
          </cell>
          <cell r="B70">
            <v>0.40273972602739727</v>
          </cell>
          <cell r="C70">
            <v>2</v>
          </cell>
          <cell r="F70">
            <v>20328150</v>
          </cell>
          <cell r="G70">
            <v>0</v>
          </cell>
        </row>
        <row r="71">
          <cell r="A71">
            <v>20328141</v>
          </cell>
          <cell r="B71">
            <v>2.2638788752703677E-2</v>
          </cell>
          <cell r="C71">
            <v>1</v>
          </cell>
          <cell r="F71">
            <v>20328157</v>
          </cell>
          <cell r="G71" t="str">
            <v>*</v>
          </cell>
        </row>
        <row r="72">
          <cell r="A72">
            <v>20328142</v>
          </cell>
          <cell r="B72">
            <v>0.36986301369863012</v>
          </cell>
          <cell r="C72">
            <v>1.859931113662457</v>
          </cell>
          <cell r="F72">
            <v>20328170</v>
          </cell>
          <cell r="G72">
            <v>0</v>
          </cell>
        </row>
        <row r="73">
          <cell r="A73">
            <v>20328143</v>
          </cell>
          <cell r="B73">
            <v>1.2976338729763388</v>
          </cell>
          <cell r="C73">
            <v>6.5370138017565873</v>
          </cell>
          <cell r="F73">
            <v>20328173</v>
          </cell>
          <cell r="G73">
            <v>0</v>
          </cell>
        </row>
        <row r="74">
          <cell r="A74">
            <v>20328144</v>
          </cell>
          <cell r="B74">
            <v>0.52511415525114158</v>
          </cell>
          <cell r="C74">
            <v>38.983050847457626</v>
          </cell>
          <cell r="F74">
            <v>20328176</v>
          </cell>
          <cell r="G74" t="str">
            <v>*</v>
          </cell>
        </row>
        <row r="75">
          <cell r="A75">
            <v>20328145</v>
          </cell>
          <cell r="B75">
            <v>0</v>
          </cell>
          <cell r="C75">
            <v>0</v>
          </cell>
          <cell r="F75">
            <v>20328178</v>
          </cell>
          <cell r="G75">
            <v>0</v>
          </cell>
        </row>
        <row r="76">
          <cell r="A76">
            <v>20328146</v>
          </cell>
          <cell r="B76">
            <v>0</v>
          </cell>
          <cell r="C76">
            <v>0</v>
          </cell>
          <cell r="F76">
            <v>20328182</v>
          </cell>
          <cell r="G76">
            <v>0</v>
          </cell>
        </row>
        <row r="77">
          <cell r="A77">
            <v>20328149</v>
          </cell>
          <cell r="B77">
            <v>7.9452054794520548E-3</v>
          </cell>
          <cell r="C77">
            <v>1</v>
          </cell>
          <cell r="F77">
            <v>20328183</v>
          </cell>
          <cell r="G77">
            <v>0</v>
          </cell>
        </row>
        <row r="78">
          <cell r="A78">
            <v>20328150</v>
          </cell>
          <cell r="B78">
            <v>0.44259028642590287</v>
          </cell>
          <cell r="C78">
            <v>5.2729970326409497</v>
          </cell>
          <cell r="F78">
            <v>10328001</v>
          </cell>
          <cell r="G78">
            <v>372</v>
          </cell>
        </row>
        <row r="79">
          <cell r="A79">
            <v>20328151</v>
          </cell>
          <cell r="B79">
            <v>0</v>
          </cell>
          <cell r="C79">
            <v>0</v>
          </cell>
          <cell r="F79">
            <v>10328050</v>
          </cell>
          <cell r="G79">
            <v>138</v>
          </cell>
        </row>
        <row r="80">
          <cell r="A80">
            <v>20328153</v>
          </cell>
          <cell r="B80">
            <v>0.77692862292718101</v>
          </cell>
          <cell r="C80">
            <v>78.086956521739125</v>
          </cell>
          <cell r="F80">
            <v>10328073</v>
          </cell>
          <cell r="G80">
            <v>253</v>
          </cell>
        </row>
        <row r="81">
          <cell r="A81">
            <v>20328157</v>
          </cell>
          <cell r="B81">
            <v>1.1254794520547946</v>
          </cell>
          <cell r="C81">
            <v>6.3888024883359256</v>
          </cell>
          <cell r="F81">
            <v>10328086</v>
          </cell>
          <cell r="G81">
            <v>38</v>
          </cell>
        </row>
        <row r="82">
          <cell r="A82">
            <v>20328158</v>
          </cell>
          <cell r="B82">
            <v>2.9293993677555322E-2</v>
          </cell>
          <cell r="C82">
            <v>1.0411985018726593</v>
          </cell>
          <cell r="F82">
            <v>10328093</v>
          </cell>
          <cell r="G82">
            <v>0</v>
          </cell>
        </row>
        <row r="83">
          <cell r="A83">
            <v>20328160</v>
          </cell>
          <cell r="B83">
            <v>0.91088680605623651</v>
          </cell>
          <cell r="C83">
            <v>225.60714285714286</v>
          </cell>
          <cell r="F83">
            <v>10328114</v>
          </cell>
          <cell r="G83">
            <v>722</v>
          </cell>
        </row>
        <row r="84">
          <cell r="A84">
            <v>20328162</v>
          </cell>
          <cell r="B84">
            <v>0.62638788752703678</v>
          </cell>
          <cell r="C84">
            <v>26.732307692307693</v>
          </cell>
          <cell r="F84">
            <v>10328116</v>
          </cell>
          <cell r="G84">
            <v>689</v>
          </cell>
        </row>
        <row r="85">
          <cell r="A85">
            <v>20328166</v>
          </cell>
          <cell r="B85">
            <v>0.43417447728911318</v>
          </cell>
          <cell r="C85">
            <v>98.721311475409834</v>
          </cell>
          <cell r="F85">
            <v>10328118</v>
          </cell>
          <cell r="G85">
            <v>44</v>
          </cell>
        </row>
        <row r="86">
          <cell r="A86">
            <v>20328170</v>
          </cell>
          <cell r="B86">
            <v>0</v>
          </cell>
          <cell r="C86">
            <v>0</v>
          </cell>
          <cell r="F86">
            <v>10328120</v>
          </cell>
          <cell r="G86">
            <v>4019</v>
          </cell>
        </row>
        <row r="87">
          <cell r="A87">
            <v>20328172</v>
          </cell>
          <cell r="B87">
            <v>0.22869502523431867</v>
          </cell>
          <cell r="C87">
            <v>13.851528384279476</v>
          </cell>
          <cell r="F87">
            <v>10328131</v>
          </cell>
          <cell r="G87">
            <v>912</v>
          </cell>
        </row>
        <row r="88">
          <cell r="A88">
            <v>20328173</v>
          </cell>
          <cell r="B88">
            <v>0</v>
          </cell>
          <cell r="C88">
            <v>0</v>
          </cell>
          <cell r="F88">
            <v>20328004</v>
          </cell>
          <cell r="G88">
            <v>0</v>
          </cell>
        </row>
        <row r="89">
          <cell r="A89">
            <v>20328176</v>
          </cell>
          <cell r="B89">
            <v>1.2486828240252899</v>
          </cell>
          <cell r="C89">
            <v>4.4852384557153675</v>
          </cell>
          <cell r="F89">
            <v>20328005</v>
          </cell>
          <cell r="G89" t="str">
            <v>*</v>
          </cell>
        </row>
        <row r="90">
          <cell r="A90">
            <v>20328178</v>
          </cell>
          <cell r="B90">
            <v>0</v>
          </cell>
          <cell r="C90">
            <v>0</v>
          </cell>
          <cell r="F90">
            <v>20328012</v>
          </cell>
          <cell r="G90">
            <v>0</v>
          </cell>
        </row>
        <row r="91">
          <cell r="A91">
            <v>20328180</v>
          </cell>
          <cell r="B91">
            <v>0.26462530217566477</v>
          </cell>
          <cell r="C91">
            <v>5.3225283630470015</v>
          </cell>
          <cell r="F91">
            <v>20328031</v>
          </cell>
          <cell r="G91">
            <v>0</v>
          </cell>
        </row>
        <row r="92">
          <cell r="A92">
            <v>20328181</v>
          </cell>
          <cell r="B92">
            <v>0</v>
          </cell>
          <cell r="C92">
            <v>0</v>
          </cell>
          <cell r="F92">
            <v>20328036</v>
          </cell>
          <cell r="G92" t="str">
            <v>*</v>
          </cell>
        </row>
        <row r="93">
          <cell r="A93">
            <v>20328182</v>
          </cell>
          <cell r="B93">
            <v>0</v>
          </cell>
          <cell r="C93">
            <v>0</v>
          </cell>
          <cell r="F93">
            <v>20328043</v>
          </cell>
          <cell r="G93">
            <v>0</v>
          </cell>
        </row>
        <row r="94">
          <cell r="A94">
            <v>20328183</v>
          </cell>
          <cell r="B94">
            <v>0.62298325722983261</v>
          </cell>
          <cell r="C94">
            <v>73.089285714285708</v>
          </cell>
          <cell r="F94">
            <v>20328051</v>
          </cell>
          <cell r="G94">
            <v>0</v>
          </cell>
        </row>
        <row r="95">
          <cell r="A95">
            <v>10328001</v>
          </cell>
          <cell r="B95">
            <v>0.80181305398871883</v>
          </cell>
          <cell r="C95">
            <v>19.41560975609756</v>
          </cell>
          <cell r="F95">
            <v>20328054</v>
          </cell>
          <cell r="G95" t="str">
            <v>*</v>
          </cell>
        </row>
        <row r="96">
          <cell r="A96">
            <v>10328006</v>
          </cell>
          <cell r="B96">
            <v>0.87276712328767125</v>
          </cell>
          <cell r="C96">
            <v>18.151566951566952</v>
          </cell>
          <cell r="F96">
            <v>20328075</v>
          </cell>
          <cell r="G96">
            <v>0</v>
          </cell>
        </row>
        <row r="97">
          <cell r="A97">
            <v>10328007</v>
          </cell>
          <cell r="B97">
            <v>0.60440738534842164</v>
          </cell>
          <cell r="C97">
            <v>21.585748471151291</v>
          </cell>
          <cell r="F97">
            <v>20328100</v>
          </cell>
          <cell r="G97" t="str">
            <v>*</v>
          </cell>
        </row>
        <row r="98">
          <cell r="A98">
            <v>10328008</v>
          </cell>
          <cell r="B98">
            <v>0.59528701891715585</v>
          </cell>
          <cell r="C98">
            <v>12.053161631170546</v>
          </cell>
          <cell r="F98">
            <v>20328105</v>
          </cell>
          <cell r="G98">
            <v>0</v>
          </cell>
        </row>
        <row r="99">
          <cell r="A99">
            <v>10328010</v>
          </cell>
          <cell r="B99">
            <v>0.72927447995941141</v>
          </cell>
          <cell r="C99">
            <v>16.772462077012836</v>
          </cell>
          <cell r="F99">
            <v>20328112</v>
          </cell>
          <cell r="G99">
            <v>0</v>
          </cell>
        </row>
        <row r="100">
          <cell r="A100">
            <v>10328013</v>
          </cell>
          <cell r="B100">
            <v>0.83670091324200913</v>
          </cell>
          <cell r="C100">
            <v>21.38439095550693</v>
          </cell>
          <cell r="F100">
            <v>20328119</v>
          </cell>
          <cell r="G100">
            <v>0</v>
          </cell>
        </row>
        <row r="101">
          <cell r="A101">
            <v>10328017</v>
          </cell>
          <cell r="B101">
            <v>0.88578767123287672</v>
          </cell>
          <cell r="C101">
            <v>47.848920863309353</v>
          </cell>
          <cell r="F101">
            <v>20328133</v>
          </cell>
          <cell r="G101">
            <v>0</v>
          </cell>
        </row>
        <row r="102">
          <cell r="A102">
            <v>10328001</v>
          </cell>
          <cell r="B102">
            <v>0.80181305398871883</v>
          </cell>
          <cell r="C102">
            <v>19.41560975609756</v>
          </cell>
          <cell r="F102">
            <v>20328136</v>
          </cell>
          <cell r="G102">
            <v>0</v>
          </cell>
        </row>
        <row r="103">
          <cell r="A103">
            <v>10328006</v>
          </cell>
          <cell r="B103">
            <v>0.87276712328767125</v>
          </cell>
          <cell r="C103">
            <v>18.151566951566952</v>
          </cell>
          <cell r="F103">
            <v>20328142</v>
          </cell>
          <cell r="G103">
            <v>0</v>
          </cell>
        </row>
        <row r="104">
          <cell r="A104">
            <v>10328007</v>
          </cell>
          <cell r="B104">
            <v>0.60440738534842164</v>
          </cell>
          <cell r="C104">
            <v>21.585748471151291</v>
          </cell>
          <cell r="F104">
            <v>20328145</v>
          </cell>
          <cell r="G104">
            <v>0</v>
          </cell>
        </row>
        <row r="105">
          <cell r="A105">
            <v>10328008</v>
          </cell>
          <cell r="B105">
            <v>0.59528701891715585</v>
          </cell>
          <cell r="C105">
            <v>12.053161631170546</v>
          </cell>
          <cell r="F105">
            <v>20328162</v>
          </cell>
          <cell r="G105">
            <v>25</v>
          </cell>
        </row>
        <row r="106">
          <cell r="A106">
            <v>10328010</v>
          </cell>
          <cell r="B106">
            <v>0.72927447995941141</v>
          </cell>
          <cell r="C106">
            <v>16.772462077012836</v>
          </cell>
          <cell r="F106">
            <v>10328013</v>
          </cell>
          <cell r="G106">
            <v>171</v>
          </cell>
        </row>
        <row r="107">
          <cell r="A107">
            <v>10328013</v>
          </cell>
          <cell r="B107">
            <v>0.83670091324200913</v>
          </cell>
          <cell r="C107">
            <v>21.38439095550693</v>
          </cell>
          <cell r="F107">
            <v>10328030</v>
          </cell>
          <cell r="G107">
            <v>66</v>
          </cell>
        </row>
        <row r="108">
          <cell r="A108">
            <v>10328017</v>
          </cell>
          <cell r="B108">
            <v>0.88578767123287672</v>
          </cell>
          <cell r="C108">
            <v>47.848920863309353</v>
          </cell>
          <cell r="F108">
            <v>10328039</v>
          </cell>
          <cell r="G108">
            <v>22</v>
          </cell>
        </row>
        <row r="109">
          <cell r="A109">
            <v>10328019</v>
          </cell>
          <cell r="B109">
            <v>0.31628029504741834</v>
          </cell>
          <cell r="C109">
            <v>19.943521594684384</v>
          </cell>
          <cell r="F109">
            <v>10328057</v>
          </cell>
          <cell r="G109">
            <v>401</v>
          </cell>
        </row>
        <row r="110">
          <cell r="A110">
            <v>10328021</v>
          </cell>
          <cell r="B110">
            <v>0.62426614481409004</v>
          </cell>
          <cell r="C110">
            <v>21.681014952424103</v>
          </cell>
          <cell r="F110">
            <v>10328063</v>
          </cell>
          <cell r="G110">
            <v>424</v>
          </cell>
        </row>
        <row r="111">
          <cell r="A111">
            <v>10328023</v>
          </cell>
          <cell r="B111">
            <v>0.95544901065449006</v>
          </cell>
          <cell r="C111">
            <v>91.372634643376998</v>
          </cell>
          <cell r="F111">
            <v>10328072</v>
          </cell>
          <cell r="G111">
            <v>885</v>
          </cell>
        </row>
        <row r="112">
          <cell r="A112">
            <v>10328026</v>
          </cell>
          <cell r="B112">
            <v>0.77730593607305931</v>
          </cell>
          <cell r="C112">
            <v>15.771772699197035</v>
          </cell>
          <cell r="F112">
            <v>10328154</v>
          </cell>
          <cell r="G112">
            <v>0</v>
          </cell>
        </row>
        <row r="113">
          <cell r="A113">
            <v>10328030</v>
          </cell>
          <cell r="B113">
            <v>0.92181328051933764</v>
          </cell>
          <cell r="C113">
            <v>65.197665369649812</v>
          </cell>
          <cell r="F113">
            <v>10328165</v>
          </cell>
          <cell r="G113">
            <v>2777</v>
          </cell>
        </row>
        <row r="114">
          <cell r="A114">
            <v>10328034</v>
          </cell>
          <cell r="B114">
            <v>0.27869863013698631</v>
          </cell>
          <cell r="C114">
            <v>17.964679911699779</v>
          </cell>
          <cell r="F114">
            <v>20328002</v>
          </cell>
          <cell r="G114">
            <v>0</v>
          </cell>
        </row>
        <row r="115">
          <cell r="A115">
            <v>10328035</v>
          </cell>
          <cell r="B115">
            <v>0.95707762557077625</v>
          </cell>
          <cell r="C115">
            <v>644.92307692307691</v>
          </cell>
          <cell r="F115">
            <v>20328042</v>
          </cell>
          <cell r="G115" t="str">
            <v>*</v>
          </cell>
        </row>
        <row r="116">
          <cell r="A116">
            <v>10328039</v>
          </cell>
          <cell r="B116">
            <v>2.3030821917808218E-2</v>
          </cell>
          <cell r="C116">
            <v>1.935251798561151</v>
          </cell>
          <cell r="F116">
            <v>20328082</v>
          </cell>
          <cell r="G116">
            <v>0</v>
          </cell>
        </row>
        <row r="117">
          <cell r="A117">
            <v>10328041</v>
          </cell>
          <cell r="B117">
            <v>0.69488398098965609</v>
          </cell>
          <cell r="C117">
            <v>31.948586118251928</v>
          </cell>
          <cell r="F117">
            <v>20328084</v>
          </cell>
          <cell r="G117" t="str">
            <v>*</v>
          </cell>
        </row>
        <row r="118">
          <cell r="A118">
            <v>10328047</v>
          </cell>
          <cell r="B118">
            <v>0.99135273972602744</v>
          </cell>
          <cell r="C118">
            <v>178.13846153846154</v>
          </cell>
          <cell r="F118">
            <v>20328095</v>
          </cell>
          <cell r="G118">
            <v>0</v>
          </cell>
        </row>
        <row r="119">
          <cell r="A119">
            <v>10328048</v>
          </cell>
          <cell r="B119">
            <v>0.57233544938189107</v>
          </cell>
          <cell r="C119">
            <v>18.721311475409838</v>
          </cell>
          <cell r="F119">
            <v>20328108</v>
          </cell>
          <cell r="G119">
            <v>0</v>
          </cell>
        </row>
        <row r="120">
          <cell r="A120">
            <v>10328049</v>
          </cell>
          <cell r="B120">
            <v>0.50421496311907266</v>
          </cell>
          <cell r="C120">
            <v>33.936170212765958</v>
          </cell>
          <cell r="F120">
            <v>20328127</v>
          </cell>
          <cell r="G120">
            <v>0</v>
          </cell>
        </row>
        <row r="121">
          <cell r="A121">
            <v>10328050</v>
          </cell>
          <cell r="B121">
            <v>0.66712328767123286</v>
          </cell>
          <cell r="C121">
            <v>22.944640753828033</v>
          </cell>
          <cell r="F121">
            <v>20328153</v>
          </cell>
          <cell r="G121">
            <v>0</v>
          </cell>
        </row>
        <row r="122">
          <cell r="A122">
            <v>10328052</v>
          </cell>
          <cell r="B122">
            <v>0.59048741637464164</v>
          </cell>
          <cell r="C122">
            <v>13.237680331381231</v>
          </cell>
          <cell r="F122">
            <v>20328172</v>
          </cell>
          <cell r="G122">
            <v>0</v>
          </cell>
        </row>
        <row r="123">
          <cell r="A123">
            <v>10328053</v>
          </cell>
          <cell r="B123">
            <v>0.6705022831050228</v>
          </cell>
          <cell r="C123">
            <v>12.643757338551859</v>
          </cell>
          <cell r="F123">
            <v>20328180</v>
          </cell>
          <cell r="G123">
            <v>0</v>
          </cell>
        </row>
        <row r="124">
          <cell r="A124">
            <v>10328055</v>
          </cell>
          <cell r="B124">
            <v>0.37128956069910252</v>
          </cell>
          <cell r="C124">
            <v>12.161844344731549</v>
          </cell>
          <cell r="F124">
            <v>10328007</v>
          </cell>
          <cell r="G124">
            <v>899</v>
          </cell>
        </row>
        <row r="125">
          <cell r="A125">
            <v>10328057</v>
          </cell>
          <cell r="B125">
            <v>0.75351246926589388</v>
          </cell>
          <cell r="C125">
            <v>59.631688672689364</v>
          </cell>
          <cell r="F125">
            <v>10328010</v>
          </cell>
          <cell r="G125">
            <v>342</v>
          </cell>
        </row>
        <row r="126">
          <cell r="A126">
            <v>10328059</v>
          </cell>
          <cell r="B126">
            <v>0.86558307899779974</v>
          </cell>
          <cell r="C126">
            <v>30.186138613861385</v>
          </cell>
          <cell r="F126">
            <v>10328034</v>
          </cell>
          <cell r="G126">
            <v>14</v>
          </cell>
        </row>
        <row r="127">
          <cell r="A127">
            <v>10328061</v>
          </cell>
          <cell r="B127">
            <v>1.0029945842625039</v>
          </cell>
          <cell r="C127">
            <v>70.355307262569838</v>
          </cell>
          <cell r="F127">
            <v>10328070</v>
          </cell>
          <cell r="G127">
            <v>41</v>
          </cell>
        </row>
        <row r="128">
          <cell r="A128">
            <v>10328062</v>
          </cell>
          <cell r="B128">
            <v>0.63176601258793041</v>
          </cell>
          <cell r="C128">
            <v>10.64703313159044</v>
          </cell>
          <cell r="F128">
            <v>10328071</v>
          </cell>
          <cell r="G128">
            <v>224</v>
          </cell>
        </row>
        <row r="129">
          <cell r="A129">
            <v>10328063</v>
          </cell>
          <cell r="B129">
            <v>0.64394099051633302</v>
          </cell>
          <cell r="C129">
            <v>17.952408930669801</v>
          </cell>
          <cell r="F129">
            <v>10328115</v>
          </cell>
          <cell r="G129">
            <v>194</v>
          </cell>
        </row>
        <row r="130">
          <cell r="A130">
            <v>10328065</v>
          </cell>
          <cell r="B130">
            <v>0.68007655116841259</v>
          </cell>
          <cell r="C130">
            <v>15.808475766799344</v>
          </cell>
          <cell r="F130">
            <v>10328147</v>
          </cell>
          <cell r="G130">
            <v>2750</v>
          </cell>
        </row>
        <row r="131">
          <cell r="A131">
            <v>10328066</v>
          </cell>
          <cell r="B131">
            <v>0.83849315068493147</v>
          </cell>
          <cell r="C131">
            <v>147.69168900804289</v>
          </cell>
          <cell r="F131">
            <v>10328152</v>
          </cell>
          <cell r="G131">
            <v>256</v>
          </cell>
        </row>
        <row r="132">
          <cell r="A132">
            <v>10328069</v>
          </cell>
          <cell r="B132" t="str">
            <v>休棟</v>
          </cell>
          <cell r="C132" t="str">
            <v>休棟</v>
          </cell>
          <cell r="F132">
            <v>10328161</v>
          </cell>
          <cell r="G132">
            <v>97</v>
          </cell>
        </row>
        <row r="133">
          <cell r="A133">
            <v>10328070</v>
          </cell>
          <cell r="B133">
            <v>0.87745952677459527</v>
          </cell>
          <cell r="C133">
            <v>39.751763046544426</v>
          </cell>
          <cell r="F133">
            <v>20328038</v>
          </cell>
          <cell r="G133">
            <v>0</v>
          </cell>
        </row>
        <row r="134">
          <cell r="A134">
            <v>10328071</v>
          </cell>
          <cell r="B134">
            <v>0.80008302200083026</v>
          </cell>
          <cell r="C134">
            <v>20.224554039874082</v>
          </cell>
          <cell r="F134">
            <v>20328102</v>
          </cell>
          <cell r="G134" t="str">
            <v>*</v>
          </cell>
        </row>
        <row r="135">
          <cell r="A135">
            <v>10328072</v>
          </cell>
          <cell r="B135">
            <v>0.91714690599905524</v>
          </cell>
          <cell r="C135">
            <v>14.124836316019206</v>
          </cell>
          <cell r="F135">
            <v>20328125</v>
          </cell>
          <cell r="G135" t="str">
            <v>*</v>
          </cell>
        </row>
        <row r="136">
          <cell r="A136">
            <v>10328073</v>
          </cell>
          <cell r="B136">
            <v>0.5622465753424658</v>
          </cell>
          <cell r="C136">
            <v>41.796334012219958</v>
          </cell>
          <cell r="F136">
            <v>20328130</v>
          </cell>
          <cell r="G136">
            <v>0</v>
          </cell>
        </row>
        <row r="137">
          <cell r="A137">
            <v>10328074</v>
          </cell>
          <cell r="B137">
            <v>0.75650936744560837</v>
          </cell>
          <cell r="C137">
            <v>11.562145207535551</v>
          </cell>
          <cell r="F137">
            <v>20328141</v>
          </cell>
          <cell r="G137">
            <v>0</v>
          </cell>
        </row>
        <row r="138">
          <cell r="A138">
            <v>10328076</v>
          </cell>
          <cell r="B138">
            <v>0.92020950846091865</v>
          </cell>
          <cell r="C138">
            <v>46.821648216482167</v>
          </cell>
          <cell r="F138">
            <v>20328144</v>
          </cell>
          <cell r="G138" t="str">
            <v>*</v>
          </cell>
        </row>
        <row r="139">
          <cell r="A139">
            <v>10328083</v>
          </cell>
          <cell r="B139">
            <v>0.9849148012028065</v>
          </cell>
          <cell r="C139">
            <v>171.8862973760933</v>
          </cell>
          <cell r="F139">
            <v>20328149</v>
          </cell>
          <cell r="G139">
            <v>0</v>
          </cell>
        </row>
        <row r="140">
          <cell r="A140">
            <v>10328085</v>
          </cell>
          <cell r="B140">
            <v>0.88992389649923898</v>
          </cell>
          <cell r="C140">
            <v>32.958286358511835</v>
          </cell>
          <cell r="F140">
            <v>10328035</v>
          </cell>
          <cell r="G140">
            <v>0</v>
          </cell>
        </row>
        <row r="141">
          <cell r="A141">
            <v>10328086</v>
          </cell>
          <cell r="B141">
            <v>0.94712328767123288</v>
          </cell>
          <cell r="C141">
            <v>6914</v>
          </cell>
          <cell r="F141">
            <v>10328048</v>
          </cell>
          <cell r="G141">
            <v>62</v>
          </cell>
        </row>
        <row r="142">
          <cell r="A142">
            <v>10328088</v>
          </cell>
          <cell r="B142">
            <v>0.59325005323301871</v>
          </cell>
          <cell r="C142">
            <v>36.780198019801979</v>
          </cell>
          <cell r="F142">
            <v>10328062</v>
          </cell>
          <cell r="G142">
            <v>2590</v>
          </cell>
        </row>
        <row r="143">
          <cell r="A143">
            <v>10328091</v>
          </cell>
          <cell r="B143">
            <v>0.78021917808219177</v>
          </cell>
          <cell r="C143">
            <v>83.513196480938419</v>
          </cell>
          <cell r="F143">
            <v>20328009</v>
          </cell>
          <cell r="G143">
            <v>0</v>
          </cell>
        </row>
        <row r="144">
          <cell r="A144">
            <v>10328092</v>
          </cell>
          <cell r="B144">
            <v>0.6</v>
          </cell>
          <cell r="C144">
            <v>21.750730282375851</v>
          </cell>
          <cell r="F144">
            <v>20328011</v>
          </cell>
          <cell r="G144">
            <v>0</v>
          </cell>
        </row>
        <row r="145">
          <cell r="A145">
            <v>10328093</v>
          </cell>
          <cell r="B145">
            <v>0.2498904109589041</v>
          </cell>
          <cell r="C145">
            <v>45.265508684863526</v>
          </cell>
          <cell r="F145">
            <v>20328090</v>
          </cell>
          <cell r="G145">
            <v>0</v>
          </cell>
        </row>
        <row r="146">
          <cell r="A146">
            <v>10328097</v>
          </cell>
          <cell r="B146">
            <v>0.83514448555144483</v>
          </cell>
          <cell r="C146">
            <v>10.146359240992249</v>
          </cell>
          <cell r="F146">
            <v>20328160</v>
          </cell>
          <cell r="G146">
            <v>0</v>
          </cell>
        </row>
        <row r="147">
          <cell r="A147">
            <v>10328106</v>
          </cell>
          <cell r="B147">
            <v>0.60415284787310741</v>
          </cell>
          <cell r="C147">
            <v>28.955079474775399</v>
          </cell>
          <cell r="F147">
            <v>20328166</v>
          </cell>
          <cell r="G147">
            <v>0</v>
          </cell>
        </row>
        <row r="148">
          <cell r="A148">
            <v>10328107</v>
          </cell>
          <cell r="B148">
            <v>0.5923844903645229</v>
          </cell>
          <cell r="C148">
            <v>22.176445023902652</v>
          </cell>
          <cell r="F148">
            <v>10328065</v>
          </cell>
          <cell r="G148">
            <v>1859</v>
          </cell>
        </row>
        <row r="149">
          <cell r="A149">
            <v>10328111</v>
          </cell>
          <cell r="B149">
            <v>0.99737134394668636</v>
          </cell>
          <cell r="C149">
            <v>120.39776536312849</v>
          </cell>
          <cell r="F149">
            <v>10328122</v>
          </cell>
          <cell r="G149" t="str">
            <v>*</v>
          </cell>
        </row>
        <row r="150">
          <cell r="A150">
            <v>10328114</v>
          </cell>
          <cell r="B150">
            <v>0.6340803952391646</v>
          </cell>
          <cell r="C150">
            <v>19.884225352112676</v>
          </cell>
          <cell r="F150">
            <v>10328126</v>
          </cell>
          <cell r="G150">
            <v>0</v>
          </cell>
        </row>
        <row r="151">
          <cell r="A151">
            <v>10328115</v>
          </cell>
          <cell r="B151">
            <v>0.84880771182141046</v>
          </cell>
          <cell r="C151">
            <v>18.797752808988765</v>
          </cell>
          <cell r="F151">
            <v>10328159</v>
          </cell>
          <cell r="G151">
            <v>0</v>
          </cell>
        </row>
        <row r="152">
          <cell r="A152">
            <v>10328116</v>
          </cell>
          <cell r="B152">
            <v>0.48548138143932085</v>
          </cell>
          <cell r="C152">
            <v>23.721423521093566</v>
          </cell>
          <cell r="F152">
            <v>10328171</v>
          </cell>
          <cell r="G152">
            <v>132</v>
          </cell>
        </row>
        <row r="153">
          <cell r="A153">
            <v>10328117</v>
          </cell>
          <cell r="B153">
            <v>0.76879756468797567</v>
          </cell>
          <cell r="C153">
            <v>27.302702702702703</v>
          </cell>
          <cell r="F153">
            <v>20328015</v>
          </cell>
          <cell r="G153">
            <v>0</v>
          </cell>
        </row>
        <row r="154">
          <cell r="A154">
            <v>10328118</v>
          </cell>
          <cell r="B154">
            <v>0.89551746396041021</v>
          </cell>
          <cell r="C154">
            <v>138.73555555555555</v>
          </cell>
          <cell r="F154">
            <v>10328041</v>
          </cell>
          <cell r="G154">
            <v>311</v>
          </cell>
        </row>
        <row r="155">
          <cell r="A155">
            <v>10328120</v>
          </cell>
          <cell r="B155">
            <v>0.74619151611408907</v>
          </cell>
          <cell r="C155">
            <v>9.2095397557887857</v>
          </cell>
          <cell r="F155">
            <v>10328053</v>
          </cell>
          <cell r="G155">
            <v>599</v>
          </cell>
        </row>
        <row r="156">
          <cell r="A156">
            <v>10328122</v>
          </cell>
          <cell r="B156">
            <v>2.5863013698630137E-2</v>
          </cell>
          <cell r="C156">
            <v>37.76</v>
          </cell>
          <cell r="F156">
            <v>10328069</v>
          </cell>
          <cell r="G156">
            <v>0</v>
          </cell>
        </row>
        <row r="157">
          <cell r="A157">
            <v>10328124</v>
          </cell>
          <cell r="B157">
            <v>0.91239641467951971</v>
          </cell>
          <cell r="C157">
            <v>85.499207606973059</v>
          </cell>
          <cell r="F157">
            <v>10328111</v>
          </cell>
          <cell r="G157">
            <v>0</v>
          </cell>
        </row>
        <row r="158">
          <cell r="A158">
            <v>10328126</v>
          </cell>
          <cell r="B158">
            <v>0.91503291229318628</v>
          </cell>
          <cell r="C158">
            <v>145.70538243626063</v>
          </cell>
          <cell r="F158">
            <v>20328024</v>
          </cell>
          <cell r="G158" t="str">
            <v>*</v>
          </cell>
        </row>
        <row r="159">
          <cell r="A159">
            <v>10328128</v>
          </cell>
          <cell r="B159">
            <v>0.8686348606518659</v>
          </cell>
          <cell r="C159">
            <v>85.134259259259252</v>
          </cell>
          <cell r="F159">
            <v>20328033</v>
          </cell>
          <cell r="G159" t="str">
            <v>*</v>
          </cell>
        </row>
        <row r="160">
          <cell r="A160">
            <v>10328131</v>
          </cell>
          <cell r="B160">
            <v>0.55203157650336665</v>
          </cell>
          <cell r="C160">
            <v>19.2987012987013</v>
          </cell>
          <cell r="F160">
            <v>20328138</v>
          </cell>
          <cell r="G160">
            <v>0</v>
          </cell>
        </row>
        <row r="161">
          <cell r="A161">
            <v>10328132</v>
          </cell>
          <cell r="B161">
            <v>0.9945050692670846</v>
          </cell>
          <cell r="C161">
            <v>683.51063829787233</v>
          </cell>
          <cell r="F161">
            <v>20328140</v>
          </cell>
          <cell r="G161">
            <v>0</v>
          </cell>
        </row>
        <row r="162">
          <cell r="A162">
            <v>10328135</v>
          </cell>
          <cell r="B162">
            <v>0.94166666666666665</v>
          </cell>
          <cell r="C162">
            <v>824.9</v>
          </cell>
          <cell r="F162">
            <v>20328151</v>
          </cell>
          <cell r="G162">
            <v>0</v>
          </cell>
        </row>
        <row r="163">
          <cell r="A163">
            <v>10328147</v>
          </cell>
          <cell r="B163">
            <v>0.7374534022007635</v>
          </cell>
          <cell r="C163">
            <v>9.9258856244710429</v>
          </cell>
          <cell r="F163">
            <v>20328158</v>
          </cell>
          <cell r="G163">
            <v>0</v>
          </cell>
        </row>
        <row r="164">
          <cell r="A164">
            <v>10328148</v>
          </cell>
          <cell r="B164">
            <v>0.91664129883307965</v>
          </cell>
          <cell r="C164">
            <v>1642.4545454545455</v>
          </cell>
          <cell r="F164">
            <v>10328008</v>
          </cell>
          <cell r="G164">
            <v>1765</v>
          </cell>
        </row>
        <row r="165">
          <cell r="A165">
            <v>10328152</v>
          </cell>
          <cell r="B165">
            <v>0.73940243770898506</v>
          </cell>
          <cell r="C165">
            <v>19.455087271179224</v>
          </cell>
          <cell r="F165">
            <v>10328124</v>
          </cell>
          <cell r="G165">
            <v>0</v>
          </cell>
        </row>
        <row r="166">
          <cell r="A166">
            <v>10328154</v>
          </cell>
          <cell r="B166">
            <v>0.89997415352804344</v>
          </cell>
          <cell r="C166">
            <v>129.44237918215615</v>
          </cell>
          <cell r="F166">
            <v>10328164</v>
          </cell>
          <cell r="G166">
            <v>91</v>
          </cell>
        </row>
        <row r="167">
          <cell r="A167">
            <v>10328155</v>
          </cell>
          <cell r="B167">
            <v>0.52926940639269404</v>
          </cell>
          <cell r="C167">
            <v>373.90322580645159</v>
          </cell>
          <cell r="F167">
            <v>20328029</v>
          </cell>
          <cell r="G167">
            <v>0</v>
          </cell>
        </row>
        <row r="168">
          <cell r="A168">
            <v>10328156</v>
          </cell>
          <cell r="B168">
            <v>0.89020950846091862</v>
          </cell>
          <cell r="C168">
            <v>79.051878354203936</v>
          </cell>
          <cell r="F168">
            <v>20328068</v>
          </cell>
          <cell r="G168">
            <v>0</v>
          </cell>
        </row>
        <row r="169">
          <cell r="A169">
            <v>10328159</v>
          </cell>
          <cell r="B169">
            <v>0.95920852359208519</v>
          </cell>
          <cell r="C169">
            <v>1465.5813953488373</v>
          </cell>
          <cell r="F169">
            <v>20328094</v>
          </cell>
          <cell r="G169">
            <v>0</v>
          </cell>
        </row>
        <row r="170">
          <cell r="A170">
            <v>10328161</v>
          </cell>
          <cell r="B170">
            <v>0.94692403486924037</v>
          </cell>
          <cell r="C170">
            <v>101.24900133155792</v>
          </cell>
          <cell r="F170">
            <v>20328109</v>
          </cell>
          <cell r="G170">
            <v>0</v>
          </cell>
        </row>
        <row r="171">
          <cell r="A171">
            <v>10328163</v>
          </cell>
          <cell r="B171">
            <v>0.53885844748858447</v>
          </cell>
          <cell r="C171">
            <v>23.602</v>
          </cell>
          <cell r="F171">
            <v>10328021</v>
          </cell>
          <cell r="G171">
            <v>338</v>
          </cell>
        </row>
        <row r="172">
          <cell r="A172">
            <v>10328164</v>
          </cell>
          <cell r="B172">
            <v>0.5468493150684931</v>
          </cell>
          <cell r="C172">
            <v>17.821428571428573</v>
          </cell>
          <cell r="F172">
            <v>10328055</v>
          </cell>
          <cell r="G172">
            <v>1829</v>
          </cell>
        </row>
        <row r="173">
          <cell r="A173">
            <v>10328165</v>
          </cell>
          <cell r="B173">
            <v>0.73968537864314454</v>
          </cell>
          <cell r="C173">
            <v>11.467733803882027</v>
          </cell>
          <cell r="F173">
            <v>10328106</v>
          </cell>
          <cell r="G173">
            <v>189</v>
          </cell>
        </row>
        <row r="174">
          <cell r="A174">
            <v>10328167</v>
          </cell>
          <cell r="B174">
            <v>0.64219178082191786</v>
          </cell>
          <cell r="C174">
            <v>17.41671826625387</v>
          </cell>
          <cell r="F174">
            <v>20328040</v>
          </cell>
          <cell r="G174">
            <v>0</v>
          </cell>
        </row>
        <row r="175">
          <cell r="A175">
            <v>10328169</v>
          </cell>
          <cell r="B175">
            <v>0.61827910958904109</v>
          </cell>
          <cell r="C175">
            <v>12.521022973558734</v>
          </cell>
          <cell r="F175">
            <v>20328058</v>
          </cell>
          <cell r="G175">
            <v>0</v>
          </cell>
        </row>
        <row r="176">
          <cell r="A176">
            <v>10328171</v>
          </cell>
          <cell r="B176">
            <v>0.79221825716588001</v>
          </cell>
          <cell r="C176">
            <v>44.833876221498372</v>
          </cell>
          <cell r="F176">
            <v>20328113</v>
          </cell>
          <cell r="G176">
            <v>0</v>
          </cell>
        </row>
        <row r="177">
          <cell r="A177">
            <v>10328174</v>
          </cell>
          <cell r="B177">
            <v>4.6347031963470321E-2</v>
          </cell>
          <cell r="C177">
            <v>1.0399590163934427</v>
          </cell>
          <cell r="F177">
            <v>20328129</v>
          </cell>
          <cell r="G177" t="str">
            <v>*</v>
          </cell>
        </row>
        <row r="178">
          <cell r="A178">
            <v>10328175</v>
          </cell>
          <cell r="B178">
            <v>0.84660855126608547</v>
          </cell>
          <cell r="C178">
            <v>83.58524590163934</v>
          </cell>
          <cell r="F178">
            <v>20328146</v>
          </cell>
          <cell r="G178">
            <v>0</v>
          </cell>
        </row>
        <row r="179">
          <cell r="A179">
            <v>10328177</v>
          </cell>
          <cell r="B179">
            <v>0.90555155010814703</v>
          </cell>
          <cell r="C179">
            <v>47.005988023952099</v>
          </cell>
        </row>
      </sheetData>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row r="3">
          <cell r="A3">
            <v>10328026</v>
          </cell>
          <cell r="B3" t="str">
            <v>03</v>
          </cell>
          <cell r="C3" t="str">
            <v>岩手県</v>
          </cell>
          <cell r="D3">
            <v>301</v>
          </cell>
          <cell r="E3" t="str">
            <v>盛岡市立病院</v>
          </cell>
          <cell r="F3">
            <v>1</v>
          </cell>
          <cell r="G3">
            <v>1</v>
          </cell>
          <cell r="H3">
            <v>1</v>
          </cell>
          <cell r="I3">
            <v>1</v>
          </cell>
        </row>
        <row r="4">
          <cell r="A4">
            <v>10328097</v>
          </cell>
          <cell r="B4" t="str">
            <v>03</v>
          </cell>
          <cell r="C4" t="str">
            <v>岩手県</v>
          </cell>
          <cell r="D4">
            <v>301</v>
          </cell>
          <cell r="E4" t="str">
            <v>岩手県立中央病院</v>
          </cell>
          <cell r="F4">
            <v>0</v>
          </cell>
          <cell r="H4">
            <v>0</v>
          </cell>
        </row>
        <row r="5">
          <cell r="A5">
            <v>10328155</v>
          </cell>
          <cell r="B5" t="str">
            <v>03</v>
          </cell>
          <cell r="C5" t="str">
            <v>岩手県</v>
          </cell>
          <cell r="D5">
            <v>301</v>
          </cell>
          <cell r="E5" t="str">
            <v>岩手県立療育センター</v>
          </cell>
          <cell r="F5">
            <v>0</v>
          </cell>
          <cell r="H5">
            <v>0</v>
          </cell>
        </row>
        <row r="6">
          <cell r="A6">
            <v>20328101</v>
          </cell>
          <cell r="B6" t="str">
            <v>03</v>
          </cell>
          <cell r="C6" t="str">
            <v>岩手県</v>
          </cell>
          <cell r="D6">
            <v>301</v>
          </cell>
          <cell r="E6" t="str">
            <v>岩手県立中央病院附属沼宮内地域診療センター　</v>
          </cell>
          <cell r="F6">
            <v>0</v>
          </cell>
          <cell r="H6">
            <v>0</v>
          </cell>
        </row>
        <row r="7">
          <cell r="A7">
            <v>20328170</v>
          </cell>
          <cell r="B7" t="str">
            <v>03</v>
          </cell>
          <cell r="C7" t="str">
            <v>岩手県</v>
          </cell>
          <cell r="D7">
            <v>301</v>
          </cell>
          <cell r="E7" t="str">
            <v>岩手県立中央病院附属紫波地域診療センター</v>
          </cell>
          <cell r="F7">
            <v>0</v>
          </cell>
          <cell r="H7">
            <v>0</v>
          </cell>
        </row>
        <row r="8">
          <cell r="A8">
            <v>10328001</v>
          </cell>
          <cell r="B8" t="str">
            <v>03</v>
          </cell>
          <cell r="C8" t="str">
            <v>岩手県</v>
          </cell>
          <cell r="D8">
            <v>302</v>
          </cell>
          <cell r="E8" t="str">
            <v>岩手県立東和病院</v>
          </cell>
          <cell r="F8">
            <v>0</v>
          </cell>
          <cell r="H8">
            <v>0</v>
          </cell>
        </row>
        <row r="9">
          <cell r="A9">
            <v>10328120</v>
          </cell>
          <cell r="B9" t="str">
            <v>03</v>
          </cell>
          <cell r="C9" t="str">
            <v>岩手県</v>
          </cell>
          <cell r="D9">
            <v>302</v>
          </cell>
          <cell r="E9" t="str">
            <v>岩手県立中部病院</v>
          </cell>
          <cell r="F9">
            <v>0</v>
          </cell>
          <cell r="H9">
            <v>0</v>
          </cell>
        </row>
        <row r="10">
          <cell r="A10">
            <v>10328131</v>
          </cell>
          <cell r="B10" t="str">
            <v>03</v>
          </cell>
          <cell r="C10" t="str">
            <v>岩手県</v>
          </cell>
          <cell r="D10">
            <v>302</v>
          </cell>
          <cell r="E10" t="str">
            <v>岩手県立遠野病院</v>
          </cell>
          <cell r="F10">
            <v>0</v>
          </cell>
          <cell r="G10">
            <v>1</v>
          </cell>
          <cell r="H10">
            <v>0</v>
          </cell>
          <cell r="I10">
            <v>1</v>
          </cell>
        </row>
        <row r="11">
          <cell r="A11">
            <v>20328036</v>
          </cell>
          <cell r="B11" t="str">
            <v>03</v>
          </cell>
          <cell r="C11" t="str">
            <v>岩手県</v>
          </cell>
          <cell r="D11">
            <v>302</v>
          </cell>
          <cell r="E11" t="str">
            <v>岩手県立中央病院附属大迫地域診療センター</v>
          </cell>
          <cell r="F11">
            <v>0</v>
          </cell>
          <cell r="H11">
            <v>0</v>
          </cell>
        </row>
        <row r="12">
          <cell r="A12">
            <v>10328063</v>
          </cell>
          <cell r="B12" t="str">
            <v>03</v>
          </cell>
          <cell r="C12" t="str">
            <v>岩手県</v>
          </cell>
          <cell r="D12">
            <v>303</v>
          </cell>
          <cell r="E12" t="str">
            <v>岩手県立江刺病院</v>
          </cell>
          <cell r="F12">
            <v>0</v>
          </cell>
          <cell r="H12">
            <v>0</v>
          </cell>
        </row>
        <row r="13">
          <cell r="A13">
            <v>10328165</v>
          </cell>
          <cell r="B13" t="str">
            <v>03</v>
          </cell>
          <cell r="C13" t="str">
            <v>岩手県</v>
          </cell>
          <cell r="D13">
            <v>303</v>
          </cell>
          <cell r="E13" t="str">
            <v>岩手県立胆沢病院</v>
          </cell>
          <cell r="F13">
            <v>0</v>
          </cell>
          <cell r="H13">
            <v>0</v>
          </cell>
        </row>
        <row r="14">
          <cell r="A14">
            <v>10328007</v>
          </cell>
          <cell r="B14" t="str">
            <v>03</v>
          </cell>
          <cell r="C14" t="str">
            <v>岩手県</v>
          </cell>
          <cell r="D14">
            <v>304</v>
          </cell>
          <cell r="E14" t="str">
            <v>岩手県立千厩病院</v>
          </cell>
          <cell r="F14">
            <v>0</v>
          </cell>
          <cell r="G14">
            <v>1</v>
          </cell>
          <cell r="H14">
            <v>0</v>
          </cell>
          <cell r="I14">
            <v>1</v>
          </cell>
        </row>
        <row r="15">
          <cell r="A15">
            <v>10328034</v>
          </cell>
          <cell r="B15" t="str">
            <v>03</v>
          </cell>
          <cell r="C15" t="str">
            <v>岩手県</v>
          </cell>
          <cell r="D15">
            <v>304</v>
          </cell>
          <cell r="E15" t="str">
            <v>岩手県立大東病院</v>
          </cell>
          <cell r="F15">
            <v>0</v>
          </cell>
          <cell r="H15">
            <v>0</v>
          </cell>
        </row>
        <row r="16">
          <cell r="A16">
            <v>10328147</v>
          </cell>
          <cell r="B16" t="str">
            <v>03</v>
          </cell>
          <cell r="C16" t="str">
            <v>岩手県</v>
          </cell>
          <cell r="D16">
            <v>304</v>
          </cell>
          <cell r="E16" t="str">
            <v>岩手県立磐井病院</v>
          </cell>
          <cell r="F16">
            <v>0</v>
          </cell>
          <cell r="H16">
            <v>0</v>
          </cell>
        </row>
        <row r="17">
          <cell r="A17">
            <v>10328048</v>
          </cell>
          <cell r="B17" t="str">
            <v>03</v>
          </cell>
          <cell r="C17" t="str">
            <v>岩手県</v>
          </cell>
          <cell r="D17">
            <v>305</v>
          </cell>
          <cell r="E17" t="str">
            <v>岩手県立高田病院</v>
          </cell>
          <cell r="F17">
            <v>0</v>
          </cell>
          <cell r="H17">
            <v>0</v>
          </cell>
        </row>
        <row r="18">
          <cell r="A18">
            <v>10328062</v>
          </cell>
          <cell r="B18" t="str">
            <v>03</v>
          </cell>
          <cell r="C18" t="str">
            <v>岩手県</v>
          </cell>
          <cell r="D18">
            <v>305</v>
          </cell>
          <cell r="E18" t="str">
            <v>岩手県立大船渡病院　</v>
          </cell>
          <cell r="F18">
            <v>0</v>
          </cell>
          <cell r="G18">
            <v>1</v>
          </cell>
          <cell r="H18">
            <v>0</v>
          </cell>
          <cell r="I18">
            <v>1</v>
          </cell>
        </row>
        <row r="19">
          <cell r="A19">
            <v>20328009</v>
          </cell>
          <cell r="B19" t="str">
            <v>03</v>
          </cell>
          <cell r="C19" t="str">
            <v>岩手県</v>
          </cell>
          <cell r="D19">
            <v>305</v>
          </cell>
          <cell r="E19" t="str">
            <v>岩手県立大船渡病院附属住田地域診療センター　</v>
          </cell>
          <cell r="F19">
            <v>0</v>
          </cell>
          <cell r="H19">
            <v>0</v>
          </cell>
        </row>
        <row r="20">
          <cell r="A20">
            <v>10328065</v>
          </cell>
          <cell r="B20" t="str">
            <v>03</v>
          </cell>
          <cell r="C20" t="str">
            <v>岩手県</v>
          </cell>
          <cell r="D20">
            <v>306</v>
          </cell>
          <cell r="E20" t="str">
            <v>岩手県立釜石病院</v>
          </cell>
          <cell r="F20">
            <v>0</v>
          </cell>
          <cell r="H20">
            <v>0</v>
          </cell>
        </row>
        <row r="21">
          <cell r="A21">
            <v>10328122</v>
          </cell>
          <cell r="B21" t="str">
            <v>03</v>
          </cell>
          <cell r="C21" t="str">
            <v>岩手県</v>
          </cell>
          <cell r="D21">
            <v>306</v>
          </cell>
          <cell r="E21" t="str">
            <v>岩手県立大槌病院</v>
          </cell>
          <cell r="F21">
            <v>0</v>
          </cell>
          <cell r="G21">
            <v>1</v>
          </cell>
          <cell r="H21">
            <v>0</v>
          </cell>
          <cell r="I21">
            <v>1</v>
          </cell>
        </row>
        <row r="22">
          <cell r="A22">
            <v>10328053</v>
          </cell>
          <cell r="B22" t="str">
            <v>03</v>
          </cell>
          <cell r="C22" t="str">
            <v>岩手県</v>
          </cell>
          <cell r="D22">
            <v>307</v>
          </cell>
          <cell r="E22" t="str">
            <v>岩手県立宮古病院</v>
          </cell>
          <cell r="F22">
            <v>0</v>
          </cell>
          <cell r="G22">
            <v>1</v>
          </cell>
          <cell r="H22">
            <v>0</v>
          </cell>
          <cell r="I22">
            <v>1</v>
          </cell>
        </row>
        <row r="23">
          <cell r="A23">
            <v>10328069</v>
          </cell>
          <cell r="B23" t="str">
            <v>03</v>
          </cell>
          <cell r="C23" t="str">
            <v>岩手県</v>
          </cell>
          <cell r="D23">
            <v>307</v>
          </cell>
          <cell r="E23" t="str">
            <v>岩手県立山田病院</v>
          </cell>
          <cell r="F23">
            <v>0</v>
          </cell>
          <cell r="H23">
            <v>0</v>
          </cell>
        </row>
        <row r="24">
          <cell r="A24">
            <v>10328008</v>
          </cell>
          <cell r="B24" t="str">
            <v>03</v>
          </cell>
          <cell r="C24" t="str">
            <v>岩手県</v>
          </cell>
          <cell r="D24">
            <v>308</v>
          </cell>
          <cell r="E24" t="str">
            <v>岩手県立久慈病院</v>
          </cell>
          <cell r="F24">
            <v>0</v>
          </cell>
          <cell r="G24">
            <v>1</v>
          </cell>
          <cell r="H24">
            <v>0</v>
          </cell>
          <cell r="I24">
            <v>1</v>
          </cell>
        </row>
        <row r="25">
          <cell r="A25">
            <v>10328021</v>
          </cell>
          <cell r="B25" t="str">
            <v>03</v>
          </cell>
          <cell r="C25" t="str">
            <v>岩手県</v>
          </cell>
          <cell r="D25">
            <v>309</v>
          </cell>
          <cell r="E25" t="str">
            <v>岩手県立軽米病院</v>
          </cell>
          <cell r="F25">
            <v>0</v>
          </cell>
          <cell r="H25">
            <v>0</v>
          </cell>
        </row>
        <row r="26">
          <cell r="A26">
            <v>10328055</v>
          </cell>
          <cell r="B26" t="str">
            <v>03</v>
          </cell>
          <cell r="C26" t="str">
            <v>岩手県</v>
          </cell>
          <cell r="D26">
            <v>309</v>
          </cell>
          <cell r="E26" t="str">
            <v>岩手県立二戸病院</v>
          </cell>
          <cell r="F26">
            <v>0</v>
          </cell>
          <cell r="H26">
            <v>0</v>
          </cell>
        </row>
        <row r="27">
          <cell r="A27">
            <v>10328106</v>
          </cell>
          <cell r="B27" t="str">
            <v>03</v>
          </cell>
          <cell r="C27" t="str">
            <v>岩手県</v>
          </cell>
          <cell r="D27">
            <v>309</v>
          </cell>
          <cell r="E27" t="str">
            <v>岩手県立一戸病院</v>
          </cell>
          <cell r="F27">
            <v>0</v>
          </cell>
          <cell r="G27">
            <v>1</v>
          </cell>
          <cell r="H27">
            <v>0</v>
          </cell>
          <cell r="I27">
            <v>1</v>
          </cell>
        </row>
        <row r="28">
          <cell r="A28">
            <v>20328040</v>
          </cell>
          <cell r="B28" t="str">
            <v>03</v>
          </cell>
          <cell r="C28" t="str">
            <v>岩手県</v>
          </cell>
          <cell r="D28">
            <v>309</v>
          </cell>
          <cell r="E28" t="str">
            <v>岩手県立二戸病院附属九戸地域診療センター</v>
          </cell>
          <cell r="F28">
            <v>0</v>
          </cell>
          <cell r="H28">
            <v>0</v>
          </cell>
        </row>
        <row r="29">
          <cell r="A29">
            <v>10328114</v>
          </cell>
          <cell r="B29" t="str">
            <v>03</v>
          </cell>
          <cell r="C29" t="str">
            <v>岩手県</v>
          </cell>
          <cell r="D29">
            <v>302</v>
          </cell>
          <cell r="E29" t="str">
            <v>社会福祉法人恩賜財団済生会北上済生会病院</v>
          </cell>
          <cell r="F29">
            <v>0</v>
          </cell>
          <cell r="G29" t="str">
            <v>1</v>
          </cell>
          <cell r="H29">
            <v>0</v>
          </cell>
          <cell r="I29" t="str">
            <v>1</v>
          </cell>
        </row>
        <row r="30">
          <cell r="A30">
            <v>10328072</v>
          </cell>
          <cell r="B30" t="str">
            <v>03</v>
          </cell>
          <cell r="C30" t="str">
            <v>岩手県</v>
          </cell>
          <cell r="D30">
            <v>303</v>
          </cell>
          <cell r="E30" t="str">
            <v>奥州市総合水沢病院　</v>
          </cell>
          <cell r="F30">
            <v>0</v>
          </cell>
          <cell r="G30">
            <v>1</v>
          </cell>
          <cell r="H30">
            <v>0</v>
          </cell>
          <cell r="I30">
            <v>1</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確認票【データ】"/>
      <sheetName val="Sheet1"/>
      <sheetName val="管理票"/>
    </sheetNames>
    <sheetDataSet>
      <sheetData sheetId="0" refreshError="1"/>
      <sheetData sheetId="1">
        <row r="2">
          <cell r="A2" t="str">
            <v>0：修正なし</v>
          </cell>
        </row>
        <row r="3">
          <cell r="A3" t="str">
            <v>1：修正あり</v>
          </cell>
        </row>
      </sheetData>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情報"/>
      <sheetName val="01 "/>
      <sheetName val="02"/>
      <sheetName val="03"/>
      <sheetName val="04"/>
      <sheetName val="05"/>
      <sheetName val="06"/>
      <sheetName val="新様式（1029修正）"/>
    </sheetNames>
    <sheetDataSet>
      <sheetData sheetId="0">
        <row r="1">
          <cell r="BE1" t="str">
            <v>北海道</v>
          </cell>
        </row>
        <row r="2">
          <cell r="BE2" t="str">
            <v>青森</v>
          </cell>
        </row>
        <row r="3">
          <cell r="BE3" t="str">
            <v>岩手</v>
          </cell>
        </row>
        <row r="4">
          <cell r="BE4" t="str">
            <v>宮城</v>
          </cell>
        </row>
        <row r="5">
          <cell r="BE5" t="str">
            <v>秋田</v>
          </cell>
        </row>
        <row r="6">
          <cell r="BE6" t="str">
            <v>山形</v>
          </cell>
        </row>
        <row r="7">
          <cell r="BE7" t="str">
            <v>福島</v>
          </cell>
        </row>
        <row r="8">
          <cell r="BE8" t="str">
            <v>茨城</v>
          </cell>
        </row>
        <row r="9">
          <cell r="BE9" t="str">
            <v>栃木</v>
          </cell>
        </row>
        <row r="10">
          <cell r="BE10" t="str">
            <v>群馬</v>
          </cell>
        </row>
        <row r="11">
          <cell r="BE11" t="str">
            <v>埼玉</v>
          </cell>
        </row>
        <row r="12">
          <cell r="BE12" t="str">
            <v>千葉</v>
          </cell>
        </row>
        <row r="13">
          <cell r="BE13" t="str">
            <v>東京</v>
          </cell>
        </row>
        <row r="14">
          <cell r="BE14" t="str">
            <v>神奈川</v>
          </cell>
        </row>
        <row r="15">
          <cell r="BE15" t="str">
            <v>新潟</v>
          </cell>
        </row>
        <row r="16">
          <cell r="BE16" t="str">
            <v>富山</v>
          </cell>
        </row>
        <row r="17">
          <cell r="BE17" t="str">
            <v>石川</v>
          </cell>
        </row>
        <row r="18">
          <cell r="BE18" t="str">
            <v>福井</v>
          </cell>
        </row>
        <row r="19">
          <cell r="BE19" t="str">
            <v>山梨</v>
          </cell>
        </row>
        <row r="20">
          <cell r="BE20" t="str">
            <v>長野</v>
          </cell>
        </row>
        <row r="21">
          <cell r="BE21" t="str">
            <v>岐阜</v>
          </cell>
        </row>
        <row r="22">
          <cell r="BE22" t="str">
            <v>静岡</v>
          </cell>
        </row>
        <row r="23">
          <cell r="BE23" t="str">
            <v>愛知</v>
          </cell>
        </row>
        <row r="24">
          <cell r="BE24" t="str">
            <v>三重</v>
          </cell>
        </row>
        <row r="25">
          <cell r="BE25" t="str">
            <v>滋賀</v>
          </cell>
        </row>
        <row r="26">
          <cell r="BE26" t="str">
            <v>京都</v>
          </cell>
        </row>
        <row r="27">
          <cell r="BE27" t="str">
            <v>大阪</v>
          </cell>
        </row>
        <row r="28">
          <cell r="BE28" t="str">
            <v>兵庫</v>
          </cell>
        </row>
        <row r="29">
          <cell r="BE29" t="str">
            <v>奈良</v>
          </cell>
        </row>
        <row r="30">
          <cell r="BE30" t="str">
            <v>和歌山</v>
          </cell>
        </row>
        <row r="31">
          <cell r="BE31" t="str">
            <v>鳥取</v>
          </cell>
        </row>
        <row r="32">
          <cell r="BE32" t="str">
            <v>島根</v>
          </cell>
        </row>
        <row r="33">
          <cell r="BE33" t="str">
            <v>岡山</v>
          </cell>
        </row>
        <row r="34">
          <cell r="BE34" t="str">
            <v>広島</v>
          </cell>
        </row>
        <row r="35">
          <cell r="BE35" t="str">
            <v>山口</v>
          </cell>
        </row>
        <row r="36">
          <cell r="BE36" t="str">
            <v>徳島</v>
          </cell>
        </row>
        <row r="37">
          <cell r="BE37" t="str">
            <v>香川</v>
          </cell>
        </row>
        <row r="38">
          <cell r="BE38" t="str">
            <v>愛媛</v>
          </cell>
        </row>
        <row r="39">
          <cell r="BE39" t="str">
            <v>高知</v>
          </cell>
        </row>
        <row r="40">
          <cell r="BE40" t="str">
            <v>福岡</v>
          </cell>
        </row>
        <row r="41">
          <cell r="BE41" t="str">
            <v>佐賀</v>
          </cell>
        </row>
        <row r="42">
          <cell r="BE42" t="str">
            <v>長崎</v>
          </cell>
        </row>
        <row r="43">
          <cell r="BE43" t="str">
            <v>熊本</v>
          </cell>
        </row>
        <row r="44">
          <cell r="BE44" t="str">
            <v>大分</v>
          </cell>
        </row>
        <row r="45">
          <cell r="BE45" t="str">
            <v>宮崎</v>
          </cell>
        </row>
        <row r="46">
          <cell r="BE46" t="str">
            <v>鹿児島</v>
          </cell>
        </row>
        <row r="47">
          <cell r="BE47" t="str">
            <v>沖縄</v>
          </cell>
        </row>
      </sheetData>
      <sheetData sheetId="1"/>
      <sheetData sheetId="2">
        <row r="8">
          <cell r="D8" t="str">
            <v>青森県（八戸地域）地域医療構想調整会議</v>
          </cell>
        </row>
      </sheetData>
      <sheetData sheetId="3">
        <row r="8">
          <cell r="D8" t="str">
            <v>青森県（青森地域）地域医療構想調整会議</v>
          </cell>
        </row>
      </sheetData>
      <sheetData sheetId="4">
        <row r="8">
          <cell r="D8" t="str">
            <v>青森県（西北五地域）地域医療構想調整会議</v>
          </cell>
        </row>
      </sheetData>
      <sheetData sheetId="5">
        <row r="8">
          <cell r="D8" t="str">
            <v>青森県（上十三地域）地域医療構想調整会議</v>
          </cell>
        </row>
      </sheetData>
      <sheetData sheetId="6">
        <row r="8">
          <cell r="D8" t="str">
            <v>青森県（下北地域）地域医療構想調整会議</v>
          </cell>
        </row>
      </sheetData>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新規申請"/>
      <sheetName val="変更"/>
      <sheetName val="統合データ"/>
      <sheetName val="ＦＡＸ番号用データ"/>
    </sheetNames>
    <sheetDataSet>
      <sheetData sheetId="0">
        <row r="1">
          <cell r="A1" t="str">
            <v>No</v>
          </cell>
          <cell r="B1" t="str">
            <v>病院の型</v>
          </cell>
          <cell r="C1" t="str">
            <v>都道府県名</v>
          </cell>
          <cell r="D1" t="str">
            <v>病院名</v>
          </cell>
        </row>
        <row r="2">
          <cell r="A2">
            <v>504</v>
          </cell>
          <cell r="B2" t="str">
            <v>病院群</v>
          </cell>
          <cell r="C2" t="str">
            <v>岩手県</v>
          </cell>
          <cell r="D2" t="str">
            <v>岩手県立釜石病院</v>
          </cell>
        </row>
        <row r="3">
          <cell r="A3">
            <v>505</v>
          </cell>
          <cell r="B3" t="str">
            <v>病院群</v>
          </cell>
          <cell r="C3" t="str">
            <v>岩手県</v>
          </cell>
          <cell r="D3" t="str">
            <v>岩手県立胆沢病院</v>
          </cell>
        </row>
        <row r="4">
          <cell r="A4">
            <v>505</v>
          </cell>
          <cell r="B4" t="str">
            <v>病院群</v>
          </cell>
          <cell r="C4" t="str">
            <v>岩手県</v>
          </cell>
          <cell r="D4" t="str">
            <v>岩手県立胆沢病院</v>
          </cell>
        </row>
        <row r="5">
          <cell r="A5">
            <v>506</v>
          </cell>
          <cell r="B5" t="str">
            <v>病院群</v>
          </cell>
          <cell r="C5" t="str">
            <v>神奈川県</v>
          </cell>
          <cell r="D5" t="str">
            <v>医療法人神奈川県警友会　けいゆう病院</v>
          </cell>
        </row>
        <row r="6">
          <cell r="A6">
            <v>507</v>
          </cell>
          <cell r="B6" t="str">
            <v>病院群</v>
          </cell>
          <cell r="C6" t="str">
            <v>北海道</v>
          </cell>
          <cell r="D6" t="str">
            <v>医療法人恵佑会　札幌病院</v>
          </cell>
        </row>
        <row r="7">
          <cell r="A7">
            <v>508</v>
          </cell>
          <cell r="B7" t="str">
            <v>病院群</v>
          </cell>
          <cell r="C7" t="str">
            <v>神奈川県</v>
          </cell>
          <cell r="D7" t="str">
            <v>医療法人社団愛心会　湘南鎌倉総合病院</v>
          </cell>
        </row>
        <row r="8">
          <cell r="A8">
            <v>509</v>
          </cell>
          <cell r="B8" t="str">
            <v>病院群</v>
          </cell>
          <cell r="C8" t="str">
            <v>沖縄県</v>
          </cell>
          <cell r="D8" t="str">
            <v>医療法人かりゆし会　ハートライフ病院</v>
          </cell>
        </row>
        <row r="9">
          <cell r="A9">
            <v>510</v>
          </cell>
          <cell r="B9" t="str">
            <v>病院群</v>
          </cell>
          <cell r="C9" t="str">
            <v>群馬県</v>
          </cell>
          <cell r="D9" t="str">
            <v>前橋赤十字病院</v>
          </cell>
        </row>
        <row r="10">
          <cell r="A10">
            <v>510</v>
          </cell>
          <cell r="B10" t="str">
            <v>病院群</v>
          </cell>
          <cell r="C10" t="str">
            <v>群馬県</v>
          </cell>
          <cell r="D10" t="str">
            <v>前橋赤十字病院</v>
          </cell>
        </row>
        <row r="11">
          <cell r="A11">
            <v>511</v>
          </cell>
          <cell r="B11" t="str">
            <v>病院群</v>
          </cell>
          <cell r="C11" t="str">
            <v>福井県</v>
          </cell>
          <cell r="D11" t="str">
            <v>医療法人新田塚医療福祉センター　福井総合病院</v>
          </cell>
        </row>
        <row r="12">
          <cell r="A12">
            <v>511</v>
          </cell>
          <cell r="B12" t="str">
            <v>病院群</v>
          </cell>
          <cell r="C12" t="str">
            <v>福井県</v>
          </cell>
          <cell r="D12" t="str">
            <v>医療法人新田塚医療福祉センター　福井総合病院</v>
          </cell>
        </row>
        <row r="13">
          <cell r="A13">
            <v>512</v>
          </cell>
          <cell r="B13" t="str">
            <v>病院群</v>
          </cell>
          <cell r="C13" t="str">
            <v>千葉県</v>
          </cell>
          <cell r="D13" t="str">
            <v>東京慈恵会医科大学附属柏病院</v>
          </cell>
        </row>
        <row r="14">
          <cell r="A14">
            <v>513</v>
          </cell>
          <cell r="B14" t="str">
            <v>病院群</v>
          </cell>
          <cell r="C14" t="str">
            <v>茨城県</v>
          </cell>
          <cell r="D14" t="str">
            <v>医療法人社団筑波記念会　筑波記念病院</v>
          </cell>
        </row>
        <row r="15">
          <cell r="A15">
            <v>514</v>
          </cell>
          <cell r="B15" t="str">
            <v>病院群</v>
          </cell>
          <cell r="C15" t="str">
            <v>三重県</v>
          </cell>
          <cell r="D15" t="str">
            <v>三重県厚生農業協同組合連合会　松阪中央総合病院</v>
          </cell>
        </row>
        <row r="16">
          <cell r="A16">
            <v>515</v>
          </cell>
          <cell r="B16" t="str">
            <v>病院群</v>
          </cell>
          <cell r="C16" t="str">
            <v>岐阜県</v>
          </cell>
          <cell r="D16" t="str">
            <v>岐阜市民病院</v>
          </cell>
        </row>
        <row r="17">
          <cell r="A17">
            <v>515</v>
          </cell>
          <cell r="B17" t="str">
            <v>病院群</v>
          </cell>
          <cell r="C17" t="str">
            <v>岐阜県</v>
          </cell>
          <cell r="D17" t="str">
            <v>岐阜市民病院</v>
          </cell>
        </row>
        <row r="18">
          <cell r="A18">
            <v>516</v>
          </cell>
          <cell r="B18" t="str">
            <v>病院群</v>
          </cell>
          <cell r="C18" t="str">
            <v>北海道</v>
          </cell>
          <cell r="D18" t="str">
            <v>医療法人徳洲会　札幌徳洲会病院</v>
          </cell>
        </row>
        <row r="19">
          <cell r="A19">
            <v>517</v>
          </cell>
          <cell r="B19" t="str">
            <v>病院群</v>
          </cell>
          <cell r="C19" t="str">
            <v>北海道</v>
          </cell>
          <cell r="D19" t="str">
            <v>医療法人徳洲会　札幌東徳洲会病院</v>
          </cell>
        </row>
        <row r="20">
          <cell r="A20">
            <v>518</v>
          </cell>
          <cell r="B20" t="str">
            <v>病院群</v>
          </cell>
          <cell r="C20" t="str">
            <v>京都府</v>
          </cell>
          <cell r="D20" t="str">
            <v>綾部市立病院</v>
          </cell>
        </row>
        <row r="21">
          <cell r="A21">
            <v>519</v>
          </cell>
          <cell r="B21" t="str">
            <v>病院群</v>
          </cell>
          <cell r="C21" t="str">
            <v>東京都</v>
          </cell>
          <cell r="D21" t="str">
            <v>社会福祉法人三井記念病院</v>
          </cell>
        </row>
        <row r="22">
          <cell r="A22">
            <v>519</v>
          </cell>
          <cell r="B22" t="str">
            <v>病院群</v>
          </cell>
          <cell r="C22" t="str">
            <v>東京都</v>
          </cell>
          <cell r="D22" t="str">
            <v>社会福祉法人三井記念病院</v>
          </cell>
        </row>
        <row r="23">
          <cell r="A23">
            <v>519</v>
          </cell>
          <cell r="B23" t="str">
            <v>病院群</v>
          </cell>
          <cell r="C23" t="str">
            <v>東京都</v>
          </cell>
          <cell r="D23" t="str">
            <v>社会福祉法人三井記念病院</v>
          </cell>
        </row>
        <row r="24">
          <cell r="A24">
            <v>519</v>
          </cell>
          <cell r="B24" t="str">
            <v>病院群</v>
          </cell>
          <cell r="C24" t="str">
            <v>東京都</v>
          </cell>
          <cell r="D24" t="str">
            <v>社会福祉法人三井記念病院</v>
          </cell>
        </row>
        <row r="25">
          <cell r="A25">
            <v>520</v>
          </cell>
          <cell r="B25" t="str">
            <v>病院群</v>
          </cell>
          <cell r="C25" t="str">
            <v>富山県</v>
          </cell>
          <cell r="D25" t="str">
            <v>富山県済生会富山病院</v>
          </cell>
        </row>
        <row r="26">
          <cell r="A26">
            <v>521</v>
          </cell>
          <cell r="B26" t="str">
            <v>病院群</v>
          </cell>
          <cell r="C26" t="str">
            <v>神奈川県</v>
          </cell>
          <cell r="D26" t="str">
            <v>大船中央病院</v>
          </cell>
        </row>
        <row r="27">
          <cell r="A27">
            <v>522</v>
          </cell>
          <cell r="B27" t="str">
            <v>病院群</v>
          </cell>
          <cell r="C27" t="str">
            <v>岐阜県</v>
          </cell>
          <cell r="D27" t="str">
            <v>社会福祉法人厚生会　木沢記念病院</v>
          </cell>
        </row>
        <row r="28">
          <cell r="A28">
            <v>523</v>
          </cell>
          <cell r="B28" t="str">
            <v>病院群</v>
          </cell>
          <cell r="C28" t="str">
            <v>富山県</v>
          </cell>
          <cell r="D28" t="str">
            <v>あさひ総合病院</v>
          </cell>
        </row>
        <row r="29">
          <cell r="A29">
            <v>524</v>
          </cell>
          <cell r="B29" t="str">
            <v>病院群</v>
          </cell>
          <cell r="C29" t="str">
            <v>山形県</v>
          </cell>
          <cell r="D29" t="str">
            <v>市立酒田病院</v>
          </cell>
        </row>
        <row r="30">
          <cell r="A30">
            <v>525</v>
          </cell>
          <cell r="B30" t="str">
            <v>単独型</v>
          </cell>
          <cell r="C30" t="str">
            <v>北海道</v>
          </cell>
          <cell r="D30" t="str">
            <v>釧路赤十字病院</v>
          </cell>
        </row>
        <row r="31">
          <cell r="A31">
            <v>526</v>
          </cell>
          <cell r="B31" t="str">
            <v>病院群</v>
          </cell>
          <cell r="C31" t="str">
            <v>東京都</v>
          </cell>
          <cell r="D31" t="str">
            <v>東京慈恵会医科大学附属第三病院</v>
          </cell>
        </row>
        <row r="32">
          <cell r="A32">
            <v>527</v>
          </cell>
          <cell r="B32" t="str">
            <v>病院群</v>
          </cell>
          <cell r="C32" t="str">
            <v>北海道</v>
          </cell>
          <cell r="D32" t="str">
            <v>財団法人北海道医療団　帯広第一病院</v>
          </cell>
        </row>
        <row r="33">
          <cell r="A33">
            <v>528</v>
          </cell>
          <cell r="B33" t="str">
            <v>単独型</v>
          </cell>
          <cell r="C33" t="str">
            <v>島根県</v>
          </cell>
          <cell r="D33" t="str">
            <v>公立雲南総合病院</v>
          </cell>
        </row>
        <row r="34">
          <cell r="A34">
            <v>529</v>
          </cell>
          <cell r="B34" t="str">
            <v>病院群</v>
          </cell>
          <cell r="C34" t="str">
            <v>兵庫県</v>
          </cell>
          <cell r="D34" t="str">
            <v>カネボウ株式会社　鐘紡記念病院</v>
          </cell>
        </row>
        <row r="35">
          <cell r="A35">
            <v>530</v>
          </cell>
          <cell r="B35" t="str">
            <v>病院群</v>
          </cell>
          <cell r="C35" t="str">
            <v>千葉県</v>
          </cell>
          <cell r="D35" t="str">
            <v>東邦大学医学部附属佐倉病院</v>
          </cell>
        </row>
        <row r="36">
          <cell r="A36">
            <v>531</v>
          </cell>
          <cell r="B36" t="str">
            <v>病院群</v>
          </cell>
          <cell r="C36" t="str">
            <v>鹿児島県</v>
          </cell>
          <cell r="D36" t="str">
            <v>鹿児島市立病院</v>
          </cell>
        </row>
        <row r="37">
          <cell r="A37">
            <v>531</v>
          </cell>
          <cell r="B37" t="str">
            <v>病院群</v>
          </cell>
          <cell r="C37" t="str">
            <v>鹿児島県</v>
          </cell>
          <cell r="D37" t="str">
            <v>鹿児島市立病院</v>
          </cell>
        </row>
        <row r="38">
          <cell r="A38">
            <v>531</v>
          </cell>
          <cell r="B38" t="str">
            <v>病院群</v>
          </cell>
          <cell r="C38" t="str">
            <v>鹿児島県</v>
          </cell>
          <cell r="D38" t="str">
            <v>鹿児島市立病院</v>
          </cell>
        </row>
        <row r="39">
          <cell r="A39">
            <v>532</v>
          </cell>
          <cell r="B39" t="str">
            <v>病院群</v>
          </cell>
          <cell r="C39" t="str">
            <v>千葉県</v>
          </cell>
          <cell r="D39" t="str">
            <v>浦安市市川市病院組合　浦安市川市民病院</v>
          </cell>
        </row>
        <row r="40">
          <cell r="A40">
            <v>533</v>
          </cell>
          <cell r="B40" t="str">
            <v>病院群</v>
          </cell>
          <cell r="C40" t="str">
            <v>島根県</v>
          </cell>
          <cell r="D40" t="str">
            <v>広瀬町立広瀬病院</v>
          </cell>
        </row>
        <row r="41">
          <cell r="A41">
            <v>534</v>
          </cell>
          <cell r="B41" t="str">
            <v>病院群</v>
          </cell>
          <cell r="C41" t="str">
            <v>福岡県</v>
          </cell>
          <cell r="D41" t="str">
            <v>医療法人雪の聖母会　聖マリア病院</v>
          </cell>
        </row>
        <row r="42">
          <cell r="A42">
            <v>535</v>
          </cell>
          <cell r="B42" t="str">
            <v>病院群</v>
          </cell>
          <cell r="C42" t="str">
            <v>埼玉県</v>
          </cell>
          <cell r="D42" t="str">
            <v>春日部市立病院</v>
          </cell>
        </row>
        <row r="43">
          <cell r="A43">
            <v>535</v>
          </cell>
          <cell r="B43" t="str">
            <v>病院群</v>
          </cell>
          <cell r="C43" t="str">
            <v>埼玉県</v>
          </cell>
          <cell r="D43" t="str">
            <v>春日部市立病院</v>
          </cell>
        </row>
        <row r="44">
          <cell r="A44">
            <v>536</v>
          </cell>
          <cell r="B44" t="str">
            <v>病院群</v>
          </cell>
          <cell r="C44" t="str">
            <v>長崎県</v>
          </cell>
          <cell r="D44" t="str">
            <v>長崎県離島医療圏組合　五島中央病院</v>
          </cell>
        </row>
        <row r="45">
          <cell r="A45">
            <v>537</v>
          </cell>
          <cell r="B45" t="str">
            <v>病院群</v>
          </cell>
          <cell r="C45" t="str">
            <v>大阪府</v>
          </cell>
          <cell r="D45" t="str">
            <v>医療法人清恵会　清恵会病院</v>
          </cell>
        </row>
        <row r="46">
          <cell r="A46">
            <v>538</v>
          </cell>
          <cell r="B46" t="str">
            <v>病院群</v>
          </cell>
          <cell r="C46" t="str">
            <v>山口県</v>
          </cell>
          <cell r="D46" t="str">
            <v>国立下関病院</v>
          </cell>
        </row>
        <row r="47">
          <cell r="A47">
            <v>538</v>
          </cell>
          <cell r="B47" t="str">
            <v>病院群</v>
          </cell>
          <cell r="C47" t="str">
            <v>山口県</v>
          </cell>
          <cell r="D47" t="str">
            <v>国立下関病院</v>
          </cell>
        </row>
        <row r="48">
          <cell r="A48">
            <v>539</v>
          </cell>
          <cell r="B48" t="str">
            <v>病院群</v>
          </cell>
          <cell r="C48" t="str">
            <v>東京都</v>
          </cell>
          <cell r="D48" t="str">
            <v>東京都職員共済組合青山病院</v>
          </cell>
        </row>
        <row r="49">
          <cell r="A49">
            <v>540</v>
          </cell>
          <cell r="B49" t="str">
            <v>病院群</v>
          </cell>
          <cell r="C49" t="str">
            <v>鹿児島県</v>
          </cell>
          <cell r="D49" t="str">
            <v>鹿児島県立大島病院</v>
          </cell>
        </row>
        <row r="50">
          <cell r="A50">
            <v>540</v>
          </cell>
          <cell r="B50" t="str">
            <v>病院群</v>
          </cell>
          <cell r="C50" t="str">
            <v>鹿児島県</v>
          </cell>
          <cell r="D50" t="str">
            <v>鹿児島県立大島病院</v>
          </cell>
        </row>
        <row r="51">
          <cell r="A51">
            <v>541</v>
          </cell>
          <cell r="B51" t="str">
            <v>病院群</v>
          </cell>
          <cell r="C51" t="str">
            <v>香川県</v>
          </cell>
          <cell r="D51" t="str">
            <v>高松赤十字病院</v>
          </cell>
        </row>
        <row r="52">
          <cell r="A52">
            <v>542</v>
          </cell>
          <cell r="B52" t="str">
            <v>病院群</v>
          </cell>
          <cell r="C52" t="str">
            <v>大阪府</v>
          </cell>
          <cell r="D52" t="str">
            <v>市立吹田市民病院</v>
          </cell>
        </row>
        <row r="53">
          <cell r="A53">
            <v>543</v>
          </cell>
          <cell r="B53" t="str">
            <v>病院群</v>
          </cell>
          <cell r="C53" t="str">
            <v>鳥取県</v>
          </cell>
          <cell r="D53" t="str">
            <v>鳥取県立厚生病院</v>
          </cell>
        </row>
        <row r="54">
          <cell r="A54">
            <v>544</v>
          </cell>
          <cell r="B54" t="str">
            <v>病院群</v>
          </cell>
          <cell r="C54" t="str">
            <v>鳥取県</v>
          </cell>
          <cell r="D54" t="str">
            <v>鳥取県立中央病院</v>
          </cell>
        </row>
        <row r="55">
          <cell r="A55">
            <v>545</v>
          </cell>
          <cell r="B55" t="str">
            <v>病院群</v>
          </cell>
          <cell r="C55" t="str">
            <v>福岡県</v>
          </cell>
          <cell r="D55" t="str">
            <v>田川市立病院</v>
          </cell>
        </row>
        <row r="56">
          <cell r="A56">
            <v>546</v>
          </cell>
          <cell r="B56" t="str">
            <v>病院群</v>
          </cell>
          <cell r="C56" t="str">
            <v>兵庫県</v>
          </cell>
          <cell r="D56" t="str">
            <v>神戸赤十字病院</v>
          </cell>
        </row>
        <row r="57">
          <cell r="A57">
            <v>548</v>
          </cell>
          <cell r="B57" t="str">
            <v>病院群</v>
          </cell>
          <cell r="C57" t="str">
            <v>滋賀県</v>
          </cell>
          <cell r="D57" t="str">
            <v>滋賀県立成人病センター</v>
          </cell>
        </row>
        <row r="58">
          <cell r="A58">
            <v>549</v>
          </cell>
          <cell r="B58" t="str">
            <v>病院群</v>
          </cell>
          <cell r="C58" t="str">
            <v>千葉県</v>
          </cell>
          <cell r="D58" t="str">
            <v>医療法人社団蛍水会　名戸ケ谷病院</v>
          </cell>
        </row>
        <row r="59">
          <cell r="A59">
            <v>550</v>
          </cell>
          <cell r="B59" t="str">
            <v>病院群</v>
          </cell>
          <cell r="C59" t="str">
            <v>長崎県</v>
          </cell>
          <cell r="D59" t="str">
            <v>恩賜財団済生会　長崎県済生会病院</v>
          </cell>
        </row>
        <row r="60">
          <cell r="A60">
            <v>551</v>
          </cell>
          <cell r="B60" t="str">
            <v>病院群</v>
          </cell>
          <cell r="C60" t="str">
            <v>石川県</v>
          </cell>
          <cell r="D60" t="str">
            <v>公立松任石川中央病院</v>
          </cell>
        </row>
        <row r="61">
          <cell r="A61">
            <v>552</v>
          </cell>
          <cell r="B61" t="str">
            <v>病院群</v>
          </cell>
          <cell r="C61" t="str">
            <v>栃木県</v>
          </cell>
          <cell r="D61" t="str">
            <v>自治医科大学附属病院</v>
          </cell>
        </row>
        <row r="62">
          <cell r="A62">
            <v>552</v>
          </cell>
          <cell r="B62" t="str">
            <v>病院群</v>
          </cell>
          <cell r="C62" t="str">
            <v>栃木県</v>
          </cell>
          <cell r="D62" t="str">
            <v>自治医科大学附属病院</v>
          </cell>
        </row>
        <row r="63">
          <cell r="A63">
            <v>552</v>
          </cell>
          <cell r="B63" t="str">
            <v>病院群</v>
          </cell>
          <cell r="C63" t="str">
            <v>栃木県</v>
          </cell>
          <cell r="D63" t="str">
            <v>自治医科大学附属病院</v>
          </cell>
        </row>
        <row r="64">
          <cell r="A64">
            <v>553</v>
          </cell>
          <cell r="B64" t="str">
            <v>単独型</v>
          </cell>
          <cell r="C64" t="str">
            <v>島根県</v>
          </cell>
          <cell r="D64" t="str">
            <v>平田市立病院</v>
          </cell>
        </row>
        <row r="65">
          <cell r="A65">
            <v>554</v>
          </cell>
          <cell r="B65" t="str">
            <v>病院群</v>
          </cell>
          <cell r="C65" t="str">
            <v>長崎県</v>
          </cell>
          <cell r="D65" t="str">
            <v>長崎市立市民病院</v>
          </cell>
        </row>
        <row r="66">
          <cell r="A66">
            <v>555</v>
          </cell>
          <cell r="B66" t="str">
            <v>病院群</v>
          </cell>
          <cell r="C66" t="str">
            <v>沖縄県</v>
          </cell>
          <cell r="D66" t="str">
            <v>那覇市立病院</v>
          </cell>
        </row>
        <row r="67">
          <cell r="A67">
            <v>556</v>
          </cell>
          <cell r="B67" t="str">
            <v>病院群</v>
          </cell>
          <cell r="C67" t="str">
            <v>東京都</v>
          </cell>
          <cell r="D67" t="str">
            <v>公立学校共済組合　関東中央病院</v>
          </cell>
        </row>
        <row r="68">
          <cell r="A68">
            <v>556</v>
          </cell>
          <cell r="B68" t="str">
            <v>病院群</v>
          </cell>
          <cell r="C68" t="str">
            <v>東京都</v>
          </cell>
          <cell r="D68" t="str">
            <v>公立学校共済組合　関東中央病院</v>
          </cell>
        </row>
        <row r="69">
          <cell r="A69">
            <v>557</v>
          </cell>
          <cell r="B69" t="str">
            <v>病院群</v>
          </cell>
          <cell r="C69" t="str">
            <v>高知県</v>
          </cell>
          <cell r="D69" t="str">
            <v>高知県立安芸病院</v>
          </cell>
        </row>
        <row r="70">
          <cell r="A70">
            <v>557</v>
          </cell>
          <cell r="B70" t="str">
            <v>病院群</v>
          </cell>
          <cell r="C70" t="str">
            <v>高知県</v>
          </cell>
          <cell r="D70" t="str">
            <v>高知県立安芸病院</v>
          </cell>
        </row>
        <row r="71">
          <cell r="A71">
            <v>558</v>
          </cell>
          <cell r="B71" t="str">
            <v>病院群</v>
          </cell>
          <cell r="C71" t="str">
            <v>茨城県</v>
          </cell>
          <cell r="D71" t="str">
            <v>茨城県立中央病院</v>
          </cell>
        </row>
        <row r="72">
          <cell r="A72">
            <v>560</v>
          </cell>
          <cell r="B72" t="str">
            <v>病院群</v>
          </cell>
          <cell r="C72" t="str">
            <v>鹿児島県</v>
          </cell>
          <cell r="D72" t="str">
            <v>社団法人鹿児島市医師会　鹿児島市医師会病院</v>
          </cell>
        </row>
        <row r="73">
          <cell r="A73">
            <v>560</v>
          </cell>
          <cell r="B73" t="str">
            <v>病院群</v>
          </cell>
          <cell r="C73" t="str">
            <v>鹿児島県</v>
          </cell>
          <cell r="D73" t="str">
            <v>社団法人鹿児島市医師会　鹿児島市医師会病院</v>
          </cell>
        </row>
        <row r="74">
          <cell r="A74">
            <v>561</v>
          </cell>
          <cell r="B74" t="str">
            <v>病院群</v>
          </cell>
          <cell r="C74" t="str">
            <v>福井県</v>
          </cell>
          <cell r="D74" t="str">
            <v>福井赤十字病院</v>
          </cell>
        </row>
        <row r="75">
          <cell r="A75">
            <v>562</v>
          </cell>
          <cell r="B75" t="str">
            <v>病院群</v>
          </cell>
          <cell r="C75" t="str">
            <v>宮城県</v>
          </cell>
          <cell r="D75" t="str">
            <v>財団法人仙台市医療センター　仙台オープン病院</v>
          </cell>
        </row>
        <row r="76">
          <cell r="A76">
            <v>563</v>
          </cell>
          <cell r="B76" t="str">
            <v>病院群</v>
          </cell>
          <cell r="C76" t="str">
            <v>三重県</v>
          </cell>
          <cell r="D76" t="str">
            <v>三重県立総合医療センター</v>
          </cell>
        </row>
        <row r="77">
          <cell r="A77">
            <v>564</v>
          </cell>
          <cell r="B77" t="str">
            <v>病院群</v>
          </cell>
          <cell r="C77" t="str">
            <v>茨城県</v>
          </cell>
          <cell r="D77" t="str">
            <v>財団法人筑波メディカルセンター　筑波メディカルセンター病院</v>
          </cell>
        </row>
        <row r="78">
          <cell r="A78">
            <v>565</v>
          </cell>
          <cell r="B78" t="str">
            <v>病院群</v>
          </cell>
          <cell r="C78" t="str">
            <v>大阪府</v>
          </cell>
          <cell r="D78" t="str">
            <v>耳原総合病院</v>
          </cell>
        </row>
        <row r="79">
          <cell r="A79">
            <v>565</v>
          </cell>
          <cell r="B79" t="str">
            <v>病院群</v>
          </cell>
          <cell r="C79" t="str">
            <v>大阪府</v>
          </cell>
          <cell r="D79" t="str">
            <v>耳原総合病院</v>
          </cell>
        </row>
        <row r="80">
          <cell r="A80">
            <v>566</v>
          </cell>
          <cell r="B80" t="str">
            <v>病院群</v>
          </cell>
          <cell r="C80" t="str">
            <v>三重県</v>
          </cell>
          <cell r="D80" t="str">
            <v>国立三重中央病院</v>
          </cell>
        </row>
        <row r="81">
          <cell r="A81">
            <v>567</v>
          </cell>
          <cell r="B81" t="str">
            <v>病院群</v>
          </cell>
          <cell r="C81" t="str">
            <v>神奈川県</v>
          </cell>
          <cell r="D81" t="str">
            <v>日本医科大学付属第二病院</v>
          </cell>
        </row>
        <row r="82">
          <cell r="A82">
            <v>568</v>
          </cell>
          <cell r="B82" t="str">
            <v>病院群</v>
          </cell>
          <cell r="C82" t="str">
            <v>広島県</v>
          </cell>
          <cell r="D82" t="str">
            <v>広島県厚生農業協同組合連合会　廣島総合病院</v>
          </cell>
        </row>
        <row r="83">
          <cell r="A83">
            <v>569</v>
          </cell>
          <cell r="B83" t="str">
            <v>病院群</v>
          </cell>
          <cell r="C83" t="str">
            <v>北海道</v>
          </cell>
          <cell r="D83" t="str">
            <v>国家公務員共済組合連合会　斗南病院</v>
          </cell>
        </row>
        <row r="84">
          <cell r="A84">
            <v>570</v>
          </cell>
          <cell r="B84" t="str">
            <v>病院群</v>
          </cell>
          <cell r="C84" t="str">
            <v>長崎県</v>
          </cell>
          <cell r="D84" t="str">
            <v>国立病院長崎医療センター</v>
          </cell>
        </row>
        <row r="85">
          <cell r="A85">
            <v>571</v>
          </cell>
          <cell r="B85" t="str">
            <v>病院群</v>
          </cell>
          <cell r="C85" t="str">
            <v>山梨県</v>
          </cell>
          <cell r="D85" t="str">
            <v>社団法人山梨勤労者医療協会　甲府共立病院</v>
          </cell>
        </row>
        <row r="86">
          <cell r="A86">
            <v>572</v>
          </cell>
          <cell r="B86" t="str">
            <v>単独型</v>
          </cell>
          <cell r="C86" t="str">
            <v>福島県</v>
          </cell>
          <cell r="D86" t="str">
            <v>国立療養所福島病院</v>
          </cell>
        </row>
        <row r="87">
          <cell r="A87">
            <v>573</v>
          </cell>
          <cell r="B87" t="str">
            <v>病院群</v>
          </cell>
          <cell r="C87" t="str">
            <v>大阪府</v>
          </cell>
          <cell r="D87" t="str">
            <v>医療法人徳洲会　岸和田徳洲会病院</v>
          </cell>
        </row>
        <row r="88">
          <cell r="A88">
            <v>574</v>
          </cell>
          <cell r="B88" t="str">
            <v>病院群</v>
          </cell>
          <cell r="C88" t="str">
            <v>秋田県</v>
          </cell>
          <cell r="D88" t="str">
            <v>秋田赤十字病院</v>
          </cell>
        </row>
        <row r="89">
          <cell r="A89">
            <v>575</v>
          </cell>
          <cell r="B89" t="str">
            <v>病院群</v>
          </cell>
          <cell r="C89" t="str">
            <v>三重県</v>
          </cell>
          <cell r="D89" t="str">
            <v>医療法人　山本総合病院</v>
          </cell>
        </row>
        <row r="90">
          <cell r="A90">
            <v>576</v>
          </cell>
          <cell r="B90" t="str">
            <v>病院群</v>
          </cell>
          <cell r="C90" t="str">
            <v>京都府</v>
          </cell>
          <cell r="D90" t="str">
            <v>京都第二赤十字病院</v>
          </cell>
        </row>
        <row r="91">
          <cell r="A91">
            <v>577</v>
          </cell>
          <cell r="B91" t="str">
            <v>病院群</v>
          </cell>
          <cell r="C91" t="str">
            <v>福岡県</v>
          </cell>
          <cell r="D91" t="str">
            <v>福岡赤十字病院</v>
          </cell>
        </row>
        <row r="92">
          <cell r="A92">
            <v>578</v>
          </cell>
          <cell r="B92" t="str">
            <v>病院群</v>
          </cell>
          <cell r="C92" t="str">
            <v>大阪府</v>
          </cell>
          <cell r="D92" t="str">
            <v>西日本電信電話株式会社　大阪病院</v>
          </cell>
        </row>
        <row r="93">
          <cell r="A93">
            <v>578</v>
          </cell>
          <cell r="B93" t="str">
            <v>病院群</v>
          </cell>
          <cell r="C93" t="str">
            <v>大阪府</v>
          </cell>
          <cell r="D93" t="str">
            <v>西日本電信電話株式会社　大阪病院</v>
          </cell>
        </row>
        <row r="94">
          <cell r="A94">
            <v>579</v>
          </cell>
          <cell r="B94" t="str">
            <v>病院群</v>
          </cell>
          <cell r="C94" t="str">
            <v>神奈川県</v>
          </cell>
          <cell r="D94" t="str">
            <v>川崎社会保険病院</v>
          </cell>
        </row>
        <row r="95">
          <cell r="A95">
            <v>580</v>
          </cell>
          <cell r="B95" t="str">
            <v>病院群</v>
          </cell>
          <cell r="C95" t="str">
            <v>神奈川県</v>
          </cell>
          <cell r="D95" t="str">
            <v>川崎医療生活協同組合　川崎協同病院</v>
          </cell>
        </row>
        <row r="96">
          <cell r="A96">
            <v>581</v>
          </cell>
          <cell r="B96" t="str">
            <v>病院群</v>
          </cell>
          <cell r="C96" t="str">
            <v>和歌山県</v>
          </cell>
          <cell r="D96" t="str">
            <v>国保橋本市民病院</v>
          </cell>
        </row>
        <row r="97">
          <cell r="A97">
            <v>582</v>
          </cell>
          <cell r="B97" t="str">
            <v>病院群</v>
          </cell>
          <cell r="C97" t="str">
            <v>神奈川県</v>
          </cell>
          <cell r="D97" t="str">
            <v>横浜市立大学医学部附属病院</v>
          </cell>
        </row>
        <row r="98">
          <cell r="A98">
            <v>583</v>
          </cell>
          <cell r="B98" t="str">
            <v>単独型</v>
          </cell>
          <cell r="C98" t="str">
            <v>富山県</v>
          </cell>
          <cell r="D98" t="str">
            <v>高岡市民病院</v>
          </cell>
        </row>
        <row r="99">
          <cell r="A99">
            <v>584</v>
          </cell>
          <cell r="B99" t="str">
            <v>病院群</v>
          </cell>
          <cell r="C99" t="str">
            <v>京都府</v>
          </cell>
          <cell r="D99" t="str">
            <v>国立京都病院</v>
          </cell>
        </row>
        <row r="100">
          <cell r="A100">
            <v>585</v>
          </cell>
          <cell r="B100" t="str">
            <v>病院群</v>
          </cell>
          <cell r="C100" t="str">
            <v>福岡県</v>
          </cell>
          <cell r="D100" t="str">
            <v>大牟田市立総合病院</v>
          </cell>
        </row>
        <row r="101">
          <cell r="A101">
            <v>586</v>
          </cell>
          <cell r="B101" t="str">
            <v>病院群</v>
          </cell>
          <cell r="C101" t="str">
            <v>島根県</v>
          </cell>
          <cell r="D101" t="str">
            <v>松江市立病院</v>
          </cell>
        </row>
        <row r="102">
          <cell r="A102">
            <v>587</v>
          </cell>
          <cell r="B102" t="str">
            <v>病院群</v>
          </cell>
          <cell r="C102" t="str">
            <v>島根県</v>
          </cell>
          <cell r="D102" t="str">
            <v>出雲市民病院</v>
          </cell>
        </row>
        <row r="103">
          <cell r="A103">
            <v>588</v>
          </cell>
          <cell r="B103" t="str">
            <v>病院群</v>
          </cell>
          <cell r="C103" t="str">
            <v>千葉県</v>
          </cell>
          <cell r="D103" t="str">
            <v>医療法人社団創進会　みつわ台総合病院</v>
          </cell>
        </row>
        <row r="104">
          <cell r="A104">
            <v>589</v>
          </cell>
          <cell r="B104" t="str">
            <v>病院群</v>
          </cell>
          <cell r="C104" t="str">
            <v>滋賀県</v>
          </cell>
          <cell r="D104" t="str">
            <v>滋賀医科大学医学部附属病院</v>
          </cell>
        </row>
        <row r="105">
          <cell r="A105">
            <v>590</v>
          </cell>
          <cell r="B105" t="str">
            <v>病院群</v>
          </cell>
          <cell r="C105" t="str">
            <v>大阪府</v>
          </cell>
          <cell r="D105" t="str">
            <v>財団法人田附興風会医学研究所北野病院</v>
          </cell>
        </row>
        <row r="106">
          <cell r="A106">
            <v>591</v>
          </cell>
          <cell r="B106" t="str">
            <v>病院群</v>
          </cell>
          <cell r="C106" t="str">
            <v>長野県</v>
          </cell>
          <cell r="D106" t="str">
            <v>国立松本病院</v>
          </cell>
        </row>
        <row r="107">
          <cell r="A107">
            <v>592</v>
          </cell>
          <cell r="B107" t="str">
            <v>病院群</v>
          </cell>
          <cell r="C107" t="str">
            <v>熊本県</v>
          </cell>
          <cell r="D107" t="str">
            <v>熊本市立熊本市民病院</v>
          </cell>
        </row>
        <row r="108">
          <cell r="A108">
            <v>593</v>
          </cell>
          <cell r="B108" t="str">
            <v>病院群</v>
          </cell>
          <cell r="C108" t="str">
            <v>神奈川県</v>
          </cell>
          <cell r="D108" t="str">
            <v>神奈川県立足柄上病院</v>
          </cell>
        </row>
        <row r="109">
          <cell r="A109">
            <v>594</v>
          </cell>
          <cell r="B109" t="str">
            <v>病院群</v>
          </cell>
          <cell r="C109" t="str">
            <v>広島県</v>
          </cell>
          <cell r="D109" t="str">
            <v>総合病院三原赤十字病院</v>
          </cell>
        </row>
        <row r="110">
          <cell r="A110">
            <v>595</v>
          </cell>
          <cell r="B110" t="str">
            <v>病院群</v>
          </cell>
          <cell r="C110" t="str">
            <v>岐阜県</v>
          </cell>
          <cell r="D110" t="str">
            <v>岐阜県厚生農業協同組合連合会　総合病院久美愛病院</v>
          </cell>
        </row>
        <row r="111">
          <cell r="A111">
            <v>596</v>
          </cell>
          <cell r="B111" t="str">
            <v>病院群</v>
          </cell>
          <cell r="C111" t="str">
            <v>島根県</v>
          </cell>
          <cell r="D111" t="str">
            <v>松江赤十字病院</v>
          </cell>
        </row>
        <row r="112">
          <cell r="A112">
            <v>597</v>
          </cell>
          <cell r="B112" t="str">
            <v>病院群</v>
          </cell>
          <cell r="C112" t="str">
            <v>長崎県</v>
          </cell>
          <cell r="D112" t="str">
            <v>佐世保市立総合病院</v>
          </cell>
        </row>
        <row r="113">
          <cell r="A113">
            <v>598</v>
          </cell>
          <cell r="B113" t="str">
            <v>病院群</v>
          </cell>
          <cell r="C113" t="str">
            <v>東京都</v>
          </cell>
          <cell r="D113" t="str">
            <v>東京都立大塚病院</v>
          </cell>
        </row>
        <row r="114">
          <cell r="A114">
            <v>599</v>
          </cell>
          <cell r="B114" t="str">
            <v>病院群</v>
          </cell>
          <cell r="C114" t="str">
            <v>東京都</v>
          </cell>
          <cell r="D114" t="str">
            <v>東京都立駒込病院</v>
          </cell>
        </row>
        <row r="115">
          <cell r="A115">
            <v>600</v>
          </cell>
          <cell r="B115" t="str">
            <v>病院群</v>
          </cell>
          <cell r="C115" t="str">
            <v>兵庫県</v>
          </cell>
          <cell r="D115" t="str">
            <v>西宮市立中央病院</v>
          </cell>
        </row>
        <row r="116">
          <cell r="A116">
            <v>601</v>
          </cell>
          <cell r="B116" t="str">
            <v>病院群</v>
          </cell>
          <cell r="C116" t="str">
            <v>大阪府</v>
          </cell>
          <cell r="D116" t="str">
            <v>和泉市立病院</v>
          </cell>
        </row>
        <row r="117">
          <cell r="A117">
            <v>602</v>
          </cell>
          <cell r="B117" t="str">
            <v>病院群</v>
          </cell>
          <cell r="C117" t="str">
            <v>神奈川県</v>
          </cell>
          <cell r="D117" t="str">
            <v>藤沢市民病院</v>
          </cell>
        </row>
        <row r="118">
          <cell r="A118">
            <v>603</v>
          </cell>
          <cell r="B118" t="str">
            <v>病院群</v>
          </cell>
          <cell r="C118" t="str">
            <v>神奈川県</v>
          </cell>
          <cell r="D118" t="str">
            <v>社会保険横浜中央病院</v>
          </cell>
        </row>
        <row r="119">
          <cell r="A119">
            <v>604</v>
          </cell>
          <cell r="B119" t="str">
            <v>病院群</v>
          </cell>
          <cell r="C119" t="str">
            <v>三重県</v>
          </cell>
          <cell r="D119" t="str">
            <v>三重県厚生農業協同組合連合会　鈴鹿中央総合病院</v>
          </cell>
        </row>
        <row r="120">
          <cell r="A120">
            <v>605</v>
          </cell>
          <cell r="B120" t="str">
            <v>病院群</v>
          </cell>
          <cell r="C120" t="str">
            <v>鹿児島県</v>
          </cell>
          <cell r="D120" t="str">
            <v>国立病院九州循環器病センター</v>
          </cell>
        </row>
        <row r="121">
          <cell r="A121">
            <v>606</v>
          </cell>
          <cell r="B121" t="str">
            <v>病院群</v>
          </cell>
          <cell r="C121" t="str">
            <v>大阪府</v>
          </cell>
          <cell r="D121" t="str">
            <v>大阪市立総合医療センター</v>
          </cell>
        </row>
        <row r="122">
          <cell r="A122">
            <v>607</v>
          </cell>
          <cell r="B122" t="str">
            <v>病院群</v>
          </cell>
          <cell r="C122" t="str">
            <v>大阪府</v>
          </cell>
          <cell r="D122" t="str">
            <v>市立池田病院</v>
          </cell>
        </row>
        <row r="123">
          <cell r="A123">
            <v>607</v>
          </cell>
          <cell r="B123" t="str">
            <v>病院群</v>
          </cell>
          <cell r="C123" t="str">
            <v>大阪府</v>
          </cell>
          <cell r="D123" t="str">
            <v>市立池田病院</v>
          </cell>
        </row>
        <row r="124">
          <cell r="A124">
            <v>608</v>
          </cell>
          <cell r="B124" t="str">
            <v>病院群</v>
          </cell>
          <cell r="C124" t="str">
            <v>神奈川県</v>
          </cell>
          <cell r="D124" t="str">
            <v>横須賀市立市民病院</v>
          </cell>
        </row>
        <row r="125">
          <cell r="A125">
            <v>608</v>
          </cell>
          <cell r="B125" t="str">
            <v>病院群</v>
          </cell>
          <cell r="C125" t="str">
            <v>神奈川県</v>
          </cell>
          <cell r="D125" t="str">
            <v>横須賀市立市民病院</v>
          </cell>
        </row>
        <row r="126">
          <cell r="A126">
            <v>609</v>
          </cell>
          <cell r="B126" t="str">
            <v>病院群</v>
          </cell>
          <cell r="C126" t="str">
            <v>岐阜県</v>
          </cell>
          <cell r="D126" t="str">
            <v>土岐市立総合病院</v>
          </cell>
        </row>
        <row r="127">
          <cell r="A127">
            <v>610</v>
          </cell>
          <cell r="B127" t="str">
            <v>病院群</v>
          </cell>
          <cell r="C127" t="str">
            <v>京都府</v>
          </cell>
          <cell r="D127" t="str">
            <v>京都市立病院</v>
          </cell>
        </row>
        <row r="128">
          <cell r="A128">
            <v>611</v>
          </cell>
          <cell r="B128" t="str">
            <v>病院群</v>
          </cell>
          <cell r="C128" t="str">
            <v>岐阜県</v>
          </cell>
          <cell r="D128" t="str">
            <v>医療法人社団蘇西会　松波総合病院</v>
          </cell>
        </row>
        <row r="129">
          <cell r="A129">
            <v>612</v>
          </cell>
          <cell r="B129" t="str">
            <v>病院群</v>
          </cell>
          <cell r="C129" t="str">
            <v>岡山県</v>
          </cell>
          <cell r="D129" t="str">
            <v>川崎医科大学附属病院</v>
          </cell>
        </row>
        <row r="130">
          <cell r="A130">
            <v>612</v>
          </cell>
          <cell r="B130" t="str">
            <v>病院群</v>
          </cell>
          <cell r="C130" t="str">
            <v>岡山県</v>
          </cell>
          <cell r="D130" t="str">
            <v>川崎医科大学附属病院</v>
          </cell>
        </row>
        <row r="131">
          <cell r="A131">
            <v>612</v>
          </cell>
          <cell r="B131" t="str">
            <v>病院群</v>
          </cell>
          <cell r="C131" t="str">
            <v>岡山県</v>
          </cell>
          <cell r="D131" t="str">
            <v>川崎医科大学附属病院</v>
          </cell>
        </row>
        <row r="132">
          <cell r="A132">
            <v>612</v>
          </cell>
          <cell r="B132" t="str">
            <v>病院群</v>
          </cell>
          <cell r="C132" t="str">
            <v>岡山県</v>
          </cell>
          <cell r="D132" t="str">
            <v>川崎医科大学附属病院</v>
          </cell>
        </row>
        <row r="133">
          <cell r="A133">
            <v>612</v>
          </cell>
          <cell r="B133" t="str">
            <v>病院群</v>
          </cell>
          <cell r="C133" t="str">
            <v>岡山県</v>
          </cell>
          <cell r="D133" t="str">
            <v>川崎医科大学附属病院</v>
          </cell>
        </row>
        <row r="134">
          <cell r="A134">
            <v>613</v>
          </cell>
          <cell r="B134" t="str">
            <v>病院群</v>
          </cell>
          <cell r="C134" t="str">
            <v>広島県</v>
          </cell>
          <cell r="D134" t="str">
            <v>公立学校共済組合中国中央病院</v>
          </cell>
        </row>
        <row r="135">
          <cell r="A135">
            <v>614</v>
          </cell>
          <cell r="B135" t="str">
            <v>病院群</v>
          </cell>
          <cell r="C135" t="str">
            <v>埼玉県</v>
          </cell>
          <cell r="D135" t="str">
            <v>北里研究所メディカルセンター病院</v>
          </cell>
        </row>
        <row r="136">
          <cell r="A136">
            <v>615</v>
          </cell>
          <cell r="B136" t="str">
            <v>単独型</v>
          </cell>
          <cell r="C136" t="str">
            <v>兵庫県</v>
          </cell>
          <cell r="D136" t="str">
            <v>西脇市立西脇病院</v>
          </cell>
        </row>
        <row r="137">
          <cell r="A137">
            <v>616</v>
          </cell>
          <cell r="B137" t="str">
            <v>病院群</v>
          </cell>
          <cell r="C137" t="str">
            <v>群馬県</v>
          </cell>
          <cell r="D137" t="str">
            <v>国立高崎病院</v>
          </cell>
        </row>
        <row r="138">
          <cell r="A138">
            <v>617</v>
          </cell>
          <cell r="B138" t="str">
            <v>病院群</v>
          </cell>
          <cell r="C138" t="str">
            <v>岐阜県</v>
          </cell>
          <cell r="D138" t="str">
            <v>岐阜大学医学部附属病院</v>
          </cell>
        </row>
        <row r="139">
          <cell r="A139">
            <v>617</v>
          </cell>
          <cell r="B139" t="str">
            <v>病院群</v>
          </cell>
          <cell r="C139" t="str">
            <v>岐阜県</v>
          </cell>
          <cell r="D139" t="str">
            <v>岐阜大学医学部附属病院</v>
          </cell>
        </row>
        <row r="140">
          <cell r="A140">
            <v>617</v>
          </cell>
          <cell r="B140" t="str">
            <v>病院群</v>
          </cell>
          <cell r="C140" t="str">
            <v>岐阜県</v>
          </cell>
          <cell r="D140" t="str">
            <v>岐阜大学医学部附属病院</v>
          </cell>
        </row>
        <row r="141">
          <cell r="A141">
            <v>617</v>
          </cell>
          <cell r="B141" t="str">
            <v>病院群</v>
          </cell>
          <cell r="C141" t="str">
            <v>岐阜県</v>
          </cell>
          <cell r="D141" t="str">
            <v>岐阜大学医学部附属病院</v>
          </cell>
        </row>
        <row r="142">
          <cell r="A142">
            <v>617</v>
          </cell>
          <cell r="B142" t="str">
            <v>病院群</v>
          </cell>
          <cell r="C142" t="str">
            <v>岐阜県</v>
          </cell>
          <cell r="D142" t="str">
            <v>岐阜大学医学部附属病院</v>
          </cell>
        </row>
        <row r="143">
          <cell r="A143">
            <v>617</v>
          </cell>
          <cell r="B143" t="str">
            <v>病院群</v>
          </cell>
          <cell r="C143" t="str">
            <v>岐阜県</v>
          </cell>
          <cell r="D143" t="str">
            <v>岐阜大学医学部附属病院</v>
          </cell>
        </row>
        <row r="144">
          <cell r="A144">
            <v>617</v>
          </cell>
          <cell r="B144" t="str">
            <v>病院群</v>
          </cell>
          <cell r="C144" t="str">
            <v>岐阜県</v>
          </cell>
          <cell r="D144" t="str">
            <v>岐阜大学医学部附属病院</v>
          </cell>
        </row>
        <row r="145">
          <cell r="A145">
            <v>617</v>
          </cell>
          <cell r="B145" t="str">
            <v>病院群</v>
          </cell>
          <cell r="C145" t="str">
            <v>岐阜県</v>
          </cell>
          <cell r="D145" t="str">
            <v>岐阜大学医学部附属病院</v>
          </cell>
        </row>
        <row r="146">
          <cell r="A146">
            <v>617</v>
          </cell>
          <cell r="B146" t="str">
            <v>病院群</v>
          </cell>
          <cell r="C146" t="str">
            <v>岐阜県</v>
          </cell>
          <cell r="D146" t="str">
            <v>岐阜大学医学部附属病院</v>
          </cell>
        </row>
        <row r="147">
          <cell r="A147">
            <v>617</v>
          </cell>
          <cell r="B147" t="str">
            <v>病院群</v>
          </cell>
          <cell r="C147" t="str">
            <v>岐阜県</v>
          </cell>
          <cell r="D147" t="str">
            <v>岐阜大学医学部附属病院</v>
          </cell>
        </row>
        <row r="148">
          <cell r="A148">
            <v>617</v>
          </cell>
          <cell r="B148" t="str">
            <v>病院群</v>
          </cell>
          <cell r="C148" t="str">
            <v>岐阜県</v>
          </cell>
          <cell r="D148" t="str">
            <v>岐阜大学医学部附属病院</v>
          </cell>
        </row>
        <row r="149">
          <cell r="A149">
            <v>618</v>
          </cell>
          <cell r="B149" t="str">
            <v>病院群</v>
          </cell>
          <cell r="C149" t="str">
            <v>神奈川県</v>
          </cell>
          <cell r="D149" t="str">
            <v>横浜市立大学医学部附属市民総合医療センター</v>
          </cell>
        </row>
        <row r="150">
          <cell r="A150">
            <v>619</v>
          </cell>
          <cell r="B150" t="str">
            <v>病院群</v>
          </cell>
          <cell r="C150" t="str">
            <v>北海道</v>
          </cell>
          <cell r="D150" t="str">
            <v>社会福祉法人函館共愛会　共愛会病院</v>
          </cell>
        </row>
        <row r="151">
          <cell r="A151">
            <v>620</v>
          </cell>
          <cell r="B151" t="str">
            <v>病院群</v>
          </cell>
          <cell r="C151" t="str">
            <v>山梨県</v>
          </cell>
          <cell r="D151" t="str">
            <v>医療法人徳洲会　白根徳洲会病院</v>
          </cell>
        </row>
        <row r="152">
          <cell r="A152">
            <v>621</v>
          </cell>
          <cell r="B152" t="str">
            <v>病院群</v>
          </cell>
          <cell r="C152" t="str">
            <v>千葉県</v>
          </cell>
          <cell r="D152" t="str">
            <v>医療法人社団木下会　千葉西総合病院</v>
          </cell>
        </row>
        <row r="153">
          <cell r="A153">
            <v>622</v>
          </cell>
          <cell r="B153" t="str">
            <v>病院群</v>
          </cell>
          <cell r="C153" t="str">
            <v>鹿児島県</v>
          </cell>
          <cell r="D153" t="str">
            <v>医療法人愛心会　大隅鹿屋病院</v>
          </cell>
        </row>
        <row r="154">
          <cell r="A154">
            <v>623</v>
          </cell>
          <cell r="B154" t="str">
            <v>病院群</v>
          </cell>
          <cell r="C154" t="str">
            <v>山形県</v>
          </cell>
          <cell r="D154" t="str">
            <v>医療法人徳洲会　新庄徳洲会病院</v>
          </cell>
        </row>
        <row r="155">
          <cell r="A155">
            <v>624</v>
          </cell>
          <cell r="B155" t="str">
            <v>病院群</v>
          </cell>
          <cell r="C155" t="str">
            <v>長崎県</v>
          </cell>
          <cell r="D155" t="str">
            <v>医療法人徳洲会　長崎北徳洲会病院</v>
          </cell>
        </row>
        <row r="156">
          <cell r="A156">
            <v>625</v>
          </cell>
          <cell r="B156" t="str">
            <v>病院群</v>
          </cell>
          <cell r="C156" t="str">
            <v>大阪府</v>
          </cell>
          <cell r="D156" t="str">
            <v>医療法人徳洲会　八尾徳洲会病院</v>
          </cell>
        </row>
        <row r="157">
          <cell r="A157">
            <v>626</v>
          </cell>
          <cell r="B157" t="str">
            <v>病院群</v>
          </cell>
          <cell r="C157" t="str">
            <v>埼玉県</v>
          </cell>
          <cell r="D157" t="str">
            <v>特定医療法人健和会　みさと健和病院</v>
          </cell>
        </row>
        <row r="158">
          <cell r="A158">
            <v>627</v>
          </cell>
          <cell r="B158" t="str">
            <v>病院群</v>
          </cell>
          <cell r="C158" t="str">
            <v>東京都</v>
          </cell>
          <cell r="D158" t="str">
            <v>東京ほくと医療生活協同組合　王子生協病院</v>
          </cell>
        </row>
        <row r="159">
          <cell r="A159">
            <v>628</v>
          </cell>
          <cell r="B159" t="str">
            <v>病院群</v>
          </cell>
          <cell r="C159" t="str">
            <v>沖縄県</v>
          </cell>
          <cell r="D159" t="str">
            <v>医療法人敬愛会　中頭病院</v>
          </cell>
        </row>
        <row r="160">
          <cell r="A160">
            <v>628</v>
          </cell>
          <cell r="B160" t="str">
            <v>病院群</v>
          </cell>
          <cell r="C160" t="str">
            <v>沖縄県</v>
          </cell>
          <cell r="D160" t="str">
            <v>医療法人敬愛会　中頭病院</v>
          </cell>
        </row>
        <row r="161">
          <cell r="A161">
            <v>629</v>
          </cell>
          <cell r="B161" t="str">
            <v>病院群</v>
          </cell>
          <cell r="C161" t="str">
            <v>愛知県</v>
          </cell>
          <cell r="D161" t="str">
            <v>社会福祉法人聖霊会　聖霊病院</v>
          </cell>
        </row>
        <row r="162">
          <cell r="A162">
            <v>630</v>
          </cell>
          <cell r="B162" t="str">
            <v>単独型</v>
          </cell>
          <cell r="C162" t="str">
            <v>東京都</v>
          </cell>
          <cell r="D162" t="str">
            <v>財団法人博慈会　博慈会記念総合病院</v>
          </cell>
        </row>
        <row r="163">
          <cell r="A163">
            <v>631</v>
          </cell>
          <cell r="B163" t="str">
            <v>単独型</v>
          </cell>
          <cell r="C163" t="str">
            <v>岡山県</v>
          </cell>
          <cell r="D163" t="str">
            <v>川崎医学振興財団　川崎医科大学附属川崎病院　</v>
          </cell>
        </row>
        <row r="164">
          <cell r="A164">
            <v>632</v>
          </cell>
          <cell r="B164" t="str">
            <v>単独型</v>
          </cell>
          <cell r="C164" t="str">
            <v>北海道</v>
          </cell>
          <cell r="D164" t="str">
            <v>旭川赤十字病院</v>
          </cell>
        </row>
        <row r="165">
          <cell r="A165">
            <v>632</v>
          </cell>
          <cell r="B165" t="str">
            <v>単独型</v>
          </cell>
          <cell r="C165" t="str">
            <v>北海道</v>
          </cell>
          <cell r="D165" t="str">
            <v>旭川赤十字病院</v>
          </cell>
        </row>
        <row r="166">
          <cell r="A166">
            <v>633</v>
          </cell>
          <cell r="B166" t="str">
            <v>病院群</v>
          </cell>
          <cell r="C166" t="str">
            <v>大阪府</v>
          </cell>
          <cell r="D166" t="str">
            <v>東大阪市立総合病院</v>
          </cell>
        </row>
        <row r="167">
          <cell r="A167">
            <v>633</v>
          </cell>
          <cell r="B167" t="str">
            <v>病院群</v>
          </cell>
          <cell r="C167" t="str">
            <v>大阪府</v>
          </cell>
          <cell r="D167" t="str">
            <v>東大阪市立総合病院</v>
          </cell>
        </row>
        <row r="168">
          <cell r="A168">
            <v>634</v>
          </cell>
          <cell r="B168" t="str">
            <v>単独型</v>
          </cell>
          <cell r="C168" t="str">
            <v>山口県</v>
          </cell>
          <cell r="D168" t="str">
            <v>山口大学医学部附属病院</v>
          </cell>
        </row>
        <row r="169">
          <cell r="A169">
            <v>634</v>
          </cell>
          <cell r="B169" t="str">
            <v>単独型</v>
          </cell>
          <cell r="C169" t="str">
            <v>山口県</v>
          </cell>
          <cell r="D169" t="str">
            <v>山口大学医学部附属病院</v>
          </cell>
        </row>
        <row r="170">
          <cell r="A170">
            <v>634</v>
          </cell>
          <cell r="B170" t="str">
            <v>単独型</v>
          </cell>
          <cell r="C170" t="str">
            <v>山口県</v>
          </cell>
          <cell r="D170" t="str">
            <v>山口大学医学部附属病院</v>
          </cell>
        </row>
        <row r="171">
          <cell r="A171">
            <v>635</v>
          </cell>
          <cell r="B171" t="str">
            <v>病院群</v>
          </cell>
          <cell r="C171" t="str">
            <v>鳥取県</v>
          </cell>
          <cell r="D171" t="str">
            <v>鳥取大学医学部附属病院</v>
          </cell>
        </row>
        <row r="172">
          <cell r="A172">
            <v>636</v>
          </cell>
          <cell r="B172" t="str">
            <v>病院群</v>
          </cell>
          <cell r="C172" t="str">
            <v>東京都</v>
          </cell>
          <cell r="D172" t="str">
            <v>東京大学医学部附属病院</v>
          </cell>
        </row>
        <row r="173">
          <cell r="A173">
            <v>636</v>
          </cell>
          <cell r="B173" t="str">
            <v>病院群</v>
          </cell>
          <cell r="C173" t="str">
            <v>東京都</v>
          </cell>
          <cell r="D173" t="str">
            <v>東京大学医学部附属病院</v>
          </cell>
        </row>
        <row r="174">
          <cell r="A174">
            <v>636</v>
          </cell>
          <cell r="B174" t="str">
            <v>病院群</v>
          </cell>
          <cell r="C174" t="str">
            <v>東京都</v>
          </cell>
          <cell r="D174" t="str">
            <v>東京大学医学部附属病院</v>
          </cell>
        </row>
        <row r="175">
          <cell r="A175">
            <v>637</v>
          </cell>
          <cell r="B175" t="str">
            <v>病院群</v>
          </cell>
          <cell r="C175" t="str">
            <v>佐賀県</v>
          </cell>
          <cell r="D175" t="str">
            <v>佐賀医科大学医学部附属病院</v>
          </cell>
        </row>
        <row r="176">
          <cell r="A176">
            <v>638</v>
          </cell>
          <cell r="B176" t="str">
            <v>病院群</v>
          </cell>
          <cell r="C176" t="str">
            <v>青森県</v>
          </cell>
          <cell r="D176" t="str">
            <v>弘前大学医学部附属病院</v>
          </cell>
        </row>
        <row r="177">
          <cell r="A177">
            <v>638</v>
          </cell>
          <cell r="B177" t="str">
            <v>病院群</v>
          </cell>
          <cell r="C177" t="str">
            <v>青森県</v>
          </cell>
          <cell r="D177" t="str">
            <v>弘前大学医学部附属病院</v>
          </cell>
        </row>
        <row r="178">
          <cell r="A178">
            <v>638</v>
          </cell>
          <cell r="B178" t="str">
            <v>病院群</v>
          </cell>
          <cell r="C178" t="str">
            <v>青森県</v>
          </cell>
          <cell r="D178" t="str">
            <v>弘前大学医学部附属病院</v>
          </cell>
        </row>
        <row r="179">
          <cell r="A179">
            <v>639</v>
          </cell>
          <cell r="B179" t="str">
            <v>病院群</v>
          </cell>
          <cell r="C179" t="str">
            <v>千葉県</v>
          </cell>
          <cell r="D179" t="str">
            <v>医療法人協友会　柏厚生総合病院</v>
          </cell>
        </row>
        <row r="180">
          <cell r="A180">
            <v>640</v>
          </cell>
          <cell r="B180" t="str">
            <v>単独型</v>
          </cell>
          <cell r="C180" t="str">
            <v>東京都</v>
          </cell>
          <cell r="D180" t="str">
            <v>日本医科大学付属病院</v>
          </cell>
        </row>
        <row r="181">
          <cell r="A181">
            <v>641</v>
          </cell>
          <cell r="B181" t="str">
            <v>単独型</v>
          </cell>
          <cell r="C181" t="str">
            <v>千葉県</v>
          </cell>
          <cell r="D181" t="str">
            <v>帝京大学医学部附属市原病院</v>
          </cell>
        </row>
        <row r="182">
          <cell r="A182">
            <v>642</v>
          </cell>
          <cell r="B182" t="str">
            <v>単独型</v>
          </cell>
          <cell r="C182" t="str">
            <v>石川県</v>
          </cell>
          <cell r="D182" t="str">
            <v>金沢医科大学病院</v>
          </cell>
        </row>
        <row r="183">
          <cell r="A183">
            <v>643</v>
          </cell>
          <cell r="B183" t="str">
            <v>病院群</v>
          </cell>
          <cell r="C183" t="str">
            <v>大阪府</v>
          </cell>
          <cell r="D183" t="str">
            <v>近畿大学医学部堺病院</v>
          </cell>
        </row>
        <row r="184">
          <cell r="A184">
            <v>644</v>
          </cell>
          <cell r="B184" t="str">
            <v>病院群</v>
          </cell>
          <cell r="C184" t="str">
            <v>愛知県</v>
          </cell>
          <cell r="D184" t="str">
            <v>藤田保健衛生大学病院</v>
          </cell>
        </row>
        <row r="185">
          <cell r="A185">
            <v>644</v>
          </cell>
          <cell r="B185" t="str">
            <v>病院群</v>
          </cell>
          <cell r="C185" t="str">
            <v>愛知県</v>
          </cell>
          <cell r="D185" t="str">
            <v>藤田保健衛生大学病院</v>
          </cell>
        </row>
        <row r="186">
          <cell r="A186">
            <v>645</v>
          </cell>
          <cell r="B186" t="str">
            <v>病院群</v>
          </cell>
          <cell r="C186" t="str">
            <v>奈良県</v>
          </cell>
          <cell r="D186" t="str">
            <v>近畿大学医学部奈良病院</v>
          </cell>
        </row>
        <row r="187">
          <cell r="A187">
            <v>646</v>
          </cell>
          <cell r="B187" t="str">
            <v>単独型</v>
          </cell>
          <cell r="C187" t="str">
            <v>東京都</v>
          </cell>
          <cell r="D187" t="str">
            <v>東京医科大学八王子医療センター</v>
          </cell>
        </row>
        <row r="188">
          <cell r="A188">
            <v>647</v>
          </cell>
          <cell r="B188" t="str">
            <v>病院群</v>
          </cell>
          <cell r="C188" t="str">
            <v>埼玉県</v>
          </cell>
          <cell r="D188" t="str">
            <v>埼玉医科大学総合医療センター</v>
          </cell>
        </row>
        <row r="189">
          <cell r="A189">
            <v>648</v>
          </cell>
          <cell r="B189" t="str">
            <v>単独型</v>
          </cell>
          <cell r="C189" t="str">
            <v>東京都</v>
          </cell>
          <cell r="D189" t="str">
            <v>杏林大学医学部附属病院</v>
          </cell>
        </row>
        <row r="190">
          <cell r="A190">
            <v>649</v>
          </cell>
          <cell r="B190" t="str">
            <v>単独型</v>
          </cell>
          <cell r="C190" t="str">
            <v>奈良県</v>
          </cell>
          <cell r="D190" t="str">
            <v>奈良県立医科大学附属病院</v>
          </cell>
        </row>
        <row r="191">
          <cell r="A191">
            <v>650</v>
          </cell>
          <cell r="B191" t="str">
            <v>単独型</v>
          </cell>
          <cell r="C191" t="str">
            <v>千葉県</v>
          </cell>
          <cell r="D191" t="str">
            <v>日本医科大学付属千葉北総病院</v>
          </cell>
        </row>
        <row r="192">
          <cell r="A192">
            <v>651</v>
          </cell>
          <cell r="B192" t="str">
            <v>単独型</v>
          </cell>
          <cell r="C192" t="str">
            <v>福岡県</v>
          </cell>
          <cell r="D192" t="str">
            <v>産業医科大学病院</v>
          </cell>
        </row>
        <row r="193">
          <cell r="A193">
            <v>652</v>
          </cell>
          <cell r="B193" t="str">
            <v>病院群</v>
          </cell>
          <cell r="C193" t="str">
            <v>大阪府</v>
          </cell>
          <cell r="D193" t="str">
            <v>関西医科大学附属病院</v>
          </cell>
        </row>
        <row r="194">
          <cell r="A194">
            <v>653</v>
          </cell>
          <cell r="B194" t="str">
            <v>病院群</v>
          </cell>
          <cell r="C194" t="str">
            <v>埼玉県</v>
          </cell>
          <cell r="D194" t="str">
            <v>獨協医科大学越谷病院</v>
          </cell>
        </row>
        <row r="195">
          <cell r="A195">
            <v>654</v>
          </cell>
          <cell r="B195" t="str">
            <v>病院群</v>
          </cell>
          <cell r="C195" t="str">
            <v>東京都</v>
          </cell>
          <cell r="D195" t="str">
            <v>東京慈恵会医科大学附属病院</v>
          </cell>
        </row>
        <row r="196">
          <cell r="A196">
            <v>655</v>
          </cell>
          <cell r="B196" t="str">
            <v>単独型</v>
          </cell>
          <cell r="C196" t="str">
            <v>愛知県</v>
          </cell>
          <cell r="D196" t="str">
            <v>名古屋大学医学部附属病院</v>
          </cell>
        </row>
        <row r="197">
          <cell r="A197">
            <v>656</v>
          </cell>
          <cell r="B197" t="str">
            <v>病院群</v>
          </cell>
          <cell r="C197" t="str">
            <v>静岡県</v>
          </cell>
          <cell r="D197" t="str">
            <v>浜松医科大学医学部附属病院</v>
          </cell>
        </row>
        <row r="198">
          <cell r="A198">
            <v>657</v>
          </cell>
          <cell r="B198" t="str">
            <v>病院群</v>
          </cell>
          <cell r="C198" t="str">
            <v>長野県</v>
          </cell>
          <cell r="D198" t="str">
            <v>信州大学医学部附属病院</v>
          </cell>
        </row>
        <row r="199">
          <cell r="A199">
            <v>658</v>
          </cell>
          <cell r="B199" t="str">
            <v>病院群</v>
          </cell>
          <cell r="C199" t="str">
            <v>東京都</v>
          </cell>
          <cell r="D199" t="str">
            <v>東京医科歯科大学医学部附属病院</v>
          </cell>
        </row>
        <row r="200">
          <cell r="A200">
            <v>658</v>
          </cell>
          <cell r="B200" t="str">
            <v>病院群</v>
          </cell>
          <cell r="C200" t="str">
            <v>東京都</v>
          </cell>
          <cell r="D200" t="str">
            <v>東京医科歯科大学医学部附属病院</v>
          </cell>
        </row>
        <row r="201">
          <cell r="A201">
            <v>659</v>
          </cell>
          <cell r="B201" t="str">
            <v>病院群</v>
          </cell>
          <cell r="C201" t="str">
            <v>大阪府</v>
          </cell>
          <cell r="D201" t="str">
            <v>大阪大学医学部附属病院</v>
          </cell>
        </row>
        <row r="202">
          <cell r="A202">
            <v>659</v>
          </cell>
          <cell r="B202" t="str">
            <v>病院群</v>
          </cell>
          <cell r="C202" t="str">
            <v>大阪府</v>
          </cell>
          <cell r="D202" t="str">
            <v>大阪大学医学部附属病院</v>
          </cell>
        </row>
        <row r="203">
          <cell r="A203">
            <v>659</v>
          </cell>
          <cell r="B203" t="str">
            <v>病院群</v>
          </cell>
          <cell r="C203" t="str">
            <v>大阪府</v>
          </cell>
          <cell r="D203" t="str">
            <v>大阪大学医学部附属病院</v>
          </cell>
        </row>
        <row r="204">
          <cell r="A204">
            <v>659</v>
          </cell>
          <cell r="B204" t="str">
            <v>病院群</v>
          </cell>
          <cell r="C204" t="str">
            <v>大阪府</v>
          </cell>
          <cell r="D204" t="str">
            <v>大阪大学医学部附属病院</v>
          </cell>
        </row>
        <row r="205">
          <cell r="A205">
            <v>659</v>
          </cell>
          <cell r="B205" t="str">
            <v>病院群</v>
          </cell>
          <cell r="C205" t="str">
            <v>大阪府</v>
          </cell>
          <cell r="D205" t="str">
            <v>大阪大学医学部附属病院</v>
          </cell>
        </row>
        <row r="206">
          <cell r="A206">
            <v>659</v>
          </cell>
          <cell r="B206" t="str">
            <v>病院群</v>
          </cell>
          <cell r="C206" t="str">
            <v>大阪府</v>
          </cell>
          <cell r="D206" t="str">
            <v>大阪大学医学部附属病院</v>
          </cell>
        </row>
        <row r="207">
          <cell r="A207">
            <v>659</v>
          </cell>
          <cell r="B207" t="str">
            <v>病院群</v>
          </cell>
          <cell r="C207" t="str">
            <v>大阪府</v>
          </cell>
          <cell r="D207" t="str">
            <v>大阪大学医学部附属病院</v>
          </cell>
        </row>
        <row r="208">
          <cell r="A208">
            <v>659</v>
          </cell>
          <cell r="B208" t="str">
            <v>病院群</v>
          </cell>
          <cell r="C208" t="str">
            <v>大阪府</v>
          </cell>
          <cell r="D208" t="str">
            <v>大阪大学医学部附属病院</v>
          </cell>
        </row>
        <row r="209">
          <cell r="A209">
            <v>659</v>
          </cell>
          <cell r="B209" t="str">
            <v>病院群</v>
          </cell>
          <cell r="C209" t="str">
            <v>大阪府</v>
          </cell>
          <cell r="D209" t="str">
            <v>大阪大学医学部附属病院</v>
          </cell>
        </row>
        <row r="210">
          <cell r="A210">
            <v>659</v>
          </cell>
          <cell r="B210" t="str">
            <v>病院群</v>
          </cell>
          <cell r="C210" t="str">
            <v>大阪府</v>
          </cell>
          <cell r="D210" t="str">
            <v>大阪大学医学部附属病院</v>
          </cell>
        </row>
        <row r="211">
          <cell r="A211">
            <v>659</v>
          </cell>
          <cell r="B211" t="str">
            <v>病院群</v>
          </cell>
          <cell r="C211" t="str">
            <v>大阪府</v>
          </cell>
          <cell r="D211" t="str">
            <v>大阪大学医学部附属病院</v>
          </cell>
        </row>
        <row r="212">
          <cell r="A212">
            <v>659</v>
          </cell>
          <cell r="B212" t="str">
            <v>病院群</v>
          </cell>
          <cell r="C212" t="str">
            <v>大阪府</v>
          </cell>
          <cell r="D212" t="str">
            <v>大阪大学医学部附属病院</v>
          </cell>
        </row>
        <row r="213">
          <cell r="A213">
            <v>659</v>
          </cell>
          <cell r="B213" t="str">
            <v>病院群</v>
          </cell>
          <cell r="C213" t="str">
            <v>大阪府</v>
          </cell>
          <cell r="D213" t="str">
            <v>大阪大学医学部附属病院</v>
          </cell>
        </row>
        <row r="214">
          <cell r="A214">
            <v>660</v>
          </cell>
          <cell r="B214" t="str">
            <v>病院群</v>
          </cell>
          <cell r="C214" t="str">
            <v>茨城県</v>
          </cell>
          <cell r="D214" t="str">
            <v>筑波大学附属病院</v>
          </cell>
        </row>
        <row r="215">
          <cell r="A215">
            <v>661</v>
          </cell>
          <cell r="B215" t="str">
            <v>病院群</v>
          </cell>
          <cell r="C215" t="str">
            <v>愛媛県</v>
          </cell>
          <cell r="D215" t="str">
            <v>愛媛大学医学部附属病院</v>
          </cell>
        </row>
        <row r="216">
          <cell r="A216">
            <v>661</v>
          </cell>
          <cell r="B216" t="str">
            <v>病院群</v>
          </cell>
          <cell r="C216" t="str">
            <v>愛媛県</v>
          </cell>
          <cell r="D216" t="str">
            <v>愛媛大学医学部附属病院</v>
          </cell>
        </row>
        <row r="217">
          <cell r="A217">
            <v>661</v>
          </cell>
          <cell r="B217" t="str">
            <v>病院群</v>
          </cell>
          <cell r="C217" t="str">
            <v>愛媛県</v>
          </cell>
          <cell r="D217" t="str">
            <v>愛媛大学医学部附属病院</v>
          </cell>
        </row>
        <row r="218">
          <cell r="A218">
            <v>661</v>
          </cell>
          <cell r="B218" t="str">
            <v>病院群</v>
          </cell>
          <cell r="C218" t="str">
            <v>愛媛県</v>
          </cell>
          <cell r="D218" t="str">
            <v>愛媛大学医学部附属病院</v>
          </cell>
        </row>
        <row r="219">
          <cell r="A219">
            <v>661</v>
          </cell>
          <cell r="B219" t="str">
            <v>病院群</v>
          </cell>
          <cell r="C219" t="str">
            <v>愛媛県</v>
          </cell>
          <cell r="D219" t="str">
            <v>愛媛大学医学部附属病院</v>
          </cell>
        </row>
        <row r="220">
          <cell r="A220">
            <v>661</v>
          </cell>
          <cell r="B220" t="str">
            <v>病院群</v>
          </cell>
          <cell r="C220" t="str">
            <v>愛媛県</v>
          </cell>
          <cell r="D220" t="str">
            <v>愛媛大学医学部附属病院</v>
          </cell>
        </row>
        <row r="221">
          <cell r="A221">
            <v>661</v>
          </cell>
          <cell r="B221" t="str">
            <v>病院群</v>
          </cell>
          <cell r="C221" t="str">
            <v>愛媛県</v>
          </cell>
          <cell r="D221" t="str">
            <v>愛媛大学医学部附属病院</v>
          </cell>
        </row>
        <row r="222">
          <cell r="A222">
            <v>661</v>
          </cell>
          <cell r="B222" t="str">
            <v>病院群</v>
          </cell>
          <cell r="C222" t="str">
            <v>愛媛県</v>
          </cell>
          <cell r="D222" t="str">
            <v>愛媛大学医学部附属病院</v>
          </cell>
        </row>
        <row r="223">
          <cell r="A223">
            <v>662</v>
          </cell>
          <cell r="B223" t="str">
            <v>病院群</v>
          </cell>
          <cell r="C223" t="str">
            <v>京都府</v>
          </cell>
          <cell r="D223" t="str">
            <v>京都大学医学部附属病院</v>
          </cell>
        </row>
        <row r="224">
          <cell r="A224">
            <v>663</v>
          </cell>
          <cell r="B224" t="str">
            <v>病院群</v>
          </cell>
          <cell r="C224" t="str">
            <v>岡山県</v>
          </cell>
          <cell r="D224" t="str">
            <v>岡山大学医学部附属病院</v>
          </cell>
        </row>
        <row r="225">
          <cell r="A225">
            <v>664</v>
          </cell>
          <cell r="B225" t="str">
            <v>病院群</v>
          </cell>
          <cell r="C225" t="str">
            <v>大阪府</v>
          </cell>
          <cell r="D225" t="str">
            <v>大阪市立大学医学部附属病院</v>
          </cell>
        </row>
        <row r="226">
          <cell r="A226">
            <v>664</v>
          </cell>
          <cell r="B226" t="str">
            <v>病院群</v>
          </cell>
          <cell r="C226" t="str">
            <v>大阪府</v>
          </cell>
          <cell r="D226" t="str">
            <v>大阪市立大学医学部附属病院</v>
          </cell>
        </row>
        <row r="227">
          <cell r="A227">
            <v>664</v>
          </cell>
          <cell r="B227" t="str">
            <v>病院群</v>
          </cell>
          <cell r="C227" t="str">
            <v>大阪府</v>
          </cell>
          <cell r="D227" t="str">
            <v>大阪市立大学医学部附属病院</v>
          </cell>
        </row>
        <row r="228">
          <cell r="A228">
            <v>665</v>
          </cell>
          <cell r="B228" t="str">
            <v>病院群</v>
          </cell>
          <cell r="C228" t="str">
            <v>北海道</v>
          </cell>
          <cell r="D228" t="str">
            <v>北海道大学医学部附属病院</v>
          </cell>
        </row>
        <row r="229">
          <cell r="A229">
            <v>666</v>
          </cell>
          <cell r="B229" t="str">
            <v>病院群</v>
          </cell>
          <cell r="C229" t="str">
            <v>大分県</v>
          </cell>
          <cell r="D229" t="str">
            <v>大分医科大学医学部附属病院</v>
          </cell>
        </row>
        <row r="230">
          <cell r="A230">
            <v>667</v>
          </cell>
          <cell r="B230" t="str">
            <v>病院群</v>
          </cell>
          <cell r="C230" t="str">
            <v>兵庫県</v>
          </cell>
          <cell r="D230" t="str">
            <v>兵庫医科大学病院</v>
          </cell>
        </row>
        <row r="231">
          <cell r="A231">
            <v>668</v>
          </cell>
          <cell r="B231" t="str">
            <v>病院群</v>
          </cell>
          <cell r="C231" t="str">
            <v>山梨県</v>
          </cell>
          <cell r="D231" t="str">
            <v>山梨大学医学部附属病院</v>
          </cell>
        </row>
        <row r="232">
          <cell r="A232">
            <v>668</v>
          </cell>
          <cell r="B232" t="str">
            <v>病院群</v>
          </cell>
          <cell r="C232" t="str">
            <v>山梨県</v>
          </cell>
          <cell r="D232" t="str">
            <v>山梨大学医学部附属病院</v>
          </cell>
        </row>
        <row r="233">
          <cell r="A233">
            <v>668</v>
          </cell>
          <cell r="B233" t="str">
            <v>病院群</v>
          </cell>
          <cell r="C233" t="str">
            <v>山梨県</v>
          </cell>
          <cell r="D233" t="str">
            <v>山梨大学医学部附属病院</v>
          </cell>
        </row>
        <row r="234">
          <cell r="A234">
            <v>669</v>
          </cell>
          <cell r="B234" t="str">
            <v>病院群</v>
          </cell>
          <cell r="C234" t="str">
            <v>福岡県</v>
          </cell>
          <cell r="D234" t="str">
            <v>福岡大学病院</v>
          </cell>
        </row>
        <row r="235">
          <cell r="A235">
            <v>670</v>
          </cell>
          <cell r="B235" t="str">
            <v>病院群</v>
          </cell>
          <cell r="C235" t="str">
            <v>熊本県</v>
          </cell>
          <cell r="D235" t="str">
            <v>熊本大学医学部附属病院</v>
          </cell>
        </row>
        <row r="236">
          <cell r="A236">
            <v>670</v>
          </cell>
          <cell r="B236" t="str">
            <v>病院群</v>
          </cell>
          <cell r="C236" t="str">
            <v>熊本県</v>
          </cell>
          <cell r="D236" t="str">
            <v>熊本大学医学部附属病院</v>
          </cell>
        </row>
        <row r="237">
          <cell r="A237">
            <v>670</v>
          </cell>
          <cell r="B237" t="str">
            <v>病院群</v>
          </cell>
          <cell r="C237" t="str">
            <v>熊本県</v>
          </cell>
          <cell r="D237" t="str">
            <v>熊本大学医学部附属病院</v>
          </cell>
        </row>
        <row r="238">
          <cell r="A238">
            <v>671</v>
          </cell>
          <cell r="B238" t="str">
            <v>病院群</v>
          </cell>
          <cell r="C238" t="str">
            <v>島根県</v>
          </cell>
          <cell r="D238" t="str">
            <v>島根医科大学医学部附属病院</v>
          </cell>
        </row>
        <row r="239">
          <cell r="A239">
            <v>671</v>
          </cell>
          <cell r="B239" t="str">
            <v>病院群</v>
          </cell>
          <cell r="C239" t="str">
            <v>島根県</v>
          </cell>
          <cell r="D239" t="str">
            <v>島根医科大学医学部附属病院</v>
          </cell>
        </row>
        <row r="240">
          <cell r="A240">
            <v>671</v>
          </cell>
          <cell r="B240" t="str">
            <v>病院群</v>
          </cell>
          <cell r="C240" t="str">
            <v>島根県</v>
          </cell>
          <cell r="D240" t="str">
            <v>島根医科大学医学部附属病院</v>
          </cell>
        </row>
        <row r="241">
          <cell r="A241">
            <v>672</v>
          </cell>
          <cell r="B241" t="str">
            <v>病院群</v>
          </cell>
          <cell r="C241" t="str">
            <v>群馬県</v>
          </cell>
          <cell r="D241" t="str">
            <v>群馬大学医学部附属病院</v>
          </cell>
        </row>
        <row r="242">
          <cell r="A242">
            <v>673</v>
          </cell>
          <cell r="B242" t="str">
            <v>病院群</v>
          </cell>
          <cell r="C242" t="str">
            <v>高知県</v>
          </cell>
          <cell r="D242" t="str">
            <v>高知医科大学医学部附属病院</v>
          </cell>
        </row>
        <row r="243">
          <cell r="A243">
            <v>673</v>
          </cell>
          <cell r="B243" t="str">
            <v>病院群</v>
          </cell>
          <cell r="C243" t="str">
            <v>高知県</v>
          </cell>
          <cell r="D243" t="str">
            <v>高知医科大学医学部附属病院</v>
          </cell>
        </row>
        <row r="244">
          <cell r="A244">
            <v>673</v>
          </cell>
          <cell r="B244" t="str">
            <v>病院群</v>
          </cell>
          <cell r="C244" t="str">
            <v>高知県</v>
          </cell>
          <cell r="D244" t="str">
            <v>高知医科大学医学部附属病院</v>
          </cell>
        </row>
        <row r="245">
          <cell r="A245">
            <v>673</v>
          </cell>
          <cell r="B245" t="str">
            <v>病院群</v>
          </cell>
          <cell r="C245" t="str">
            <v>高知県</v>
          </cell>
          <cell r="D245" t="str">
            <v>高知医科大学医学部附属病院</v>
          </cell>
        </row>
        <row r="246">
          <cell r="A246">
            <v>674</v>
          </cell>
          <cell r="B246" t="str">
            <v>病院群</v>
          </cell>
          <cell r="C246" t="str">
            <v>北海道</v>
          </cell>
          <cell r="D246" t="str">
            <v>札幌医科大学医学部附属病院</v>
          </cell>
        </row>
        <row r="247">
          <cell r="A247">
            <v>674</v>
          </cell>
          <cell r="B247" t="str">
            <v>病院群</v>
          </cell>
          <cell r="C247" t="str">
            <v>北海道</v>
          </cell>
          <cell r="D247" t="str">
            <v>札幌医科大学医学部附属病院</v>
          </cell>
        </row>
        <row r="248">
          <cell r="A248">
            <v>675</v>
          </cell>
          <cell r="B248" t="str">
            <v>病院群</v>
          </cell>
          <cell r="C248" t="str">
            <v>徳島県</v>
          </cell>
          <cell r="D248" t="str">
            <v>徳島大学医学部附属病院</v>
          </cell>
        </row>
        <row r="249">
          <cell r="A249">
            <v>675</v>
          </cell>
          <cell r="B249" t="str">
            <v>病院群</v>
          </cell>
          <cell r="C249" t="str">
            <v>徳島県</v>
          </cell>
          <cell r="D249" t="str">
            <v>徳島大学医学部附属病院</v>
          </cell>
        </row>
        <row r="250">
          <cell r="A250">
            <v>675</v>
          </cell>
          <cell r="B250" t="str">
            <v>病院群</v>
          </cell>
          <cell r="C250" t="str">
            <v>徳島県</v>
          </cell>
          <cell r="D250" t="str">
            <v>徳島大学医学部附属病院</v>
          </cell>
        </row>
        <row r="251">
          <cell r="A251">
            <v>675</v>
          </cell>
          <cell r="B251" t="str">
            <v>病院群</v>
          </cell>
          <cell r="C251" t="str">
            <v>徳島県</v>
          </cell>
          <cell r="D251" t="str">
            <v>徳島大学医学部附属病院</v>
          </cell>
        </row>
        <row r="252">
          <cell r="A252">
            <v>675</v>
          </cell>
          <cell r="B252" t="str">
            <v>病院群</v>
          </cell>
          <cell r="C252" t="str">
            <v>徳島県</v>
          </cell>
          <cell r="D252" t="str">
            <v>徳島大学医学部附属病院</v>
          </cell>
        </row>
        <row r="253">
          <cell r="A253">
            <v>675</v>
          </cell>
          <cell r="B253" t="str">
            <v>病院群</v>
          </cell>
          <cell r="C253" t="str">
            <v>徳島県</v>
          </cell>
          <cell r="D253" t="str">
            <v>徳島大学医学部附属病院</v>
          </cell>
        </row>
        <row r="254">
          <cell r="A254">
            <v>675</v>
          </cell>
          <cell r="B254" t="str">
            <v>病院群</v>
          </cell>
          <cell r="C254" t="str">
            <v>徳島県</v>
          </cell>
          <cell r="D254" t="str">
            <v>徳島大学医学部附属病院</v>
          </cell>
        </row>
        <row r="255">
          <cell r="A255">
            <v>675</v>
          </cell>
          <cell r="B255" t="str">
            <v>病院群</v>
          </cell>
          <cell r="C255" t="str">
            <v>徳島県</v>
          </cell>
          <cell r="D255" t="str">
            <v>徳島大学医学部附属病院</v>
          </cell>
        </row>
        <row r="256">
          <cell r="A256">
            <v>675</v>
          </cell>
          <cell r="B256" t="str">
            <v>病院群</v>
          </cell>
          <cell r="C256" t="str">
            <v>徳島県</v>
          </cell>
          <cell r="D256" t="str">
            <v>徳島大学医学部附属病院</v>
          </cell>
        </row>
        <row r="257">
          <cell r="A257">
            <v>675</v>
          </cell>
          <cell r="B257" t="str">
            <v>病院群</v>
          </cell>
          <cell r="C257" t="str">
            <v>徳島県</v>
          </cell>
          <cell r="D257" t="str">
            <v>徳島大学医学部附属病院</v>
          </cell>
        </row>
        <row r="258">
          <cell r="A258">
            <v>675</v>
          </cell>
          <cell r="B258" t="str">
            <v>病院群</v>
          </cell>
          <cell r="C258" t="str">
            <v>徳島県</v>
          </cell>
          <cell r="D258" t="str">
            <v>徳島大学医学部附属病院</v>
          </cell>
        </row>
        <row r="259">
          <cell r="A259">
            <v>675</v>
          </cell>
          <cell r="B259" t="str">
            <v>病院群</v>
          </cell>
          <cell r="C259" t="str">
            <v>徳島県</v>
          </cell>
          <cell r="D259" t="str">
            <v>徳島大学医学部附属病院</v>
          </cell>
        </row>
        <row r="260">
          <cell r="A260">
            <v>675</v>
          </cell>
          <cell r="B260" t="str">
            <v>病院群</v>
          </cell>
          <cell r="C260" t="str">
            <v>徳島県</v>
          </cell>
          <cell r="D260" t="str">
            <v>徳島大学医学部附属病院</v>
          </cell>
        </row>
        <row r="261">
          <cell r="A261">
            <v>675</v>
          </cell>
          <cell r="B261" t="str">
            <v>病院群</v>
          </cell>
          <cell r="C261" t="str">
            <v>徳島県</v>
          </cell>
          <cell r="D261" t="str">
            <v>徳島大学医学部附属病院</v>
          </cell>
        </row>
        <row r="262">
          <cell r="A262">
            <v>675</v>
          </cell>
          <cell r="B262" t="str">
            <v>病院群</v>
          </cell>
          <cell r="C262" t="str">
            <v>徳島県</v>
          </cell>
          <cell r="D262" t="str">
            <v>徳島大学医学部附属病院</v>
          </cell>
        </row>
        <row r="263">
          <cell r="A263">
            <v>675</v>
          </cell>
          <cell r="B263" t="str">
            <v>病院群</v>
          </cell>
          <cell r="C263" t="str">
            <v>徳島県</v>
          </cell>
          <cell r="D263" t="str">
            <v>徳島大学医学部附属病院</v>
          </cell>
        </row>
        <row r="264">
          <cell r="A264">
            <v>675</v>
          </cell>
          <cell r="B264" t="str">
            <v>病院群</v>
          </cell>
          <cell r="C264" t="str">
            <v>徳島県</v>
          </cell>
          <cell r="D264" t="str">
            <v>徳島大学医学部附属病院</v>
          </cell>
        </row>
        <row r="265">
          <cell r="A265">
            <v>675</v>
          </cell>
          <cell r="B265" t="str">
            <v>病院群</v>
          </cell>
          <cell r="C265" t="str">
            <v>徳島県</v>
          </cell>
          <cell r="D265" t="str">
            <v>徳島大学医学部附属病院</v>
          </cell>
        </row>
        <row r="266">
          <cell r="A266">
            <v>675</v>
          </cell>
          <cell r="B266" t="str">
            <v>病院群</v>
          </cell>
          <cell r="C266" t="str">
            <v>徳島県</v>
          </cell>
          <cell r="D266" t="str">
            <v>徳島大学医学部附属病院</v>
          </cell>
        </row>
        <row r="267">
          <cell r="A267">
            <v>675</v>
          </cell>
          <cell r="B267" t="str">
            <v>病院群</v>
          </cell>
          <cell r="C267" t="str">
            <v>徳島県</v>
          </cell>
          <cell r="D267" t="str">
            <v>徳島大学医学部附属病院</v>
          </cell>
        </row>
        <row r="268">
          <cell r="A268">
            <v>675</v>
          </cell>
          <cell r="B268" t="str">
            <v>病院群</v>
          </cell>
          <cell r="C268" t="str">
            <v>徳島県</v>
          </cell>
          <cell r="D268" t="str">
            <v>徳島大学医学部附属病院</v>
          </cell>
        </row>
        <row r="269">
          <cell r="A269">
            <v>675</v>
          </cell>
          <cell r="B269" t="str">
            <v>病院群</v>
          </cell>
          <cell r="C269" t="str">
            <v>徳島県</v>
          </cell>
          <cell r="D269" t="str">
            <v>徳島大学医学部附属病院</v>
          </cell>
        </row>
        <row r="270">
          <cell r="A270">
            <v>675</v>
          </cell>
          <cell r="B270" t="str">
            <v>病院群</v>
          </cell>
          <cell r="C270" t="str">
            <v>徳島県</v>
          </cell>
          <cell r="D270" t="str">
            <v>徳島大学医学部附属病院</v>
          </cell>
        </row>
        <row r="271">
          <cell r="A271">
            <v>675</v>
          </cell>
          <cell r="B271" t="str">
            <v>病院群</v>
          </cell>
          <cell r="C271" t="str">
            <v>徳島県</v>
          </cell>
          <cell r="D271" t="str">
            <v>徳島大学医学部附属病院</v>
          </cell>
        </row>
        <row r="272">
          <cell r="A272">
            <v>675</v>
          </cell>
          <cell r="B272" t="str">
            <v>病院群</v>
          </cell>
          <cell r="C272" t="str">
            <v>徳島県</v>
          </cell>
          <cell r="D272" t="str">
            <v>徳島大学医学部附属病院</v>
          </cell>
        </row>
        <row r="273">
          <cell r="A273">
            <v>676</v>
          </cell>
          <cell r="B273" t="str">
            <v>病院群</v>
          </cell>
          <cell r="C273" t="str">
            <v>東京都</v>
          </cell>
          <cell r="D273" t="str">
            <v>慶應義塾大学病院</v>
          </cell>
        </row>
        <row r="274">
          <cell r="A274">
            <v>676</v>
          </cell>
          <cell r="B274" t="str">
            <v>病院群</v>
          </cell>
          <cell r="C274" t="str">
            <v>東京都</v>
          </cell>
          <cell r="D274" t="str">
            <v>慶應義塾大学病院</v>
          </cell>
        </row>
        <row r="275">
          <cell r="A275">
            <v>677</v>
          </cell>
          <cell r="B275" t="str">
            <v>病院群</v>
          </cell>
          <cell r="C275" t="str">
            <v>沖縄県</v>
          </cell>
          <cell r="D275" t="str">
            <v>琉球大学医学部附属病院</v>
          </cell>
        </row>
        <row r="276">
          <cell r="A276">
            <v>678</v>
          </cell>
          <cell r="B276" t="str">
            <v>病院群</v>
          </cell>
          <cell r="C276" t="str">
            <v>広島県</v>
          </cell>
          <cell r="D276" t="str">
            <v>広島大学医学部附属病院</v>
          </cell>
        </row>
        <row r="277">
          <cell r="A277">
            <v>678</v>
          </cell>
          <cell r="B277" t="str">
            <v>病院群</v>
          </cell>
          <cell r="C277" t="str">
            <v>広島県</v>
          </cell>
          <cell r="D277" t="str">
            <v>広島大学医学部附属病院</v>
          </cell>
        </row>
        <row r="278">
          <cell r="A278">
            <v>678</v>
          </cell>
          <cell r="B278" t="str">
            <v>病院群</v>
          </cell>
          <cell r="C278" t="str">
            <v>広島県</v>
          </cell>
          <cell r="D278" t="str">
            <v>広島大学医学部附属病院</v>
          </cell>
        </row>
        <row r="279">
          <cell r="A279">
            <v>678</v>
          </cell>
          <cell r="B279" t="str">
            <v>病院群</v>
          </cell>
          <cell r="C279" t="str">
            <v>広島県</v>
          </cell>
          <cell r="D279" t="str">
            <v>広島大学医学部附属病院</v>
          </cell>
        </row>
        <row r="280">
          <cell r="A280">
            <v>679</v>
          </cell>
          <cell r="B280" t="str">
            <v>病院群</v>
          </cell>
          <cell r="C280" t="str">
            <v>鹿児島県</v>
          </cell>
          <cell r="D280" t="str">
            <v>鹿児島大学医学部附属病院</v>
          </cell>
        </row>
        <row r="281">
          <cell r="A281">
            <v>679</v>
          </cell>
          <cell r="B281" t="str">
            <v>病院群</v>
          </cell>
          <cell r="C281" t="str">
            <v>鹿児島県</v>
          </cell>
          <cell r="D281" t="str">
            <v>鹿児島大学医学部附属病院</v>
          </cell>
        </row>
        <row r="282">
          <cell r="A282">
            <v>679</v>
          </cell>
          <cell r="B282" t="str">
            <v>病院群</v>
          </cell>
          <cell r="C282" t="str">
            <v>鹿児島県</v>
          </cell>
          <cell r="D282" t="str">
            <v>鹿児島大学医学部附属病院</v>
          </cell>
        </row>
        <row r="283">
          <cell r="A283">
            <v>679</v>
          </cell>
          <cell r="B283" t="str">
            <v>病院群</v>
          </cell>
          <cell r="C283" t="str">
            <v>鹿児島県</v>
          </cell>
          <cell r="D283" t="str">
            <v>鹿児島大学医学部附属病院</v>
          </cell>
        </row>
        <row r="284">
          <cell r="A284">
            <v>679</v>
          </cell>
          <cell r="B284" t="str">
            <v>病院群</v>
          </cell>
          <cell r="C284" t="str">
            <v>鹿児島県</v>
          </cell>
          <cell r="D284" t="str">
            <v>鹿児島大学医学部附属病院</v>
          </cell>
        </row>
        <row r="285">
          <cell r="A285">
            <v>679</v>
          </cell>
          <cell r="B285" t="str">
            <v>病院群</v>
          </cell>
          <cell r="C285" t="str">
            <v>鹿児島県</v>
          </cell>
          <cell r="D285" t="str">
            <v>鹿児島大学医学部附属病院</v>
          </cell>
        </row>
        <row r="286">
          <cell r="A286">
            <v>679</v>
          </cell>
          <cell r="B286" t="str">
            <v>病院群</v>
          </cell>
          <cell r="C286" t="str">
            <v>鹿児島県</v>
          </cell>
          <cell r="D286" t="str">
            <v>鹿児島大学医学部附属病院</v>
          </cell>
        </row>
        <row r="287">
          <cell r="A287">
            <v>680</v>
          </cell>
          <cell r="B287" t="str">
            <v>病院群</v>
          </cell>
          <cell r="C287" t="str">
            <v>北海道</v>
          </cell>
          <cell r="D287" t="str">
            <v>旭川医科大学医学部附属病院</v>
          </cell>
        </row>
        <row r="288">
          <cell r="A288">
            <v>681</v>
          </cell>
          <cell r="B288" t="str">
            <v>病院群</v>
          </cell>
          <cell r="C288" t="str">
            <v>富山県</v>
          </cell>
          <cell r="D288" t="str">
            <v>富山医科薬科大学附属病院</v>
          </cell>
        </row>
        <row r="289">
          <cell r="A289">
            <v>682</v>
          </cell>
          <cell r="B289" t="str">
            <v>病院群</v>
          </cell>
          <cell r="C289" t="str">
            <v>新潟県</v>
          </cell>
          <cell r="D289" t="str">
            <v>新潟大学医学部附属病院</v>
          </cell>
        </row>
        <row r="290">
          <cell r="A290">
            <v>683</v>
          </cell>
          <cell r="B290" t="str">
            <v>病院群</v>
          </cell>
          <cell r="C290" t="str">
            <v>福岡県</v>
          </cell>
          <cell r="D290" t="str">
            <v>九州大学医学部附属病院</v>
          </cell>
        </row>
        <row r="291">
          <cell r="A291">
            <v>683</v>
          </cell>
          <cell r="B291" t="str">
            <v>病院群</v>
          </cell>
          <cell r="C291" t="str">
            <v>福岡県</v>
          </cell>
          <cell r="D291" t="str">
            <v>九州大学医学部附属病院</v>
          </cell>
        </row>
        <row r="292">
          <cell r="A292">
            <v>683</v>
          </cell>
          <cell r="B292" t="str">
            <v>病院群</v>
          </cell>
          <cell r="C292" t="str">
            <v>福岡県</v>
          </cell>
          <cell r="D292" t="str">
            <v>九州大学医学部附属病院</v>
          </cell>
        </row>
        <row r="293">
          <cell r="A293">
            <v>683</v>
          </cell>
          <cell r="B293" t="str">
            <v>病院群</v>
          </cell>
          <cell r="C293" t="str">
            <v>福岡県</v>
          </cell>
          <cell r="D293" t="str">
            <v>九州大学医学部附属病院</v>
          </cell>
        </row>
        <row r="294">
          <cell r="A294">
            <v>684</v>
          </cell>
          <cell r="B294" t="str">
            <v>病院群</v>
          </cell>
          <cell r="C294" t="str">
            <v>香川県</v>
          </cell>
          <cell r="D294" t="str">
            <v>香川医科大学医学部附属病院</v>
          </cell>
        </row>
        <row r="295">
          <cell r="A295">
            <v>684</v>
          </cell>
          <cell r="B295" t="str">
            <v>病院群</v>
          </cell>
          <cell r="C295" t="str">
            <v>香川県</v>
          </cell>
          <cell r="D295" t="str">
            <v>香川医科大学医学部附属病院</v>
          </cell>
        </row>
        <row r="296">
          <cell r="A296">
            <v>684</v>
          </cell>
          <cell r="B296" t="str">
            <v>病院群</v>
          </cell>
          <cell r="C296" t="str">
            <v>香川県</v>
          </cell>
          <cell r="D296" t="str">
            <v>香川医科大学医学部附属病院</v>
          </cell>
        </row>
        <row r="297">
          <cell r="A297">
            <v>684</v>
          </cell>
          <cell r="B297" t="str">
            <v>病院群</v>
          </cell>
          <cell r="C297" t="str">
            <v>香川県</v>
          </cell>
          <cell r="D297" t="str">
            <v>香川医科大学医学部附属病院</v>
          </cell>
        </row>
        <row r="298">
          <cell r="A298">
            <v>684</v>
          </cell>
          <cell r="B298" t="str">
            <v>病院群</v>
          </cell>
          <cell r="C298" t="str">
            <v>香川県</v>
          </cell>
          <cell r="D298" t="str">
            <v>香川医科大学医学部附属病院</v>
          </cell>
        </row>
        <row r="299">
          <cell r="A299">
            <v>685</v>
          </cell>
          <cell r="B299" t="str">
            <v>病院群</v>
          </cell>
          <cell r="C299" t="str">
            <v>石川県</v>
          </cell>
          <cell r="D299" t="str">
            <v>金沢大学医学部附属病院</v>
          </cell>
        </row>
        <row r="300">
          <cell r="A300">
            <v>685</v>
          </cell>
          <cell r="B300" t="str">
            <v>病院群</v>
          </cell>
          <cell r="C300" t="str">
            <v>石川県</v>
          </cell>
          <cell r="D300" t="str">
            <v>金沢大学医学部附属病院</v>
          </cell>
        </row>
        <row r="301">
          <cell r="A301">
            <v>686</v>
          </cell>
          <cell r="B301" t="str">
            <v>病院群</v>
          </cell>
          <cell r="C301" t="str">
            <v>福井県</v>
          </cell>
          <cell r="D301" t="str">
            <v>福井医科大学医学部附属病院</v>
          </cell>
        </row>
        <row r="302">
          <cell r="A302">
            <v>686</v>
          </cell>
          <cell r="B302" t="str">
            <v>病院群</v>
          </cell>
          <cell r="C302" t="str">
            <v>福井県</v>
          </cell>
          <cell r="D302" t="str">
            <v>福井医科大学医学部附属病院</v>
          </cell>
        </row>
        <row r="303">
          <cell r="A303">
            <v>686</v>
          </cell>
          <cell r="B303" t="str">
            <v>病院群</v>
          </cell>
          <cell r="C303" t="str">
            <v>福井県</v>
          </cell>
          <cell r="D303" t="str">
            <v>福井医科大学医学部附属病院</v>
          </cell>
        </row>
        <row r="304">
          <cell r="A304">
            <v>687</v>
          </cell>
          <cell r="B304" t="str">
            <v>病院群</v>
          </cell>
          <cell r="C304" t="str">
            <v>宮城県</v>
          </cell>
          <cell r="D304" t="str">
            <v>東北大学医学部附属病院</v>
          </cell>
        </row>
        <row r="305">
          <cell r="A305">
            <v>688</v>
          </cell>
          <cell r="B305" t="str">
            <v>病院群</v>
          </cell>
          <cell r="C305" t="str">
            <v>静岡県</v>
          </cell>
          <cell r="D305" t="str">
            <v>順天堂大学医学部附属順天堂伊豆長岡病院</v>
          </cell>
        </row>
        <row r="306">
          <cell r="A306">
            <v>688</v>
          </cell>
          <cell r="B306" t="str">
            <v>病院群</v>
          </cell>
          <cell r="C306" t="str">
            <v>静岡県</v>
          </cell>
          <cell r="D306" t="str">
            <v>順天堂大学医学部附属順天堂伊豆長岡病院</v>
          </cell>
        </row>
        <row r="307">
          <cell r="A307">
            <v>689</v>
          </cell>
          <cell r="B307" t="str">
            <v>病院群</v>
          </cell>
          <cell r="C307" t="str">
            <v>三重県</v>
          </cell>
          <cell r="D307" t="str">
            <v>三重大学医学部附属病院</v>
          </cell>
        </row>
        <row r="308">
          <cell r="A308">
            <v>689</v>
          </cell>
          <cell r="B308" t="str">
            <v>病院群</v>
          </cell>
          <cell r="C308" t="str">
            <v>三重県</v>
          </cell>
          <cell r="D308" t="str">
            <v>三重大学医学部附属病院</v>
          </cell>
        </row>
        <row r="309">
          <cell r="A309">
            <v>690</v>
          </cell>
          <cell r="B309" t="str">
            <v>病院群</v>
          </cell>
          <cell r="C309" t="str">
            <v>千葉県</v>
          </cell>
          <cell r="D309" t="str">
            <v>順天堂大学医学部附属順天堂浦安病院</v>
          </cell>
        </row>
        <row r="310">
          <cell r="A310">
            <v>691</v>
          </cell>
          <cell r="B310" t="str">
            <v>病院群</v>
          </cell>
          <cell r="C310" t="str">
            <v>埼玉県</v>
          </cell>
          <cell r="D310" t="str">
            <v>自治医科大学附属大宮医療センター</v>
          </cell>
        </row>
        <row r="311">
          <cell r="A311">
            <v>692</v>
          </cell>
          <cell r="B311" t="str">
            <v>病院群</v>
          </cell>
          <cell r="C311" t="str">
            <v>京都府</v>
          </cell>
          <cell r="D311" t="str">
            <v>京都府立医科大学附属病院</v>
          </cell>
        </row>
        <row r="312">
          <cell r="A312">
            <v>693</v>
          </cell>
          <cell r="B312" t="str">
            <v>病院群</v>
          </cell>
          <cell r="C312" t="str">
            <v>福島県</v>
          </cell>
          <cell r="D312" t="str">
            <v>福島県立医科大学医学部附属病院</v>
          </cell>
        </row>
        <row r="313">
          <cell r="A313">
            <v>694</v>
          </cell>
          <cell r="B313" t="str">
            <v>病院群</v>
          </cell>
          <cell r="C313" t="str">
            <v>東京都</v>
          </cell>
          <cell r="D313" t="str">
            <v>昭和大学病院</v>
          </cell>
        </row>
        <row r="314">
          <cell r="A314">
            <v>694</v>
          </cell>
          <cell r="B314" t="str">
            <v>病院群</v>
          </cell>
          <cell r="C314" t="str">
            <v>東京都</v>
          </cell>
          <cell r="D314" t="str">
            <v>昭和大学病院</v>
          </cell>
        </row>
        <row r="315">
          <cell r="A315">
            <v>694</v>
          </cell>
          <cell r="B315" t="str">
            <v>病院群</v>
          </cell>
          <cell r="C315" t="str">
            <v>東京都</v>
          </cell>
          <cell r="D315" t="str">
            <v>昭和大学病院</v>
          </cell>
        </row>
        <row r="316">
          <cell r="A316">
            <v>694</v>
          </cell>
          <cell r="B316" t="str">
            <v>病院群</v>
          </cell>
          <cell r="C316" t="str">
            <v>東京都</v>
          </cell>
          <cell r="D316" t="str">
            <v>昭和大学病院</v>
          </cell>
        </row>
        <row r="317">
          <cell r="A317">
            <v>694</v>
          </cell>
          <cell r="B317" t="str">
            <v>病院群</v>
          </cell>
          <cell r="C317" t="str">
            <v>東京都</v>
          </cell>
          <cell r="D317" t="str">
            <v>昭和大学病院</v>
          </cell>
        </row>
        <row r="318">
          <cell r="A318">
            <v>695</v>
          </cell>
          <cell r="B318" t="str">
            <v>単独型</v>
          </cell>
          <cell r="C318" t="str">
            <v>東京都</v>
          </cell>
          <cell r="D318" t="str">
            <v>帝京大学医学部附属病院</v>
          </cell>
        </row>
        <row r="319">
          <cell r="A319">
            <v>696</v>
          </cell>
          <cell r="B319" t="str">
            <v>病院群</v>
          </cell>
          <cell r="C319" t="str">
            <v>愛知県</v>
          </cell>
          <cell r="D319" t="str">
            <v>名古屋市立大学病院</v>
          </cell>
        </row>
        <row r="320">
          <cell r="A320">
            <v>696</v>
          </cell>
          <cell r="B320" t="str">
            <v>病院群</v>
          </cell>
          <cell r="C320" t="str">
            <v>愛知県</v>
          </cell>
          <cell r="D320" t="str">
            <v>名古屋市立大学病院</v>
          </cell>
        </row>
        <row r="321">
          <cell r="A321">
            <v>697</v>
          </cell>
          <cell r="B321" t="str">
            <v>病院群</v>
          </cell>
          <cell r="C321" t="str">
            <v>長崎県</v>
          </cell>
          <cell r="D321" t="str">
            <v>長崎大学医学部附属病院</v>
          </cell>
        </row>
        <row r="322">
          <cell r="A322">
            <v>697</v>
          </cell>
          <cell r="B322" t="str">
            <v>病院群</v>
          </cell>
          <cell r="C322" t="str">
            <v>長崎県</v>
          </cell>
          <cell r="D322" t="str">
            <v>長崎大学医学部附属病院</v>
          </cell>
        </row>
        <row r="323">
          <cell r="A323">
            <v>698</v>
          </cell>
          <cell r="B323" t="str">
            <v>病院群</v>
          </cell>
          <cell r="C323" t="str">
            <v>東京都</v>
          </cell>
          <cell r="D323" t="str">
            <v>東京慈恵会医科大学附属青戸病院</v>
          </cell>
        </row>
        <row r="324">
          <cell r="A324">
            <v>699</v>
          </cell>
          <cell r="B324" t="str">
            <v>単独型</v>
          </cell>
          <cell r="C324" t="str">
            <v>愛知県</v>
          </cell>
          <cell r="D324" t="str">
            <v>愛知医科大学附属病院</v>
          </cell>
        </row>
        <row r="325">
          <cell r="A325">
            <v>699</v>
          </cell>
          <cell r="B325" t="str">
            <v>単独型</v>
          </cell>
          <cell r="C325" t="str">
            <v>愛知県</v>
          </cell>
          <cell r="D325" t="str">
            <v>愛知医科大学附属病院</v>
          </cell>
        </row>
        <row r="326">
          <cell r="A326">
            <v>699</v>
          </cell>
          <cell r="B326" t="str">
            <v>単独型</v>
          </cell>
          <cell r="C326" t="str">
            <v>愛知県</v>
          </cell>
          <cell r="D326" t="str">
            <v>愛知医科大学附属病院</v>
          </cell>
        </row>
        <row r="327">
          <cell r="A327">
            <v>699</v>
          </cell>
          <cell r="B327" t="str">
            <v>単独型</v>
          </cell>
          <cell r="C327" t="str">
            <v>愛知県</v>
          </cell>
          <cell r="D327" t="str">
            <v>愛知医科大学附属病院</v>
          </cell>
        </row>
        <row r="328">
          <cell r="A328">
            <v>699</v>
          </cell>
          <cell r="B328" t="str">
            <v>単独型</v>
          </cell>
          <cell r="C328" t="str">
            <v>愛知県</v>
          </cell>
          <cell r="D328" t="str">
            <v>愛知医科大学附属病院</v>
          </cell>
        </row>
        <row r="329">
          <cell r="A329">
            <v>699</v>
          </cell>
          <cell r="B329" t="str">
            <v>単独型</v>
          </cell>
          <cell r="C329" t="str">
            <v>愛知県</v>
          </cell>
          <cell r="D329" t="str">
            <v>愛知医科大学附属病院</v>
          </cell>
        </row>
        <row r="330">
          <cell r="A330">
            <v>700</v>
          </cell>
          <cell r="B330" t="str">
            <v>病院群</v>
          </cell>
          <cell r="C330" t="str">
            <v>神奈川県</v>
          </cell>
          <cell r="D330" t="str">
            <v>聖マリアンナ医科大学病院</v>
          </cell>
        </row>
        <row r="331">
          <cell r="A331">
            <v>701</v>
          </cell>
          <cell r="B331" t="str">
            <v>病院群</v>
          </cell>
          <cell r="C331" t="str">
            <v>東京都</v>
          </cell>
          <cell r="D331" t="str">
            <v>東京女子医科大学附属第二病院</v>
          </cell>
        </row>
        <row r="332">
          <cell r="A332">
            <v>702</v>
          </cell>
          <cell r="B332" t="str">
            <v>病院群</v>
          </cell>
          <cell r="C332" t="str">
            <v>大阪府</v>
          </cell>
          <cell r="D332" t="str">
            <v>近畿大学医学部附属病院</v>
          </cell>
        </row>
        <row r="333">
          <cell r="A333">
            <v>703</v>
          </cell>
          <cell r="B333" t="str">
            <v>病院群</v>
          </cell>
          <cell r="C333" t="str">
            <v>愛知県</v>
          </cell>
          <cell r="D333" t="str">
            <v>藤田保健衛生大学坂文種報徳會病院</v>
          </cell>
        </row>
        <row r="334">
          <cell r="A334">
            <v>704</v>
          </cell>
          <cell r="B334" t="str">
            <v>病院群</v>
          </cell>
          <cell r="C334" t="str">
            <v>東京都</v>
          </cell>
          <cell r="D334" t="str">
            <v>東京医科大学病院</v>
          </cell>
        </row>
        <row r="335">
          <cell r="A335">
            <v>705</v>
          </cell>
          <cell r="B335" t="str">
            <v>病院群</v>
          </cell>
          <cell r="C335" t="str">
            <v>神奈川県</v>
          </cell>
          <cell r="D335" t="str">
            <v>帝京大学医学部附属溝口病院</v>
          </cell>
        </row>
        <row r="336">
          <cell r="A336">
            <v>705</v>
          </cell>
          <cell r="B336" t="str">
            <v>病院群</v>
          </cell>
          <cell r="C336" t="str">
            <v>神奈川県</v>
          </cell>
          <cell r="D336" t="str">
            <v>帝京大学医学部附属溝口病院</v>
          </cell>
        </row>
        <row r="337">
          <cell r="A337">
            <v>706</v>
          </cell>
          <cell r="B337" t="str">
            <v>病院群</v>
          </cell>
          <cell r="C337" t="str">
            <v>大阪府</v>
          </cell>
          <cell r="D337" t="str">
            <v>箕面市立病院</v>
          </cell>
        </row>
        <row r="338">
          <cell r="A338">
            <v>706</v>
          </cell>
          <cell r="B338" t="str">
            <v>病院群</v>
          </cell>
          <cell r="C338" t="str">
            <v>大阪府</v>
          </cell>
          <cell r="D338" t="str">
            <v>箕面市立病院</v>
          </cell>
        </row>
        <row r="339">
          <cell r="A339">
            <v>707</v>
          </cell>
          <cell r="B339" t="str">
            <v>病院群</v>
          </cell>
          <cell r="C339" t="str">
            <v>岐阜県</v>
          </cell>
          <cell r="D339" t="str">
            <v>羽島市民病院</v>
          </cell>
        </row>
        <row r="340">
          <cell r="A340">
            <v>707</v>
          </cell>
          <cell r="B340" t="str">
            <v>病院群</v>
          </cell>
          <cell r="C340" t="str">
            <v>岐阜県</v>
          </cell>
          <cell r="D340" t="str">
            <v>羽島市民病院</v>
          </cell>
        </row>
        <row r="341">
          <cell r="A341">
            <v>708</v>
          </cell>
          <cell r="B341" t="str">
            <v>単独型</v>
          </cell>
          <cell r="C341" t="str">
            <v>長野県</v>
          </cell>
          <cell r="D341" t="str">
            <v>国立長野病院</v>
          </cell>
        </row>
        <row r="342">
          <cell r="A342">
            <v>709</v>
          </cell>
          <cell r="B342" t="str">
            <v>病院群</v>
          </cell>
          <cell r="C342" t="str">
            <v>東京都</v>
          </cell>
          <cell r="D342" t="str">
            <v>医療法人社団明芳会　板橋中央総合病院</v>
          </cell>
        </row>
        <row r="343">
          <cell r="A343">
            <v>710</v>
          </cell>
          <cell r="B343" t="str">
            <v>病院群</v>
          </cell>
          <cell r="C343" t="str">
            <v>石川県</v>
          </cell>
          <cell r="D343" t="str">
            <v>国立金沢病院</v>
          </cell>
        </row>
        <row r="344">
          <cell r="A344">
            <v>711</v>
          </cell>
          <cell r="B344" t="str">
            <v>病院群</v>
          </cell>
          <cell r="C344" t="str">
            <v>宮崎県</v>
          </cell>
          <cell r="D344" t="str">
            <v>宮崎医科大学医学部附属病院</v>
          </cell>
        </row>
      </sheetData>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付表１①"/>
      <sheetName val="付表１②"/>
      <sheetName val="付表１③"/>
      <sheetName val="付表２①"/>
      <sheetName val="付表２②"/>
      <sheetName val="付表２③"/>
      <sheetName val="枠配分①"/>
      <sheetName val="枠配分②"/>
      <sheetName val="枠配分③"/>
      <sheetName val="特例措置"/>
      <sheetName val="table"/>
      <sheetName val="充当"/>
      <sheetName val="公庫"/>
      <sheetName val="要望一覧"/>
      <sheetName val="集計表"/>
      <sheetName val="入力様式"/>
      <sheetName val="岐阜"/>
      <sheetName val="大垣"/>
      <sheetName val="高山"/>
      <sheetName val="多治見"/>
      <sheetName val="関"/>
      <sheetName val="中津川"/>
      <sheetName val="美濃"/>
      <sheetName val="瑞浪"/>
      <sheetName val="羽島"/>
      <sheetName val="恵那"/>
      <sheetName val="美濃加茂"/>
      <sheetName val="土岐"/>
      <sheetName val="各務原"/>
      <sheetName val="可児"/>
      <sheetName val="川島"/>
      <sheetName val="岐南"/>
      <sheetName val="笠松"/>
      <sheetName val="柳津"/>
      <sheetName val="海津"/>
      <sheetName val="南濃"/>
      <sheetName val="養老"/>
      <sheetName val="垂井"/>
      <sheetName val="関ヶ原"/>
      <sheetName val="神戸"/>
      <sheetName val="安八"/>
      <sheetName val="墨俣"/>
      <sheetName val="池田"/>
      <sheetName val="北方"/>
      <sheetName val="八幡"/>
      <sheetName val="坂祝"/>
      <sheetName val="川辺"/>
      <sheetName val="八百津"/>
      <sheetName val="御嵩"/>
      <sheetName val="兼山"/>
      <sheetName val="笠原"/>
      <sheetName val="下呂"/>
      <sheetName val="古川"/>
      <sheetName val="神岡"/>
      <sheetName val="吉城広域"/>
      <sheetName val="中津川・恵北"/>
      <sheetName val="多治見広域"/>
      <sheetName val="多治見他"/>
      <sheetName val="笠原広域"/>
      <sheetName val="笠原他"/>
      <sheetName val="高富"/>
      <sheetName val="団体コード等"/>
      <sheetName val="コード等"/>
    </sheetNames>
    <sheetDataSet>
      <sheetData sheetId="0"/>
      <sheetData sheetId="1"/>
      <sheetData sheetId="2"/>
      <sheetData sheetId="3"/>
      <sheetData sheetId="4"/>
      <sheetData sheetId="5"/>
      <sheetData sheetId="6"/>
      <sheetData sheetId="7"/>
      <sheetData sheetId="8"/>
      <sheetData sheetId="9"/>
      <sheetData sheetId="10">
        <row r="1">
          <cell r="D1">
            <v>1</v>
          </cell>
          <cell r="E1" t="str">
            <v>【公共】</v>
          </cell>
          <cell r="F1" t="str">
            <v>【公共下水道】</v>
          </cell>
        </row>
        <row r="2">
          <cell r="A2">
            <v>212016</v>
          </cell>
          <cell r="B2" t="str">
            <v>岐阜市</v>
          </cell>
          <cell r="D2">
            <v>2</v>
          </cell>
          <cell r="E2" t="str">
            <v>【特環】</v>
          </cell>
          <cell r="F2" t="str">
            <v>【特定環境保全公共下水道】</v>
          </cell>
        </row>
        <row r="3">
          <cell r="A3">
            <v>212024</v>
          </cell>
          <cell r="B3" t="str">
            <v>大垣市</v>
          </cell>
          <cell r="D3">
            <v>3</v>
          </cell>
          <cell r="E3" t="str">
            <v>【農集】</v>
          </cell>
          <cell r="F3" t="str">
            <v>【農業集落排水施設】</v>
          </cell>
        </row>
        <row r="4">
          <cell r="A4">
            <v>212032</v>
          </cell>
          <cell r="B4" t="str">
            <v>高山市</v>
          </cell>
          <cell r="D4">
            <v>4</v>
          </cell>
          <cell r="E4" t="str">
            <v>【小規模】</v>
          </cell>
          <cell r="F4" t="str">
            <v>【小規模集合排水処理施設】</v>
          </cell>
        </row>
        <row r="5">
          <cell r="A5">
            <v>212041</v>
          </cell>
          <cell r="B5" t="str">
            <v>多治見市</v>
          </cell>
          <cell r="D5">
            <v>5</v>
          </cell>
          <cell r="E5" t="str">
            <v>【簡排】</v>
          </cell>
          <cell r="F5" t="str">
            <v>【簡易排水処理施設】</v>
          </cell>
        </row>
        <row r="6">
          <cell r="A6">
            <v>212059</v>
          </cell>
          <cell r="B6" t="str">
            <v>関市</v>
          </cell>
          <cell r="D6">
            <v>6</v>
          </cell>
          <cell r="E6" t="str">
            <v>【個別】</v>
          </cell>
          <cell r="F6" t="str">
            <v>【個別排水処理施設】</v>
          </cell>
        </row>
        <row r="7">
          <cell r="A7">
            <v>212067</v>
          </cell>
          <cell r="B7" t="str">
            <v>中津川市</v>
          </cell>
          <cell r="D7">
            <v>7</v>
          </cell>
          <cell r="E7" t="str">
            <v>【流域】</v>
          </cell>
          <cell r="F7" t="str">
            <v>【流域下水道関連】</v>
          </cell>
        </row>
        <row r="8">
          <cell r="A8">
            <v>212075</v>
          </cell>
          <cell r="B8" t="str">
            <v>美濃市</v>
          </cell>
        </row>
        <row r="9">
          <cell r="A9">
            <v>212083</v>
          </cell>
          <cell r="B9" t="str">
            <v>瑞浪市</v>
          </cell>
        </row>
        <row r="10">
          <cell r="A10">
            <v>212091</v>
          </cell>
          <cell r="B10" t="str">
            <v>羽島市</v>
          </cell>
        </row>
        <row r="11">
          <cell r="A11">
            <v>212105</v>
          </cell>
          <cell r="B11" t="str">
            <v>恵那市</v>
          </cell>
        </row>
        <row r="12">
          <cell r="A12">
            <v>212113</v>
          </cell>
          <cell r="B12" t="str">
            <v>美濃加茂市</v>
          </cell>
        </row>
        <row r="13">
          <cell r="A13">
            <v>212121</v>
          </cell>
          <cell r="B13" t="str">
            <v>土岐市</v>
          </cell>
        </row>
        <row r="14">
          <cell r="A14">
            <v>212130</v>
          </cell>
          <cell r="B14" t="str">
            <v>各務原市</v>
          </cell>
        </row>
        <row r="15">
          <cell r="A15">
            <v>212148</v>
          </cell>
          <cell r="B15" t="str">
            <v>可児市</v>
          </cell>
        </row>
        <row r="16">
          <cell r="A16">
            <v>213012</v>
          </cell>
          <cell r="B16" t="str">
            <v>川島町</v>
          </cell>
        </row>
        <row r="17">
          <cell r="A17">
            <v>213021</v>
          </cell>
          <cell r="B17" t="str">
            <v>岐南町</v>
          </cell>
        </row>
        <row r="18">
          <cell r="A18">
            <v>213039</v>
          </cell>
          <cell r="B18" t="str">
            <v>笠松町</v>
          </cell>
        </row>
        <row r="19">
          <cell r="A19">
            <v>213047</v>
          </cell>
          <cell r="B19" t="str">
            <v>柳津町</v>
          </cell>
        </row>
        <row r="20">
          <cell r="A20">
            <v>213217</v>
          </cell>
          <cell r="B20" t="str">
            <v>海津町</v>
          </cell>
        </row>
        <row r="21">
          <cell r="A21">
            <v>213225</v>
          </cell>
          <cell r="B21" t="str">
            <v>平田町</v>
          </cell>
        </row>
        <row r="22">
          <cell r="A22">
            <v>213233</v>
          </cell>
          <cell r="B22" t="str">
            <v>南濃町</v>
          </cell>
        </row>
        <row r="23">
          <cell r="A23">
            <v>213411</v>
          </cell>
          <cell r="B23" t="str">
            <v>養老町</v>
          </cell>
        </row>
        <row r="24">
          <cell r="A24">
            <v>213420</v>
          </cell>
          <cell r="B24" t="str">
            <v>上石津町</v>
          </cell>
        </row>
        <row r="25">
          <cell r="A25">
            <v>213616</v>
          </cell>
          <cell r="B25" t="str">
            <v>垂井町</v>
          </cell>
        </row>
        <row r="26">
          <cell r="A26">
            <v>213624</v>
          </cell>
          <cell r="B26" t="str">
            <v>関ケ原町</v>
          </cell>
        </row>
        <row r="27">
          <cell r="A27">
            <v>213811</v>
          </cell>
          <cell r="B27" t="str">
            <v>神戸町</v>
          </cell>
        </row>
        <row r="28">
          <cell r="A28">
            <v>213829</v>
          </cell>
          <cell r="B28" t="str">
            <v>輪之内町</v>
          </cell>
        </row>
        <row r="29">
          <cell r="A29">
            <v>213837</v>
          </cell>
          <cell r="B29" t="str">
            <v>安八町</v>
          </cell>
        </row>
        <row r="30">
          <cell r="A30">
            <v>213845</v>
          </cell>
          <cell r="B30" t="str">
            <v>墨俣町</v>
          </cell>
        </row>
        <row r="31">
          <cell r="A31">
            <v>214019</v>
          </cell>
          <cell r="B31" t="str">
            <v>揖斐川町</v>
          </cell>
        </row>
        <row r="32">
          <cell r="A32">
            <v>214027</v>
          </cell>
          <cell r="B32" t="str">
            <v>谷汲村</v>
          </cell>
        </row>
        <row r="33">
          <cell r="A33">
            <v>214035</v>
          </cell>
          <cell r="B33" t="str">
            <v>大野町</v>
          </cell>
        </row>
        <row r="34">
          <cell r="A34">
            <v>214043</v>
          </cell>
          <cell r="B34" t="str">
            <v>池田町</v>
          </cell>
        </row>
        <row r="35">
          <cell r="A35">
            <v>214051</v>
          </cell>
          <cell r="B35" t="str">
            <v>春日村</v>
          </cell>
        </row>
        <row r="36">
          <cell r="A36">
            <v>214060</v>
          </cell>
          <cell r="B36" t="str">
            <v>久瀬村</v>
          </cell>
        </row>
        <row r="37">
          <cell r="A37">
            <v>214078</v>
          </cell>
          <cell r="B37" t="str">
            <v>藤橋村</v>
          </cell>
        </row>
        <row r="38">
          <cell r="A38">
            <v>214086</v>
          </cell>
          <cell r="B38" t="str">
            <v>坂内村</v>
          </cell>
        </row>
        <row r="39">
          <cell r="A39">
            <v>214213</v>
          </cell>
          <cell r="B39" t="str">
            <v>北方町</v>
          </cell>
        </row>
        <row r="40">
          <cell r="A40">
            <v>214221</v>
          </cell>
          <cell r="B40" t="str">
            <v>本巣町</v>
          </cell>
        </row>
        <row r="41">
          <cell r="A41">
            <v>214230</v>
          </cell>
          <cell r="B41" t="str">
            <v>穂積町</v>
          </cell>
        </row>
        <row r="42">
          <cell r="A42">
            <v>214248</v>
          </cell>
          <cell r="B42" t="str">
            <v>巣南町</v>
          </cell>
        </row>
        <row r="43">
          <cell r="A43">
            <v>214256</v>
          </cell>
          <cell r="B43" t="str">
            <v>真正町</v>
          </cell>
        </row>
        <row r="44">
          <cell r="A44">
            <v>214264</v>
          </cell>
          <cell r="B44" t="str">
            <v>糸貫町</v>
          </cell>
        </row>
        <row r="45">
          <cell r="A45">
            <v>214272</v>
          </cell>
          <cell r="B45" t="str">
            <v>根尾村</v>
          </cell>
        </row>
        <row r="46">
          <cell r="A46">
            <v>214418</v>
          </cell>
          <cell r="B46" t="str">
            <v>高富町</v>
          </cell>
        </row>
        <row r="47">
          <cell r="A47">
            <v>214426</v>
          </cell>
          <cell r="B47" t="str">
            <v>伊自良村</v>
          </cell>
        </row>
        <row r="48">
          <cell r="A48">
            <v>214434</v>
          </cell>
          <cell r="B48" t="str">
            <v>美山町</v>
          </cell>
        </row>
        <row r="49">
          <cell r="A49">
            <v>214612</v>
          </cell>
          <cell r="B49" t="str">
            <v>洞戸村</v>
          </cell>
        </row>
        <row r="50">
          <cell r="A50">
            <v>214621</v>
          </cell>
          <cell r="B50" t="str">
            <v>板取村</v>
          </cell>
        </row>
        <row r="51">
          <cell r="A51">
            <v>214639</v>
          </cell>
          <cell r="B51" t="str">
            <v>武芸川町</v>
          </cell>
        </row>
        <row r="52">
          <cell r="A52">
            <v>214647</v>
          </cell>
          <cell r="B52" t="str">
            <v>武儀町</v>
          </cell>
        </row>
        <row r="53">
          <cell r="A53">
            <v>214655</v>
          </cell>
          <cell r="B53" t="str">
            <v>上之保村</v>
          </cell>
        </row>
        <row r="54">
          <cell r="A54">
            <v>214817</v>
          </cell>
          <cell r="B54" t="str">
            <v>八幡町</v>
          </cell>
        </row>
        <row r="55">
          <cell r="A55">
            <v>214825</v>
          </cell>
          <cell r="B55" t="str">
            <v>大和町</v>
          </cell>
        </row>
        <row r="56">
          <cell r="A56">
            <v>214833</v>
          </cell>
          <cell r="B56" t="str">
            <v>白鳥町</v>
          </cell>
        </row>
        <row r="57">
          <cell r="A57">
            <v>214841</v>
          </cell>
          <cell r="B57" t="str">
            <v>高鷲村</v>
          </cell>
        </row>
        <row r="58">
          <cell r="A58">
            <v>214850</v>
          </cell>
          <cell r="B58" t="str">
            <v>美並村</v>
          </cell>
        </row>
        <row r="59">
          <cell r="A59">
            <v>214868</v>
          </cell>
          <cell r="B59" t="str">
            <v>明宝村</v>
          </cell>
        </row>
        <row r="60">
          <cell r="A60">
            <v>214876</v>
          </cell>
          <cell r="B60" t="str">
            <v>和良村</v>
          </cell>
        </row>
        <row r="61">
          <cell r="A61">
            <v>215015</v>
          </cell>
          <cell r="B61" t="str">
            <v>坂祝町</v>
          </cell>
        </row>
        <row r="62">
          <cell r="A62">
            <v>215023</v>
          </cell>
          <cell r="B62" t="str">
            <v>富加町</v>
          </cell>
        </row>
        <row r="63">
          <cell r="A63">
            <v>215031</v>
          </cell>
          <cell r="B63" t="str">
            <v>川辺町</v>
          </cell>
        </row>
        <row r="64">
          <cell r="A64">
            <v>215040</v>
          </cell>
          <cell r="B64" t="str">
            <v>七宗町</v>
          </cell>
        </row>
        <row r="65">
          <cell r="A65">
            <v>215058</v>
          </cell>
          <cell r="B65" t="str">
            <v>八百津町</v>
          </cell>
        </row>
        <row r="66">
          <cell r="A66">
            <v>215066</v>
          </cell>
          <cell r="B66" t="str">
            <v>白川町</v>
          </cell>
        </row>
        <row r="67">
          <cell r="A67">
            <v>215074</v>
          </cell>
          <cell r="B67" t="str">
            <v>東白川村</v>
          </cell>
        </row>
        <row r="68">
          <cell r="A68">
            <v>215210</v>
          </cell>
          <cell r="B68" t="str">
            <v>御嵩町</v>
          </cell>
        </row>
        <row r="69">
          <cell r="A69">
            <v>215236</v>
          </cell>
          <cell r="B69" t="str">
            <v>兼山町</v>
          </cell>
        </row>
        <row r="70">
          <cell r="A70">
            <v>215414</v>
          </cell>
          <cell r="B70" t="str">
            <v>笠原町</v>
          </cell>
        </row>
        <row r="71">
          <cell r="A71">
            <v>215619</v>
          </cell>
          <cell r="B71" t="str">
            <v>坂下町</v>
          </cell>
        </row>
        <row r="72">
          <cell r="A72">
            <v>215627</v>
          </cell>
          <cell r="B72" t="str">
            <v>川上村</v>
          </cell>
        </row>
        <row r="73">
          <cell r="A73">
            <v>215635</v>
          </cell>
          <cell r="B73" t="str">
            <v>加子母村</v>
          </cell>
        </row>
        <row r="74">
          <cell r="A74">
            <v>215643</v>
          </cell>
          <cell r="B74" t="str">
            <v>付知町</v>
          </cell>
        </row>
        <row r="75">
          <cell r="A75">
            <v>215651</v>
          </cell>
          <cell r="B75" t="str">
            <v>福岡町</v>
          </cell>
        </row>
        <row r="76">
          <cell r="A76">
            <v>215660</v>
          </cell>
          <cell r="B76" t="str">
            <v>蛭川村</v>
          </cell>
        </row>
        <row r="77">
          <cell r="A77">
            <v>215678</v>
          </cell>
          <cell r="B77" t="str">
            <v>岩村町</v>
          </cell>
        </row>
        <row r="78">
          <cell r="A78">
            <v>215686</v>
          </cell>
          <cell r="B78" t="str">
            <v>山岡町</v>
          </cell>
        </row>
        <row r="79">
          <cell r="A79">
            <v>215694</v>
          </cell>
          <cell r="B79" t="str">
            <v>明智町</v>
          </cell>
        </row>
        <row r="80">
          <cell r="A80">
            <v>215708</v>
          </cell>
          <cell r="B80" t="str">
            <v>串原村</v>
          </cell>
        </row>
        <row r="81">
          <cell r="A81">
            <v>215716</v>
          </cell>
          <cell r="B81" t="str">
            <v>上矢作町</v>
          </cell>
        </row>
        <row r="82">
          <cell r="A82">
            <v>215813</v>
          </cell>
          <cell r="B82" t="str">
            <v>萩原町</v>
          </cell>
        </row>
        <row r="83">
          <cell r="A83">
            <v>215821</v>
          </cell>
          <cell r="B83" t="str">
            <v>小坂町</v>
          </cell>
        </row>
        <row r="84">
          <cell r="A84">
            <v>215830</v>
          </cell>
          <cell r="B84" t="str">
            <v>下呂町</v>
          </cell>
        </row>
        <row r="85">
          <cell r="A85">
            <v>215848</v>
          </cell>
          <cell r="B85" t="str">
            <v>金山町</v>
          </cell>
        </row>
        <row r="86">
          <cell r="A86">
            <v>215856</v>
          </cell>
          <cell r="B86" t="str">
            <v>馬瀬村</v>
          </cell>
        </row>
        <row r="87">
          <cell r="A87">
            <v>216011</v>
          </cell>
          <cell r="B87" t="str">
            <v>丹生川村</v>
          </cell>
        </row>
        <row r="88">
          <cell r="A88">
            <v>216020</v>
          </cell>
          <cell r="B88" t="str">
            <v>清見村</v>
          </cell>
        </row>
        <row r="89">
          <cell r="A89">
            <v>216038</v>
          </cell>
          <cell r="B89" t="str">
            <v>荘川村</v>
          </cell>
        </row>
        <row r="90">
          <cell r="A90">
            <v>216046</v>
          </cell>
          <cell r="B90" t="str">
            <v>白川村</v>
          </cell>
        </row>
        <row r="91">
          <cell r="A91">
            <v>216054</v>
          </cell>
          <cell r="B91" t="str">
            <v>宮村</v>
          </cell>
        </row>
        <row r="92">
          <cell r="A92">
            <v>216062</v>
          </cell>
          <cell r="B92" t="str">
            <v>久々野町</v>
          </cell>
        </row>
        <row r="93">
          <cell r="A93">
            <v>216071</v>
          </cell>
          <cell r="B93" t="str">
            <v>朝日村</v>
          </cell>
        </row>
        <row r="94">
          <cell r="A94">
            <v>216089</v>
          </cell>
          <cell r="B94" t="str">
            <v>高根村</v>
          </cell>
        </row>
        <row r="95">
          <cell r="A95">
            <v>216216</v>
          </cell>
          <cell r="B95" t="str">
            <v>古川町</v>
          </cell>
        </row>
        <row r="96">
          <cell r="A96">
            <v>216224</v>
          </cell>
          <cell r="B96" t="str">
            <v>国府町</v>
          </cell>
        </row>
        <row r="97">
          <cell r="A97">
            <v>216232</v>
          </cell>
          <cell r="B97" t="str">
            <v>河合村</v>
          </cell>
        </row>
        <row r="98">
          <cell r="A98">
            <v>216241</v>
          </cell>
          <cell r="B98" t="str">
            <v>宮川村</v>
          </cell>
        </row>
        <row r="99">
          <cell r="A99">
            <v>216259</v>
          </cell>
          <cell r="B99" t="str">
            <v>神岡町</v>
          </cell>
        </row>
        <row r="100">
          <cell r="A100">
            <v>216267</v>
          </cell>
          <cell r="B100" t="str">
            <v>上宝村</v>
          </cell>
        </row>
        <row r="101">
          <cell r="A101">
            <v>218201</v>
          </cell>
          <cell r="B101" t="str">
            <v>巣南神戸</v>
          </cell>
        </row>
        <row r="102">
          <cell r="A102">
            <v>219339</v>
          </cell>
          <cell r="B102" t="str">
            <v>可茂公設</v>
          </cell>
        </row>
        <row r="103">
          <cell r="A103">
            <v>219495</v>
          </cell>
          <cell r="B103" t="str">
            <v>郡上広域</v>
          </cell>
        </row>
        <row r="104">
          <cell r="A104">
            <v>219738</v>
          </cell>
          <cell r="B104" t="str">
            <v>中津川・恵北</v>
          </cell>
        </row>
        <row r="105">
          <cell r="A105">
            <v>219789</v>
          </cell>
          <cell r="B105" t="str">
            <v>吉城広域</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sheetName val="Ｈ１３様式２９"/>
      <sheetName val="公庫"/>
      <sheetName val="充当"/>
      <sheetName val="要望一覧"/>
      <sheetName val="入力様式"/>
      <sheetName val="高山 生井"/>
      <sheetName val="高山 滝"/>
      <sheetName val="高山 岩井"/>
      <sheetName val="多治見"/>
      <sheetName val="関 神野"/>
      <sheetName val="関 西神野"/>
      <sheetName val="中津川"/>
      <sheetName val="美濃 上河和"/>
      <sheetName val="美濃 板取川右岸"/>
      <sheetName val="美濃 蕨生神洞"/>
      <sheetName val="瑞浪"/>
      <sheetName val="恵那"/>
      <sheetName val="恵那 東野"/>
      <sheetName val="美濃加茂 山之上中部"/>
      <sheetName val="美濃加茂 伊深"/>
      <sheetName val="平田 野寺"/>
      <sheetName val="平田 高田西島"/>
      <sheetName val="養老"/>
      <sheetName val="上石津"/>
      <sheetName val="垂井"/>
      <sheetName val="谷汲 名礼"/>
      <sheetName val="谷汲 沖野"/>
      <sheetName val="谷汲 赤石"/>
      <sheetName val="谷汲 神原"/>
      <sheetName val="谷汲 大洞深坂"/>
      <sheetName val="池田 大谷"/>
      <sheetName val="池田 大津谷"/>
      <sheetName val="池田 白鳥"/>
      <sheetName val="池田 東光寺谷"/>
      <sheetName val="池田 深歩谷"/>
      <sheetName val="藤橋 独自"/>
      <sheetName val="藤橋 負担"/>
      <sheetName val="坂内 独自"/>
      <sheetName val="坂内 負担"/>
      <sheetName val="本巣"/>
      <sheetName val="本巣 日当"/>
      <sheetName val="真正"/>
      <sheetName val="糸貫"/>
      <sheetName val="根尾"/>
      <sheetName val="高富"/>
      <sheetName val="高富 桜尾"/>
      <sheetName val="伊自良 左岸"/>
      <sheetName val="伊自良 右岸"/>
      <sheetName val="板取 白谷"/>
      <sheetName val="板取 中切"/>
      <sheetName val="板取 三友"/>
      <sheetName val="板取 板取中央"/>
      <sheetName val="武儀 中央"/>
      <sheetName val="武儀 下之保"/>
      <sheetName val="武儀 西洞"/>
      <sheetName val="上之保"/>
      <sheetName val="八幡 中桐"/>
      <sheetName val="八幡 市島"/>
      <sheetName val="八幡 美山"/>
      <sheetName val="大和 万場"/>
      <sheetName val="大和 島"/>
      <sheetName val="大和 河辺"/>
      <sheetName val="白鳥 二日町"/>
      <sheetName val="白鳥 石徹白"/>
      <sheetName val="白鳥  中西"/>
      <sheetName val="白鳥 那留"/>
      <sheetName val="白鳥 北部"/>
      <sheetName val="白鳥 白鳥東部"/>
      <sheetName val="高鷲 鷲見"/>
      <sheetName val="高鷲 切立"/>
      <sheetName val="美並 赤池"/>
      <sheetName val="美並 三日市"/>
      <sheetName val="美並 相戸"/>
      <sheetName val="明宝 畑佐 独自"/>
      <sheetName val="明宝 畑佐 負担"/>
      <sheetName val="明宝 中央 独自 "/>
      <sheetName val="明宝 中央 負担 "/>
      <sheetName val="和良 独自"/>
      <sheetName val="和良 負担"/>
      <sheetName val="和良 田平"/>
      <sheetName val="和良 鹿倉"/>
      <sheetName val="富加"/>
      <sheetName val="川辺"/>
      <sheetName val="七宗 葛谷"/>
      <sheetName val="七宗 間見"/>
      <sheetName val="七宗 葉津"/>
      <sheetName val="七宗 独自"/>
      <sheetName val="七宗 負担"/>
      <sheetName val="八百津 上飯田"/>
      <sheetName val="八百津 久田見"/>
      <sheetName val="川上 独自"/>
      <sheetName val="川上 負担"/>
      <sheetName val="加子母 中部"/>
      <sheetName val="加子母 南部"/>
      <sheetName val="福岡"/>
      <sheetName val="蛭川"/>
      <sheetName val="明智"/>
      <sheetName val="上矢作 独自"/>
      <sheetName val="上矢作 負担"/>
      <sheetName val="萩原 羽根"/>
      <sheetName val="萩原 四美"/>
      <sheetName val="金山 中央"/>
      <sheetName val="金山 西"/>
      <sheetName val="金山 北"/>
      <sheetName val="丹生川"/>
      <sheetName val="丹生川 細下"/>
      <sheetName val="清見"/>
      <sheetName val="荘川"/>
      <sheetName val="荘川 六厩"/>
      <sheetName val="久々野 柳島"/>
      <sheetName val="久々野 上中"/>
      <sheetName val="久々野東部 独自"/>
      <sheetName val="久々野東部 負担"/>
      <sheetName val="朝日 独自"/>
      <sheetName val="朝日 負担"/>
      <sheetName val="国府 名張"/>
      <sheetName val="国府 桐谷"/>
      <sheetName val="国府 富士"/>
      <sheetName val="河合"/>
      <sheetName val="河合稲越 独自"/>
      <sheetName val="河合稲越 負担"/>
      <sheetName val="宮川 種蔵"/>
      <sheetName val="宮川 独自"/>
      <sheetName val="宮川 負担"/>
      <sheetName val="神岡"/>
      <sheetName val="神岡 吉田・上村"/>
      <sheetName val="上宝 長倉"/>
      <sheetName val="上宝"/>
      <sheetName val="集計表"/>
      <sheetName val="高山 計"/>
      <sheetName val="関 計"/>
      <sheetName val="美濃 計"/>
      <sheetName val="恵那 計"/>
      <sheetName val="美濃加茂 計"/>
      <sheetName val="平田 計"/>
      <sheetName val="谷汲 計"/>
      <sheetName val="池田 計"/>
      <sheetName val="藤橋 計"/>
      <sheetName val="坂内 計"/>
      <sheetName val="本巣 計"/>
      <sheetName val="高富 計"/>
      <sheetName val="伊自良 計"/>
      <sheetName val="板取 計"/>
      <sheetName val="武儀 計"/>
      <sheetName val="八幡 計"/>
      <sheetName val="大和 計"/>
      <sheetName val="白鳥 計"/>
      <sheetName val="高鷲 計"/>
      <sheetName val="美並 計"/>
      <sheetName val="明宝 計"/>
      <sheetName val="和良 計"/>
      <sheetName val="七宗 計"/>
      <sheetName val="八百津 計"/>
      <sheetName val="川上 計"/>
      <sheetName val="加子母 計"/>
      <sheetName val="上矢作 計"/>
      <sheetName val="萩原 計"/>
      <sheetName val="金山 計"/>
      <sheetName val="丹生川 計"/>
      <sheetName val="荘川 計"/>
      <sheetName val="久々野 計"/>
      <sheetName val="朝日 計"/>
      <sheetName val="国府 計"/>
      <sheetName val="河合 計"/>
      <sheetName val="宮川 計"/>
      <sheetName val="神岡 計"/>
      <sheetName val="上宝 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Set>
  </externalBook>
</externalLink>
</file>

<file path=xl/persons/person.xml><?xml version="1.0" encoding="utf-8"?>
<personList xmlns="http://schemas.microsoft.com/office/spreadsheetml/2018/threadedcomments" xmlns:x="http://schemas.openxmlformats.org/spreadsheetml/2006/main">
  <person displayName="小林 剛(kobayashi-tsuyoshi.rm9)" id="{1F2D391F-E35A-4EF1-98A9-D611342A30A4}" userId="S::KTJAK@lansys.mhlw.go.jp::813351d5-d9af-4727-aee2-991a886766ce" providerId="AD"/>
  <person displayName="吉田 史弥(yoshida-fumiya.96o)" id="{CE445C27-22A0-43C3-A218-8579FE4690D8}" userId="S::YFOEY@lansys.mhlw.go.jp::89f1ae5a-3cd5-4f9d-8219-4c31bcdcf9fd"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281" dT="2024-07-05T11:31:49.31" personId="{CE445C27-22A0-43C3-A218-8579FE4690D8}" id="{88A0C53B-EE66-423F-9D52-5ED5B9CCE749}">
    <text>医師の業務見直しがない。</text>
  </threadedComment>
  <threadedComment ref="E307" dT="2024-07-10T02:53:31.37" personId="{1F2D391F-E35A-4EF1-98A9-D611342A30A4}" id="{83D93309-69A5-4BDB-971E-FC635AB9238A}">
    <text>PDF無し</text>
  </threadedComment>
  <threadedComment ref="E324" dT="2024-07-10T08:32:50.53" personId="{1F2D391F-E35A-4EF1-98A9-D611342A30A4}" id="{89D0B528-8DE6-4D57-BA14-DCE782600988}">
    <text>PDF無し</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444CD-216A-4423-ADB3-32C41A77092E}">
  <sheetPr>
    <tabColor theme="5" tint="0.39997558519241921"/>
  </sheetPr>
  <dimension ref="A1:Q2013"/>
  <sheetViews>
    <sheetView view="pageBreakPreview" zoomScaleNormal="100" zoomScaleSheetLayoutView="100" workbookViewId="0">
      <selection activeCell="D9" sqref="D9"/>
    </sheetView>
  </sheetViews>
  <sheetFormatPr defaultRowHeight="18.75"/>
  <cols>
    <col min="1" max="1" width="4.875" style="358" customWidth="1"/>
    <col min="2" max="2" width="9.25" style="362" customWidth="1"/>
    <col min="3" max="3" width="15.125" style="358" customWidth="1"/>
    <col min="4" max="4" width="26.875" style="358" customWidth="1"/>
    <col min="5" max="6" width="14.625" style="358" customWidth="1"/>
    <col min="7" max="7" width="7.625" style="358" customWidth="1"/>
    <col min="8" max="8" width="2.625" style="358" customWidth="1"/>
    <col min="9" max="13" width="10.625" style="358" customWidth="1"/>
    <col min="14" max="14" width="22.5" style="358" customWidth="1"/>
    <col min="15" max="15" width="2.5" style="358" customWidth="1"/>
    <col min="16" max="16" width="20.25" style="358" bestFit="1" customWidth="1"/>
    <col min="17" max="17" width="44.375" style="358" bestFit="1" customWidth="1"/>
    <col min="18" max="16384" width="9" style="358"/>
  </cols>
  <sheetData>
    <row r="1" spans="1:17" ht="19.5">
      <c r="A1" s="321" t="s">
        <v>2618</v>
      </c>
      <c r="B1" s="356"/>
      <c r="C1" s="357"/>
      <c r="D1" s="357"/>
      <c r="E1" s="357"/>
      <c r="F1" s="357"/>
      <c r="G1" s="357"/>
      <c r="I1" s="357"/>
      <c r="J1" s="357"/>
      <c r="K1" s="357"/>
      <c r="L1" s="357"/>
      <c r="M1" s="357"/>
      <c r="N1" s="357"/>
    </row>
    <row r="2" spans="1:17" ht="20.100000000000001" customHeight="1">
      <c r="A2" s="504" t="s">
        <v>2897</v>
      </c>
      <c r="C2" s="357"/>
      <c r="D2" s="357"/>
      <c r="E2" s="357"/>
      <c r="F2" s="357"/>
      <c r="G2" s="357"/>
      <c r="I2" s="357"/>
      <c r="J2" s="357"/>
      <c r="K2" s="357"/>
      <c r="L2" s="357"/>
      <c r="M2" s="357"/>
      <c r="N2" s="357"/>
    </row>
    <row r="3" spans="1:17" ht="14.1" customHeight="1">
      <c r="A3" s="357"/>
      <c r="B3" s="583" t="s">
        <v>0</v>
      </c>
      <c r="C3" s="583"/>
      <c r="D3" s="305"/>
      <c r="E3" s="357" t="s">
        <v>2616</v>
      </c>
      <c r="F3" s="357"/>
      <c r="G3" s="357"/>
      <c r="I3" s="357"/>
      <c r="J3" s="357"/>
      <c r="K3" s="357"/>
      <c r="L3" s="357"/>
      <c r="M3" s="357"/>
      <c r="N3" s="357"/>
    </row>
    <row r="4" spans="1:17" ht="14.1" customHeight="1">
      <c r="A4" s="357"/>
      <c r="B4" s="582" t="s">
        <v>1</v>
      </c>
      <c r="C4" s="582"/>
      <c r="D4" s="573"/>
      <c r="E4" s="357"/>
      <c r="F4" s="357"/>
      <c r="G4" s="357"/>
      <c r="I4" s="357"/>
      <c r="J4" s="357"/>
      <c r="K4" s="357"/>
      <c r="L4" s="357"/>
      <c r="M4" s="357"/>
      <c r="N4" s="357"/>
    </row>
    <row r="5" spans="1:17" ht="14.1" customHeight="1">
      <c r="A5" s="357"/>
      <c r="B5" s="587" t="s">
        <v>2898</v>
      </c>
      <c r="C5" s="587"/>
      <c r="D5" s="574"/>
      <c r="E5" s="357"/>
      <c r="F5" s="357"/>
      <c r="G5" s="357"/>
      <c r="I5" s="357"/>
      <c r="J5" s="357"/>
      <c r="K5" s="357"/>
      <c r="L5" s="357"/>
      <c r="M5" s="357"/>
      <c r="N5" s="357"/>
    </row>
    <row r="6" spans="1:17" ht="14.1" customHeight="1">
      <c r="A6" s="357"/>
      <c r="B6" s="586" t="s">
        <v>2899</v>
      </c>
      <c r="C6" s="586"/>
      <c r="D6" s="575"/>
      <c r="E6" s="357"/>
      <c r="F6" s="357"/>
      <c r="G6" s="357"/>
      <c r="I6" s="357"/>
      <c r="J6" s="357"/>
      <c r="K6" s="357"/>
      <c r="L6" s="357"/>
      <c r="M6" s="357"/>
      <c r="N6" s="357"/>
    </row>
    <row r="7" spans="1:17" ht="14.1" customHeight="1">
      <c r="A7" s="357"/>
      <c r="B7" s="585" t="s">
        <v>2900</v>
      </c>
      <c r="C7" s="585"/>
      <c r="D7" s="576"/>
      <c r="E7" s="357"/>
      <c r="F7" s="357"/>
      <c r="G7" s="357"/>
      <c r="I7" s="357"/>
      <c r="J7" s="357"/>
      <c r="K7" s="357"/>
      <c r="L7" s="357"/>
      <c r="M7" s="357"/>
      <c r="N7" s="357"/>
    </row>
    <row r="8" spans="1:17" ht="14.1" customHeight="1">
      <c r="A8" s="357"/>
      <c r="B8" s="584" t="s">
        <v>2905</v>
      </c>
      <c r="C8" s="584"/>
      <c r="D8" s="564" t="s">
        <v>2907</v>
      </c>
      <c r="E8" s="565" t="s">
        <v>2906</v>
      </c>
      <c r="F8" s="357"/>
      <c r="G8" s="357"/>
      <c r="I8" s="357"/>
      <c r="J8" s="357"/>
      <c r="K8" s="357"/>
      <c r="L8" s="357"/>
      <c r="M8" s="357"/>
      <c r="N8" s="357"/>
    </row>
    <row r="9" spans="1:17" ht="14.1" customHeight="1">
      <c r="A9" s="357"/>
      <c r="B9" s="584" t="s">
        <v>2617</v>
      </c>
      <c r="C9" s="584"/>
      <c r="D9" s="378"/>
      <c r="E9" s="570" t="s">
        <v>2888</v>
      </c>
      <c r="F9" s="357"/>
      <c r="G9" s="357"/>
      <c r="I9" s="357"/>
      <c r="J9" s="357"/>
      <c r="K9" s="357"/>
      <c r="L9" s="357"/>
      <c r="M9" s="357"/>
      <c r="N9" s="357"/>
    </row>
    <row r="10" spans="1:17" ht="15" customHeight="1">
      <c r="A10" s="357"/>
      <c r="B10" s="357"/>
      <c r="C10" s="357"/>
      <c r="D10" s="357"/>
      <c r="E10" s="357"/>
      <c r="F10" s="357"/>
      <c r="G10" s="357"/>
      <c r="I10" s="357"/>
      <c r="J10" s="357"/>
      <c r="K10" s="357"/>
      <c r="L10" s="357"/>
      <c r="M10" s="357"/>
      <c r="N10" s="357"/>
    </row>
    <row r="11" spans="1:17" ht="15" customHeight="1">
      <c r="A11" s="504" t="s">
        <v>2619</v>
      </c>
      <c r="B11" s="358"/>
      <c r="C11" s="357"/>
      <c r="D11" s="357"/>
      <c r="E11" s="357"/>
      <c r="F11" s="357"/>
      <c r="G11" s="357"/>
      <c r="I11" s="566" t="s">
        <v>2894</v>
      </c>
      <c r="J11" s="357"/>
      <c r="K11" s="357"/>
      <c r="L11" s="357"/>
      <c r="M11" s="357"/>
      <c r="N11" s="357"/>
    </row>
    <row r="12" spans="1:17" ht="129.75" customHeight="1">
      <c r="A12" s="580" t="s">
        <v>2915</v>
      </c>
      <c r="B12" s="580"/>
      <c r="C12" s="580"/>
      <c r="D12" s="580"/>
      <c r="E12" s="580"/>
      <c r="F12" s="580"/>
      <c r="G12" s="580"/>
      <c r="I12" s="581" t="s">
        <v>2901</v>
      </c>
      <c r="J12" s="581"/>
      <c r="K12" s="581"/>
      <c r="L12" s="581"/>
      <c r="M12" s="581"/>
      <c r="N12" s="581"/>
      <c r="P12" s="508" t="s">
        <v>2623</v>
      </c>
    </row>
    <row r="13" spans="1:17" ht="51">
      <c r="A13" s="359" t="s">
        <v>2</v>
      </c>
      <c r="B13" s="360" t="s">
        <v>3</v>
      </c>
      <c r="C13" s="359" t="s">
        <v>4</v>
      </c>
      <c r="D13" s="359" t="s">
        <v>5</v>
      </c>
      <c r="E13" s="567" t="s">
        <v>2911</v>
      </c>
      <c r="F13" s="360" t="s">
        <v>6</v>
      </c>
      <c r="G13" s="360" t="s">
        <v>2624</v>
      </c>
      <c r="I13" s="568" t="s">
        <v>2889</v>
      </c>
      <c r="J13" s="568" t="s">
        <v>2890</v>
      </c>
      <c r="K13" s="568" t="s">
        <v>2891</v>
      </c>
      <c r="L13" s="568" t="s">
        <v>2892</v>
      </c>
      <c r="M13" s="568" t="s">
        <v>2893</v>
      </c>
      <c r="N13" s="571" t="s">
        <v>2105</v>
      </c>
      <c r="P13" s="506" t="s">
        <v>2620</v>
      </c>
      <c r="Q13" s="506" t="s">
        <v>2622</v>
      </c>
    </row>
    <row r="14" spans="1:17">
      <c r="A14" s="361">
        <v>1</v>
      </c>
      <c r="B14" s="376" t="str">
        <f t="shared" ref="B14:B78" si="0">IF(C14="","",IF(C14="Ａ","","○"))</f>
        <v/>
      </c>
      <c r="C14" s="505"/>
      <c r="D14" s="304"/>
      <c r="E14" s="503"/>
      <c r="F14" s="377" t="str">
        <f>IF(E14="","",E14/$D$9*12)</f>
        <v/>
      </c>
      <c r="G14" s="509"/>
      <c r="I14" s="503"/>
      <c r="J14" s="503"/>
      <c r="K14" s="569" t="str">
        <f>IF(J14="","",J14/$D$9*12)</f>
        <v/>
      </c>
      <c r="L14" s="503"/>
      <c r="M14" s="569" t="str">
        <f>IF(L14="","",L14/$D$9*12)</f>
        <v/>
      </c>
      <c r="N14" s="304"/>
      <c r="P14" s="304" t="s">
        <v>498</v>
      </c>
      <c r="Q14" s="506" t="s">
        <v>8</v>
      </c>
    </row>
    <row r="15" spans="1:17">
      <c r="A15" s="361">
        <v>2</v>
      </c>
      <c r="B15" s="376" t="str">
        <f t="shared" si="0"/>
        <v/>
      </c>
      <c r="C15" s="505"/>
      <c r="D15" s="304"/>
      <c r="E15" s="304"/>
      <c r="F15" s="377" t="str">
        <f t="shared" ref="F15:F78" si="1">IF(E15="","",E15/$D$9*12)</f>
        <v/>
      </c>
      <c r="G15" s="509"/>
      <c r="I15" s="503"/>
      <c r="J15" s="503"/>
      <c r="K15" s="569" t="str">
        <f t="shared" ref="K15:K78" si="2">IF(J15="","",J15/$D$9*12)</f>
        <v/>
      </c>
      <c r="L15" s="503"/>
      <c r="M15" s="569" t="str">
        <f t="shared" ref="M15:M78" si="3">IF(L15="","",L15/$D$9*12)</f>
        <v/>
      </c>
      <c r="N15" s="304"/>
      <c r="P15" s="507" t="s">
        <v>57</v>
      </c>
      <c r="Q15" s="506" t="s">
        <v>9</v>
      </c>
    </row>
    <row r="16" spans="1:17">
      <c r="A16" s="361">
        <v>3</v>
      </c>
      <c r="B16" s="376" t="str">
        <f t="shared" si="0"/>
        <v/>
      </c>
      <c r="C16" s="505"/>
      <c r="D16" s="304"/>
      <c r="E16" s="304"/>
      <c r="F16" s="377" t="str">
        <f t="shared" si="1"/>
        <v/>
      </c>
      <c r="G16" s="509"/>
      <c r="I16" s="503"/>
      <c r="J16" s="503"/>
      <c r="K16" s="569" t="str">
        <f t="shared" si="2"/>
        <v/>
      </c>
      <c r="L16" s="503"/>
      <c r="M16" s="569" t="str">
        <f t="shared" si="3"/>
        <v/>
      </c>
      <c r="N16" s="304"/>
      <c r="P16" s="507" t="s">
        <v>58</v>
      </c>
      <c r="Q16" s="506" t="s">
        <v>10</v>
      </c>
    </row>
    <row r="17" spans="1:17">
      <c r="A17" s="361">
        <v>4</v>
      </c>
      <c r="B17" s="376" t="str">
        <f t="shared" si="0"/>
        <v/>
      </c>
      <c r="C17" s="505"/>
      <c r="D17" s="304"/>
      <c r="E17" s="304"/>
      <c r="F17" s="377" t="str">
        <f t="shared" si="1"/>
        <v/>
      </c>
      <c r="G17" s="509"/>
      <c r="I17" s="503"/>
      <c r="J17" s="503"/>
      <c r="K17" s="569" t="str">
        <f t="shared" si="2"/>
        <v/>
      </c>
      <c r="L17" s="503"/>
      <c r="M17" s="569" t="str">
        <f t="shared" si="3"/>
        <v/>
      </c>
      <c r="N17" s="304"/>
      <c r="P17" s="507" t="s">
        <v>499</v>
      </c>
      <c r="Q17" s="506" t="s">
        <v>2625</v>
      </c>
    </row>
    <row r="18" spans="1:17">
      <c r="A18" s="361">
        <v>5</v>
      </c>
      <c r="B18" s="376" t="str">
        <f t="shared" si="0"/>
        <v/>
      </c>
      <c r="C18" s="505"/>
      <c r="D18" s="304"/>
      <c r="E18" s="304"/>
      <c r="F18" s="377" t="str">
        <f t="shared" si="1"/>
        <v/>
      </c>
      <c r="G18" s="509"/>
      <c r="I18" s="503"/>
      <c r="J18" s="503"/>
      <c r="K18" s="569" t="str">
        <f t="shared" si="2"/>
        <v/>
      </c>
      <c r="L18" s="503"/>
      <c r="M18" s="569" t="str">
        <f t="shared" si="3"/>
        <v/>
      </c>
      <c r="N18" s="304"/>
      <c r="P18" s="507" t="s">
        <v>500</v>
      </c>
      <c r="Q18" s="506" t="s">
        <v>12</v>
      </c>
    </row>
    <row r="19" spans="1:17">
      <c r="A19" s="361">
        <v>6</v>
      </c>
      <c r="B19" s="376" t="str">
        <f t="shared" si="0"/>
        <v/>
      </c>
      <c r="C19" s="505"/>
      <c r="D19" s="304"/>
      <c r="E19" s="304"/>
      <c r="F19" s="377" t="str">
        <f t="shared" si="1"/>
        <v/>
      </c>
      <c r="G19" s="509"/>
      <c r="I19" s="503"/>
      <c r="J19" s="503"/>
      <c r="K19" s="569" t="str">
        <f t="shared" si="2"/>
        <v/>
      </c>
      <c r="L19" s="503"/>
      <c r="M19" s="569" t="str">
        <f t="shared" si="3"/>
        <v/>
      </c>
      <c r="N19" s="304"/>
      <c r="P19" s="507" t="s">
        <v>501</v>
      </c>
      <c r="Q19" s="506" t="s">
        <v>13</v>
      </c>
    </row>
    <row r="20" spans="1:17">
      <c r="A20" s="361">
        <v>7</v>
      </c>
      <c r="B20" s="376" t="str">
        <f t="shared" si="0"/>
        <v/>
      </c>
      <c r="C20" s="505"/>
      <c r="D20" s="304"/>
      <c r="E20" s="304"/>
      <c r="F20" s="377" t="str">
        <f t="shared" si="1"/>
        <v/>
      </c>
      <c r="G20" s="509"/>
      <c r="I20" s="503"/>
      <c r="J20" s="503"/>
      <c r="K20" s="569" t="str">
        <f t="shared" si="2"/>
        <v/>
      </c>
      <c r="L20" s="503"/>
      <c r="M20" s="569" t="str">
        <f t="shared" si="3"/>
        <v/>
      </c>
      <c r="N20" s="304"/>
      <c r="Q20" s="506" t="s">
        <v>14</v>
      </c>
    </row>
    <row r="21" spans="1:17">
      <c r="A21" s="361">
        <v>8</v>
      </c>
      <c r="B21" s="376" t="str">
        <f t="shared" si="0"/>
        <v/>
      </c>
      <c r="C21" s="505"/>
      <c r="D21" s="304"/>
      <c r="E21" s="304"/>
      <c r="F21" s="377" t="str">
        <f t="shared" si="1"/>
        <v/>
      </c>
      <c r="G21" s="509"/>
      <c r="I21" s="503"/>
      <c r="J21" s="503"/>
      <c r="K21" s="569" t="str">
        <f t="shared" si="2"/>
        <v/>
      </c>
      <c r="L21" s="503"/>
      <c r="M21" s="569" t="str">
        <f t="shared" si="3"/>
        <v/>
      </c>
      <c r="N21" s="304"/>
      <c r="Q21" s="506" t="s">
        <v>2621</v>
      </c>
    </row>
    <row r="22" spans="1:17">
      <c r="A22" s="361">
        <v>9</v>
      </c>
      <c r="B22" s="376" t="str">
        <f t="shared" si="0"/>
        <v/>
      </c>
      <c r="C22" s="505"/>
      <c r="D22" s="304"/>
      <c r="E22" s="304"/>
      <c r="F22" s="377" t="str">
        <f t="shared" si="1"/>
        <v/>
      </c>
      <c r="G22" s="509"/>
      <c r="I22" s="503"/>
      <c r="J22" s="503"/>
      <c r="K22" s="569" t="str">
        <f t="shared" si="2"/>
        <v/>
      </c>
      <c r="L22" s="503"/>
      <c r="M22" s="569" t="str">
        <f t="shared" si="3"/>
        <v/>
      </c>
      <c r="N22" s="304"/>
      <c r="Q22" s="506" t="s">
        <v>15</v>
      </c>
    </row>
    <row r="23" spans="1:17">
      <c r="A23" s="361">
        <v>10</v>
      </c>
      <c r="B23" s="376" t="str">
        <f t="shared" si="0"/>
        <v/>
      </c>
      <c r="C23" s="505"/>
      <c r="D23" s="304"/>
      <c r="E23" s="304"/>
      <c r="F23" s="377" t="str">
        <f t="shared" si="1"/>
        <v/>
      </c>
      <c r="G23" s="509"/>
      <c r="I23" s="503"/>
      <c r="J23" s="503"/>
      <c r="K23" s="569" t="str">
        <f t="shared" si="2"/>
        <v/>
      </c>
      <c r="L23" s="503"/>
      <c r="M23" s="569" t="str">
        <f t="shared" si="3"/>
        <v/>
      </c>
      <c r="N23" s="304"/>
      <c r="Q23" s="506" t="s">
        <v>16</v>
      </c>
    </row>
    <row r="24" spans="1:17">
      <c r="A24" s="361">
        <v>11</v>
      </c>
      <c r="B24" s="376" t="str">
        <f t="shared" si="0"/>
        <v/>
      </c>
      <c r="C24" s="505"/>
      <c r="D24" s="304"/>
      <c r="E24" s="304"/>
      <c r="F24" s="377" t="str">
        <f t="shared" si="1"/>
        <v/>
      </c>
      <c r="G24" s="509"/>
      <c r="I24" s="503"/>
      <c r="J24" s="503"/>
      <c r="K24" s="569" t="str">
        <f t="shared" si="2"/>
        <v/>
      </c>
      <c r="L24" s="503"/>
      <c r="M24" s="569" t="str">
        <f t="shared" si="3"/>
        <v/>
      </c>
      <c r="N24" s="304"/>
      <c r="Q24" s="506" t="s">
        <v>17</v>
      </c>
    </row>
    <row r="25" spans="1:17">
      <c r="A25" s="361">
        <v>12</v>
      </c>
      <c r="B25" s="376" t="str">
        <f t="shared" si="0"/>
        <v/>
      </c>
      <c r="C25" s="505"/>
      <c r="D25" s="304"/>
      <c r="E25" s="304"/>
      <c r="F25" s="377" t="str">
        <f t="shared" si="1"/>
        <v/>
      </c>
      <c r="G25" s="509"/>
      <c r="I25" s="503"/>
      <c r="J25" s="503"/>
      <c r="K25" s="569" t="str">
        <f t="shared" si="2"/>
        <v/>
      </c>
      <c r="L25" s="503"/>
      <c r="M25" s="569" t="str">
        <f t="shared" si="3"/>
        <v/>
      </c>
      <c r="N25" s="304"/>
      <c r="Q25" s="506" t="s">
        <v>18</v>
      </c>
    </row>
    <row r="26" spans="1:17">
      <c r="A26" s="361">
        <v>13</v>
      </c>
      <c r="B26" s="376" t="str">
        <f t="shared" si="0"/>
        <v/>
      </c>
      <c r="C26" s="505"/>
      <c r="D26" s="304"/>
      <c r="E26" s="304"/>
      <c r="F26" s="377" t="str">
        <f t="shared" si="1"/>
        <v/>
      </c>
      <c r="G26" s="509"/>
      <c r="I26" s="503"/>
      <c r="J26" s="503"/>
      <c r="K26" s="569" t="str">
        <f t="shared" si="2"/>
        <v/>
      </c>
      <c r="L26" s="503"/>
      <c r="M26" s="569" t="str">
        <f t="shared" si="3"/>
        <v/>
      </c>
      <c r="N26" s="304"/>
      <c r="Q26" s="506" t="s">
        <v>19</v>
      </c>
    </row>
    <row r="27" spans="1:17">
      <c r="A27" s="361">
        <v>14</v>
      </c>
      <c r="B27" s="376" t="str">
        <f t="shared" si="0"/>
        <v/>
      </c>
      <c r="C27" s="505"/>
      <c r="D27" s="304"/>
      <c r="E27" s="304"/>
      <c r="F27" s="377" t="str">
        <f t="shared" si="1"/>
        <v/>
      </c>
      <c r="G27" s="509"/>
      <c r="I27" s="503"/>
      <c r="J27" s="503"/>
      <c r="K27" s="569" t="str">
        <f t="shared" si="2"/>
        <v/>
      </c>
      <c r="L27" s="503"/>
      <c r="M27" s="569" t="str">
        <f t="shared" si="3"/>
        <v/>
      </c>
      <c r="N27" s="304"/>
      <c r="Q27" s="506" t="s">
        <v>20</v>
      </c>
    </row>
    <row r="28" spans="1:17">
      <c r="A28" s="361">
        <v>15</v>
      </c>
      <c r="B28" s="376" t="str">
        <f t="shared" si="0"/>
        <v/>
      </c>
      <c r="C28" s="505"/>
      <c r="D28" s="304"/>
      <c r="E28" s="304"/>
      <c r="F28" s="377" t="str">
        <f t="shared" si="1"/>
        <v/>
      </c>
      <c r="G28" s="509"/>
      <c r="I28" s="503"/>
      <c r="J28" s="503"/>
      <c r="K28" s="569" t="str">
        <f t="shared" si="2"/>
        <v/>
      </c>
      <c r="L28" s="503"/>
      <c r="M28" s="569" t="str">
        <f t="shared" si="3"/>
        <v/>
      </c>
      <c r="N28" s="304"/>
      <c r="Q28" s="506" t="s">
        <v>21</v>
      </c>
    </row>
    <row r="29" spans="1:17">
      <c r="A29" s="361">
        <v>16</v>
      </c>
      <c r="B29" s="376" t="str">
        <f t="shared" si="0"/>
        <v/>
      </c>
      <c r="C29" s="505"/>
      <c r="D29" s="304"/>
      <c r="E29" s="304"/>
      <c r="F29" s="377" t="str">
        <f t="shared" si="1"/>
        <v/>
      </c>
      <c r="G29" s="509"/>
      <c r="I29" s="503"/>
      <c r="J29" s="503"/>
      <c r="K29" s="569" t="str">
        <f t="shared" si="2"/>
        <v/>
      </c>
      <c r="L29" s="503"/>
      <c r="M29" s="569" t="str">
        <f t="shared" si="3"/>
        <v/>
      </c>
      <c r="N29" s="304"/>
      <c r="Q29" s="506" t="s">
        <v>22</v>
      </c>
    </row>
    <row r="30" spans="1:17">
      <c r="A30" s="361">
        <v>17</v>
      </c>
      <c r="B30" s="376" t="str">
        <f t="shared" si="0"/>
        <v/>
      </c>
      <c r="C30" s="505"/>
      <c r="D30" s="304"/>
      <c r="E30" s="304"/>
      <c r="F30" s="377" t="str">
        <f t="shared" si="1"/>
        <v/>
      </c>
      <c r="G30" s="509"/>
      <c r="I30" s="503"/>
      <c r="J30" s="503"/>
      <c r="K30" s="569" t="str">
        <f t="shared" si="2"/>
        <v/>
      </c>
      <c r="L30" s="503"/>
      <c r="M30" s="569" t="str">
        <f t="shared" si="3"/>
        <v/>
      </c>
      <c r="N30" s="304"/>
      <c r="Q30" s="506" t="s">
        <v>23</v>
      </c>
    </row>
    <row r="31" spans="1:17">
      <c r="A31" s="361">
        <v>18</v>
      </c>
      <c r="B31" s="376" t="str">
        <f t="shared" si="0"/>
        <v/>
      </c>
      <c r="C31" s="505"/>
      <c r="D31" s="304"/>
      <c r="E31" s="304"/>
      <c r="F31" s="377" t="str">
        <f t="shared" si="1"/>
        <v/>
      </c>
      <c r="G31" s="509"/>
      <c r="I31" s="503"/>
      <c r="J31" s="503"/>
      <c r="K31" s="569" t="str">
        <f t="shared" si="2"/>
        <v/>
      </c>
      <c r="L31" s="503"/>
      <c r="M31" s="569" t="str">
        <f t="shared" si="3"/>
        <v/>
      </c>
      <c r="N31" s="304"/>
      <c r="Q31" s="506" t="s">
        <v>24</v>
      </c>
    </row>
    <row r="32" spans="1:17">
      <c r="A32" s="361">
        <v>19</v>
      </c>
      <c r="B32" s="376" t="str">
        <f t="shared" si="0"/>
        <v/>
      </c>
      <c r="C32" s="505"/>
      <c r="D32" s="304"/>
      <c r="E32" s="304"/>
      <c r="F32" s="377" t="str">
        <f t="shared" si="1"/>
        <v/>
      </c>
      <c r="G32" s="509"/>
      <c r="I32" s="503"/>
      <c r="J32" s="503"/>
      <c r="K32" s="569" t="str">
        <f t="shared" si="2"/>
        <v/>
      </c>
      <c r="L32" s="503"/>
      <c r="M32" s="569" t="str">
        <f t="shared" si="3"/>
        <v/>
      </c>
      <c r="N32" s="304"/>
      <c r="Q32" s="506" t="s">
        <v>25</v>
      </c>
    </row>
    <row r="33" spans="1:17">
      <c r="A33" s="361">
        <v>20</v>
      </c>
      <c r="B33" s="376" t="str">
        <f t="shared" si="0"/>
        <v/>
      </c>
      <c r="C33" s="505"/>
      <c r="D33" s="304"/>
      <c r="E33" s="304"/>
      <c r="F33" s="377" t="str">
        <f t="shared" si="1"/>
        <v/>
      </c>
      <c r="G33" s="509"/>
      <c r="I33" s="503"/>
      <c r="J33" s="503"/>
      <c r="K33" s="569" t="str">
        <f t="shared" si="2"/>
        <v/>
      </c>
      <c r="L33" s="503"/>
      <c r="M33" s="569" t="str">
        <f t="shared" si="3"/>
        <v/>
      </c>
      <c r="N33" s="304"/>
      <c r="Q33" s="506" t="s">
        <v>26</v>
      </c>
    </row>
    <row r="34" spans="1:17">
      <c r="A34" s="361">
        <v>21</v>
      </c>
      <c r="B34" s="376" t="str">
        <f t="shared" si="0"/>
        <v/>
      </c>
      <c r="C34" s="505"/>
      <c r="D34" s="304"/>
      <c r="E34" s="304"/>
      <c r="F34" s="377" t="str">
        <f t="shared" si="1"/>
        <v/>
      </c>
      <c r="G34" s="509"/>
      <c r="I34" s="503"/>
      <c r="J34" s="503"/>
      <c r="K34" s="569" t="str">
        <f t="shared" si="2"/>
        <v/>
      </c>
      <c r="L34" s="503"/>
      <c r="M34" s="569" t="str">
        <f t="shared" si="3"/>
        <v/>
      </c>
      <c r="N34" s="304"/>
      <c r="Q34" s="506" t="s">
        <v>27</v>
      </c>
    </row>
    <row r="35" spans="1:17">
      <c r="A35" s="361">
        <v>22</v>
      </c>
      <c r="B35" s="376" t="str">
        <f t="shared" si="0"/>
        <v/>
      </c>
      <c r="C35" s="505"/>
      <c r="D35" s="304"/>
      <c r="E35" s="304"/>
      <c r="F35" s="377" t="str">
        <f t="shared" si="1"/>
        <v/>
      </c>
      <c r="G35" s="509"/>
      <c r="I35" s="503"/>
      <c r="J35" s="503"/>
      <c r="K35" s="569" t="str">
        <f t="shared" si="2"/>
        <v/>
      </c>
      <c r="L35" s="503"/>
      <c r="M35" s="569" t="str">
        <f t="shared" si="3"/>
        <v/>
      </c>
      <c r="N35" s="304"/>
      <c r="Q35" s="506" t="s">
        <v>28</v>
      </c>
    </row>
    <row r="36" spans="1:17">
      <c r="A36" s="361">
        <v>23</v>
      </c>
      <c r="B36" s="376" t="str">
        <f t="shared" si="0"/>
        <v/>
      </c>
      <c r="C36" s="505"/>
      <c r="D36" s="304"/>
      <c r="E36" s="304"/>
      <c r="F36" s="377" t="str">
        <f t="shared" si="1"/>
        <v/>
      </c>
      <c r="G36" s="509"/>
      <c r="I36" s="503"/>
      <c r="J36" s="503"/>
      <c r="K36" s="569" t="str">
        <f t="shared" si="2"/>
        <v/>
      </c>
      <c r="L36" s="503"/>
      <c r="M36" s="569" t="str">
        <f t="shared" si="3"/>
        <v/>
      </c>
      <c r="N36" s="304"/>
      <c r="Q36" s="506" t="s">
        <v>29</v>
      </c>
    </row>
    <row r="37" spans="1:17">
      <c r="A37" s="361">
        <v>24</v>
      </c>
      <c r="B37" s="376" t="str">
        <f t="shared" si="0"/>
        <v/>
      </c>
      <c r="C37" s="505"/>
      <c r="D37" s="304"/>
      <c r="E37" s="304"/>
      <c r="F37" s="377" t="str">
        <f t="shared" si="1"/>
        <v/>
      </c>
      <c r="G37" s="509"/>
      <c r="I37" s="503"/>
      <c r="J37" s="503"/>
      <c r="K37" s="569" t="str">
        <f t="shared" si="2"/>
        <v/>
      </c>
      <c r="L37" s="503"/>
      <c r="M37" s="569" t="str">
        <f t="shared" si="3"/>
        <v/>
      </c>
      <c r="N37" s="304"/>
      <c r="Q37" s="506" t="s">
        <v>30</v>
      </c>
    </row>
    <row r="38" spans="1:17">
      <c r="A38" s="361">
        <v>25</v>
      </c>
      <c r="B38" s="376" t="str">
        <f t="shared" si="0"/>
        <v/>
      </c>
      <c r="C38" s="505"/>
      <c r="D38" s="304"/>
      <c r="E38" s="304"/>
      <c r="F38" s="377" t="str">
        <f t="shared" si="1"/>
        <v/>
      </c>
      <c r="G38" s="509"/>
      <c r="I38" s="503"/>
      <c r="J38" s="503"/>
      <c r="K38" s="569" t="str">
        <f t="shared" si="2"/>
        <v/>
      </c>
      <c r="L38" s="503"/>
      <c r="M38" s="569" t="str">
        <f t="shared" si="3"/>
        <v/>
      </c>
      <c r="N38" s="304"/>
      <c r="Q38" s="506" t="s">
        <v>31</v>
      </c>
    </row>
    <row r="39" spans="1:17">
      <c r="A39" s="361">
        <v>26</v>
      </c>
      <c r="B39" s="376" t="str">
        <f t="shared" si="0"/>
        <v/>
      </c>
      <c r="C39" s="505"/>
      <c r="D39" s="304"/>
      <c r="E39" s="304"/>
      <c r="F39" s="377" t="str">
        <f t="shared" si="1"/>
        <v/>
      </c>
      <c r="G39" s="509"/>
      <c r="I39" s="503"/>
      <c r="J39" s="503"/>
      <c r="K39" s="569" t="str">
        <f t="shared" si="2"/>
        <v/>
      </c>
      <c r="L39" s="503"/>
      <c r="M39" s="569" t="str">
        <f t="shared" si="3"/>
        <v/>
      </c>
      <c r="N39" s="304"/>
      <c r="Q39" s="506" t="s">
        <v>32</v>
      </c>
    </row>
    <row r="40" spans="1:17">
      <c r="A40" s="361">
        <v>27</v>
      </c>
      <c r="B40" s="376" t="str">
        <f t="shared" si="0"/>
        <v/>
      </c>
      <c r="C40" s="505"/>
      <c r="D40" s="304"/>
      <c r="E40" s="304"/>
      <c r="F40" s="377" t="str">
        <f t="shared" si="1"/>
        <v/>
      </c>
      <c r="G40" s="509"/>
      <c r="I40" s="503"/>
      <c r="J40" s="503"/>
      <c r="K40" s="569" t="str">
        <f t="shared" si="2"/>
        <v/>
      </c>
      <c r="L40" s="503"/>
      <c r="M40" s="569" t="str">
        <f t="shared" si="3"/>
        <v/>
      </c>
      <c r="N40" s="304"/>
      <c r="Q40" s="506" t="s">
        <v>33</v>
      </c>
    </row>
    <row r="41" spans="1:17">
      <c r="A41" s="361">
        <v>28</v>
      </c>
      <c r="B41" s="376" t="str">
        <f t="shared" si="0"/>
        <v/>
      </c>
      <c r="C41" s="505"/>
      <c r="D41" s="304"/>
      <c r="E41" s="304"/>
      <c r="F41" s="377" t="str">
        <f t="shared" si="1"/>
        <v/>
      </c>
      <c r="G41" s="509"/>
      <c r="I41" s="503"/>
      <c r="J41" s="503"/>
      <c r="K41" s="569" t="str">
        <f t="shared" si="2"/>
        <v/>
      </c>
      <c r="L41" s="503"/>
      <c r="M41" s="569" t="str">
        <f t="shared" si="3"/>
        <v/>
      </c>
      <c r="N41" s="304"/>
      <c r="Q41" s="506" t="s">
        <v>34</v>
      </c>
    </row>
    <row r="42" spans="1:17">
      <c r="A42" s="361">
        <v>29</v>
      </c>
      <c r="B42" s="376" t="str">
        <f t="shared" si="0"/>
        <v/>
      </c>
      <c r="C42" s="505"/>
      <c r="D42" s="304"/>
      <c r="E42" s="304"/>
      <c r="F42" s="377" t="str">
        <f t="shared" si="1"/>
        <v/>
      </c>
      <c r="G42" s="509"/>
      <c r="I42" s="503"/>
      <c r="J42" s="503"/>
      <c r="K42" s="569" t="str">
        <f t="shared" si="2"/>
        <v/>
      </c>
      <c r="L42" s="503"/>
      <c r="M42" s="569" t="str">
        <f t="shared" si="3"/>
        <v/>
      </c>
      <c r="N42" s="304"/>
      <c r="Q42" s="506" t="s">
        <v>35</v>
      </c>
    </row>
    <row r="43" spans="1:17">
      <c r="A43" s="361">
        <v>30</v>
      </c>
      <c r="B43" s="376" t="str">
        <f t="shared" si="0"/>
        <v/>
      </c>
      <c r="C43" s="505"/>
      <c r="D43" s="304"/>
      <c r="E43" s="304"/>
      <c r="F43" s="377" t="str">
        <f t="shared" si="1"/>
        <v/>
      </c>
      <c r="G43" s="509"/>
      <c r="I43" s="503"/>
      <c r="J43" s="503"/>
      <c r="K43" s="569" t="str">
        <f t="shared" si="2"/>
        <v/>
      </c>
      <c r="L43" s="503"/>
      <c r="M43" s="569" t="str">
        <f t="shared" si="3"/>
        <v/>
      </c>
      <c r="N43" s="304"/>
      <c r="Q43" s="506" t="s">
        <v>36</v>
      </c>
    </row>
    <row r="44" spans="1:17">
      <c r="A44" s="361">
        <v>31</v>
      </c>
      <c r="B44" s="376" t="str">
        <f t="shared" si="0"/>
        <v/>
      </c>
      <c r="C44" s="505"/>
      <c r="D44" s="304"/>
      <c r="E44" s="304"/>
      <c r="F44" s="377" t="str">
        <f t="shared" si="1"/>
        <v/>
      </c>
      <c r="G44" s="509"/>
      <c r="I44" s="503"/>
      <c r="J44" s="503"/>
      <c r="K44" s="569" t="str">
        <f t="shared" si="2"/>
        <v/>
      </c>
      <c r="L44" s="503"/>
      <c r="M44" s="569" t="str">
        <f t="shared" si="3"/>
        <v/>
      </c>
      <c r="N44" s="304"/>
      <c r="Q44" s="506" t="s">
        <v>37</v>
      </c>
    </row>
    <row r="45" spans="1:17">
      <c r="A45" s="361">
        <v>32</v>
      </c>
      <c r="B45" s="376" t="str">
        <f t="shared" si="0"/>
        <v/>
      </c>
      <c r="C45" s="505"/>
      <c r="D45" s="304"/>
      <c r="E45" s="304"/>
      <c r="F45" s="377" t="str">
        <f t="shared" si="1"/>
        <v/>
      </c>
      <c r="G45" s="509"/>
      <c r="I45" s="503"/>
      <c r="J45" s="503"/>
      <c r="K45" s="569" t="str">
        <f t="shared" si="2"/>
        <v/>
      </c>
      <c r="L45" s="503"/>
      <c r="M45" s="569" t="str">
        <f t="shared" si="3"/>
        <v/>
      </c>
      <c r="N45" s="304"/>
      <c r="Q45" s="506" t="s">
        <v>38</v>
      </c>
    </row>
    <row r="46" spans="1:17">
      <c r="A46" s="361">
        <v>33</v>
      </c>
      <c r="B46" s="376" t="str">
        <f t="shared" si="0"/>
        <v/>
      </c>
      <c r="C46" s="505"/>
      <c r="D46" s="304"/>
      <c r="E46" s="304"/>
      <c r="F46" s="377" t="str">
        <f t="shared" si="1"/>
        <v/>
      </c>
      <c r="G46" s="509"/>
      <c r="I46" s="503"/>
      <c r="J46" s="503"/>
      <c r="K46" s="569" t="str">
        <f t="shared" si="2"/>
        <v/>
      </c>
      <c r="L46" s="503"/>
      <c r="M46" s="569" t="str">
        <f t="shared" si="3"/>
        <v/>
      </c>
      <c r="N46" s="304"/>
      <c r="Q46" s="506" t="s">
        <v>39</v>
      </c>
    </row>
    <row r="47" spans="1:17">
      <c r="A47" s="361">
        <v>34</v>
      </c>
      <c r="B47" s="376" t="str">
        <f t="shared" si="0"/>
        <v/>
      </c>
      <c r="C47" s="505"/>
      <c r="D47" s="304"/>
      <c r="E47" s="304"/>
      <c r="F47" s="377" t="str">
        <f t="shared" si="1"/>
        <v/>
      </c>
      <c r="G47" s="509"/>
      <c r="I47" s="503"/>
      <c r="J47" s="503"/>
      <c r="K47" s="569" t="str">
        <f t="shared" si="2"/>
        <v/>
      </c>
      <c r="L47" s="503"/>
      <c r="M47" s="569" t="str">
        <f t="shared" si="3"/>
        <v/>
      </c>
      <c r="N47" s="304"/>
      <c r="Q47" s="506" t="s">
        <v>40</v>
      </c>
    </row>
    <row r="48" spans="1:17">
      <c r="A48" s="361">
        <v>35</v>
      </c>
      <c r="B48" s="376" t="str">
        <f t="shared" si="0"/>
        <v/>
      </c>
      <c r="C48" s="505"/>
      <c r="D48" s="304"/>
      <c r="E48" s="304"/>
      <c r="F48" s="377" t="str">
        <f t="shared" si="1"/>
        <v/>
      </c>
      <c r="G48" s="509"/>
      <c r="I48" s="503"/>
      <c r="J48" s="503"/>
      <c r="K48" s="569" t="str">
        <f t="shared" si="2"/>
        <v/>
      </c>
      <c r="L48" s="503"/>
      <c r="M48" s="569" t="str">
        <f t="shared" si="3"/>
        <v/>
      </c>
      <c r="N48" s="304"/>
      <c r="Q48" s="506" t="s">
        <v>41</v>
      </c>
    </row>
    <row r="49" spans="1:17">
      <c r="A49" s="361">
        <v>36</v>
      </c>
      <c r="B49" s="376" t="str">
        <f t="shared" si="0"/>
        <v/>
      </c>
      <c r="C49" s="505"/>
      <c r="D49" s="304"/>
      <c r="E49" s="304"/>
      <c r="F49" s="377" t="str">
        <f t="shared" si="1"/>
        <v/>
      </c>
      <c r="G49" s="509"/>
      <c r="I49" s="503"/>
      <c r="J49" s="503"/>
      <c r="K49" s="569" t="str">
        <f t="shared" si="2"/>
        <v/>
      </c>
      <c r="L49" s="503"/>
      <c r="M49" s="569" t="str">
        <f t="shared" si="3"/>
        <v/>
      </c>
      <c r="N49" s="304"/>
      <c r="Q49" s="506" t="s">
        <v>42</v>
      </c>
    </row>
    <row r="50" spans="1:17">
      <c r="A50" s="361">
        <v>37</v>
      </c>
      <c r="B50" s="376" t="str">
        <f t="shared" si="0"/>
        <v/>
      </c>
      <c r="C50" s="505"/>
      <c r="D50" s="304"/>
      <c r="E50" s="304"/>
      <c r="F50" s="377" t="str">
        <f t="shared" si="1"/>
        <v/>
      </c>
      <c r="G50" s="509"/>
      <c r="I50" s="503"/>
      <c r="J50" s="503"/>
      <c r="K50" s="569" t="str">
        <f t="shared" si="2"/>
        <v/>
      </c>
      <c r="L50" s="503"/>
      <c r="M50" s="569" t="str">
        <f t="shared" si="3"/>
        <v/>
      </c>
      <c r="N50" s="304"/>
      <c r="Q50" s="506" t="s">
        <v>43</v>
      </c>
    </row>
    <row r="51" spans="1:17">
      <c r="A51" s="361">
        <v>38</v>
      </c>
      <c r="B51" s="376" t="str">
        <f t="shared" si="0"/>
        <v/>
      </c>
      <c r="C51" s="505"/>
      <c r="D51" s="304"/>
      <c r="E51" s="304"/>
      <c r="F51" s="377" t="str">
        <f t="shared" si="1"/>
        <v/>
      </c>
      <c r="G51" s="509"/>
      <c r="I51" s="503"/>
      <c r="J51" s="503"/>
      <c r="K51" s="569" t="str">
        <f t="shared" si="2"/>
        <v/>
      </c>
      <c r="L51" s="503"/>
      <c r="M51" s="569" t="str">
        <f t="shared" si="3"/>
        <v/>
      </c>
      <c r="N51" s="304"/>
      <c r="Q51" s="506" t="s">
        <v>44</v>
      </c>
    </row>
    <row r="52" spans="1:17">
      <c r="A52" s="361">
        <v>39</v>
      </c>
      <c r="B52" s="376" t="str">
        <f t="shared" si="0"/>
        <v/>
      </c>
      <c r="C52" s="505"/>
      <c r="D52" s="304"/>
      <c r="E52" s="304"/>
      <c r="F52" s="377" t="str">
        <f t="shared" si="1"/>
        <v/>
      </c>
      <c r="G52" s="509"/>
      <c r="I52" s="503"/>
      <c r="J52" s="503"/>
      <c r="K52" s="569" t="str">
        <f t="shared" si="2"/>
        <v/>
      </c>
      <c r="L52" s="503"/>
      <c r="M52" s="569" t="str">
        <f t="shared" si="3"/>
        <v/>
      </c>
      <c r="N52" s="304"/>
      <c r="Q52" s="506" t="s">
        <v>45</v>
      </c>
    </row>
    <row r="53" spans="1:17">
      <c r="A53" s="361">
        <v>40</v>
      </c>
      <c r="B53" s="376" t="str">
        <f t="shared" si="0"/>
        <v/>
      </c>
      <c r="C53" s="505"/>
      <c r="D53" s="304"/>
      <c r="E53" s="304"/>
      <c r="F53" s="377" t="str">
        <f t="shared" si="1"/>
        <v/>
      </c>
      <c r="G53" s="509"/>
      <c r="I53" s="503"/>
      <c r="J53" s="503"/>
      <c r="K53" s="569" t="str">
        <f t="shared" si="2"/>
        <v/>
      </c>
      <c r="L53" s="503"/>
      <c r="M53" s="569" t="str">
        <f t="shared" si="3"/>
        <v/>
      </c>
      <c r="N53" s="304"/>
      <c r="Q53" s="506" t="s">
        <v>46</v>
      </c>
    </row>
    <row r="54" spans="1:17">
      <c r="A54" s="361">
        <v>41</v>
      </c>
      <c r="B54" s="376" t="str">
        <f t="shared" si="0"/>
        <v/>
      </c>
      <c r="C54" s="505"/>
      <c r="D54" s="304"/>
      <c r="E54" s="304"/>
      <c r="F54" s="377" t="str">
        <f t="shared" si="1"/>
        <v/>
      </c>
      <c r="G54" s="509"/>
      <c r="I54" s="503"/>
      <c r="J54" s="503"/>
      <c r="K54" s="569" t="str">
        <f t="shared" si="2"/>
        <v/>
      </c>
      <c r="L54" s="503"/>
      <c r="M54" s="569" t="str">
        <f t="shared" si="3"/>
        <v/>
      </c>
      <c r="N54" s="304"/>
      <c r="Q54" s="506" t="s">
        <v>47</v>
      </c>
    </row>
    <row r="55" spans="1:17">
      <c r="A55" s="361">
        <v>42</v>
      </c>
      <c r="B55" s="376" t="str">
        <f t="shared" si="0"/>
        <v/>
      </c>
      <c r="C55" s="505"/>
      <c r="D55" s="304"/>
      <c r="E55" s="304"/>
      <c r="F55" s="377" t="str">
        <f t="shared" si="1"/>
        <v/>
      </c>
      <c r="G55" s="509"/>
      <c r="I55" s="503"/>
      <c r="J55" s="503"/>
      <c r="K55" s="569" t="str">
        <f t="shared" si="2"/>
        <v/>
      </c>
      <c r="L55" s="503"/>
      <c r="M55" s="569" t="str">
        <f t="shared" si="3"/>
        <v/>
      </c>
      <c r="N55" s="304"/>
      <c r="Q55" s="506" t="s">
        <v>2112</v>
      </c>
    </row>
    <row r="56" spans="1:17">
      <c r="A56" s="361">
        <v>43</v>
      </c>
      <c r="B56" s="376" t="str">
        <f t="shared" si="0"/>
        <v/>
      </c>
      <c r="C56" s="505"/>
      <c r="D56" s="304"/>
      <c r="E56" s="304"/>
      <c r="F56" s="377" t="str">
        <f t="shared" si="1"/>
        <v/>
      </c>
      <c r="G56" s="509"/>
      <c r="I56" s="503"/>
      <c r="J56" s="503"/>
      <c r="K56" s="569" t="str">
        <f t="shared" si="2"/>
        <v/>
      </c>
      <c r="L56" s="503"/>
      <c r="M56" s="569" t="str">
        <f t="shared" si="3"/>
        <v/>
      </c>
      <c r="N56" s="304"/>
      <c r="Q56" s="506" t="s">
        <v>2113</v>
      </c>
    </row>
    <row r="57" spans="1:17">
      <c r="A57" s="361">
        <v>44</v>
      </c>
      <c r="B57" s="376" t="str">
        <f t="shared" si="0"/>
        <v/>
      </c>
      <c r="C57" s="505"/>
      <c r="D57" s="304"/>
      <c r="E57" s="304"/>
      <c r="F57" s="377" t="str">
        <f t="shared" si="1"/>
        <v/>
      </c>
      <c r="G57" s="509"/>
      <c r="I57" s="503"/>
      <c r="J57" s="503"/>
      <c r="K57" s="569" t="str">
        <f t="shared" si="2"/>
        <v/>
      </c>
      <c r="L57" s="503"/>
      <c r="M57" s="569" t="str">
        <f t="shared" si="3"/>
        <v/>
      </c>
      <c r="N57" s="304"/>
    </row>
    <row r="58" spans="1:17">
      <c r="A58" s="361">
        <v>45</v>
      </c>
      <c r="B58" s="376" t="str">
        <f t="shared" si="0"/>
        <v/>
      </c>
      <c r="C58" s="505"/>
      <c r="D58" s="304"/>
      <c r="E58" s="304"/>
      <c r="F58" s="377" t="str">
        <f t="shared" si="1"/>
        <v/>
      </c>
      <c r="G58" s="509"/>
      <c r="I58" s="503"/>
      <c r="J58" s="503"/>
      <c r="K58" s="569" t="str">
        <f t="shared" si="2"/>
        <v/>
      </c>
      <c r="L58" s="503"/>
      <c r="M58" s="569" t="str">
        <f t="shared" si="3"/>
        <v/>
      </c>
      <c r="N58" s="304"/>
    </row>
    <row r="59" spans="1:17">
      <c r="A59" s="361">
        <v>46</v>
      </c>
      <c r="B59" s="376" t="str">
        <f t="shared" si="0"/>
        <v/>
      </c>
      <c r="C59" s="505"/>
      <c r="D59" s="304"/>
      <c r="E59" s="304"/>
      <c r="F59" s="377" t="str">
        <f t="shared" si="1"/>
        <v/>
      </c>
      <c r="G59" s="509"/>
      <c r="I59" s="503"/>
      <c r="J59" s="503"/>
      <c r="K59" s="569" t="str">
        <f t="shared" si="2"/>
        <v/>
      </c>
      <c r="L59" s="503"/>
      <c r="M59" s="569" t="str">
        <f t="shared" si="3"/>
        <v/>
      </c>
      <c r="N59" s="304"/>
    </row>
    <row r="60" spans="1:17">
      <c r="A60" s="361">
        <v>47</v>
      </c>
      <c r="B60" s="376" t="str">
        <f t="shared" si="0"/>
        <v/>
      </c>
      <c r="C60" s="505"/>
      <c r="D60" s="304"/>
      <c r="E60" s="304"/>
      <c r="F60" s="377" t="str">
        <f t="shared" si="1"/>
        <v/>
      </c>
      <c r="G60" s="509"/>
      <c r="I60" s="503"/>
      <c r="J60" s="503"/>
      <c r="K60" s="569" t="str">
        <f t="shared" si="2"/>
        <v/>
      </c>
      <c r="L60" s="503"/>
      <c r="M60" s="569" t="str">
        <f t="shared" si="3"/>
        <v/>
      </c>
      <c r="N60" s="304"/>
    </row>
    <row r="61" spans="1:17">
      <c r="A61" s="361">
        <v>48</v>
      </c>
      <c r="B61" s="376" t="str">
        <f t="shared" si="0"/>
        <v/>
      </c>
      <c r="C61" s="505"/>
      <c r="D61" s="304"/>
      <c r="E61" s="304"/>
      <c r="F61" s="377" t="str">
        <f t="shared" si="1"/>
        <v/>
      </c>
      <c r="G61" s="509"/>
      <c r="I61" s="503"/>
      <c r="J61" s="503"/>
      <c r="K61" s="569" t="str">
        <f t="shared" si="2"/>
        <v/>
      </c>
      <c r="L61" s="503"/>
      <c r="M61" s="569" t="str">
        <f t="shared" si="3"/>
        <v/>
      </c>
      <c r="N61" s="304"/>
    </row>
    <row r="62" spans="1:17">
      <c r="A62" s="361">
        <v>49</v>
      </c>
      <c r="B62" s="376" t="str">
        <f t="shared" si="0"/>
        <v/>
      </c>
      <c r="C62" s="505"/>
      <c r="D62" s="304"/>
      <c r="E62" s="304"/>
      <c r="F62" s="377" t="str">
        <f t="shared" si="1"/>
        <v/>
      </c>
      <c r="G62" s="509"/>
      <c r="I62" s="503"/>
      <c r="J62" s="503"/>
      <c r="K62" s="569" t="str">
        <f t="shared" si="2"/>
        <v/>
      </c>
      <c r="L62" s="503"/>
      <c r="M62" s="569" t="str">
        <f t="shared" si="3"/>
        <v/>
      </c>
      <c r="N62" s="304"/>
    </row>
    <row r="63" spans="1:17">
      <c r="A63" s="361">
        <v>50</v>
      </c>
      <c r="B63" s="376" t="str">
        <f t="shared" si="0"/>
        <v/>
      </c>
      <c r="C63" s="505"/>
      <c r="D63" s="304"/>
      <c r="E63" s="304"/>
      <c r="F63" s="377" t="str">
        <f t="shared" si="1"/>
        <v/>
      </c>
      <c r="G63" s="509"/>
      <c r="I63" s="503"/>
      <c r="J63" s="503"/>
      <c r="K63" s="569" t="str">
        <f t="shared" si="2"/>
        <v/>
      </c>
      <c r="L63" s="503"/>
      <c r="M63" s="569" t="str">
        <f t="shared" si="3"/>
        <v/>
      </c>
      <c r="N63" s="304"/>
    </row>
    <row r="64" spans="1:17">
      <c r="A64" s="361">
        <v>51</v>
      </c>
      <c r="B64" s="376" t="str">
        <f t="shared" si="0"/>
        <v/>
      </c>
      <c r="C64" s="505"/>
      <c r="D64" s="304"/>
      <c r="E64" s="304"/>
      <c r="F64" s="377" t="str">
        <f t="shared" si="1"/>
        <v/>
      </c>
      <c r="G64" s="509"/>
      <c r="I64" s="503"/>
      <c r="J64" s="503"/>
      <c r="K64" s="569" t="str">
        <f t="shared" si="2"/>
        <v/>
      </c>
      <c r="L64" s="503"/>
      <c r="M64" s="569" t="str">
        <f t="shared" si="3"/>
        <v/>
      </c>
      <c r="N64" s="304"/>
    </row>
    <row r="65" spans="1:14">
      <c r="A65" s="361">
        <v>52</v>
      </c>
      <c r="B65" s="376" t="str">
        <f t="shared" si="0"/>
        <v/>
      </c>
      <c r="C65" s="505"/>
      <c r="D65" s="304"/>
      <c r="E65" s="304"/>
      <c r="F65" s="377" t="str">
        <f t="shared" si="1"/>
        <v/>
      </c>
      <c r="G65" s="509"/>
      <c r="I65" s="503"/>
      <c r="J65" s="503"/>
      <c r="K65" s="569" t="str">
        <f t="shared" si="2"/>
        <v/>
      </c>
      <c r="L65" s="503"/>
      <c r="M65" s="569" t="str">
        <f t="shared" si="3"/>
        <v/>
      </c>
      <c r="N65" s="304"/>
    </row>
    <row r="66" spans="1:14">
      <c r="A66" s="361">
        <v>53</v>
      </c>
      <c r="B66" s="376" t="str">
        <f t="shared" si="0"/>
        <v/>
      </c>
      <c r="C66" s="505"/>
      <c r="D66" s="304"/>
      <c r="E66" s="304"/>
      <c r="F66" s="377" t="str">
        <f t="shared" si="1"/>
        <v/>
      </c>
      <c r="G66" s="509"/>
      <c r="I66" s="503"/>
      <c r="J66" s="503"/>
      <c r="K66" s="569" t="str">
        <f t="shared" si="2"/>
        <v/>
      </c>
      <c r="L66" s="503"/>
      <c r="M66" s="569" t="str">
        <f t="shared" si="3"/>
        <v/>
      </c>
      <c r="N66" s="304"/>
    </row>
    <row r="67" spans="1:14">
      <c r="A67" s="361">
        <v>54</v>
      </c>
      <c r="B67" s="376" t="str">
        <f t="shared" si="0"/>
        <v/>
      </c>
      <c r="C67" s="505"/>
      <c r="D67" s="304"/>
      <c r="E67" s="304"/>
      <c r="F67" s="377" t="str">
        <f t="shared" si="1"/>
        <v/>
      </c>
      <c r="G67" s="509"/>
      <c r="I67" s="503"/>
      <c r="J67" s="503"/>
      <c r="K67" s="569" t="str">
        <f t="shared" si="2"/>
        <v/>
      </c>
      <c r="L67" s="503"/>
      <c r="M67" s="569" t="str">
        <f t="shared" si="3"/>
        <v/>
      </c>
      <c r="N67" s="304"/>
    </row>
    <row r="68" spans="1:14">
      <c r="A68" s="361">
        <v>55</v>
      </c>
      <c r="B68" s="376" t="str">
        <f t="shared" si="0"/>
        <v/>
      </c>
      <c r="C68" s="505"/>
      <c r="D68" s="304"/>
      <c r="E68" s="304"/>
      <c r="F68" s="377" t="str">
        <f t="shared" si="1"/>
        <v/>
      </c>
      <c r="G68" s="509"/>
      <c r="I68" s="503"/>
      <c r="J68" s="503"/>
      <c r="K68" s="569" t="str">
        <f t="shared" si="2"/>
        <v/>
      </c>
      <c r="L68" s="503"/>
      <c r="M68" s="569" t="str">
        <f t="shared" si="3"/>
        <v/>
      </c>
      <c r="N68" s="304"/>
    </row>
    <row r="69" spans="1:14">
      <c r="A69" s="361">
        <v>56</v>
      </c>
      <c r="B69" s="376" t="str">
        <f t="shared" si="0"/>
        <v/>
      </c>
      <c r="C69" s="505"/>
      <c r="D69" s="304"/>
      <c r="E69" s="304"/>
      <c r="F69" s="377" t="str">
        <f t="shared" si="1"/>
        <v/>
      </c>
      <c r="G69" s="509"/>
      <c r="I69" s="503"/>
      <c r="J69" s="503"/>
      <c r="K69" s="569" t="str">
        <f t="shared" si="2"/>
        <v/>
      </c>
      <c r="L69" s="503"/>
      <c r="M69" s="569" t="str">
        <f t="shared" si="3"/>
        <v/>
      </c>
      <c r="N69" s="304"/>
    </row>
    <row r="70" spans="1:14">
      <c r="A70" s="361">
        <v>57</v>
      </c>
      <c r="B70" s="376" t="str">
        <f t="shared" si="0"/>
        <v/>
      </c>
      <c r="C70" s="505"/>
      <c r="D70" s="304"/>
      <c r="E70" s="304"/>
      <c r="F70" s="377" t="str">
        <f t="shared" si="1"/>
        <v/>
      </c>
      <c r="G70" s="509"/>
      <c r="I70" s="503"/>
      <c r="J70" s="503"/>
      <c r="K70" s="569" t="str">
        <f t="shared" si="2"/>
        <v/>
      </c>
      <c r="L70" s="503"/>
      <c r="M70" s="569" t="str">
        <f t="shared" si="3"/>
        <v/>
      </c>
      <c r="N70" s="304"/>
    </row>
    <row r="71" spans="1:14">
      <c r="A71" s="361">
        <v>58</v>
      </c>
      <c r="B71" s="376" t="str">
        <f t="shared" si="0"/>
        <v/>
      </c>
      <c r="C71" s="505"/>
      <c r="D71" s="304"/>
      <c r="E71" s="304"/>
      <c r="F71" s="377" t="str">
        <f t="shared" si="1"/>
        <v/>
      </c>
      <c r="G71" s="509"/>
      <c r="I71" s="503"/>
      <c r="J71" s="503"/>
      <c r="K71" s="569" t="str">
        <f t="shared" si="2"/>
        <v/>
      </c>
      <c r="L71" s="503"/>
      <c r="M71" s="569" t="str">
        <f t="shared" si="3"/>
        <v/>
      </c>
      <c r="N71" s="304"/>
    </row>
    <row r="72" spans="1:14">
      <c r="A72" s="361">
        <v>59</v>
      </c>
      <c r="B72" s="376" t="str">
        <f t="shared" si="0"/>
        <v/>
      </c>
      <c r="C72" s="505"/>
      <c r="D72" s="304"/>
      <c r="E72" s="304"/>
      <c r="F72" s="377" t="str">
        <f t="shared" si="1"/>
        <v/>
      </c>
      <c r="G72" s="509"/>
      <c r="I72" s="503"/>
      <c r="J72" s="503"/>
      <c r="K72" s="569" t="str">
        <f t="shared" si="2"/>
        <v/>
      </c>
      <c r="L72" s="503"/>
      <c r="M72" s="569" t="str">
        <f t="shared" si="3"/>
        <v/>
      </c>
      <c r="N72" s="304"/>
    </row>
    <row r="73" spans="1:14">
      <c r="A73" s="361">
        <v>60</v>
      </c>
      <c r="B73" s="376" t="str">
        <f t="shared" si="0"/>
        <v/>
      </c>
      <c r="C73" s="505"/>
      <c r="D73" s="304"/>
      <c r="E73" s="304"/>
      <c r="F73" s="377" t="str">
        <f t="shared" si="1"/>
        <v/>
      </c>
      <c r="G73" s="509"/>
      <c r="I73" s="503"/>
      <c r="J73" s="503"/>
      <c r="K73" s="569" t="str">
        <f t="shared" si="2"/>
        <v/>
      </c>
      <c r="L73" s="503"/>
      <c r="M73" s="569" t="str">
        <f t="shared" si="3"/>
        <v/>
      </c>
      <c r="N73" s="304"/>
    </row>
    <row r="74" spans="1:14">
      <c r="A74" s="361">
        <v>61</v>
      </c>
      <c r="B74" s="376" t="str">
        <f t="shared" si="0"/>
        <v/>
      </c>
      <c r="C74" s="505"/>
      <c r="D74" s="304"/>
      <c r="E74" s="304"/>
      <c r="F74" s="377" t="str">
        <f t="shared" si="1"/>
        <v/>
      </c>
      <c r="G74" s="509"/>
      <c r="I74" s="503"/>
      <c r="J74" s="503"/>
      <c r="K74" s="569" t="str">
        <f t="shared" si="2"/>
        <v/>
      </c>
      <c r="L74" s="503"/>
      <c r="M74" s="569" t="str">
        <f t="shared" si="3"/>
        <v/>
      </c>
      <c r="N74" s="304"/>
    </row>
    <row r="75" spans="1:14">
      <c r="A75" s="361">
        <v>62</v>
      </c>
      <c r="B75" s="376" t="str">
        <f t="shared" si="0"/>
        <v/>
      </c>
      <c r="C75" s="505"/>
      <c r="D75" s="304"/>
      <c r="E75" s="304"/>
      <c r="F75" s="377" t="str">
        <f t="shared" si="1"/>
        <v/>
      </c>
      <c r="G75" s="509"/>
      <c r="I75" s="503"/>
      <c r="J75" s="503"/>
      <c r="K75" s="569" t="str">
        <f t="shared" si="2"/>
        <v/>
      </c>
      <c r="L75" s="503"/>
      <c r="M75" s="569" t="str">
        <f t="shared" si="3"/>
        <v/>
      </c>
      <c r="N75" s="304"/>
    </row>
    <row r="76" spans="1:14">
      <c r="A76" s="361">
        <v>63</v>
      </c>
      <c r="B76" s="376" t="str">
        <f t="shared" si="0"/>
        <v/>
      </c>
      <c r="C76" s="505"/>
      <c r="D76" s="304"/>
      <c r="E76" s="304"/>
      <c r="F76" s="377" t="str">
        <f t="shared" si="1"/>
        <v/>
      </c>
      <c r="G76" s="509"/>
      <c r="I76" s="503"/>
      <c r="J76" s="503"/>
      <c r="K76" s="569" t="str">
        <f t="shared" si="2"/>
        <v/>
      </c>
      <c r="L76" s="503"/>
      <c r="M76" s="569" t="str">
        <f t="shared" si="3"/>
        <v/>
      </c>
      <c r="N76" s="304"/>
    </row>
    <row r="77" spans="1:14">
      <c r="A77" s="361">
        <v>64</v>
      </c>
      <c r="B77" s="376" t="str">
        <f t="shared" si="0"/>
        <v/>
      </c>
      <c r="C77" s="505"/>
      <c r="D77" s="304"/>
      <c r="E77" s="304"/>
      <c r="F77" s="377" t="str">
        <f t="shared" si="1"/>
        <v/>
      </c>
      <c r="G77" s="509"/>
      <c r="I77" s="503"/>
      <c r="J77" s="503"/>
      <c r="K77" s="569" t="str">
        <f t="shared" si="2"/>
        <v/>
      </c>
      <c r="L77" s="503"/>
      <c r="M77" s="569" t="str">
        <f t="shared" si="3"/>
        <v/>
      </c>
      <c r="N77" s="304"/>
    </row>
    <row r="78" spans="1:14">
      <c r="A78" s="361">
        <v>65</v>
      </c>
      <c r="B78" s="376" t="str">
        <f t="shared" si="0"/>
        <v/>
      </c>
      <c r="C78" s="505"/>
      <c r="D78" s="304"/>
      <c r="E78" s="304"/>
      <c r="F78" s="377" t="str">
        <f t="shared" si="1"/>
        <v/>
      </c>
      <c r="G78" s="509"/>
      <c r="I78" s="503"/>
      <c r="J78" s="503"/>
      <c r="K78" s="569" t="str">
        <f t="shared" si="2"/>
        <v/>
      </c>
      <c r="L78" s="503"/>
      <c r="M78" s="569" t="str">
        <f t="shared" si="3"/>
        <v/>
      </c>
      <c r="N78" s="304"/>
    </row>
    <row r="79" spans="1:14">
      <c r="A79" s="361">
        <v>66</v>
      </c>
      <c r="B79" s="376" t="str">
        <f t="shared" ref="B79:B142" si="4">IF(C79="","",IF(C79="Ａ","","○"))</f>
        <v/>
      </c>
      <c r="C79" s="505"/>
      <c r="D79" s="304"/>
      <c r="E79" s="304"/>
      <c r="F79" s="377" t="str">
        <f t="shared" ref="F79:F142" si="5">IF(E79="","",E79/$D$9*12)</f>
        <v/>
      </c>
      <c r="G79" s="509"/>
      <c r="I79" s="503"/>
      <c r="J79" s="503"/>
      <c r="K79" s="569" t="str">
        <f t="shared" ref="K79:K142" si="6">IF(J79="","",J79/$D$9*12)</f>
        <v/>
      </c>
      <c r="L79" s="503"/>
      <c r="M79" s="569" t="str">
        <f t="shared" ref="M79:M142" si="7">IF(L79="","",L79/$D$9*12)</f>
        <v/>
      </c>
      <c r="N79" s="304"/>
    </row>
    <row r="80" spans="1:14">
      <c r="A80" s="361">
        <v>67</v>
      </c>
      <c r="B80" s="376" t="str">
        <f t="shared" si="4"/>
        <v/>
      </c>
      <c r="C80" s="505"/>
      <c r="D80" s="304"/>
      <c r="E80" s="304"/>
      <c r="F80" s="377" t="str">
        <f t="shared" si="5"/>
        <v/>
      </c>
      <c r="G80" s="509"/>
      <c r="I80" s="503"/>
      <c r="J80" s="503"/>
      <c r="K80" s="569" t="str">
        <f t="shared" si="6"/>
        <v/>
      </c>
      <c r="L80" s="503"/>
      <c r="M80" s="569" t="str">
        <f t="shared" si="7"/>
        <v/>
      </c>
      <c r="N80" s="304"/>
    </row>
    <row r="81" spans="1:14">
      <c r="A81" s="361">
        <v>68</v>
      </c>
      <c r="B81" s="376" t="str">
        <f t="shared" si="4"/>
        <v/>
      </c>
      <c r="C81" s="505"/>
      <c r="D81" s="304"/>
      <c r="E81" s="304"/>
      <c r="F81" s="377" t="str">
        <f t="shared" si="5"/>
        <v/>
      </c>
      <c r="G81" s="509"/>
      <c r="I81" s="503"/>
      <c r="J81" s="503"/>
      <c r="K81" s="569" t="str">
        <f t="shared" si="6"/>
        <v/>
      </c>
      <c r="L81" s="503"/>
      <c r="M81" s="569" t="str">
        <f t="shared" si="7"/>
        <v/>
      </c>
      <c r="N81" s="304"/>
    </row>
    <row r="82" spans="1:14">
      <c r="A82" s="361">
        <v>69</v>
      </c>
      <c r="B82" s="376" t="str">
        <f t="shared" si="4"/>
        <v/>
      </c>
      <c r="C82" s="505"/>
      <c r="D82" s="304"/>
      <c r="E82" s="304"/>
      <c r="F82" s="377" t="str">
        <f t="shared" si="5"/>
        <v/>
      </c>
      <c r="G82" s="509"/>
      <c r="I82" s="503"/>
      <c r="J82" s="503"/>
      <c r="K82" s="569" t="str">
        <f t="shared" si="6"/>
        <v/>
      </c>
      <c r="L82" s="503"/>
      <c r="M82" s="569" t="str">
        <f t="shared" si="7"/>
        <v/>
      </c>
      <c r="N82" s="304"/>
    </row>
    <row r="83" spans="1:14">
      <c r="A83" s="361">
        <v>70</v>
      </c>
      <c r="B83" s="376" t="str">
        <f t="shared" si="4"/>
        <v/>
      </c>
      <c r="C83" s="505"/>
      <c r="D83" s="304"/>
      <c r="E83" s="304"/>
      <c r="F83" s="377" t="str">
        <f t="shared" si="5"/>
        <v/>
      </c>
      <c r="G83" s="509"/>
      <c r="I83" s="503"/>
      <c r="J83" s="503"/>
      <c r="K83" s="569" t="str">
        <f t="shared" si="6"/>
        <v/>
      </c>
      <c r="L83" s="503"/>
      <c r="M83" s="569" t="str">
        <f t="shared" si="7"/>
        <v/>
      </c>
      <c r="N83" s="304"/>
    </row>
    <row r="84" spans="1:14">
      <c r="A84" s="361">
        <v>71</v>
      </c>
      <c r="B84" s="376" t="str">
        <f t="shared" si="4"/>
        <v/>
      </c>
      <c r="C84" s="505"/>
      <c r="D84" s="304"/>
      <c r="E84" s="304"/>
      <c r="F84" s="377" t="str">
        <f t="shared" si="5"/>
        <v/>
      </c>
      <c r="G84" s="509"/>
      <c r="I84" s="503"/>
      <c r="J84" s="503"/>
      <c r="K84" s="569" t="str">
        <f t="shared" si="6"/>
        <v/>
      </c>
      <c r="L84" s="503"/>
      <c r="M84" s="569" t="str">
        <f t="shared" si="7"/>
        <v/>
      </c>
      <c r="N84" s="304"/>
    </row>
    <row r="85" spans="1:14">
      <c r="A85" s="361">
        <v>72</v>
      </c>
      <c r="B85" s="376" t="str">
        <f t="shared" si="4"/>
        <v/>
      </c>
      <c r="C85" s="505"/>
      <c r="D85" s="304"/>
      <c r="E85" s="304"/>
      <c r="F85" s="377" t="str">
        <f t="shared" si="5"/>
        <v/>
      </c>
      <c r="G85" s="509"/>
      <c r="I85" s="503"/>
      <c r="J85" s="503"/>
      <c r="K85" s="569" t="str">
        <f t="shared" si="6"/>
        <v/>
      </c>
      <c r="L85" s="503"/>
      <c r="M85" s="569" t="str">
        <f t="shared" si="7"/>
        <v/>
      </c>
      <c r="N85" s="304"/>
    </row>
    <row r="86" spans="1:14">
      <c r="A86" s="361">
        <v>73</v>
      </c>
      <c r="B86" s="376" t="str">
        <f t="shared" si="4"/>
        <v/>
      </c>
      <c r="C86" s="505"/>
      <c r="D86" s="304"/>
      <c r="E86" s="304"/>
      <c r="F86" s="377" t="str">
        <f t="shared" si="5"/>
        <v/>
      </c>
      <c r="G86" s="509"/>
      <c r="I86" s="503"/>
      <c r="J86" s="503"/>
      <c r="K86" s="569" t="str">
        <f t="shared" si="6"/>
        <v/>
      </c>
      <c r="L86" s="503"/>
      <c r="M86" s="569" t="str">
        <f t="shared" si="7"/>
        <v/>
      </c>
      <c r="N86" s="304"/>
    </row>
    <row r="87" spans="1:14">
      <c r="A87" s="361">
        <v>74</v>
      </c>
      <c r="B87" s="376" t="str">
        <f t="shared" si="4"/>
        <v/>
      </c>
      <c r="C87" s="505"/>
      <c r="D87" s="304"/>
      <c r="E87" s="304"/>
      <c r="F87" s="377" t="str">
        <f t="shared" si="5"/>
        <v/>
      </c>
      <c r="G87" s="509"/>
      <c r="I87" s="503"/>
      <c r="J87" s="503"/>
      <c r="K87" s="569" t="str">
        <f t="shared" si="6"/>
        <v/>
      </c>
      <c r="L87" s="503"/>
      <c r="M87" s="569" t="str">
        <f t="shared" si="7"/>
        <v/>
      </c>
      <c r="N87" s="304"/>
    </row>
    <row r="88" spans="1:14">
      <c r="A88" s="361">
        <v>75</v>
      </c>
      <c r="B88" s="376" t="str">
        <f t="shared" si="4"/>
        <v/>
      </c>
      <c r="C88" s="505"/>
      <c r="D88" s="304"/>
      <c r="E88" s="304"/>
      <c r="F88" s="377" t="str">
        <f t="shared" si="5"/>
        <v/>
      </c>
      <c r="G88" s="509"/>
      <c r="I88" s="503"/>
      <c r="J88" s="503"/>
      <c r="K88" s="569" t="str">
        <f t="shared" si="6"/>
        <v/>
      </c>
      <c r="L88" s="503"/>
      <c r="M88" s="569" t="str">
        <f t="shared" si="7"/>
        <v/>
      </c>
      <c r="N88" s="304"/>
    </row>
    <row r="89" spans="1:14">
      <c r="A89" s="361">
        <v>76</v>
      </c>
      <c r="B89" s="376" t="str">
        <f t="shared" si="4"/>
        <v/>
      </c>
      <c r="C89" s="505"/>
      <c r="D89" s="304"/>
      <c r="E89" s="304"/>
      <c r="F89" s="377" t="str">
        <f t="shared" si="5"/>
        <v/>
      </c>
      <c r="G89" s="509"/>
      <c r="I89" s="503"/>
      <c r="J89" s="503"/>
      <c r="K89" s="569" t="str">
        <f t="shared" si="6"/>
        <v/>
      </c>
      <c r="L89" s="503"/>
      <c r="M89" s="569" t="str">
        <f t="shared" si="7"/>
        <v/>
      </c>
      <c r="N89" s="304"/>
    </row>
    <row r="90" spans="1:14">
      <c r="A90" s="361">
        <v>77</v>
      </c>
      <c r="B90" s="376" t="str">
        <f t="shared" si="4"/>
        <v/>
      </c>
      <c r="C90" s="505"/>
      <c r="D90" s="304"/>
      <c r="E90" s="304"/>
      <c r="F90" s="377" t="str">
        <f t="shared" si="5"/>
        <v/>
      </c>
      <c r="G90" s="509"/>
      <c r="I90" s="503"/>
      <c r="J90" s="503"/>
      <c r="K90" s="569" t="str">
        <f t="shared" si="6"/>
        <v/>
      </c>
      <c r="L90" s="503"/>
      <c r="M90" s="569" t="str">
        <f t="shared" si="7"/>
        <v/>
      </c>
      <c r="N90" s="304"/>
    </row>
    <row r="91" spans="1:14">
      <c r="A91" s="361">
        <v>78</v>
      </c>
      <c r="B91" s="376" t="str">
        <f t="shared" si="4"/>
        <v/>
      </c>
      <c r="C91" s="505"/>
      <c r="D91" s="304"/>
      <c r="E91" s="304"/>
      <c r="F91" s="377" t="str">
        <f t="shared" si="5"/>
        <v/>
      </c>
      <c r="G91" s="509"/>
      <c r="I91" s="503"/>
      <c r="J91" s="503"/>
      <c r="K91" s="569" t="str">
        <f t="shared" si="6"/>
        <v/>
      </c>
      <c r="L91" s="503"/>
      <c r="M91" s="569" t="str">
        <f t="shared" si="7"/>
        <v/>
      </c>
      <c r="N91" s="304"/>
    </row>
    <row r="92" spans="1:14">
      <c r="A92" s="361">
        <v>79</v>
      </c>
      <c r="B92" s="376" t="str">
        <f t="shared" si="4"/>
        <v/>
      </c>
      <c r="C92" s="505"/>
      <c r="D92" s="304"/>
      <c r="E92" s="304"/>
      <c r="F92" s="377" t="str">
        <f t="shared" si="5"/>
        <v/>
      </c>
      <c r="G92" s="509"/>
      <c r="I92" s="503"/>
      <c r="J92" s="503"/>
      <c r="K92" s="569" t="str">
        <f t="shared" si="6"/>
        <v/>
      </c>
      <c r="L92" s="503"/>
      <c r="M92" s="569" t="str">
        <f t="shared" si="7"/>
        <v/>
      </c>
      <c r="N92" s="304"/>
    </row>
    <row r="93" spans="1:14">
      <c r="A93" s="361">
        <v>80</v>
      </c>
      <c r="B93" s="376" t="str">
        <f t="shared" si="4"/>
        <v/>
      </c>
      <c r="C93" s="505"/>
      <c r="D93" s="304"/>
      <c r="E93" s="304"/>
      <c r="F93" s="377" t="str">
        <f t="shared" si="5"/>
        <v/>
      </c>
      <c r="G93" s="509"/>
      <c r="I93" s="503"/>
      <c r="J93" s="503"/>
      <c r="K93" s="569" t="str">
        <f t="shared" si="6"/>
        <v/>
      </c>
      <c r="L93" s="503"/>
      <c r="M93" s="569" t="str">
        <f t="shared" si="7"/>
        <v/>
      </c>
      <c r="N93" s="304"/>
    </row>
    <row r="94" spans="1:14">
      <c r="A94" s="361">
        <v>81</v>
      </c>
      <c r="B94" s="376" t="str">
        <f t="shared" si="4"/>
        <v/>
      </c>
      <c r="C94" s="505"/>
      <c r="D94" s="304"/>
      <c r="E94" s="304"/>
      <c r="F94" s="377" t="str">
        <f t="shared" si="5"/>
        <v/>
      </c>
      <c r="G94" s="509"/>
      <c r="I94" s="503"/>
      <c r="J94" s="503"/>
      <c r="K94" s="569" t="str">
        <f t="shared" si="6"/>
        <v/>
      </c>
      <c r="L94" s="503"/>
      <c r="M94" s="569" t="str">
        <f t="shared" si="7"/>
        <v/>
      </c>
      <c r="N94" s="304"/>
    </row>
    <row r="95" spans="1:14">
      <c r="A95" s="361">
        <v>82</v>
      </c>
      <c r="B95" s="376" t="str">
        <f t="shared" si="4"/>
        <v/>
      </c>
      <c r="C95" s="505"/>
      <c r="D95" s="304"/>
      <c r="E95" s="304"/>
      <c r="F95" s="377" t="str">
        <f t="shared" si="5"/>
        <v/>
      </c>
      <c r="G95" s="509"/>
      <c r="I95" s="503"/>
      <c r="J95" s="503"/>
      <c r="K95" s="569" t="str">
        <f t="shared" si="6"/>
        <v/>
      </c>
      <c r="L95" s="503"/>
      <c r="M95" s="569" t="str">
        <f t="shared" si="7"/>
        <v/>
      </c>
      <c r="N95" s="304"/>
    </row>
    <row r="96" spans="1:14">
      <c r="A96" s="361">
        <v>83</v>
      </c>
      <c r="B96" s="376" t="str">
        <f t="shared" si="4"/>
        <v/>
      </c>
      <c r="C96" s="505"/>
      <c r="D96" s="304"/>
      <c r="E96" s="304"/>
      <c r="F96" s="377" t="str">
        <f t="shared" si="5"/>
        <v/>
      </c>
      <c r="G96" s="509"/>
      <c r="I96" s="503"/>
      <c r="J96" s="503"/>
      <c r="K96" s="569" t="str">
        <f t="shared" si="6"/>
        <v/>
      </c>
      <c r="L96" s="503"/>
      <c r="M96" s="569" t="str">
        <f t="shared" si="7"/>
        <v/>
      </c>
      <c r="N96" s="304"/>
    </row>
    <row r="97" spans="1:14">
      <c r="A97" s="361">
        <v>84</v>
      </c>
      <c r="B97" s="376" t="str">
        <f t="shared" si="4"/>
        <v/>
      </c>
      <c r="C97" s="505"/>
      <c r="D97" s="304"/>
      <c r="E97" s="304"/>
      <c r="F97" s="377" t="str">
        <f t="shared" si="5"/>
        <v/>
      </c>
      <c r="G97" s="509"/>
      <c r="I97" s="503"/>
      <c r="J97" s="503"/>
      <c r="K97" s="569" t="str">
        <f t="shared" si="6"/>
        <v/>
      </c>
      <c r="L97" s="503"/>
      <c r="M97" s="569" t="str">
        <f t="shared" si="7"/>
        <v/>
      </c>
      <c r="N97" s="304"/>
    </row>
    <row r="98" spans="1:14">
      <c r="A98" s="361">
        <v>85</v>
      </c>
      <c r="B98" s="376" t="str">
        <f t="shared" si="4"/>
        <v/>
      </c>
      <c r="C98" s="505"/>
      <c r="D98" s="304"/>
      <c r="E98" s="304"/>
      <c r="F98" s="377" t="str">
        <f t="shared" si="5"/>
        <v/>
      </c>
      <c r="G98" s="509"/>
      <c r="I98" s="503"/>
      <c r="J98" s="503"/>
      <c r="K98" s="569" t="str">
        <f t="shared" si="6"/>
        <v/>
      </c>
      <c r="L98" s="503"/>
      <c r="M98" s="569" t="str">
        <f t="shared" si="7"/>
        <v/>
      </c>
      <c r="N98" s="304"/>
    </row>
    <row r="99" spans="1:14">
      <c r="A99" s="361">
        <v>86</v>
      </c>
      <c r="B99" s="376" t="str">
        <f t="shared" si="4"/>
        <v/>
      </c>
      <c r="C99" s="505"/>
      <c r="D99" s="304"/>
      <c r="E99" s="304"/>
      <c r="F99" s="377" t="str">
        <f t="shared" si="5"/>
        <v/>
      </c>
      <c r="G99" s="509"/>
      <c r="I99" s="503"/>
      <c r="J99" s="503"/>
      <c r="K99" s="569" t="str">
        <f t="shared" si="6"/>
        <v/>
      </c>
      <c r="L99" s="503"/>
      <c r="M99" s="569" t="str">
        <f t="shared" si="7"/>
        <v/>
      </c>
      <c r="N99" s="304"/>
    </row>
    <row r="100" spans="1:14">
      <c r="A100" s="361">
        <v>87</v>
      </c>
      <c r="B100" s="376" t="str">
        <f t="shared" si="4"/>
        <v/>
      </c>
      <c r="C100" s="505"/>
      <c r="D100" s="304"/>
      <c r="E100" s="304"/>
      <c r="F100" s="377" t="str">
        <f t="shared" si="5"/>
        <v/>
      </c>
      <c r="G100" s="509"/>
      <c r="I100" s="503"/>
      <c r="J100" s="503"/>
      <c r="K100" s="569" t="str">
        <f t="shared" si="6"/>
        <v/>
      </c>
      <c r="L100" s="503"/>
      <c r="M100" s="569" t="str">
        <f t="shared" si="7"/>
        <v/>
      </c>
      <c r="N100" s="304"/>
    </row>
    <row r="101" spans="1:14">
      <c r="A101" s="361">
        <v>88</v>
      </c>
      <c r="B101" s="376" t="str">
        <f t="shared" si="4"/>
        <v/>
      </c>
      <c r="C101" s="505"/>
      <c r="D101" s="304"/>
      <c r="E101" s="304"/>
      <c r="F101" s="377" t="str">
        <f t="shared" si="5"/>
        <v/>
      </c>
      <c r="G101" s="509"/>
      <c r="I101" s="503"/>
      <c r="J101" s="503"/>
      <c r="K101" s="569" t="str">
        <f t="shared" si="6"/>
        <v/>
      </c>
      <c r="L101" s="503"/>
      <c r="M101" s="569" t="str">
        <f t="shared" si="7"/>
        <v/>
      </c>
      <c r="N101" s="304"/>
    </row>
    <row r="102" spans="1:14">
      <c r="A102" s="361">
        <v>89</v>
      </c>
      <c r="B102" s="376" t="str">
        <f t="shared" si="4"/>
        <v/>
      </c>
      <c r="C102" s="505"/>
      <c r="D102" s="304"/>
      <c r="E102" s="304"/>
      <c r="F102" s="377" t="str">
        <f t="shared" si="5"/>
        <v/>
      </c>
      <c r="G102" s="509"/>
      <c r="I102" s="503"/>
      <c r="J102" s="503"/>
      <c r="K102" s="569" t="str">
        <f t="shared" si="6"/>
        <v/>
      </c>
      <c r="L102" s="503"/>
      <c r="M102" s="569" t="str">
        <f t="shared" si="7"/>
        <v/>
      </c>
      <c r="N102" s="304"/>
    </row>
    <row r="103" spans="1:14">
      <c r="A103" s="361">
        <v>90</v>
      </c>
      <c r="B103" s="376" t="str">
        <f t="shared" si="4"/>
        <v/>
      </c>
      <c r="C103" s="505"/>
      <c r="D103" s="304"/>
      <c r="E103" s="304"/>
      <c r="F103" s="377" t="str">
        <f t="shared" si="5"/>
        <v/>
      </c>
      <c r="G103" s="509"/>
      <c r="I103" s="503"/>
      <c r="J103" s="503"/>
      <c r="K103" s="569" t="str">
        <f t="shared" si="6"/>
        <v/>
      </c>
      <c r="L103" s="503"/>
      <c r="M103" s="569" t="str">
        <f t="shared" si="7"/>
        <v/>
      </c>
      <c r="N103" s="304"/>
    </row>
    <row r="104" spans="1:14">
      <c r="A104" s="361">
        <v>91</v>
      </c>
      <c r="B104" s="376" t="str">
        <f t="shared" si="4"/>
        <v/>
      </c>
      <c r="C104" s="505"/>
      <c r="D104" s="304"/>
      <c r="E104" s="304"/>
      <c r="F104" s="377" t="str">
        <f t="shared" si="5"/>
        <v/>
      </c>
      <c r="G104" s="509"/>
      <c r="I104" s="503"/>
      <c r="J104" s="503"/>
      <c r="K104" s="569" t="str">
        <f t="shared" si="6"/>
        <v/>
      </c>
      <c r="L104" s="503"/>
      <c r="M104" s="569" t="str">
        <f t="shared" si="7"/>
        <v/>
      </c>
      <c r="N104" s="304"/>
    </row>
    <row r="105" spans="1:14">
      <c r="A105" s="361">
        <v>92</v>
      </c>
      <c r="B105" s="376" t="str">
        <f t="shared" si="4"/>
        <v/>
      </c>
      <c r="C105" s="505"/>
      <c r="D105" s="304"/>
      <c r="E105" s="304"/>
      <c r="F105" s="377" t="str">
        <f t="shared" si="5"/>
        <v/>
      </c>
      <c r="G105" s="509"/>
      <c r="I105" s="503"/>
      <c r="J105" s="503"/>
      <c r="K105" s="569" t="str">
        <f t="shared" si="6"/>
        <v/>
      </c>
      <c r="L105" s="503"/>
      <c r="M105" s="569" t="str">
        <f t="shared" si="7"/>
        <v/>
      </c>
      <c r="N105" s="304"/>
    </row>
    <row r="106" spans="1:14">
      <c r="A106" s="361">
        <v>93</v>
      </c>
      <c r="B106" s="376" t="str">
        <f t="shared" si="4"/>
        <v/>
      </c>
      <c r="C106" s="505"/>
      <c r="D106" s="304"/>
      <c r="E106" s="304"/>
      <c r="F106" s="377" t="str">
        <f t="shared" si="5"/>
        <v/>
      </c>
      <c r="G106" s="509"/>
      <c r="I106" s="503"/>
      <c r="J106" s="503"/>
      <c r="K106" s="569" t="str">
        <f t="shared" si="6"/>
        <v/>
      </c>
      <c r="L106" s="503"/>
      <c r="M106" s="569" t="str">
        <f t="shared" si="7"/>
        <v/>
      </c>
      <c r="N106" s="304"/>
    </row>
    <row r="107" spans="1:14">
      <c r="A107" s="361">
        <v>94</v>
      </c>
      <c r="B107" s="376" t="str">
        <f t="shared" si="4"/>
        <v/>
      </c>
      <c r="C107" s="505"/>
      <c r="D107" s="304"/>
      <c r="E107" s="304"/>
      <c r="F107" s="377" t="str">
        <f t="shared" si="5"/>
        <v/>
      </c>
      <c r="G107" s="509"/>
      <c r="I107" s="503"/>
      <c r="J107" s="503"/>
      <c r="K107" s="569" t="str">
        <f t="shared" si="6"/>
        <v/>
      </c>
      <c r="L107" s="503"/>
      <c r="M107" s="569" t="str">
        <f t="shared" si="7"/>
        <v/>
      </c>
      <c r="N107" s="304"/>
    </row>
    <row r="108" spans="1:14">
      <c r="A108" s="361">
        <v>95</v>
      </c>
      <c r="B108" s="376" t="str">
        <f t="shared" si="4"/>
        <v/>
      </c>
      <c r="C108" s="505"/>
      <c r="D108" s="304"/>
      <c r="E108" s="304"/>
      <c r="F108" s="377" t="str">
        <f t="shared" si="5"/>
        <v/>
      </c>
      <c r="G108" s="509"/>
      <c r="I108" s="503"/>
      <c r="J108" s="503"/>
      <c r="K108" s="569" t="str">
        <f t="shared" si="6"/>
        <v/>
      </c>
      <c r="L108" s="503"/>
      <c r="M108" s="569" t="str">
        <f t="shared" si="7"/>
        <v/>
      </c>
      <c r="N108" s="304"/>
    </row>
    <row r="109" spans="1:14">
      <c r="A109" s="361">
        <v>96</v>
      </c>
      <c r="B109" s="376" t="str">
        <f t="shared" si="4"/>
        <v/>
      </c>
      <c r="C109" s="505"/>
      <c r="D109" s="304"/>
      <c r="E109" s="304"/>
      <c r="F109" s="377" t="str">
        <f t="shared" si="5"/>
        <v/>
      </c>
      <c r="G109" s="509"/>
      <c r="I109" s="503"/>
      <c r="J109" s="503"/>
      <c r="K109" s="569" t="str">
        <f t="shared" si="6"/>
        <v/>
      </c>
      <c r="L109" s="503"/>
      <c r="M109" s="569" t="str">
        <f t="shared" si="7"/>
        <v/>
      </c>
      <c r="N109" s="304"/>
    </row>
    <row r="110" spans="1:14">
      <c r="A110" s="361">
        <v>97</v>
      </c>
      <c r="B110" s="376" t="str">
        <f t="shared" si="4"/>
        <v/>
      </c>
      <c r="C110" s="505"/>
      <c r="D110" s="304"/>
      <c r="E110" s="304"/>
      <c r="F110" s="377" t="str">
        <f t="shared" si="5"/>
        <v/>
      </c>
      <c r="G110" s="509"/>
      <c r="I110" s="503"/>
      <c r="J110" s="503"/>
      <c r="K110" s="569" t="str">
        <f t="shared" si="6"/>
        <v/>
      </c>
      <c r="L110" s="503"/>
      <c r="M110" s="569" t="str">
        <f t="shared" si="7"/>
        <v/>
      </c>
      <c r="N110" s="304"/>
    </row>
    <row r="111" spans="1:14">
      <c r="A111" s="361">
        <v>98</v>
      </c>
      <c r="B111" s="376" t="str">
        <f t="shared" si="4"/>
        <v/>
      </c>
      <c r="C111" s="505"/>
      <c r="D111" s="304"/>
      <c r="E111" s="304"/>
      <c r="F111" s="377" t="str">
        <f t="shared" si="5"/>
        <v/>
      </c>
      <c r="G111" s="509"/>
      <c r="I111" s="503"/>
      <c r="J111" s="503"/>
      <c r="K111" s="569" t="str">
        <f t="shared" si="6"/>
        <v/>
      </c>
      <c r="L111" s="503"/>
      <c r="M111" s="569" t="str">
        <f t="shared" si="7"/>
        <v/>
      </c>
      <c r="N111" s="304"/>
    </row>
    <row r="112" spans="1:14">
      <c r="A112" s="361">
        <v>99</v>
      </c>
      <c r="B112" s="376" t="str">
        <f t="shared" si="4"/>
        <v/>
      </c>
      <c r="C112" s="505"/>
      <c r="D112" s="304"/>
      <c r="E112" s="304"/>
      <c r="F112" s="377" t="str">
        <f t="shared" si="5"/>
        <v/>
      </c>
      <c r="G112" s="509"/>
      <c r="I112" s="503"/>
      <c r="J112" s="503"/>
      <c r="K112" s="569" t="str">
        <f t="shared" si="6"/>
        <v/>
      </c>
      <c r="L112" s="503"/>
      <c r="M112" s="569" t="str">
        <f t="shared" si="7"/>
        <v/>
      </c>
      <c r="N112" s="304"/>
    </row>
    <row r="113" spans="1:14">
      <c r="A113" s="361">
        <v>100</v>
      </c>
      <c r="B113" s="376" t="str">
        <f t="shared" si="4"/>
        <v/>
      </c>
      <c r="C113" s="505"/>
      <c r="D113" s="304"/>
      <c r="E113" s="304"/>
      <c r="F113" s="377" t="str">
        <f t="shared" si="5"/>
        <v/>
      </c>
      <c r="G113" s="509"/>
      <c r="I113" s="503"/>
      <c r="J113" s="503"/>
      <c r="K113" s="569" t="str">
        <f t="shared" si="6"/>
        <v/>
      </c>
      <c r="L113" s="503"/>
      <c r="M113" s="569" t="str">
        <f t="shared" si="7"/>
        <v/>
      </c>
      <c r="N113" s="304"/>
    </row>
    <row r="114" spans="1:14">
      <c r="A114" s="361">
        <v>101</v>
      </c>
      <c r="B114" s="376" t="str">
        <f t="shared" si="4"/>
        <v/>
      </c>
      <c r="C114" s="505"/>
      <c r="D114" s="304"/>
      <c r="E114" s="304"/>
      <c r="F114" s="377" t="str">
        <f t="shared" si="5"/>
        <v/>
      </c>
      <c r="G114" s="509"/>
      <c r="I114" s="503"/>
      <c r="J114" s="503"/>
      <c r="K114" s="569" t="str">
        <f t="shared" si="6"/>
        <v/>
      </c>
      <c r="L114" s="503"/>
      <c r="M114" s="569" t="str">
        <f t="shared" si="7"/>
        <v/>
      </c>
      <c r="N114" s="304"/>
    </row>
    <row r="115" spans="1:14">
      <c r="A115" s="361">
        <v>102</v>
      </c>
      <c r="B115" s="376" t="str">
        <f t="shared" si="4"/>
        <v/>
      </c>
      <c r="C115" s="505"/>
      <c r="D115" s="304"/>
      <c r="E115" s="304"/>
      <c r="F115" s="377" t="str">
        <f t="shared" si="5"/>
        <v/>
      </c>
      <c r="G115" s="509"/>
      <c r="I115" s="503"/>
      <c r="J115" s="503"/>
      <c r="K115" s="569" t="str">
        <f t="shared" si="6"/>
        <v/>
      </c>
      <c r="L115" s="503"/>
      <c r="M115" s="569" t="str">
        <f t="shared" si="7"/>
        <v/>
      </c>
      <c r="N115" s="304"/>
    </row>
    <row r="116" spans="1:14">
      <c r="A116" s="361">
        <v>103</v>
      </c>
      <c r="B116" s="376" t="str">
        <f t="shared" si="4"/>
        <v/>
      </c>
      <c r="C116" s="505"/>
      <c r="D116" s="304"/>
      <c r="E116" s="304"/>
      <c r="F116" s="377" t="str">
        <f t="shared" si="5"/>
        <v/>
      </c>
      <c r="G116" s="509"/>
      <c r="I116" s="503"/>
      <c r="J116" s="503"/>
      <c r="K116" s="569" t="str">
        <f t="shared" si="6"/>
        <v/>
      </c>
      <c r="L116" s="503"/>
      <c r="M116" s="569" t="str">
        <f t="shared" si="7"/>
        <v/>
      </c>
      <c r="N116" s="304"/>
    </row>
    <row r="117" spans="1:14">
      <c r="A117" s="361">
        <v>104</v>
      </c>
      <c r="B117" s="376" t="str">
        <f t="shared" si="4"/>
        <v/>
      </c>
      <c r="C117" s="505"/>
      <c r="D117" s="304"/>
      <c r="E117" s="304"/>
      <c r="F117" s="377" t="str">
        <f t="shared" si="5"/>
        <v/>
      </c>
      <c r="G117" s="509"/>
      <c r="I117" s="503"/>
      <c r="J117" s="503"/>
      <c r="K117" s="569" t="str">
        <f t="shared" si="6"/>
        <v/>
      </c>
      <c r="L117" s="503"/>
      <c r="M117" s="569" t="str">
        <f t="shared" si="7"/>
        <v/>
      </c>
      <c r="N117" s="304"/>
    </row>
    <row r="118" spans="1:14">
      <c r="A118" s="361">
        <v>105</v>
      </c>
      <c r="B118" s="376" t="str">
        <f t="shared" si="4"/>
        <v/>
      </c>
      <c r="C118" s="505"/>
      <c r="D118" s="304"/>
      <c r="E118" s="304"/>
      <c r="F118" s="377" t="str">
        <f t="shared" si="5"/>
        <v/>
      </c>
      <c r="G118" s="509"/>
      <c r="I118" s="503"/>
      <c r="J118" s="503"/>
      <c r="K118" s="569" t="str">
        <f t="shared" si="6"/>
        <v/>
      </c>
      <c r="L118" s="503"/>
      <c r="M118" s="569" t="str">
        <f t="shared" si="7"/>
        <v/>
      </c>
      <c r="N118" s="304"/>
    </row>
    <row r="119" spans="1:14">
      <c r="A119" s="361">
        <v>106</v>
      </c>
      <c r="B119" s="376" t="str">
        <f t="shared" si="4"/>
        <v/>
      </c>
      <c r="C119" s="505"/>
      <c r="D119" s="304"/>
      <c r="E119" s="304"/>
      <c r="F119" s="377" t="str">
        <f t="shared" si="5"/>
        <v/>
      </c>
      <c r="G119" s="509"/>
      <c r="I119" s="503"/>
      <c r="J119" s="503"/>
      <c r="K119" s="569" t="str">
        <f t="shared" si="6"/>
        <v/>
      </c>
      <c r="L119" s="503"/>
      <c r="M119" s="569" t="str">
        <f t="shared" si="7"/>
        <v/>
      </c>
      <c r="N119" s="304"/>
    </row>
    <row r="120" spans="1:14">
      <c r="A120" s="361">
        <v>107</v>
      </c>
      <c r="B120" s="376" t="str">
        <f t="shared" si="4"/>
        <v/>
      </c>
      <c r="C120" s="505"/>
      <c r="D120" s="304"/>
      <c r="E120" s="304"/>
      <c r="F120" s="377" t="str">
        <f t="shared" si="5"/>
        <v/>
      </c>
      <c r="G120" s="509"/>
      <c r="I120" s="503"/>
      <c r="J120" s="503"/>
      <c r="K120" s="569" t="str">
        <f t="shared" si="6"/>
        <v/>
      </c>
      <c r="L120" s="503"/>
      <c r="M120" s="569" t="str">
        <f t="shared" si="7"/>
        <v/>
      </c>
      <c r="N120" s="304"/>
    </row>
    <row r="121" spans="1:14">
      <c r="A121" s="361">
        <v>108</v>
      </c>
      <c r="B121" s="376" t="str">
        <f t="shared" si="4"/>
        <v/>
      </c>
      <c r="C121" s="505"/>
      <c r="D121" s="304"/>
      <c r="E121" s="304"/>
      <c r="F121" s="377" t="str">
        <f t="shared" si="5"/>
        <v/>
      </c>
      <c r="G121" s="509"/>
      <c r="I121" s="503"/>
      <c r="J121" s="503"/>
      <c r="K121" s="569" t="str">
        <f t="shared" si="6"/>
        <v/>
      </c>
      <c r="L121" s="503"/>
      <c r="M121" s="569" t="str">
        <f t="shared" si="7"/>
        <v/>
      </c>
      <c r="N121" s="304"/>
    </row>
    <row r="122" spans="1:14">
      <c r="A122" s="361">
        <v>109</v>
      </c>
      <c r="B122" s="376" t="str">
        <f t="shared" si="4"/>
        <v/>
      </c>
      <c r="C122" s="505"/>
      <c r="D122" s="304"/>
      <c r="E122" s="304"/>
      <c r="F122" s="377" t="str">
        <f t="shared" si="5"/>
        <v/>
      </c>
      <c r="G122" s="509"/>
      <c r="I122" s="503"/>
      <c r="J122" s="503"/>
      <c r="K122" s="569" t="str">
        <f t="shared" si="6"/>
        <v/>
      </c>
      <c r="L122" s="503"/>
      <c r="M122" s="569" t="str">
        <f t="shared" si="7"/>
        <v/>
      </c>
      <c r="N122" s="304"/>
    </row>
    <row r="123" spans="1:14">
      <c r="A123" s="361">
        <v>110</v>
      </c>
      <c r="B123" s="376" t="str">
        <f t="shared" si="4"/>
        <v/>
      </c>
      <c r="C123" s="505"/>
      <c r="D123" s="304"/>
      <c r="E123" s="304"/>
      <c r="F123" s="377" t="str">
        <f t="shared" si="5"/>
        <v/>
      </c>
      <c r="G123" s="509"/>
      <c r="I123" s="503"/>
      <c r="J123" s="503"/>
      <c r="K123" s="569" t="str">
        <f t="shared" si="6"/>
        <v/>
      </c>
      <c r="L123" s="503"/>
      <c r="M123" s="569" t="str">
        <f t="shared" si="7"/>
        <v/>
      </c>
      <c r="N123" s="304"/>
    </row>
    <row r="124" spans="1:14">
      <c r="A124" s="361">
        <v>111</v>
      </c>
      <c r="B124" s="376" t="str">
        <f t="shared" si="4"/>
        <v/>
      </c>
      <c r="C124" s="505"/>
      <c r="D124" s="304"/>
      <c r="E124" s="304"/>
      <c r="F124" s="377" t="str">
        <f t="shared" si="5"/>
        <v/>
      </c>
      <c r="G124" s="509"/>
      <c r="I124" s="503"/>
      <c r="J124" s="503"/>
      <c r="K124" s="569" t="str">
        <f t="shared" si="6"/>
        <v/>
      </c>
      <c r="L124" s="503"/>
      <c r="M124" s="569" t="str">
        <f t="shared" si="7"/>
        <v/>
      </c>
      <c r="N124" s="304"/>
    </row>
    <row r="125" spans="1:14">
      <c r="A125" s="361">
        <v>112</v>
      </c>
      <c r="B125" s="376" t="str">
        <f t="shared" si="4"/>
        <v/>
      </c>
      <c r="C125" s="505"/>
      <c r="D125" s="304"/>
      <c r="E125" s="304"/>
      <c r="F125" s="377" t="str">
        <f t="shared" si="5"/>
        <v/>
      </c>
      <c r="G125" s="509"/>
      <c r="I125" s="503"/>
      <c r="J125" s="503"/>
      <c r="K125" s="569" t="str">
        <f t="shared" si="6"/>
        <v/>
      </c>
      <c r="L125" s="503"/>
      <c r="M125" s="569" t="str">
        <f t="shared" si="7"/>
        <v/>
      </c>
      <c r="N125" s="304"/>
    </row>
    <row r="126" spans="1:14">
      <c r="A126" s="361">
        <v>113</v>
      </c>
      <c r="B126" s="376" t="str">
        <f t="shared" si="4"/>
        <v/>
      </c>
      <c r="C126" s="505"/>
      <c r="D126" s="304"/>
      <c r="E126" s="304"/>
      <c r="F126" s="377" t="str">
        <f t="shared" si="5"/>
        <v/>
      </c>
      <c r="G126" s="509"/>
      <c r="I126" s="503"/>
      <c r="J126" s="503"/>
      <c r="K126" s="569" t="str">
        <f t="shared" si="6"/>
        <v/>
      </c>
      <c r="L126" s="503"/>
      <c r="M126" s="569" t="str">
        <f t="shared" si="7"/>
        <v/>
      </c>
      <c r="N126" s="304"/>
    </row>
    <row r="127" spans="1:14">
      <c r="A127" s="361">
        <v>114</v>
      </c>
      <c r="B127" s="376" t="str">
        <f t="shared" si="4"/>
        <v/>
      </c>
      <c r="C127" s="505"/>
      <c r="D127" s="304"/>
      <c r="E127" s="304"/>
      <c r="F127" s="377" t="str">
        <f t="shared" si="5"/>
        <v/>
      </c>
      <c r="G127" s="509"/>
      <c r="I127" s="503"/>
      <c r="J127" s="503"/>
      <c r="K127" s="569" t="str">
        <f t="shared" si="6"/>
        <v/>
      </c>
      <c r="L127" s="503"/>
      <c r="M127" s="569" t="str">
        <f t="shared" si="7"/>
        <v/>
      </c>
      <c r="N127" s="304"/>
    </row>
    <row r="128" spans="1:14">
      <c r="A128" s="361">
        <v>115</v>
      </c>
      <c r="B128" s="376" t="str">
        <f t="shared" si="4"/>
        <v/>
      </c>
      <c r="C128" s="505"/>
      <c r="D128" s="304"/>
      <c r="E128" s="304"/>
      <c r="F128" s="377" t="str">
        <f t="shared" si="5"/>
        <v/>
      </c>
      <c r="G128" s="509"/>
      <c r="I128" s="503"/>
      <c r="J128" s="503"/>
      <c r="K128" s="569" t="str">
        <f t="shared" si="6"/>
        <v/>
      </c>
      <c r="L128" s="503"/>
      <c r="M128" s="569" t="str">
        <f t="shared" si="7"/>
        <v/>
      </c>
      <c r="N128" s="304"/>
    </row>
    <row r="129" spans="1:14">
      <c r="A129" s="361">
        <v>116</v>
      </c>
      <c r="B129" s="376" t="str">
        <f t="shared" si="4"/>
        <v/>
      </c>
      <c r="C129" s="505"/>
      <c r="D129" s="304"/>
      <c r="E129" s="304"/>
      <c r="F129" s="377" t="str">
        <f t="shared" si="5"/>
        <v/>
      </c>
      <c r="G129" s="509"/>
      <c r="I129" s="503"/>
      <c r="J129" s="503"/>
      <c r="K129" s="569" t="str">
        <f t="shared" si="6"/>
        <v/>
      </c>
      <c r="L129" s="503"/>
      <c r="M129" s="569" t="str">
        <f t="shared" si="7"/>
        <v/>
      </c>
      <c r="N129" s="304"/>
    </row>
    <row r="130" spans="1:14">
      <c r="A130" s="361">
        <v>117</v>
      </c>
      <c r="B130" s="376" t="str">
        <f t="shared" si="4"/>
        <v/>
      </c>
      <c r="C130" s="505"/>
      <c r="D130" s="304"/>
      <c r="E130" s="304"/>
      <c r="F130" s="377" t="str">
        <f t="shared" si="5"/>
        <v/>
      </c>
      <c r="G130" s="509"/>
      <c r="I130" s="503"/>
      <c r="J130" s="503"/>
      <c r="K130" s="569" t="str">
        <f t="shared" si="6"/>
        <v/>
      </c>
      <c r="L130" s="503"/>
      <c r="M130" s="569" t="str">
        <f t="shared" si="7"/>
        <v/>
      </c>
      <c r="N130" s="304"/>
    </row>
    <row r="131" spans="1:14">
      <c r="A131" s="361">
        <v>118</v>
      </c>
      <c r="B131" s="376" t="str">
        <f t="shared" si="4"/>
        <v/>
      </c>
      <c r="C131" s="505"/>
      <c r="D131" s="304"/>
      <c r="E131" s="304"/>
      <c r="F131" s="377" t="str">
        <f t="shared" si="5"/>
        <v/>
      </c>
      <c r="G131" s="509"/>
      <c r="I131" s="503"/>
      <c r="J131" s="503"/>
      <c r="K131" s="569" t="str">
        <f t="shared" si="6"/>
        <v/>
      </c>
      <c r="L131" s="503"/>
      <c r="M131" s="569" t="str">
        <f t="shared" si="7"/>
        <v/>
      </c>
      <c r="N131" s="304"/>
    </row>
    <row r="132" spans="1:14">
      <c r="A132" s="361">
        <v>119</v>
      </c>
      <c r="B132" s="376" t="str">
        <f t="shared" si="4"/>
        <v/>
      </c>
      <c r="C132" s="505"/>
      <c r="D132" s="304"/>
      <c r="E132" s="304"/>
      <c r="F132" s="377" t="str">
        <f t="shared" si="5"/>
        <v/>
      </c>
      <c r="G132" s="509"/>
      <c r="I132" s="503"/>
      <c r="J132" s="503"/>
      <c r="K132" s="569" t="str">
        <f t="shared" si="6"/>
        <v/>
      </c>
      <c r="L132" s="503"/>
      <c r="M132" s="569" t="str">
        <f t="shared" si="7"/>
        <v/>
      </c>
      <c r="N132" s="304"/>
    </row>
    <row r="133" spans="1:14">
      <c r="A133" s="361">
        <v>120</v>
      </c>
      <c r="B133" s="376" t="str">
        <f t="shared" si="4"/>
        <v/>
      </c>
      <c r="C133" s="505"/>
      <c r="D133" s="304"/>
      <c r="E133" s="304"/>
      <c r="F133" s="377" t="str">
        <f t="shared" si="5"/>
        <v/>
      </c>
      <c r="G133" s="509"/>
      <c r="I133" s="503"/>
      <c r="J133" s="503"/>
      <c r="K133" s="569" t="str">
        <f t="shared" si="6"/>
        <v/>
      </c>
      <c r="L133" s="503"/>
      <c r="M133" s="569" t="str">
        <f t="shared" si="7"/>
        <v/>
      </c>
      <c r="N133" s="304"/>
    </row>
    <row r="134" spans="1:14">
      <c r="A134" s="361">
        <v>121</v>
      </c>
      <c r="B134" s="376" t="str">
        <f t="shared" si="4"/>
        <v/>
      </c>
      <c r="C134" s="505"/>
      <c r="D134" s="304"/>
      <c r="E134" s="304"/>
      <c r="F134" s="377" t="str">
        <f t="shared" si="5"/>
        <v/>
      </c>
      <c r="G134" s="509"/>
      <c r="I134" s="503"/>
      <c r="J134" s="503"/>
      <c r="K134" s="569" t="str">
        <f t="shared" si="6"/>
        <v/>
      </c>
      <c r="L134" s="503"/>
      <c r="M134" s="569" t="str">
        <f t="shared" si="7"/>
        <v/>
      </c>
      <c r="N134" s="304"/>
    </row>
    <row r="135" spans="1:14">
      <c r="A135" s="361">
        <v>122</v>
      </c>
      <c r="B135" s="376" t="str">
        <f t="shared" si="4"/>
        <v/>
      </c>
      <c r="C135" s="505"/>
      <c r="D135" s="304"/>
      <c r="E135" s="304"/>
      <c r="F135" s="377" t="str">
        <f t="shared" si="5"/>
        <v/>
      </c>
      <c r="G135" s="509"/>
      <c r="I135" s="503"/>
      <c r="J135" s="503"/>
      <c r="K135" s="569" t="str">
        <f t="shared" si="6"/>
        <v/>
      </c>
      <c r="L135" s="503"/>
      <c r="M135" s="569" t="str">
        <f t="shared" si="7"/>
        <v/>
      </c>
      <c r="N135" s="304"/>
    </row>
    <row r="136" spans="1:14">
      <c r="A136" s="361">
        <v>123</v>
      </c>
      <c r="B136" s="376" t="str">
        <f t="shared" si="4"/>
        <v/>
      </c>
      <c r="C136" s="505"/>
      <c r="D136" s="304"/>
      <c r="E136" s="304"/>
      <c r="F136" s="377" t="str">
        <f t="shared" si="5"/>
        <v/>
      </c>
      <c r="G136" s="509"/>
      <c r="I136" s="503"/>
      <c r="J136" s="503"/>
      <c r="K136" s="569" t="str">
        <f t="shared" si="6"/>
        <v/>
      </c>
      <c r="L136" s="503"/>
      <c r="M136" s="569" t="str">
        <f t="shared" si="7"/>
        <v/>
      </c>
      <c r="N136" s="304"/>
    </row>
    <row r="137" spans="1:14">
      <c r="A137" s="361">
        <v>124</v>
      </c>
      <c r="B137" s="376" t="str">
        <f t="shared" si="4"/>
        <v/>
      </c>
      <c r="C137" s="505"/>
      <c r="D137" s="304"/>
      <c r="E137" s="304"/>
      <c r="F137" s="377" t="str">
        <f t="shared" si="5"/>
        <v/>
      </c>
      <c r="G137" s="509"/>
      <c r="I137" s="503"/>
      <c r="J137" s="503"/>
      <c r="K137" s="569" t="str">
        <f t="shared" si="6"/>
        <v/>
      </c>
      <c r="L137" s="503"/>
      <c r="M137" s="569" t="str">
        <f t="shared" si="7"/>
        <v/>
      </c>
      <c r="N137" s="304"/>
    </row>
    <row r="138" spans="1:14">
      <c r="A138" s="361">
        <v>125</v>
      </c>
      <c r="B138" s="376" t="str">
        <f t="shared" si="4"/>
        <v/>
      </c>
      <c r="C138" s="505"/>
      <c r="D138" s="304"/>
      <c r="E138" s="304"/>
      <c r="F138" s="377" t="str">
        <f t="shared" si="5"/>
        <v/>
      </c>
      <c r="G138" s="509"/>
      <c r="I138" s="503"/>
      <c r="J138" s="503"/>
      <c r="K138" s="569" t="str">
        <f t="shared" si="6"/>
        <v/>
      </c>
      <c r="L138" s="503"/>
      <c r="M138" s="569" t="str">
        <f t="shared" si="7"/>
        <v/>
      </c>
      <c r="N138" s="304"/>
    </row>
    <row r="139" spans="1:14">
      <c r="A139" s="361">
        <v>126</v>
      </c>
      <c r="B139" s="376" t="str">
        <f t="shared" si="4"/>
        <v/>
      </c>
      <c r="C139" s="505"/>
      <c r="D139" s="304"/>
      <c r="E139" s="304"/>
      <c r="F139" s="377" t="str">
        <f t="shared" si="5"/>
        <v/>
      </c>
      <c r="G139" s="509"/>
      <c r="I139" s="503"/>
      <c r="J139" s="503"/>
      <c r="K139" s="569" t="str">
        <f t="shared" si="6"/>
        <v/>
      </c>
      <c r="L139" s="503"/>
      <c r="M139" s="569" t="str">
        <f t="shared" si="7"/>
        <v/>
      </c>
      <c r="N139" s="304"/>
    </row>
    <row r="140" spans="1:14">
      <c r="A140" s="361">
        <v>127</v>
      </c>
      <c r="B140" s="376" t="str">
        <f t="shared" si="4"/>
        <v/>
      </c>
      <c r="C140" s="505"/>
      <c r="D140" s="304"/>
      <c r="E140" s="304"/>
      <c r="F140" s="377" t="str">
        <f t="shared" si="5"/>
        <v/>
      </c>
      <c r="G140" s="509"/>
      <c r="I140" s="503"/>
      <c r="J140" s="503"/>
      <c r="K140" s="569" t="str">
        <f t="shared" si="6"/>
        <v/>
      </c>
      <c r="L140" s="503"/>
      <c r="M140" s="569" t="str">
        <f t="shared" si="7"/>
        <v/>
      </c>
      <c r="N140" s="304"/>
    </row>
    <row r="141" spans="1:14">
      <c r="A141" s="361">
        <v>128</v>
      </c>
      <c r="B141" s="376" t="str">
        <f t="shared" si="4"/>
        <v/>
      </c>
      <c r="C141" s="505"/>
      <c r="D141" s="304"/>
      <c r="E141" s="304"/>
      <c r="F141" s="377" t="str">
        <f t="shared" si="5"/>
        <v/>
      </c>
      <c r="G141" s="509"/>
      <c r="I141" s="503"/>
      <c r="J141" s="503"/>
      <c r="K141" s="569" t="str">
        <f t="shared" si="6"/>
        <v/>
      </c>
      <c r="L141" s="503"/>
      <c r="M141" s="569" t="str">
        <f t="shared" si="7"/>
        <v/>
      </c>
      <c r="N141" s="304"/>
    </row>
    <row r="142" spans="1:14">
      <c r="A142" s="361">
        <v>129</v>
      </c>
      <c r="B142" s="376" t="str">
        <f t="shared" si="4"/>
        <v/>
      </c>
      <c r="C142" s="505"/>
      <c r="D142" s="304"/>
      <c r="E142" s="304"/>
      <c r="F142" s="377" t="str">
        <f t="shared" si="5"/>
        <v/>
      </c>
      <c r="G142" s="509"/>
      <c r="I142" s="503"/>
      <c r="J142" s="503"/>
      <c r="K142" s="569" t="str">
        <f t="shared" si="6"/>
        <v/>
      </c>
      <c r="L142" s="503"/>
      <c r="M142" s="569" t="str">
        <f t="shared" si="7"/>
        <v/>
      </c>
      <c r="N142" s="304"/>
    </row>
    <row r="143" spans="1:14">
      <c r="A143" s="361">
        <v>130</v>
      </c>
      <c r="B143" s="376" t="str">
        <f t="shared" ref="B143:B206" si="8">IF(C143="","",IF(C143="Ａ","","○"))</f>
        <v/>
      </c>
      <c r="C143" s="505"/>
      <c r="D143" s="304"/>
      <c r="E143" s="304"/>
      <c r="F143" s="377" t="str">
        <f t="shared" ref="F143:F206" si="9">IF(E143="","",E143/$D$9*12)</f>
        <v/>
      </c>
      <c r="G143" s="509"/>
      <c r="I143" s="503"/>
      <c r="J143" s="503"/>
      <c r="K143" s="569" t="str">
        <f t="shared" ref="K143:K206" si="10">IF(J143="","",J143/$D$9*12)</f>
        <v/>
      </c>
      <c r="L143" s="503"/>
      <c r="M143" s="569" t="str">
        <f t="shared" ref="M143:M206" si="11">IF(L143="","",L143/$D$9*12)</f>
        <v/>
      </c>
      <c r="N143" s="304"/>
    </row>
    <row r="144" spans="1:14">
      <c r="A144" s="361">
        <v>131</v>
      </c>
      <c r="B144" s="376" t="str">
        <f t="shared" si="8"/>
        <v/>
      </c>
      <c r="C144" s="505"/>
      <c r="D144" s="304"/>
      <c r="E144" s="304"/>
      <c r="F144" s="377" t="str">
        <f t="shared" si="9"/>
        <v/>
      </c>
      <c r="G144" s="509"/>
      <c r="I144" s="503"/>
      <c r="J144" s="503"/>
      <c r="K144" s="569" t="str">
        <f t="shared" si="10"/>
        <v/>
      </c>
      <c r="L144" s="503"/>
      <c r="M144" s="569" t="str">
        <f t="shared" si="11"/>
        <v/>
      </c>
      <c r="N144" s="304"/>
    </row>
    <row r="145" spans="1:14">
      <c r="A145" s="361">
        <v>132</v>
      </c>
      <c r="B145" s="376" t="str">
        <f t="shared" si="8"/>
        <v/>
      </c>
      <c r="C145" s="505"/>
      <c r="D145" s="304"/>
      <c r="E145" s="304"/>
      <c r="F145" s="377" t="str">
        <f t="shared" si="9"/>
        <v/>
      </c>
      <c r="G145" s="509"/>
      <c r="I145" s="503"/>
      <c r="J145" s="503"/>
      <c r="K145" s="569" t="str">
        <f t="shared" si="10"/>
        <v/>
      </c>
      <c r="L145" s="503"/>
      <c r="M145" s="569" t="str">
        <f t="shared" si="11"/>
        <v/>
      </c>
      <c r="N145" s="304"/>
    </row>
    <row r="146" spans="1:14">
      <c r="A146" s="361">
        <v>133</v>
      </c>
      <c r="B146" s="376" t="str">
        <f t="shared" si="8"/>
        <v/>
      </c>
      <c r="C146" s="505"/>
      <c r="D146" s="304"/>
      <c r="E146" s="304"/>
      <c r="F146" s="377" t="str">
        <f t="shared" si="9"/>
        <v/>
      </c>
      <c r="G146" s="509"/>
      <c r="I146" s="503"/>
      <c r="J146" s="503"/>
      <c r="K146" s="569" t="str">
        <f t="shared" si="10"/>
        <v/>
      </c>
      <c r="L146" s="503"/>
      <c r="M146" s="569" t="str">
        <f t="shared" si="11"/>
        <v/>
      </c>
      <c r="N146" s="304"/>
    </row>
    <row r="147" spans="1:14">
      <c r="A147" s="361">
        <v>134</v>
      </c>
      <c r="B147" s="376" t="str">
        <f t="shared" si="8"/>
        <v/>
      </c>
      <c r="C147" s="505"/>
      <c r="D147" s="304"/>
      <c r="E147" s="304"/>
      <c r="F147" s="377" t="str">
        <f t="shared" si="9"/>
        <v/>
      </c>
      <c r="G147" s="509"/>
      <c r="I147" s="503"/>
      <c r="J147" s="503"/>
      <c r="K147" s="569" t="str">
        <f t="shared" si="10"/>
        <v/>
      </c>
      <c r="L147" s="503"/>
      <c r="M147" s="569" t="str">
        <f t="shared" si="11"/>
        <v/>
      </c>
      <c r="N147" s="304"/>
    </row>
    <row r="148" spans="1:14">
      <c r="A148" s="361">
        <v>135</v>
      </c>
      <c r="B148" s="376" t="str">
        <f t="shared" si="8"/>
        <v/>
      </c>
      <c r="C148" s="505"/>
      <c r="D148" s="304"/>
      <c r="E148" s="304"/>
      <c r="F148" s="377" t="str">
        <f t="shared" si="9"/>
        <v/>
      </c>
      <c r="G148" s="509"/>
      <c r="I148" s="503"/>
      <c r="J148" s="503"/>
      <c r="K148" s="569" t="str">
        <f t="shared" si="10"/>
        <v/>
      </c>
      <c r="L148" s="503"/>
      <c r="M148" s="569" t="str">
        <f t="shared" si="11"/>
        <v/>
      </c>
      <c r="N148" s="304"/>
    </row>
    <row r="149" spans="1:14">
      <c r="A149" s="361">
        <v>136</v>
      </c>
      <c r="B149" s="376" t="str">
        <f t="shared" si="8"/>
        <v/>
      </c>
      <c r="C149" s="505"/>
      <c r="D149" s="304"/>
      <c r="E149" s="304"/>
      <c r="F149" s="377" t="str">
        <f t="shared" si="9"/>
        <v/>
      </c>
      <c r="G149" s="509"/>
      <c r="I149" s="503"/>
      <c r="J149" s="503"/>
      <c r="K149" s="569" t="str">
        <f t="shared" si="10"/>
        <v/>
      </c>
      <c r="L149" s="503"/>
      <c r="M149" s="569" t="str">
        <f t="shared" si="11"/>
        <v/>
      </c>
      <c r="N149" s="304"/>
    </row>
    <row r="150" spans="1:14">
      <c r="A150" s="361">
        <v>137</v>
      </c>
      <c r="B150" s="376" t="str">
        <f t="shared" si="8"/>
        <v/>
      </c>
      <c r="C150" s="505"/>
      <c r="D150" s="304"/>
      <c r="E150" s="304"/>
      <c r="F150" s="377" t="str">
        <f t="shared" si="9"/>
        <v/>
      </c>
      <c r="G150" s="509"/>
      <c r="I150" s="503"/>
      <c r="J150" s="503"/>
      <c r="K150" s="569" t="str">
        <f t="shared" si="10"/>
        <v/>
      </c>
      <c r="L150" s="503"/>
      <c r="M150" s="569" t="str">
        <f t="shared" si="11"/>
        <v/>
      </c>
      <c r="N150" s="304"/>
    </row>
    <row r="151" spans="1:14">
      <c r="A151" s="361">
        <v>138</v>
      </c>
      <c r="B151" s="376" t="str">
        <f t="shared" si="8"/>
        <v/>
      </c>
      <c r="C151" s="505"/>
      <c r="D151" s="304"/>
      <c r="E151" s="304"/>
      <c r="F151" s="377" t="str">
        <f t="shared" si="9"/>
        <v/>
      </c>
      <c r="G151" s="509"/>
      <c r="I151" s="503"/>
      <c r="J151" s="503"/>
      <c r="K151" s="569" t="str">
        <f t="shared" si="10"/>
        <v/>
      </c>
      <c r="L151" s="503"/>
      <c r="M151" s="569" t="str">
        <f t="shared" si="11"/>
        <v/>
      </c>
      <c r="N151" s="304"/>
    </row>
    <row r="152" spans="1:14">
      <c r="A152" s="361">
        <v>139</v>
      </c>
      <c r="B152" s="376" t="str">
        <f t="shared" si="8"/>
        <v/>
      </c>
      <c r="C152" s="505"/>
      <c r="D152" s="304"/>
      <c r="E152" s="304"/>
      <c r="F152" s="377" t="str">
        <f t="shared" si="9"/>
        <v/>
      </c>
      <c r="G152" s="509"/>
      <c r="I152" s="503"/>
      <c r="J152" s="503"/>
      <c r="K152" s="569" t="str">
        <f t="shared" si="10"/>
        <v/>
      </c>
      <c r="L152" s="503"/>
      <c r="M152" s="569" t="str">
        <f t="shared" si="11"/>
        <v/>
      </c>
      <c r="N152" s="304"/>
    </row>
    <row r="153" spans="1:14">
      <c r="A153" s="361">
        <v>140</v>
      </c>
      <c r="B153" s="376" t="str">
        <f t="shared" si="8"/>
        <v/>
      </c>
      <c r="C153" s="505"/>
      <c r="D153" s="304"/>
      <c r="E153" s="304"/>
      <c r="F153" s="377" t="str">
        <f t="shared" si="9"/>
        <v/>
      </c>
      <c r="G153" s="509"/>
      <c r="I153" s="503"/>
      <c r="J153" s="503"/>
      <c r="K153" s="569" t="str">
        <f t="shared" si="10"/>
        <v/>
      </c>
      <c r="L153" s="503"/>
      <c r="M153" s="569" t="str">
        <f t="shared" si="11"/>
        <v/>
      </c>
      <c r="N153" s="304"/>
    </row>
    <row r="154" spans="1:14">
      <c r="A154" s="361">
        <v>141</v>
      </c>
      <c r="B154" s="376" t="str">
        <f t="shared" si="8"/>
        <v/>
      </c>
      <c r="C154" s="505"/>
      <c r="D154" s="304"/>
      <c r="E154" s="304"/>
      <c r="F154" s="377" t="str">
        <f t="shared" si="9"/>
        <v/>
      </c>
      <c r="G154" s="509"/>
      <c r="I154" s="503"/>
      <c r="J154" s="503"/>
      <c r="K154" s="569" t="str">
        <f t="shared" si="10"/>
        <v/>
      </c>
      <c r="L154" s="503"/>
      <c r="M154" s="569" t="str">
        <f t="shared" si="11"/>
        <v/>
      </c>
      <c r="N154" s="304"/>
    </row>
    <row r="155" spans="1:14">
      <c r="A155" s="361">
        <v>142</v>
      </c>
      <c r="B155" s="376" t="str">
        <f t="shared" si="8"/>
        <v/>
      </c>
      <c r="C155" s="505"/>
      <c r="D155" s="304"/>
      <c r="E155" s="304"/>
      <c r="F155" s="377" t="str">
        <f t="shared" si="9"/>
        <v/>
      </c>
      <c r="G155" s="509"/>
      <c r="I155" s="503"/>
      <c r="J155" s="503"/>
      <c r="K155" s="569" t="str">
        <f t="shared" si="10"/>
        <v/>
      </c>
      <c r="L155" s="503"/>
      <c r="M155" s="569" t="str">
        <f t="shared" si="11"/>
        <v/>
      </c>
      <c r="N155" s="304"/>
    </row>
    <row r="156" spans="1:14">
      <c r="A156" s="361">
        <v>143</v>
      </c>
      <c r="B156" s="376" t="str">
        <f t="shared" si="8"/>
        <v/>
      </c>
      <c r="C156" s="505"/>
      <c r="D156" s="304"/>
      <c r="E156" s="304"/>
      <c r="F156" s="377" t="str">
        <f t="shared" si="9"/>
        <v/>
      </c>
      <c r="G156" s="509"/>
      <c r="I156" s="503"/>
      <c r="J156" s="503"/>
      <c r="K156" s="569" t="str">
        <f t="shared" si="10"/>
        <v/>
      </c>
      <c r="L156" s="503"/>
      <c r="M156" s="569" t="str">
        <f t="shared" si="11"/>
        <v/>
      </c>
      <c r="N156" s="304"/>
    </row>
    <row r="157" spans="1:14">
      <c r="A157" s="361">
        <v>144</v>
      </c>
      <c r="B157" s="376" t="str">
        <f t="shared" si="8"/>
        <v/>
      </c>
      <c r="C157" s="505"/>
      <c r="D157" s="304"/>
      <c r="E157" s="304"/>
      <c r="F157" s="377" t="str">
        <f t="shared" si="9"/>
        <v/>
      </c>
      <c r="G157" s="509"/>
      <c r="I157" s="503"/>
      <c r="J157" s="503"/>
      <c r="K157" s="569" t="str">
        <f t="shared" si="10"/>
        <v/>
      </c>
      <c r="L157" s="503"/>
      <c r="M157" s="569" t="str">
        <f t="shared" si="11"/>
        <v/>
      </c>
      <c r="N157" s="304"/>
    </row>
    <row r="158" spans="1:14">
      <c r="A158" s="361">
        <v>145</v>
      </c>
      <c r="B158" s="376" t="str">
        <f t="shared" si="8"/>
        <v/>
      </c>
      <c r="C158" s="505"/>
      <c r="D158" s="304"/>
      <c r="E158" s="304"/>
      <c r="F158" s="377" t="str">
        <f t="shared" si="9"/>
        <v/>
      </c>
      <c r="G158" s="509"/>
      <c r="I158" s="503"/>
      <c r="J158" s="503"/>
      <c r="K158" s="569" t="str">
        <f t="shared" si="10"/>
        <v/>
      </c>
      <c r="L158" s="503"/>
      <c r="M158" s="569" t="str">
        <f t="shared" si="11"/>
        <v/>
      </c>
      <c r="N158" s="304"/>
    </row>
    <row r="159" spans="1:14">
      <c r="A159" s="361">
        <v>146</v>
      </c>
      <c r="B159" s="376" t="str">
        <f t="shared" si="8"/>
        <v/>
      </c>
      <c r="C159" s="505"/>
      <c r="D159" s="304"/>
      <c r="E159" s="304"/>
      <c r="F159" s="377" t="str">
        <f t="shared" si="9"/>
        <v/>
      </c>
      <c r="G159" s="509"/>
      <c r="I159" s="503"/>
      <c r="J159" s="503"/>
      <c r="K159" s="569" t="str">
        <f t="shared" si="10"/>
        <v/>
      </c>
      <c r="L159" s="503"/>
      <c r="M159" s="569" t="str">
        <f t="shared" si="11"/>
        <v/>
      </c>
      <c r="N159" s="304"/>
    </row>
    <row r="160" spans="1:14">
      <c r="A160" s="361">
        <v>147</v>
      </c>
      <c r="B160" s="376" t="str">
        <f t="shared" si="8"/>
        <v/>
      </c>
      <c r="C160" s="505"/>
      <c r="D160" s="304"/>
      <c r="E160" s="304"/>
      <c r="F160" s="377" t="str">
        <f t="shared" si="9"/>
        <v/>
      </c>
      <c r="G160" s="509"/>
      <c r="I160" s="503"/>
      <c r="J160" s="503"/>
      <c r="K160" s="569" t="str">
        <f t="shared" si="10"/>
        <v/>
      </c>
      <c r="L160" s="503"/>
      <c r="M160" s="569" t="str">
        <f t="shared" si="11"/>
        <v/>
      </c>
      <c r="N160" s="304"/>
    </row>
    <row r="161" spans="1:14">
      <c r="A161" s="361">
        <v>148</v>
      </c>
      <c r="B161" s="376" t="str">
        <f t="shared" si="8"/>
        <v/>
      </c>
      <c r="C161" s="505"/>
      <c r="D161" s="304"/>
      <c r="E161" s="304"/>
      <c r="F161" s="377" t="str">
        <f t="shared" si="9"/>
        <v/>
      </c>
      <c r="G161" s="509"/>
      <c r="I161" s="503"/>
      <c r="J161" s="503"/>
      <c r="K161" s="569" t="str">
        <f t="shared" si="10"/>
        <v/>
      </c>
      <c r="L161" s="503"/>
      <c r="M161" s="569" t="str">
        <f t="shared" si="11"/>
        <v/>
      </c>
      <c r="N161" s="304"/>
    </row>
    <row r="162" spans="1:14">
      <c r="A162" s="361">
        <v>149</v>
      </c>
      <c r="B162" s="376" t="str">
        <f t="shared" si="8"/>
        <v/>
      </c>
      <c r="C162" s="505"/>
      <c r="D162" s="304"/>
      <c r="E162" s="304"/>
      <c r="F162" s="377" t="str">
        <f t="shared" si="9"/>
        <v/>
      </c>
      <c r="G162" s="509"/>
      <c r="I162" s="503"/>
      <c r="J162" s="503"/>
      <c r="K162" s="569" t="str">
        <f t="shared" si="10"/>
        <v/>
      </c>
      <c r="L162" s="503"/>
      <c r="M162" s="569" t="str">
        <f t="shared" si="11"/>
        <v/>
      </c>
      <c r="N162" s="304"/>
    </row>
    <row r="163" spans="1:14">
      <c r="A163" s="361">
        <v>150</v>
      </c>
      <c r="B163" s="376" t="str">
        <f t="shared" si="8"/>
        <v/>
      </c>
      <c r="C163" s="505"/>
      <c r="D163" s="304"/>
      <c r="E163" s="304"/>
      <c r="F163" s="377" t="str">
        <f t="shared" si="9"/>
        <v/>
      </c>
      <c r="G163" s="509"/>
      <c r="I163" s="503"/>
      <c r="J163" s="503"/>
      <c r="K163" s="569" t="str">
        <f t="shared" si="10"/>
        <v/>
      </c>
      <c r="L163" s="503"/>
      <c r="M163" s="569" t="str">
        <f t="shared" si="11"/>
        <v/>
      </c>
      <c r="N163" s="304"/>
    </row>
    <row r="164" spans="1:14">
      <c r="A164" s="361">
        <v>151</v>
      </c>
      <c r="B164" s="376" t="str">
        <f t="shared" si="8"/>
        <v/>
      </c>
      <c r="C164" s="505"/>
      <c r="D164" s="304"/>
      <c r="E164" s="304"/>
      <c r="F164" s="377" t="str">
        <f t="shared" si="9"/>
        <v/>
      </c>
      <c r="G164" s="509"/>
      <c r="I164" s="503"/>
      <c r="J164" s="503"/>
      <c r="K164" s="569" t="str">
        <f t="shared" si="10"/>
        <v/>
      </c>
      <c r="L164" s="503"/>
      <c r="M164" s="569" t="str">
        <f t="shared" si="11"/>
        <v/>
      </c>
      <c r="N164" s="304"/>
    </row>
    <row r="165" spans="1:14">
      <c r="A165" s="361">
        <v>152</v>
      </c>
      <c r="B165" s="376" t="str">
        <f t="shared" si="8"/>
        <v/>
      </c>
      <c r="C165" s="505"/>
      <c r="D165" s="304"/>
      <c r="E165" s="304"/>
      <c r="F165" s="377" t="str">
        <f t="shared" si="9"/>
        <v/>
      </c>
      <c r="G165" s="509"/>
      <c r="I165" s="503"/>
      <c r="J165" s="503"/>
      <c r="K165" s="569" t="str">
        <f t="shared" si="10"/>
        <v/>
      </c>
      <c r="L165" s="503"/>
      <c r="M165" s="569" t="str">
        <f t="shared" si="11"/>
        <v/>
      </c>
      <c r="N165" s="304"/>
    </row>
    <row r="166" spans="1:14">
      <c r="A166" s="361">
        <v>153</v>
      </c>
      <c r="B166" s="376" t="str">
        <f t="shared" si="8"/>
        <v/>
      </c>
      <c r="C166" s="505"/>
      <c r="D166" s="304"/>
      <c r="E166" s="304"/>
      <c r="F166" s="377" t="str">
        <f t="shared" si="9"/>
        <v/>
      </c>
      <c r="G166" s="509"/>
      <c r="I166" s="503"/>
      <c r="J166" s="503"/>
      <c r="K166" s="569" t="str">
        <f t="shared" si="10"/>
        <v/>
      </c>
      <c r="L166" s="503"/>
      <c r="M166" s="569" t="str">
        <f t="shared" si="11"/>
        <v/>
      </c>
      <c r="N166" s="304"/>
    </row>
    <row r="167" spans="1:14">
      <c r="A167" s="361">
        <v>154</v>
      </c>
      <c r="B167" s="376" t="str">
        <f t="shared" si="8"/>
        <v/>
      </c>
      <c r="C167" s="505"/>
      <c r="D167" s="304"/>
      <c r="E167" s="304"/>
      <c r="F167" s="377" t="str">
        <f t="shared" si="9"/>
        <v/>
      </c>
      <c r="G167" s="509"/>
      <c r="I167" s="503"/>
      <c r="J167" s="503"/>
      <c r="K167" s="569" t="str">
        <f t="shared" si="10"/>
        <v/>
      </c>
      <c r="L167" s="503"/>
      <c r="M167" s="569" t="str">
        <f t="shared" si="11"/>
        <v/>
      </c>
      <c r="N167" s="304"/>
    </row>
    <row r="168" spans="1:14">
      <c r="A168" s="361">
        <v>155</v>
      </c>
      <c r="B168" s="376" t="str">
        <f t="shared" si="8"/>
        <v/>
      </c>
      <c r="C168" s="505"/>
      <c r="D168" s="304"/>
      <c r="E168" s="304"/>
      <c r="F168" s="377" t="str">
        <f t="shared" si="9"/>
        <v/>
      </c>
      <c r="G168" s="509"/>
      <c r="I168" s="503"/>
      <c r="J168" s="503"/>
      <c r="K168" s="569" t="str">
        <f t="shared" si="10"/>
        <v/>
      </c>
      <c r="L168" s="503"/>
      <c r="M168" s="569" t="str">
        <f t="shared" si="11"/>
        <v/>
      </c>
      <c r="N168" s="304"/>
    </row>
    <row r="169" spans="1:14">
      <c r="A169" s="361">
        <v>156</v>
      </c>
      <c r="B169" s="376" t="str">
        <f t="shared" si="8"/>
        <v/>
      </c>
      <c r="C169" s="505"/>
      <c r="D169" s="304"/>
      <c r="E169" s="304"/>
      <c r="F169" s="377" t="str">
        <f t="shared" si="9"/>
        <v/>
      </c>
      <c r="G169" s="509"/>
      <c r="I169" s="503"/>
      <c r="J169" s="503"/>
      <c r="K169" s="569" t="str">
        <f t="shared" si="10"/>
        <v/>
      </c>
      <c r="L169" s="503"/>
      <c r="M169" s="569" t="str">
        <f t="shared" si="11"/>
        <v/>
      </c>
      <c r="N169" s="304"/>
    </row>
    <row r="170" spans="1:14">
      <c r="A170" s="361">
        <v>157</v>
      </c>
      <c r="B170" s="376" t="str">
        <f t="shared" si="8"/>
        <v/>
      </c>
      <c r="C170" s="505"/>
      <c r="D170" s="304"/>
      <c r="E170" s="304"/>
      <c r="F170" s="377" t="str">
        <f t="shared" si="9"/>
        <v/>
      </c>
      <c r="G170" s="509"/>
      <c r="I170" s="503"/>
      <c r="J170" s="503"/>
      <c r="K170" s="569" t="str">
        <f t="shared" si="10"/>
        <v/>
      </c>
      <c r="L170" s="503"/>
      <c r="M170" s="569" t="str">
        <f t="shared" si="11"/>
        <v/>
      </c>
      <c r="N170" s="304"/>
    </row>
    <row r="171" spans="1:14">
      <c r="A171" s="361">
        <v>158</v>
      </c>
      <c r="B171" s="376" t="str">
        <f t="shared" si="8"/>
        <v/>
      </c>
      <c r="C171" s="505"/>
      <c r="D171" s="304"/>
      <c r="E171" s="304"/>
      <c r="F171" s="377" t="str">
        <f t="shared" si="9"/>
        <v/>
      </c>
      <c r="G171" s="509"/>
      <c r="I171" s="503"/>
      <c r="J171" s="503"/>
      <c r="K171" s="569" t="str">
        <f t="shared" si="10"/>
        <v/>
      </c>
      <c r="L171" s="503"/>
      <c r="M171" s="569" t="str">
        <f t="shared" si="11"/>
        <v/>
      </c>
      <c r="N171" s="304"/>
    </row>
    <row r="172" spans="1:14">
      <c r="A172" s="361">
        <v>159</v>
      </c>
      <c r="B172" s="376" t="str">
        <f t="shared" si="8"/>
        <v/>
      </c>
      <c r="C172" s="505"/>
      <c r="D172" s="304"/>
      <c r="E172" s="304"/>
      <c r="F172" s="377" t="str">
        <f t="shared" si="9"/>
        <v/>
      </c>
      <c r="G172" s="509"/>
      <c r="I172" s="503"/>
      <c r="J172" s="503"/>
      <c r="K172" s="569" t="str">
        <f t="shared" si="10"/>
        <v/>
      </c>
      <c r="L172" s="503"/>
      <c r="M172" s="569" t="str">
        <f t="shared" si="11"/>
        <v/>
      </c>
      <c r="N172" s="304"/>
    </row>
    <row r="173" spans="1:14">
      <c r="A173" s="361">
        <v>160</v>
      </c>
      <c r="B173" s="376" t="str">
        <f t="shared" si="8"/>
        <v/>
      </c>
      <c r="C173" s="505"/>
      <c r="D173" s="304"/>
      <c r="E173" s="304"/>
      <c r="F173" s="377" t="str">
        <f t="shared" si="9"/>
        <v/>
      </c>
      <c r="G173" s="509"/>
      <c r="I173" s="503"/>
      <c r="J173" s="503"/>
      <c r="K173" s="569" t="str">
        <f t="shared" si="10"/>
        <v/>
      </c>
      <c r="L173" s="503"/>
      <c r="M173" s="569" t="str">
        <f t="shared" si="11"/>
        <v/>
      </c>
      <c r="N173" s="304"/>
    </row>
    <row r="174" spans="1:14">
      <c r="A174" s="361">
        <v>161</v>
      </c>
      <c r="B174" s="376" t="str">
        <f t="shared" si="8"/>
        <v/>
      </c>
      <c r="C174" s="505"/>
      <c r="D174" s="304"/>
      <c r="E174" s="304"/>
      <c r="F174" s="377" t="str">
        <f t="shared" si="9"/>
        <v/>
      </c>
      <c r="G174" s="509"/>
      <c r="I174" s="503"/>
      <c r="J174" s="503"/>
      <c r="K174" s="569" t="str">
        <f t="shared" si="10"/>
        <v/>
      </c>
      <c r="L174" s="503"/>
      <c r="M174" s="569" t="str">
        <f t="shared" si="11"/>
        <v/>
      </c>
      <c r="N174" s="304"/>
    </row>
    <row r="175" spans="1:14">
      <c r="A175" s="361">
        <v>162</v>
      </c>
      <c r="B175" s="376" t="str">
        <f t="shared" si="8"/>
        <v/>
      </c>
      <c r="C175" s="505"/>
      <c r="D175" s="304"/>
      <c r="E175" s="304"/>
      <c r="F175" s="377" t="str">
        <f t="shared" si="9"/>
        <v/>
      </c>
      <c r="G175" s="509"/>
      <c r="I175" s="503"/>
      <c r="J175" s="503"/>
      <c r="K175" s="569" t="str">
        <f t="shared" si="10"/>
        <v/>
      </c>
      <c r="L175" s="503"/>
      <c r="M175" s="569" t="str">
        <f t="shared" si="11"/>
        <v/>
      </c>
      <c r="N175" s="304"/>
    </row>
    <row r="176" spans="1:14">
      <c r="A176" s="361">
        <v>163</v>
      </c>
      <c r="B176" s="376" t="str">
        <f t="shared" si="8"/>
        <v/>
      </c>
      <c r="C176" s="505"/>
      <c r="D176" s="304"/>
      <c r="E176" s="304"/>
      <c r="F176" s="377" t="str">
        <f t="shared" si="9"/>
        <v/>
      </c>
      <c r="G176" s="509"/>
      <c r="I176" s="503"/>
      <c r="J176" s="503"/>
      <c r="K176" s="569" t="str">
        <f t="shared" si="10"/>
        <v/>
      </c>
      <c r="L176" s="503"/>
      <c r="M176" s="569" t="str">
        <f t="shared" si="11"/>
        <v/>
      </c>
      <c r="N176" s="304"/>
    </row>
    <row r="177" spans="1:14">
      <c r="A177" s="361">
        <v>164</v>
      </c>
      <c r="B177" s="376" t="str">
        <f t="shared" si="8"/>
        <v/>
      </c>
      <c r="C177" s="505"/>
      <c r="D177" s="304"/>
      <c r="E177" s="304"/>
      <c r="F177" s="377" t="str">
        <f t="shared" si="9"/>
        <v/>
      </c>
      <c r="G177" s="509"/>
      <c r="I177" s="503"/>
      <c r="J177" s="503"/>
      <c r="K177" s="569" t="str">
        <f t="shared" si="10"/>
        <v/>
      </c>
      <c r="L177" s="503"/>
      <c r="M177" s="569" t="str">
        <f t="shared" si="11"/>
        <v/>
      </c>
      <c r="N177" s="304"/>
    </row>
    <row r="178" spans="1:14">
      <c r="A178" s="361">
        <v>165</v>
      </c>
      <c r="B178" s="376" t="str">
        <f t="shared" si="8"/>
        <v/>
      </c>
      <c r="C178" s="505"/>
      <c r="D178" s="304"/>
      <c r="E178" s="304"/>
      <c r="F178" s="377" t="str">
        <f t="shared" si="9"/>
        <v/>
      </c>
      <c r="G178" s="509"/>
      <c r="I178" s="503"/>
      <c r="J178" s="503"/>
      <c r="K178" s="569" t="str">
        <f t="shared" si="10"/>
        <v/>
      </c>
      <c r="L178" s="503"/>
      <c r="M178" s="569" t="str">
        <f t="shared" si="11"/>
        <v/>
      </c>
      <c r="N178" s="304"/>
    </row>
    <row r="179" spans="1:14">
      <c r="A179" s="361">
        <v>166</v>
      </c>
      <c r="B179" s="376" t="str">
        <f t="shared" si="8"/>
        <v/>
      </c>
      <c r="C179" s="505"/>
      <c r="D179" s="304"/>
      <c r="E179" s="304"/>
      <c r="F179" s="377" t="str">
        <f t="shared" si="9"/>
        <v/>
      </c>
      <c r="G179" s="509"/>
      <c r="I179" s="503"/>
      <c r="J179" s="503"/>
      <c r="K179" s="569" t="str">
        <f t="shared" si="10"/>
        <v/>
      </c>
      <c r="L179" s="503"/>
      <c r="M179" s="569" t="str">
        <f t="shared" si="11"/>
        <v/>
      </c>
      <c r="N179" s="304"/>
    </row>
    <row r="180" spans="1:14">
      <c r="A180" s="361">
        <v>167</v>
      </c>
      <c r="B180" s="376" t="str">
        <f t="shared" si="8"/>
        <v/>
      </c>
      <c r="C180" s="505"/>
      <c r="D180" s="304"/>
      <c r="E180" s="304"/>
      <c r="F180" s="377" t="str">
        <f t="shared" si="9"/>
        <v/>
      </c>
      <c r="G180" s="509"/>
      <c r="I180" s="503"/>
      <c r="J180" s="503"/>
      <c r="K180" s="569" t="str">
        <f t="shared" si="10"/>
        <v/>
      </c>
      <c r="L180" s="503"/>
      <c r="M180" s="569" t="str">
        <f t="shared" si="11"/>
        <v/>
      </c>
      <c r="N180" s="304"/>
    </row>
    <row r="181" spans="1:14">
      <c r="A181" s="361">
        <v>168</v>
      </c>
      <c r="B181" s="376" t="str">
        <f t="shared" si="8"/>
        <v/>
      </c>
      <c r="C181" s="505"/>
      <c r="D181" s="304"/>
      <c r="E181" s="304"/>
      <c r="F181" s="377" t="str">
        <f t="shared" si="9"/>
        <v/>
      </c>
      <c r="G181" s="509"/>
      <c r="I181" s="503"/>
      <c r="J181" s="503"/>
      <c r="K181" s="569" t="str">
        <f t="shared" si="10"/>
        <v/>
      </c>
      <c r="L181" s="503"/>
      <c r="M181" s="569" t="str">
        <f t="shared" si="11"/>
        <v/>
      </c>
      <c r="N181" s="304"/>
    </row>
    <row r="182" spans="1:14">
      <c r="A182" s="361">
        <v>169</v>
      </c>
      <c r="B182" s="376" t="str">
        <f t="shared" si="8"/>
        <v/>
      </c>
      <c r="C182" s="505"/>
      <c r="D182" s="304"/>
      <c r="E182" s="304"/>
      <c r="F182" s="377" t="str">
        <f t="shared" si="9"/>
        <v/>
      </c>
      <c r="G182" s="509"/>
      <c r="I182" s="503"/>
      <c r="J182" s="503"/>
      <c r="K182" s="569" t="str">
        <f t="shared" si="10"/>
        <v/>
      </c>
      <c r="L182" s="503"/>
      <c r="M182" s="569" t="str">
        <f t="shared" si="11"/>
        <v/>
      </c>
      <c r="N182" s="304"/>
    </row>
    <row r="183" spans="1:14">
      <c r="A183" s="361">
        <v>170</v>
      </c>
      <c r="B183" s="376" t="str">
        <f t="shared" si="8"/>
        <v/>
      </c>
      <c r="C183" s="505"/>
      <c r="D183" s="304"/>
      <c r="E183" s="304"/>
      <c r="F183" s="377" t="str">
        <f t="shared" si="9"/>
        <v/>
      </c>
      <c r="G183" s="509"/>
      <c r="I183" s="503"/>
      <c r="J183" s="503"/>
      <c r="K183" s="569" t="str">
        <f t="shared" si="10"/>
        <v/>
      </c>
      <c r="L183" s="503"/>
      <c r="M183" s="569" t="str">
        <f t="shared" si="11"/>
        <v/>
      </c>
      <c r="N183" s="304"/>
    </row>
    <row r="184" spans="1:14">
      <c r="A184" s="361">
        <v>171</v>
      </c>
      <c r="B184" s="376" t="str">
        <f t="shared" si="8"/>
        <v/>
      </c>
      <c r="C184" s="505"/>
      <c r="D184" s="304"/>
      <c r="E184" s="304"/>
      <c r="F184" s="377" t="str">
        <f t="shared" si="9"/>
        <v/>
      </c>
      <c r="G184" s="509"/>
      <c r="I184" s="503"/>
      <c r="J184" s="503"/>
      <c r="K184" s="569" t="str">
        <f t="shared" si="10"/>
        <v/>
      </c>
      <c r="L184" s="503"/>
      <c r="M184" s="569" t="str">
        <f t="shared" si="11"/>
        <v/>
      </c>
      <c r="N184" s="304"/>
    </row>
    <row r="185" spans="1:14">
      <c r="A185" s="361">
        <v>172</v>
      </c>
      <c r="B185" s="376" t="str">
        <f t="shared" si="8"/>
        <v/>
      </c>
      <c r="C185" s="505"/>
      <c r="D185" s="304"/>
      <c r="E185" s="304"/>
      <c r="F185" s="377" t="str">
        <f t="shared" si="9"/>
        <v/>
      </c>
      <c r="G185" s="509"/>
      <c r="I185" s="503"/>
      <c r="J185" s="503"/>
      <c r="K185" s="569" t="str">
        <f t="shared" si="10"/>
        <v/>
      </c>
      <c r="L185" s="503"/>
      <c r="M185" s="569" t="str">
        <f t="shared" si="11"/>
        <v/>
      </c>
      <c r="N185" s="304"/>
    </row>
    <row r="186" spans="1:14">
      <c r="A186" s="361">
        <v>173</v>
      </c>
      <c r="B186" s="376" t="str">
        <f t="shared" si="8"/>
        <v/>
      </c>
      <c r="C186" s="505"/>
      <c r="D186" s="304"/>
      <c r="E186" s="304"/>
      <c r="F186" s="377" t="str">
        <f t="shared" si="9"/>
        <v/>
      </c>
      <c r="G186" s="509"/>
      <c r="I186" s="503"/>
      <c r="J186" s="503"/>
      <c r="K186" s="569" t="str">
        <f t="shared" si="10"/>
        <v/>
      </c>
      <c r="L186" s="503"/>
      <c r="M186" s="569" t="str">
        <f t="shared" si="11"/>
        <v/>
      </c>
      <c r="N186" s="304"/>
    </row>
    <row r="187" spans="1:14">
      <c r="A187" s="361">
        <v>174</v>
      </c>
      <c r="B187" s="376" t="str">
        <f t="shared" si="8"/>
        <v/>
      </c>
      <c r="C187" s="505"/>
      <c r="D187" s="304"/>
      <c r="E187" s="304"/>
      <c r="F187" s="377" t="str">
        <f t="shared" si="9"/>
        <v/>
      </c>
      <c r="G187" s="509"/>
      <c r="I187" s="503"/>
      <c r="J187" s="503"/>
      <c r="K187" s="569" t="str">
        <f t="shared" si="10"/>
        <v/>
      </c>
      <c r="L187" s="503"/>
      <c r="M187" s="569" t="str">
        <f t="shared" si="11"/>
        <v/>
      </c>
      <c r="N187" s="304"/>
    </row>
    <row r="188" spans="1:14">
      <c r="A188" s="361">
        <v>175</v>
      </c>
      <c r="B188" s="376" t="str">
        <f t="shared" si="8"/>
        <v/>
      </c>
      <c r="C188" s="505"/>
      <c r="D188" s="304"/>
      <c r="E188" s="304"/>
      <c r="F188" s="377" t="str">
        <f t="shared" si="9"/>
        <v/>
      </c>
      <c r="G188" s="509"/>
      <c r="I188" s="503"/>
      <c r="J188" s="503"/>
      <c r="K188" s="569" t="str">
        <f t="shared" si="10"/>
        <v/>
      </c>
      <c r="L188" s="503"/>
      <c r="M188" s="569" t="str">
        <f t="shared" si="11"/>
        <v/>
      </c>
      <c r="N188" s="304"/>
    </row>
    <row r="189" spans="1:14">
      <c r="A189" s="361">
        <v>176</v>
      </c>
      <c r="B189" s="376" t="str">
        <f t="shared" si="8"/>
        <v/>
      </c>
      <c r="C189" s="505"/>
      <c r="D189" s="304"/>
      <c r="E189" s="304"/>
      <c r="F189" s="377" t="str">
        <f t="shared" si="9"/>
        <v/>
      </c>
      <c r="G189" s="509"/>
      <c r="I189" s="503"/>
      <c r="J189" s="503"/>
      <c r="K189" s="569" t="str">
        <f t="shared" si="10"/>
        <v/>
      </c>
      <c r="L189" s="503"/>
      <c r="M189" s="569" t="str">
        <f t="shared" si="11"/>
        <v/>
      </c>
      <c r="N189" s="304"/>
    </row>
    <row r="190" spans="1:14">
      <c r="A190" s="361">
        <v>177</v>
      </c>
      <c r="B190" s="376" t="str">
        <f t="shared" si="8"/>
        <v/>
      </c>
      <c r="C190" s="505"/>
      <c r="D190" s="304"/>
      <c r="E190" s="304"/>
      <c r="F190" s="377" t="str">
        <f t="shared" si="9"/>
        <v/>
      </c>
      <c r="G190" s="509"/>
      <c r="I190" s="503"/>
      <c r="J190" s="503"/>
      <c r="K190" s="569" t="str">
        <f t="shared" si="10"/>
        <v/>
      </c>
      <c r="L190" s="503"/>
      <c r="M190" s="569" t="str">
        <f t="shared" si="11"/>
        <v/>
      </c>
      <c r="N190" s="304"/>
    </row>
    <row r="191" spans="1:14">
      <c r="A191" s="361">
        <v>178</v>
      </c>
      <c r="B191" s="376" t="str">
        <f t="shared" si="8"/>
        <v/>
      </c>
      <c r="C191" s="505"/>
      <c r="D191" s="304"/>
      <c r="E191" s="304"/>
      <c r="F191" s="377" t="str">
        <f t="shared" si="9"/>
        <v/>
      </c>
      <c r="G191" s="509"/>
      <c r="I191" s="503"/>
      <c r="J191" s="503"/>
      <c r="K191" s="569" t="str">
        <f t="shared" si="10"/>
        <v/>
      </c>
      <c r="L191" s="503"/>
      <c r="M191" s="569" t="str">
        <f t="shared" si="11"/>
        <v/>
      </c>
      <c r="N191" s="304"/>
    </row>
    <row r="192" spans="1:14">
      <c r="A192" s="361">
        <v>179</v>
      </c>
      <c r="B192" s="376" t="str">
        <f t="shared" si="8"/>
        <v/>
      </c>
      <c r="C192" s="505"/>
      <c r="D192" s="304"/>
      <c r="E192" s="304"/>
      <c r="F192" s="377" t="str">
        <f t="shared" si="9"/>
        <v/>
      </c>
      <c r="G192" s="509"/>
      <c r="I192" s="503"/>
      <c r="J192" s="503"/>
      <c r="K192" s="569" t="str">
        <f t="shared" si="10"/>
        <v/>
      </c>
      <c r="L192" s="503"/>
      <c r="M192" s="569" t="str">
        <f t="shared" si="11"/>
        <v/>
      </c>
      <c r="N192" s="304"/>
    </row>
    <row r="193" spans="1:14">
      <c r="A193" s="361">
        <v>180</v>
      </c>
      <c r="B193" s="376" t="str">
        <f t="shared" si="8"/>
        <v/>
      </c>
      <c r="C193" s="505"/>
      <c r="D193" s="304"/>
      <c r="E193" s="304"/>
      <c r="F193" s="377" t="str">
        <f t="shared" si="9"/>
        <v/>
      </c>
      <c r="G193" s="509"/>
      <c r="I193" s="503"/>
      <c r="J193" s="503"/>
      <c r="K193" s="569" t="str">
        <f t="shared" si="10"/>
        <v/>
      </c>
      <c r="L193" s="503"/>
      <c r="M193" s="569" t="str">
        <f t="shared" si="11"/>
        <v/>
      </c>
      <c r="N193" s="304"/>
    </row>
    <row r="194" spans="1:14">
      <c r="A194" s="361">
        <v>181</v>
      </c>
      <c r="B194" s="376" t="str">
        <f t="shared" si="8"/>
        <v/>
      </c>
      <c r="C194" s="505"/>
      <c r="D194" s="304"/>
      <c r="E194" s="304"/>
      <c r="F194" s="377" t="str">
        <f t="shared" si="9"/>
        <v/>
      </c>
      <c r="G194" s="509"/>
      <c r="I194" s="503"/>
      <c r="J194" s="503"/>
      <c r="K194" s="569" t="str">
        <f t="shared" si="10"/>
        <v/>
      </c>
      <c r="L194" s="503"/>
      <c r="M194" s="569" t="str">
        <f t="shared" si="11"/>
        <v/>
      </c>
      <c r="N194" s="304"/>
    </row>
    <row r="195" spans="1:14">
      <c r="A195" s="361">
        <v>182</v>
      </c>
      <c r="B195" s="376" t="str">
        <f t="shared" si="8"/>
        <v/>
      </c>
      <c r="C195" s="505"/>
      <c r="D195" s="304"/>
      <c r="E195" s="304"/>
      <c r="F195" s="377" t="str">
        <f t="shared" si="9"/>
        <v/>
      </c>
      <c r="G195" s="509"/>
      <c r="I195" s="503"/>
      <c r="J195" s="503"/>
      <c r="K195" s="569" t="str">
        <f t="shared" si="10"/>
        <v/>
      </c>
      <c r="L195" s="503"/>
      <c r="M195" s="569" t="str">
        <f t="shared" si="11"/>
        <v/>
      </c>
      <c r="N195" s="304"/>
    </row>
    <row r="196" spans="1:14">
      <c r="A196" s="361">
        <v>183</v>
      </c>
      <c r="B196" s="376" t="str">
        <f t="shared" si="8"/>
        <v/>
      </c>
      <c r="C196" s="505"/>
      <c r="D196" s="304"/>
      <c r="E196" s="304"/>
      <c r="F196" s="377" t="str">
        <f t="shared" si="9"/>
        <v/>
      </c>
      <c r="G196" s="509"/>
      <c r="I196" s="503"/>
      <c r="J196" s="503"/>
      <c r="K196" s="569" t="str">
        <f t="shared" si="10"/>
        <v/>
      </c>
      <c r="L196" s="503"/>
      <c r="M196" s="569" t="str">
        <f t="shared" si="11"/>
        <v/>
      </c>
      <c r="N196" s="304"/>
    </row>
    <row r="197" spans="1:14">
      <c r="A197" s="361">
        <v>184</v>
      </c>
      <c r="B197" s="376" t="str">
        <f t="shared" si="8"/>
        <v/>
      </c>
      <c r="C197" s="505"/>
      <c r="D197" s="304"/>
      <c r="E197" s="304"/>
      <c r="F197" s="377" t="str">
        <f t="shared" si="9"/>
        <v/>
      </c>
      <c r="G197" s="509"/>
      <c r="I197" s="503"/>
      <c r="J197" s="503"/>
      <c r="K197" s="569" t="str">
        <f t="shared" si="10"/>
        <v/>
      </c>
      <c r="L197" s="503"/>
      <c r="M197" s="569" t="str">
        <f t="shared" si="11"/>
        <v/>
      </c>
      <c r="N197" s="304"/>
    </row>
    <row r="198" spans="1:14">
      <c r="A198" s="361">
        <v>185</v>
      </c>
      <c r="B198" s="376" t="str">
        <f t="shared" si="8"/>
        <v/>
      </c>
      <c r="C198" s="505"/>
      <c r="D198" s="304"/>
      <c r="E198" s="304"/>
      <c r="F198" s="377" t="str">
        <f t="shared" si="9"/>
        <v/>
      </c>
      <c r="G198" s="509"/>
      <c r="I198" s="503"/>
      <c r="J198" s="503"/>
      <c r="K198" s="569" t="str">
        <f t="shared" si="10"/>
        <v/>
      </c>
      <c r="L198" s="503"/>
      <c r="M198" s="569" t="str">
        <f t="shared" si="11"/>
        <v/>
      </c>
      <c r="N198" s="304"/>
    </row>
    <row r="199" spans="1:14">
      <c r="A199" s="361">
        <v>186</v>
      </c>
      <c r="B199" s="376" t="str">
        <f t="shared" si="8"/>
        <v/>
      </c>
      <c r="C199" s="505"/>
      <c r="D199" s="304"/>
      <c r="E199" s="304"/>
      <c r="F199" s="377" t="str">
        <f t="shared" si="9"/>
        <v/>
      </c>
      <c r="G199" s="509"/>
      <c r="I199" s="503"/>
      <c r="J199" s="503"/>
      <c r="K199" s="569" t="str">
        <f t="shared" si="10"/>
        <v/>
      </c>
      <c r="L199" s="503"/>
      <c r="M199" s="569" t="str">
        <f t="shared" si="11"/>
        <v/>
      </c>
      <c r="N199" s="304"/>
    </row>
    <row r="200" spans="1:14">
      <c r="A200" s="361">
        <v>187</v>
      </c>
      <c r="B200" s="376" t="str">
        <f t="shared" si="8"/>
        <v/>
      </c>
      <c r="C200" s="505"/>
      <c r="D200" s="304"/>
      <c r="E200" s="304"/>
      <c r="F200" s="377" t="str">
        <f t="shared" si="9"/>
        <v/>
      </c>
      <c r="G200" s="509"/>
      <c r="I200" s="503"/>
      <c r="J200" s="503"/>
      <c r="K200" s="569" t="str">
        <f t="shared" si="10"/>
        <v/>
      </c>
      <c r="L200" s="503"/>
      <c r="M200" s="569" t="str">
        <f t="shared" si="11"/>
        <v/>
      </c>
      <c r="N200" s="304"/>
    </row>
    <row r="201" spans="1:14">
      <c r="A201" s="361">
        <v>188</v>
      </c>
      <c r="B201" s="376" t="str">
        <f t="shared" si="8"/>
        <v/>
      </c>
      <c r="C201" s="505"/>
      <c r="D201" s="304"/>
      <c r="E201" s="304"/>
      <c r="F201" s="377" t="str">
        <f t="shared" si="9"/>
        <v/>
      </c>
      <c r="G201" s="509"/>
      <c r="I201" s="503"/>
      <c r="J201" s="503"/>
      <c r="K201" s="569" t="str">
        <f t="shared" si="10"/>
        <v/>
      </c>
      <c r="L201" s="503"/>
      <c r="M201" s="569" t="str">
        <f t="shared" si="11"/>
        <v/>
      </c>
      <c r="N201" s="304"/>
    </row>
    <row r="202" spans="1:14">
      <c r="A202" s="361">
        <v>189</v>
      </c>
      <c r="B202" s="376" t="str">
        <f t="shared" si="8"/>
        <v/>
      </c>
      <c r="C202" s="505"/>
      <c r="D202" s="304"/>
      <c r="E202" s="304"/>
      <c r="F202" s="377" t="str">
        <f t="shared" si="9"/>
        <v/>
      </c>
      <c r="G202" s="509"/>
      <c r="I202" s="503"/>
      <c r="J202" s="503"/>
      <c r="K202" s="569" t="str">
        <f t="shared" si="10"/>
        <v/>
      </c>
      <c r="L202" s="503"/>
      <c r="M202" s="569" t="str">
        <f t="shared" si="11"/>
        <v/>
      </c>
      <c r="N202" s="304"/>
    </row>
    <row r="203" spans="1:14">
      <c r="A203" s="361">
        <v>190</v>
      </c>
      <c r="B203" s="376" t="str">
        <f t="shared" si="8"/>
        <v/>
      </c>
      <c r="C203" s="505"/>
      <c r="D203" s="304"/>
      <c r="E203" s="304"/>
      <c r="F203" s="377" t="str">
        <f t="shared" si="9"/>
        <v/>
      </c>
      <c r="G203" s="509"/>
      <c r="I203" s="503"/>
      <c r="J203" s="503"/>
      <c r="K203" s="569" t="str">
        <f t="shared" si="10"/>
        <v/>
      </c>
      <c r="L203" s="503"/>
      <c r="M203" s="569" t="str">
        <f t="shared" si="11"/>
        <v/>
      </c>
      <c r="N203" s="304"/>
    </row>
    <row r="204" spans="1:14">
      <c r="A204" s="361">
        <v>191</v>
      </c>
      <c r="B204" s="376" t="str">
        <f t="shared" si="8"/>
        <v/>
      </c>
      <c r="C204" s="505"/>
      <c r="D204" s="304"/>
      <c r="E204" s="304"/>
      <c r="F204" s="377" t="str">
        <f t="shared" si="9"/>
        <v/>
      </c>
      <c r="G204" s="509"/>
      <c r="I204" s="503"/>
      <c r="J204" s="503"/>
      <c r="K204" s="569" t="str">
        <f t="shared" si="10"/>
        <v/>
      </c>
      <c r="L204" s="503"/>
      <c r="M204" s="569" t="str">
        <f t="shared" si="11"/>
        <v/>
      </c>
      <c r="N204" s="304"/>
    </row>
    <row r="205" spans="1:14">
      <c r="A205" s="361">
        <v>192</v>
      </c>
      <c r="B205" s="376" t="str">
        <f t="shared" si="8"/>
        <v/>
      </c>
      <c r="C205" s="505"/>
      <c r="D205" s="304"/>
      <c r="E205" s="304"/>
      <c r="F205" s="377" t="str">
        <f t="shared" si="9"/>
        <v/>
      </c>
      <c r="G205" s="509"/>
      <c r="I205" s="503"/>
      <c r="J205" s="503"/>
      <c r="K205" s="569" t="str">
        <f t="shared" si="10"/>
        <v/>
      </c>
      <c r="L205" s="503"/>
      <c r="M205" s="569" t="str">
        <f t="shared" si="11"/>
        <v/>
      </c>
      <c r="N205" s="304"/>
    </row>
    <row r="206" spans="1:14">
      <c r="A206" s="361">
        <v>193</v>
      </c>
      <c r="B206" s="376" t="str">
        <f t="shared" si="8"/>
        <v/>
      </c>
      <c r="C206" s="505"/>
      <c r="D206" s="304"/>
      <c r="E206" s="304"/>
      <c r="F206" s="377" t="str">
        <f t="shared" si="9"/>
        <v/>
      </c>
      <c r="G206" s="509"/>
      <c r="I206" s="503"/>
      <c r="J206" s="503"/>
      <c r="K206" s="569" t="str">
        <f t="shared" si="10"/>
        <v/>
      </c>
      <c r="L206" s="503"/>
      <c r="M206" s="569" t="str">
        <f t="shared" si="11"/>
        <v/>
      </c>
      <c r="N206" s="304"/>
    </row>
    <row r="207" spans="1:14">
      <c r="A207" s="361">
        <v>194</v>
      </c>
      <c r="B207" s="376" t="str">
        <f t="shared" ref="B207:B270" si="12">IF(C207="","",IF(C207="Ａ","","○"))</f>
        <v/>
      </c>
      <c r="C207" s="505"/>
      <c r="D207" s="304"/>
      <c r="E207" s="304"/>
      <c r="F207" s="377" t="str">
        <f t="shared" ref="F207:F270" si="13">IF(E207="","",E207/$D$9*12)</f>
        <v/>
      </c>
      <c r="G207" s="509"/>
      <c r="I207" s="503"/>
      <c r="J207" s="503"/>
      <c r="K207" s="569" t="str">
        <f t="shared" ref="K207:K270" si="14">IF(J207="","",J207/$D$9*12)</f>
        <v/>
      </c>
      <c r="L207" s="503"/>
      <c r="M207" s="569" t="str">
        <f t="shared" ref="M207:M270" si="15">IF(L207="","",L207/$D$9*12)</f>
        <v/>
      </c>
      <c r="N207" s="304"/>
    </row>
    <row r="208" spans="1:14">
      <c r="A208" s="361">
        <v>195</v>
      </c>
      <c r="B208" s="376" t="str">
        <f t="shared" si="12"/>
        <v/>
      </c>
      <c r="C208" s="505"/>
      <c r="D208" s="304"/>
      <c r="E208" s="304"/>
      <c r="F208" s="377" t="str">
        <f t="shared" si="13"/>
        <v/>
      </c>
      <c r="G208" s="509"/>
      <c r="I208" s="503"/>
      <c r="J208" s="503"/>
      <c r="K208" s="569" t="str">
        <f t="shared" si="14"/>
        <v/>
      </c>
      <c r="L208" s="503"/>
      <c r="M208" s="569" t="str">
        <f t="shared" si="15"/>
        <v/>
      </c>
      <c r="N208" s="304"/>
    </row>
    <row r="209" spans="1:14">
      <c r="A209" s="361">
        <v>196</v>
      </c>
      <c r="B209" s="376" t="str">
        <f t="shared" si="12"/>
        <v/>
      </c>
      <c r="C209" s="505"/>
      <c r="D209" s="304"/>
      <c r="E209" s="304"/>
      <c r="F209" s="377" t="str">
        <f t="shared" si="13"/>
        <v/>
      </c>
      <c r="G209" s="509"/>
      <c r="I209" s="503"/>
      <c r="J209" s="503"/>
      <c r="K209" s="569" t="str">
        <f t="shared" si="14"/>
        <v/>
      </c>
      <c r="L209" s="503"/>
      <c r="M209" s="569" t="str">
        <f t="shared" si="15"/>
        <v/>
      </c>
      <c r="N209" s="304"/>
    </row>
    <row r="210" spans="1:14">
      <c r="A210" s="361">
        <v>197</v>
      </c>
      <c r="B210" s="376" t="str">
        <f t="shared" si="12"/>
        <v/>
      </c>
      <c r="C210" s="505"/>
      <c r="D210" s="304"/>
      <c r="E210" s="304"/>
      <c r="F210" s="377" t="str">
        <f t="shared" si="13"/>
        <v/>
      </c>
      <c r="G210" s="509"/>
      <c r="I210" s="503"/>
      <c r="J210" s="503"/>
      <c r="K210" s="569" t="str">
        <f t="shared" si="14"/>
        <v/>
      </c>
      <c r="L210" s="503"/>
      <c r="M210" s="569" t="str">
        <f t="shared" si="15"/>
        <v/>
      </c>
      <c r="N210" s="304"/>
    </row>
    <row r="211" spans="1:14">
      <c r="A211" s="361">
        <v>198</v>
      </c>
      <c r="B211" s="376" t="str">
        <f t="shared" si="12"/>
        <v/>
      </c>
      <c r="C211" s="505"/>
      <c r="D211" s="304"/>
      <c r="E211" s="304"/>
      <c r="F211" s="377" t="str">
        <f t="shared" si="13"/>
        <v/>
      </c>
      <c r="G211" s="509"/>
      <c r="I211" s="503"/>
      <c r="J211" s="503"/>
      <c r="K211" s="569" t="str">
        <f t="shared" si="14"/>
        <v/>
      </c>
      <c r="L211" s="503"/>
      <c r="M211" s="569" t="str">
        <f t="shared" si="15"/>
        <v/>
      </c>
      <c r="N211" s="304"/>
    </row>
    <row r="212" spans="1:14">
      <c r="A212" s="361">
        <v>199</v>
      </c>
      <c r="B212" s="376" t="str">
        <f t="shared" si="12"/>
        <v/>
      </c>
      <c r="C212" s="505"/>
      <c r="D212" s="304"/>
      <c r="E212" s="304"/>
      <c r="F212" s="377" t="str">
        <f t="shared" si="13"/>
        <v/>
      </c>
      <c r="G212" s="509"/>
      <c r="I212" s="503"/>
      <c r="J212" s="503"/>
      <c r="K212" s="569" t="str">
        <f t="shared" si="14"/>
        <v/>
      </c>
      <c r="L212" s="503"/>
      <c r="M212" s="569" t="str">
        <f t="shared" si="15"/>
        <v/>
      </c>
      <c r="N212" s="304"/>
    </row>
    <row r="213" spans="1:14">
      <c r="A213" s="361">
        <v>200</v>
      </c>
      <c r="B213" s="376" t="str">
        <f t="shared" si="12"/>
        <v/>
      </c>
      <c r="C213" s="505"/>
      <c r="D213" s="304"/>
      <c r="E213" s="304"/>
      <c r="F213" s="377" t="str">
        <f t="shared" si="13"/>
        <v/>
      </c>
      <c r="G213" s="509"/>
      <c r="I213" s="503"/>
      <c r="J213" s="503"/>
      <c r="K213" s="569" t="str">
        <f t="shared" si="14"/>
        <v/>
      </c>
      <c r="L213" s="503"/>
      <c r="M213" s="569" t="str">
        <f t="shared" si="15"/>
        <v/>
      </c>
      <c r="N213" s="304"/>
    </row>
    <row r="214" spans="1:14">
      <c r="A214" s="361">
        <v>201</v>
      </c>
      <c r="B214" s="376" t="str">
        <f t="shared" si="12"/>
        <v/>
      </c>
      <c r="C214" s="505"/>
      <c r="D214" s="304"/>
      <c r="E214" s="304"/>
      <c r="F214" s="377" t="str">
        <f t="shared" si="13"/>
        <v/>
      </c>
      <c r="G214" s="509"/>
      <c r="I214" s="503"/>
      <c r="J214" s="503"/>
      <c r="K214" s="569" t="str">
        <f t="shared" si="14"/>
        <v/>
      </c>
      <c r="L214" s="503"/>
      <c r="M214" s="569" t="str">
        <f t="shared" si="15"/>
        <v/>
      </c>
      <c r="N214" s="304"/>
    </row>
    <row r="215" spans="1:14">
      <c r="A215" s="361">
        <v>202</v>
      </c>
      <c r="B215" s="376" t="str">
        <f t="shared" si="12"/>
        <v/>
      </c>
      <c r="C215" s="505"/>
      <c r="D215" s="304"/>
      <c r="E215" s="304"/>
      <c r="F215" s="377" t="str">
        <f t="shared" si="13"/>
        <v/>
      </c>
      <c r="G215" s="509"/>
      <c r="I215" s="503"/>
      <c r="J215" s="503"/>
      <c r="K215" s="569" t="str">
        <f t="shared" si="14"/>
        <v/>
      </c>
      <c r="L215" s="503"/>
      <c r="M215" s="569" t="str">
        <f t="shared" si="15"/>
        <v/>
      </c>
      <c r="N215" s="304"/>
    </row>
    <row r="216" spans="1:14">
      <c r="A216" s="361">
        <v>203</v>
      </c>
      <c r="B216" s="376" t="str">
        <f t="shared" si="12"/>
        <v/>
      </c>
      <c r="C216" s="505"/>
      <c r="D216" s="304"/>
      <c r="E216" s="304"/>
      <c r="F216" s="377" t="str">
        <f t="shared" si="13"/>
        <v/>
      </c>
      <c r="G216" s="509"/>
      <c r="I216" s="503"/>
      <c r="J216" s="503"/>
      <c r="K216" s="569" t="str">
        <f t="shared" si="14"/>
        <v/>
      </c>
      <c r="L216" s="503"/>
      <c r="M216" s="569" t="str">
        <f t="shared" si="15"/>
        <v/>
      </c>
      <c r="N216" s="304"/>
    </row>
    <row r="217" spans="1:14">
      <c r="A217" s="361">
        <v>204</v>
      </c>
      <c r="B217" s="376" t="str">
        <f t="shared" si="12"/>
        <v/>
      </c>
      <c r="C217" s="505"/>
      <c r="D217" s="304"/>
      <c r="E217" s="304"/>
      <c r="F217" s="377" t="str">
        <f t="shared" si="13"/>
        <v/>
      </c>
      <c r="G217" s="509"/>
      <c r="I217" s="503"/>
      <c r="J217" s="503"/>
      <c r="K217" s="569" t="str">
        <f t="shared" si="14"/>
        <v/>
      </c>
      <c r="L217" s="503"/>
      <c r="M217" s="569" t="str">
        <f t="shared" si="15"/>
        <v/>
      </c>
      <c r="N217" s="304"/>
    </row>
    <row r="218" spans="1:14">
      <c r="A218" s="361">
        <v>205</v>
      </c>
      <c r="B218" s="376" t="str">
        <f t="shared" si="12"/>
        <v/>
      </c>
      <c r="C218" s="505"/>
      <c r="D218" s="304"/>
      <c r="E218" s="304"/>
      <c r="F218" s="377" t="str">
        <f t="shared" si="13"/>
        <v/>
      </c>
      <c r="G218" s="509"/>
      <c r="I218" s="503"/>
      <c r="J218" s="503"/>
      <c r="K218" s="569" t="str">
        <f t="shared" si="14"/>
        <v/>
      </c>
      <c r="L218" s="503"/>
      <c r="M218" s="569" t="str">
        <f t="shared" si="15"/>
        <v/>
      </c>
      <c r="N218" s="304"/>
    </row>
    <row r="219" spans="1:14">
      <c r="A219" s="361">
        <v>206</v>
      </c>
      <c r="B219" s="376" t="str">
        <f t="shared" si="12"/>
        <v/>
      </c>
      <c r="C219" s="505"/>
      <c r="D219" s="304"/>
      <c r="E219" s="304"/>
      <c r="F219" s="377" t="str">
        <f t="shared" si="13"/>
        <v/>
      </c>
      <c r="G219" s="509"/>
      <c r="I219" s="503"/>
      <c r="J219" s="503"/>
      <c r="K219" s="569" t="str">
        <f t="shared" si="14"/>
        <v/>
      </c>
      <c r="L219" s="503"/>
      <c r="M219" s="569" t="str">
        <f t="shared" si="15"/>
        <v/>
      </c>
      <c r="N219" s="304"/>
    </row>
    <row r="220" spans="1:14">
      <c r="A220" s="361">
        <v>207</v>
      </c>
      <c r="B220" s="376" t="str">
        <f t="shared" si="12"/>
        <v/>
      </c>
      <c r="C220" s="505"/>
      <c r="D220" s="304"/>
      <c r="E220" s="304"/>
      <c r="F220" s="377" t="str">
        <f t="shared" si="13"/>
        <v/>
      </c>
      <c r="G220" s="509"/>
      <c r="I220" s="503"/>
      <c r="J220" s="503"/>
      <c r="K220" s="569" t="str">
        <f t="shared" si="14"/>
        <v/>
      </c>
      <c r="L220" s="503"/>
      <c r="M220" s="569" t="str">
        <f t="shared" si="15"/>
        <v/>
      </c>
      <c r="N220" s="304"/>
    </row>
    <row r="221" spans="1:14">
      <c r="A221" s="361">
        <v>208</v>
      </c>
      <c r="B221" s="376" t="str">
        <f t="shared" si="12"/>
        <v/>
      </c>
      <c r="C221" s="505"/>
      <c r="D221" s="304"/>
      <c r="E221" s="304"/>
      <c r="F221" s="377" t="str">
        <f t="shared" si="13"/>
        <v/>
      </c>
      <c r="G221" s="509"/>
      <c r="I221" s="503"/>
      <c r="J221" s="503"/>
      <c r="K221" s="569" t="str">
        <f t="shared" si="14"/>
        <v/>
      </c>
      <c r="L221" s="503"/>
      <c r="M221" s="569" t="str">
        <f t="shared" si="15"/>
        <v/>
      </c>
      <c r="N221" s="304"/>
    </row>
    <row r="222" spans="1:14">
      <c r="A222" s="361">
        <v>209</v>
      </c>
      <c r="B222" s="376" t="str">
        <f t="shared" si="12"/>
        <v/>
      </c>
      <c r="C222" s="505"/>
      <c r="D222" s="304"/>
      <c r="E222" s="304"/>
      <c r="F222" s="377" t="str">
        <f t="shared" si="13"/>
        <v/>
      </c>
      <c r="G222" s="509"/>
      <c r="I222" s="503"/>
      <c r="J222" s="503"/>
      <c r="K222" s="569" t="str">
        <f t="shared" si="14"/>
        <v/>
      </c>
      <c r="L222" s="503"/>
      <c r="M222" s="569" t="str">
        <f t="shared" si="15"/>
        <v/>
      </c>
      <c r="N222" s="304"/>
    </row>
    <row r="223" spans="1:14">
      <c r="A223" s="361">
        <v>210</v>
      </c>
      <c r="B223" s="376" t="str">
        <f t="shared" si="12"/>
        <v/>
      </c>
      <c r="C223" s="505"/>
      <c r="D223" s="304"/>
      <c r="E223" s="304"/>
      <c r="F223" s="377" t="str">
        <f t="shared" si="13"/>
        <v/>
      </c>
      <c r="G223" s="509"/>
      <c r="I223" s="503"/>
      <c r="J223" s="503"/>
      <c r="K223" s="569" t="str">
        <f t="shared" si="14"/>
        <v/>
      </c>
      <c r="L223" s="503"/>
      <c r="M223" s="569" t="str">
        <f t="shared" si="15"/>
        <v/>
      </c>
      <c r="N223" s="304"/>
    </row>
    <row r="224" spans="1:14">
      <c r="A224" s="361">
        <v>211</v>
      </c>
      <c r="B224" s="376" t="str">
        <f t="shared" si="12"/>
        <v/>
      </c>
      <c r="C224" s="505"/>
      <c r="D224" s="304"/>
      <c r="E224" s="304"/>
      <c r="F224" s="377" t="str">
        <f t="shared" si="13"/>
        <v/>
      </c>
      <c r="G224" s="509"/>
      <c r="I224" s="503"/>
      <c r="J224" s="503"/>
      <c r="K224" s="569" t="str">
        <f t="shared" si="14"/>
        <v/>
      </c>
      <c r="L224" s="503"/>
      <c r="M224" s="569" t="str">
        <f t="shared" si="15"/>
        <v/>
      </c>
      <c r="N224" s="304"/>
    </row>
    <row r="225" spans="1:14">
      <c r="A225" s="361">
        <v>212</v>
      </c>
      <c r="B225" s="376" t="str">
        <f t="shared" si="12"/>
        <v/>
      </c>
      <c r="C225" s="505"/>
      <c r="D225" s="304"/>
      <c r="E225" s="304"/>
      <c r="F225" s="377" t="str">
        <f t="shared" si="13"/>
        <v/>
      </c>
      <c r="G225" s="509"/>
      <c r="I225" s="503"/>
      <c r="J225" s="503"/>
      <c r="K225" s="569" t="str">
        <f t="shared" si="14"/>
        <v/>
      </c>
      <c r="L225" s="503"/>
      <c r="M225" s="569" t="str">
        <f t="shared" si="15"/>
        <v/>
      </c>
      <c r="N225" s="304"/>
    </row>
    <row r="226" spans="1:14">
      <c r="A226" s="361">
        <v>213</v>
      </c>
      <c r="B226" s="376" t="str">
        <f t="shared" si="12"/>
        <v/>
      </c>
      <c r="C226" s="505"/>
      <c r="D226" s="304"/>
      <c r="E226" s="304"/>
      <c r="F226" s="377" t="str">
        <f t="shared" si="13"/>
        <v/>
      </c>
      <c r="G226" s="509"/>
      <c r="I226" s="503"/>
      <c r="J226" s="503"/>
      <c r="K226" s="569" t="str">
        <f t="shared" si="14"/>
        <v/>
      </c>
      <c r="L226" s="503"/>
      <c r="M226" s="569" t="str">
        <f t="shared" si="15"/>
        <v/>
      </c>
      <c r="N226" s="304"/>
    </row>
    <row r="227" spans="1:14">
      <c r="A227" s="361">
        <v>214</v>
      </c>
      <c r="B227" s="376" t="str">
        <f t="shared" si="12"/>
        <v/>
      </c>
      <c r="C227" s="505"/>
      <c r="D227" s="304"/>
      <c r="E227" s="304"/>
      <c r="F227" s="377" t="str">
        <f t="shared" si="13"/>
        <v/>
      </c>
      <c r="G227" s="509"/>
      <c r="I227" s="503"/>
      <c r="J227" s="503"/>
      <c r="K227" s="569" t="str">
        <f t="shared" si="14"/>
        <v/>
      </c>
      <c r="L227" s="503"/>
      <c r="M227" s="569" t="str">
        <f t="shared" si="15"/>
        <v/>
      </c>
      <c r="N227" s="304"/>
    </row>
    <row r="228" spans="1:14">
      <c r="A228" s="361">
        <v>215</v>
      </c>
      <c r="B228" s="376" t="str">
        <f t="shared" si="12"/>
        <v/>
      </c>
      <c r="C228" s="505"/>
      <c r="D228" s="304"/>
      <c r="E228" s="304"/>
      <c r="F228" s="377" t="str">
        <f t="shared" si="13"/>
        <v/>
      </c>
      <c r="G228" s="509"/>
      <c r="I228" s="503"/>
      <c r="J228" s="503"/>
      <c r="K228" s="569" t="str">
        <f t="shared" si="14"/>
        <v/>
      </c>
      <c r="L228" s="503"/>
      <c r="M228" s="569" t="str">
        <f t="shared" si="15"/>
        <v/>
      </c>
      <c r="N228" s="304"/>
    </row>
    <row r="229" spans="1:14">
      <c r="A229" s="361">
        <v>216</v>
      </c>
      <c r="B229" s="376" t="str">
        <f t="shared" si="12"/>
        <v/>
      </c>
      <c r="C229" s="505"/>
      <c r="D229" s="304"/>
      <c r="E229" s="304"/>
      <c r="F229" s="377" t="str">
        <f t="shared" si="13"/>
        <v/>
      </c>
      <c r="G229" s="509"/>
      <c r="I229" s="503"/>
      <c r="J229" s="503"/>
      <c r="K229" s="569" t="str">
        <f t="shared" si="14"/>
        <v/>
      </c>
      <c r="L229" s="503"/>
      <c r="M229" s="569" t="str">
        <f t="shared" si="15"/>
        <v/>
      </c>
      <c r="N229" s="304"/>
    </row>
    <row r="230" spans="1:14">
      <c r="A230" s="361">
        <v>217</v>
      </c>
      <c r="B230" s="376" t="str">
        <f t="shared" si="12"/>
        <v/>
      </c>
      <c r="C230" s="505"/>
      <c r="D230" s="304"/>
      <c r="E230" s="304"/>
      <c r="F230" s="377" t="str">
        <f t="shared" si="13"/>
        <v/>
      </c>
      <c r="G230" s="509"/>
      <c r="I230" s="503"/>
      <c r="J230" s="503"/>
      <c r="K230" s="569" t="str">
        <f t="shared" si="14"/>
        <v/>
      </c>
      <c r="L230" s="503"/>
      <c r="M230" s="569" t="str">
        <f t="shared" si="15"/>
        <v/>
      </c>
      <c r="N230" s="304"/>
    </row>
    <row r="231" spans="1:14">
      <c r="A231" s="361">
        <v>218</v>
      </c>
      <c r="B231" s="376" t="str">
        <f t="shared" si="12"/>
        <v/>
      </c>
      <c r="C231" s="505"/>
      <c r="D231" s="304"/>
      <c r="E231" s="304"/>
      <c r="F231" s="377" t="str">
        <f t="shared" si="13"/>
        <v/>
      </c>
      <c r="G231" s="509"/>
      <c r="I231" s="503"/>
      <c r="J231" s="503"/>
      <c r="K231" s="569" t="str">
        <f t="shared" si="14"/>
        <v/>
      </c>
      <c r="L231" s="503"/>
      <c r="M231" s="569" t="str">
        <f t="shared" si="15"/>
        <v/>
      </c>
      <c r="N231" s="304"/>
    </row>
    <row r="232" spans="1:14">
      <c r="A232" s="361">
        <v>219</v>
      </c>
      <c r="B232" s="376" t="str">
        <f t="shared" si="12"/>
        <v/>
      </c>
      <c r="C232" s="505"/>
      <c r="D232" s="304"/>
      <c r="E232" s="304"/>
      <c r="F232" s="377" t="str">
        <f t="shared" si="13"/>
        <v/>
      </c>
      <c r="G232" s="509"/>
      <c r="I232" s="503"/>
      <c r="J232" s="503"/>
      <c r="K232" s="569" t="str">
        <f t="shared" si="14"/>
        <v/>
      </c>
      <c r="L232" s="503"/>
      <c r="M232" s="569" t="str">
        <f t="shared" si="15"/>
        <v/>
      </c>
      <c r="N232" s="304"/>
    </row>
    <row r="233" spans="1:14">
      <c r="A233" s="361">
        <v>220</v>
      </c>
      <c r="B233" s="376" t="str">
        <f t="shared" si="12"/>
        <v/>
      </c>
      <c r="C233" s="505"/>
      <c r="D233" s="304"/>
      <c r="E233" s="304"/>
      <c r="F233" s="377" t="str">
        <f t="shared" si="13"/>
        <v/>
      </c>
      <c r="G233" s="509"/>
      <c r="I233" s="503"/>
      <c r="J233" s="503"/>
      <c r="K233" s="569" t="str">
        <f t="shared" si="14"/>
        <v/>
      </c>
      <c r="L233" s="503"/>
      <c r="M233" s="569" t="str">
        <f t="shared" si="15"/>
        <v/>
      </c>
      <c r="N233" s="304"/>
    </row>
    <row r="234" spans="1:14">
      <c r="A234" s="361">
        <v>221</v>
      </c>
      <c r="B234" s="376" t="str">
        <f t="shared" si="12"/>
        <v/>
      </c>
      <c r="C234" s="505"/>
      <c r="D234" s="304"/>
      <c r="E234" s="304"/>
      <c r="F234" s="377" t="str">
        <f t="shared" si="13"/>
        <v/>
      </c>
      <c r="G234" s="509"/>
      <c r="I234" s="503"/>
      <c r="J234" s="503"/>
      <c r="K234" s="569" t="str">
        <f t="shared" si="14"/>
        <v/>
      </c>
      <c r="L234" s="503"/>
      <c r="M234" s="569" t="str">
        <f t="shared" si="15"/>
        <v/>
      </c>
      <c r="N234" s="304"/>
    </row>
    <row r="235" spans="1:14">
      <c r="A235" s="361">
        <v>222</v>
      </c>
      <c r="B235" s="376" t="str">
        <f t="shared" si="12"/>
        <v/>
      </c>
      <c r="C235" s="505"/>
      <c r="D235" s="304"/>
      <c r="E235" s="304"/>
      <c r="F235" s="377" t="str">
        <f t="shared" si="13"/>
        <v/>
      </c>
      <c r="G235" s="509"/>
      <c r="I235" s="503"/>
      <c r="J235" s="503"/>
      <c r="K235" s="569" t="str">
        <f t="shared" si="14"/>
        <v/>
      </c>
      <c r="L235" s="503"/>
      <c r="M235" s="569" t="str">
        <f t="shared" si="15"/>
        <v/>
      </c>
      <c r="N235" s="304"/>
    </row>
    <row r="236" spans="1:14">
      <c r="A236" s="361">
        <v>223</v>
      </c>
      <c r="B236" s="376" t="str">
        <f t="shared" si="12"/>
        <v/>
      </c>
      <c r="C236" s="505"/>
      <c r="D236" s="304"/>
      <c r="E236" s="304"/>
      <c r="F236" s="377" t="str">
        <f t="shared" si="13"/>
        <v/>
      </c>
      <c r="G236" s="509"/>
      <c r="I236" s="503"/>
      <c r="J236" s="503"/>
      <c r="K236" s="569" t="str">
        <f t="shared" si="14"/>
        <v/>
      </c>
      <c r="L236" s="503"/>
      <c r="M236" s="569" t="str">
        <f t="shared" si="15"/>
        <v/>
      </c>
      <c r="N236" s="304"/>
    </row>
    <row r="237" spans="1:14">
      <c r="A237" s="361">
        <v>224</v>
      </c>
      <c r="B237" s="376" t="str">
        <f t="shared" si="12"/>
        <v/>
      </c>
      <c r="C237" s="505"/>
      <c r="D237" s="304"/>
      <c r="E237" s="304"/>
      <c r="F237" s="377" t="str">
        <f t="shared" si="13"/>
        <v/>
      </c>
      <c r="G237" s="509"/>
      <c r="I237" s="503"/>
      <c r="J237" s="503"/>
      <c r="K237" s="569" t="str">
        <f t="shared" si="14"/>
        <v/>
      </c>
      <c r="L237" s="503"/>
      <c r="M237" s="569" t="str">
        <f t="shared" si="15"/>
        <v/>
      </c>
      <c r="N237" s="304"/>
    </row>
    <row r="238" spans="1:14">
      <c r="A238" s="361">
        <v>225</v>
      </c>
      <c r="B238" s="376" t="str">
        <f t="shared" si="12"/>
        <v/>
      </c>
      <c r="C238" s="505"/>
      <c r="D238" s="304"/>
      <c r="E238" s="304"/>
      <c r="F238" s="377" t="str">
        <f t="shared" si="13"/>
        <v/>
      </c>
      <c r="G238" s="509"/>
      <c r="I238" s="503"/>
      <c r="J238" s="503"/>
      <c r="K238" s="569" t="str">
        <f t="shared" si="14"/>
        <v/>
      </c>
      <c r="L238" s="503"/>
      <c r="M238" s="569" t="str">
        <f t="shared" si="15"/>
        <v/>
      </c>
      <c r="N238" s="304"/>
    </row>
    <row r="239" spans="1:14">
      <c r="A239" s="361">
        <v>226</v>
      </c>
      <c r="B239" s="376" t="str">
        <f t="shared" si="12"/>
        <v/>
      </c>
      <c r="C239" s="505"/>
      <c r="D239" s="304"/>
      <c r="E239" s="304"/>
      <c r="F239" s="377" t="str">
        <f t="shared" si="13"/>
        <v/>
      </c>
      <c r="G239" s="509"/>
      <c r="I239" s="503"/>
      <c r="J239" s="503"/>
      <c r="K239" s="569" t="str">
        <f t="shared" si="14"/>
        <v/>
      </c>
      <c r="L239" s="503"/>
      <c r="M239" s="569" t="str">
        <f t="shared" si="15"/>
        <v/>
      </c>
      <c r="N239" s="304"/>
    </row>
    <row r="240" spans="1:14">
      <c r="A240" s="361">
        <v>227</v>
      </c>
      <c r="B240" s="376" t="str">
        <f t="shared" si="12"/>
        <v/>
      </c>
      <c r="C240" s="505"/>
      <c r="D240" s="304"/>
      <c r="E240" s="304"/>
      <c r="F240" s="377" t="str">
        <f t="shared" si="13"/>
        <v/>
      </c>
      <c r="G240" s="509"/>
      <c r="I240" s="503"/>
      <c r="J240" s="503"/>
      <c r="K240" s="569" t="str">
        <f t="shared" si="14"/>
        <v/>
      </c>
      <c r="L240" s="503"/>
      <c r="M240" s="569" t="str">
        <f t="shared" si="15"/>
        <v/>
      </c>
      <c r="N240" s="304"/>
    </row>
    <row r="241" spans="1:14">
      <c r="A241" s="361">
        <v>228</v>
      </c>
      <c r="B241" s="376" t="str">
        <f t="shared" si="12"/>
        <v/>
      </c>
      <c r="C241" s="505"/>
      <c r="D241" s="304"/>
      <c r="E241" s="304"/>
      <c r="F241" s="377" t="str">
        <f t="shared" si="13"/>
        <v/>
      </c>
      <c r="G241" s="509"/>
      <c r="I241" s="503"/>
      <c r="J241" s="503"/>
      <c r="K241" s="569" t="str">
        <f t="shared" si="14"/>
        <v/>
      </c>
      <c r="L241" s="503"/>
      <c r="M241" s="569" t="str">
        <f t="shared" si="15"/>
        <v/>
      </c>
      <c r="N241" s="304"/>
    </row>
    <row r="242" spans="1:14">
      <c r="A242" s="361">
        <v>229</v>
      </c>
      <c r="B242" s="376" t="str">
        <f t="shared" si="12"/>
        <v/>
      </c>
      <c r="C242" s="505"/>
      <c r="D242" s="304"/>
      <c r="E242" s="304"/>
      <c r="F242" s="377" t="str">
        <f t="shared" si="13"/>
        <v/>
      </c>
      <c r="G242" s="509"/>
      <c r="I242" s="503"/>
      <c r="J242" s="503"/>
      <c r="K242" s="569" t="str">
        <f t="shared" si="14"/>
        <v/>
      </c>
      <c r="L242" s="503"/>
      <c r="M242" s="569" t="str">
        <f t="shared" si="15"/>
        <v/>
      </c>
      <c r="N242" s="304"/>
    </row>
    <row r="243" spans="1:14">
      <c r="A243" s="361">
        <v>230</v>
      </c>
      <c r="B243" s="376" t="str">
        <f t="shared" si="12"/>
        <v/>
      </c>
      <c r="C243" s="505"/>
      <c r="D243" s="304"/>
      <c r="E243" s="304"/>
      <c r="F243" s="377" t="str">
        <f t="shared" si="13"/>
        <v/>
      </c>
      <c r="G243" s="509"/>
      <c r="I243" s="503"/>
      <c r="J243" s="503"/>
      <c r="K243" s="569" t="str">
        <f t="shared" si="14"/>
        <v/>
      </c>
      <c r="L243" s="503"/>
      <c r="M243" s="569" t="str">
        <f t="shared" si="15"/>
        <v/>
      </c>
      <c r="N243" s="304"/>
    </row>
    <row r="244" spans="1:14">
      <c r="A244" s="361">
        <v>231</v>
      </c>
      <c r="B244" s="376" t="str">
        <f t="shared" si="12"/>
        <v/>
      </c>
      <c r="C244" s="505"/>
      <c r="D244" s="304"/>
      <c r="E244" s="304"/>
      <c r="F244" s="377" t="str">
        <f t="shared" si="13"/>
        <v/>
      </c>
      <c r="G244" s="509"/>
      <c r="I244" s="503"/>
      <c r="J244" s="503"/>
      <c r="K244" s="569" t="str">
        <f t="shared" si="14"/>
        <v/>
      </c>
      <c r="L244" s="503"/>
      <c r="M244" s="569" t="str">
        <f t="shared" si="15"/>
        <v/>
      </c>
      <c r="N244" s="304"/>
    </row>
    <row r="245" spans="1:14">
      <c r="A245" s="361">
        <v>232</v>
      </c>
      <c r="B245" s="376" t="str">
        <f t="shared" si="12"/>
        <v/>
      </c>
      <c r="C245" s="505"/>
      <c r="D245" s="304"/>
      <c r="E245" s="304"/>
      <c r="F245" s="377" t="str">
        <f t="shared" si="13"/>
        <v/>
      </c>
      <c r="G245" s="509"/>
      <c r="I245" s="503"/>
      <c r="J245" s="503"/>
      <c r="K245" s="569" t="str">
        <f t="shared" si="14"/>
        <v/>
      </c>
      <c r="L245" s="503"/>
      <c r="M245" s="569" t="str">
        <f t="shared" si="15"/>
        <v/>
      </c>
      <c r="N245" s="304"/>
    </row>
    <row r="246" spans="1:14">
      <c r="A246" s="361">
        <v>233</v>
      </c>
      <c r="B246" s="376" t="str">
        <f t="shared" si="12"/>
        <v/>
      </c>
      <c r="C246" s="505"/>
      <c r="D246" s="304"/>
      <c r="E246" s="304"/>
      <c r="F246" s="377" t="str">
        <f t="shared" si="13"/>
        <v/>
      </c>
      <c r="G246" s="509"/>
      <c r="I246" s="503"/>
      <c r="J246" s="503"/>
      <c r="K246" s="569" t="str">
        <f t="shared" si="14"/>
        <v/>
      </c>
      <c r="L246" s="503"/>
      <c r="M246" s="569" t="str">
        <f t="shared" si="15"/>
        <v/>
      </c>
      <c r="N246" s="304"/>
    </row>
    <row r="247" spans="1:14">
      <c r="A247" s="361">
        <v>234</v>
      </c>
      <c r="B247" s="376" t="str">
        <f t="shared" si="12"/>
        <v/>
      </c>
      <c r="C247" s="505"/>
      <c r="D247" s="304"/>
      <c r="E247" s="304"/>
      <c r="F247" s="377" t="str">
        <f t="shared" si="13"/>
        <v/>
      </c>
      <c r="G247" s="509"/>
      <c r="I247" s="503"/>
      <c r="J247" s="503"/>
      <c r="K247" s="569" t="str">
        <f t="shared" si="14"/>
        <v/>
      </c>
      <c r="L247" s="503"/>
      <c r="M247" s="569" t="str">
        <f t="shared" si="15"/>
        <v/>
      </c>
      <c r="N247" s="304"/>
    </row>
    <row r="248" spans="1:14">
      <c r="A248" s="361">
        <v>235</v>
      </c>
      <c r="B248" s="376" t="str">
        <f t="shared" si="12"/>
        <v/>
      </c>
      <c r="C248" s="505"/>
      <c r="D248" s="304"/>
      <c r="E248" s="304"/>
      <c r="F248" s="377" t="str">
        <f t="shared" si="13"/>
        <v/>
      </c>
      <c r="G248" s="509"/>
      <c r="I248" s="503"/>
      <c r="J248" s="503"/>
      <c r="K248" s="569" t="str">
        <f t="shared" si="14"/>
        <v/>
      </c>
      <c r="L248" s="503"/>
      <c r="M248" s="569" t="str">
        <f t="shared" si="15"/>
        <v/>
      </c>
      <c r="N248" s="304"/>
    </row>
    <row r="249" spans="1:14">
      <c r="A249" s="361">
        <v>236</v>
      </c>
      <c r="B249" s="376" t="str">
        <f t="shared" si="12"/>
        <v/>
      </c>
      <c r="C249" s="505"/>
      <c r="D249" s="304"/>
      <c r="E249" s="304"/>
      <c r="F249" s="377" t="str">
        <f t="shared" si="13"/>
        <v/>
      </c>
      <c r="G249" s="509"/>
      <c r="I249" s="503"/>
      <c r="J249" s="503"/>
      <c r="K249" s="569" t="str">
        <f t="shared" si="14"/>
        <v/>
      </c>
      <c r="L249" s="503"/>
      <c r="M249" s="569" t="str">
        <f t="shared" si="15"/>
        <v/>
      </c>
      <c r="N249" s="304"/>
    </row>
    <row r="250" spans="1:14">
      <c r="A250" s="361">
        <v>237</v>
      </c>
      <c r="B250" s="376" t="str">
        <f t="shared" si="12"/>
        <v/>
      </c>
      <c r="C250" s="505"/>
      <c r="D250" s="304"/>
      <c r="E250" s="304"/>
      <c r="F250" s="377" t="str">
        <f t="shared" si="13"/>
        <v/>
      </c>
      <c r="G250" s="509"/>
      <c r="I250" s="503"/>
      <c r="J250" s="503"/>
      <c r="K250" s="569" t="str">
        <f t="shared" si="14"/>
        <v/>
      </c>
      <c r="L250" s="503"/>
      <c r="M250" s="569" t="str">
        <f t="shared" si="15"/>
        <v/>
      </c>
      <c r="N250" s="304"/>
    </row>
    <row r="251" spans="1:14">
      <c r="A251" s="361">
        <v>238</v>
      </c>
      <c r="B251" s="376" t="str">
        <f t="shared" si="12"/>
        <v/>
      </c>
      <c r="C251" s="505"/>
      <c r="D251" s="304"/>
      <c r="E251" s="304"/>
      <c r="F251" s="377" t="str">
        <f t="shared" si="13"/>
        <v/>
      </c>
      <c r="G251" s="509"/>
      <c r="I251" s="503"/>
      <c r="J251" s="503"/>
      <c r="K251" s="569" t="str">
        <f t="shared" si="14"/>
        <v/>
      </c>
      <c r="L251" s="503"/>
      <c r="M251" s="569" t="str">
        <f t="shared" si="15"/>
        <v/>
      </c>
      <c r="N251" s="304"/>
    </row>
    <row r="252" spans="1:14">
      <c r="A252" s="361">
        <v>239</v>
      </c>
      <c r="B252" s="376" t="str">
        <f t="shared" si="12"/>
        <v/>
      </c>
      <c r="C252" s="505"/>
      <c r="D252" s="304"/>
      <c r="E252" s="304"/>
      <c r="F252" s="377" t="str">
        <f t="shared" si="13"/>
        <v/>
      </c>
      <c r="G252" s="509"/>
      <c r="I252" s="503"/>
      <c r="J252" s="503"/>
      <c r="K252" s="569" t="str">
        <f t="shared" si="14"/>
        <v/>
      </c>
      <c r="L252" s="503"/>
      <c r="M252" s="569" t="str">
        <f t="shared" si="15"/>
        <v/>
      </c>
      <c r="N252" s="304"/>
    </row>
    <row r="253" spans="1:14">
      <c r="A253" s="361">
        <v>240</v>
      </c>
      <c r="B253" s="376" t="str">
        <f t="shared" si="12"/>
        <v/>
      </c>
      <c r="C253" s="505"/>
      <c r="D253" s="304"/>
      <c r="E253" s="304"/>
      <c r="F253" s="377" t="str">
        <f t="shared" si="13"/>
        <v/>
      </c>
      <c r="G253" s="509"/>
      <c r="I253" s="503"/>
      <c r="J253" s="503"/>
      <c r="K253" s="569" t="str">
        <f t="shared" si="14"/>
        <v/>
      </c>
      <c r="L253" s="503"/>
      <c r="M253" s="569" t="str">
        <f t="shared" si="15"/>
        <v/>
      </c>
      <c r="N253" s="304"/>
    </row>
    <row r="254" spans="1:14">
      <c r="A254" s="361">
        <v>241</v>
      </c>
      <c r="B254" s="376" t="str">
        <f t="shared" si="12"/>
        <v/>
      </c>
      <c r="C254" s="505"/>
      <c r="D254" s="304"/>
      <c r="E254" s="304"/>
      <c r="F254" s="377" t="str">
        <f t="shared" si="13"/>
        <v/>
      </c>
      <c r="G254" s="509"/>
      <c r="I254" s="503"/>
      <c r="J254" s="503"/>
      <c r="K254" s="569" t="str">
        <f t="shared" si="14"/>
        <v/>
      </c>
      <c r="L254" s="503"/>
      <c r="M254" s="569" t="str">
        <f t="shared" si="15"/>
        <v/>
      </c>
      <c r="N254" s="304"/>
    </row>
    <row r="255" spans="1:14">
      <c r="A255" s="361">
        <v>242</v>
      </c>
      <c r="B255" s="376" t="str">
        <f t="shared" si="12"/>
        <v/>
      </c>
      <c r="C255" s="505"/>
      <c r="D255" s="304"/>
      <c r="E255" s="304"/>
      <c r="F255" s="377" t="str">
        <f t="shared" si="13"/>
        <v/>
      </c>
      <c r="G255" s="509"/>
      <c r="I255" s="503"/>
      <c r="J255" s="503"/>
      <c r="K255" s="569" t="str">
        <f t="shared" si="14"/>
        <v/>
      </c>
      <c r="L255" s="503"/>
      <c r="M255" s="569" t="str">
        <f t="shared" si="15"/>
        <v/>
      </c>
      <c r="N255" s="304"/>
    </row>
    <row r="256" spans="1:14">
      <c r="A256" s="361">
        <v>243</v>
      </c>
      <c r="B256" s="376" t="str">
        <f t="shared" si="12"/>
        <v/>
      </c>
      <c r="C256" s="505"/>
      <c r="D256" s="304"/>
      <c r="E256" s="304"/>
      <c r="F256" s="377" t="str">
        <f t="shared" si="13"/>
        <v/>
      </c>
      <c r="G256" s="509"/>
      <c r="I256" s="503"/>
      <c r="J256" s="503"/>
      <c r="K256" s="569" t="str">
        <f t="shared" si="14"/>
        <v/>
      </c>
      <c r="L256" s="503"/>
      <c r="M256" s="569" t="str">
        <f t="shared" si="15"/>
        <v/>
      </c>
      <c r="N256" s="304"/>
    </row>
    <row r="257" spans="1:14">
      <c r="A257" s="361">
        <v>244</v>
      </c>
      <c r="B257" s="376" t="str">
        <f t="shared" si="12"/>
        <v/>
      </c>
      <c r="C257" s="505"/>
      <c r="D257" s="304"/>
      <c r="E257" s="304"/>
      <c r="F257" s="377" t="str">
        <f t="shared" si="13"/>
        <v/>
      </c>
      <c r="G257" s="509"/>
      <c r="I257" s="503"/>
      <c r="J257" s="503"/>
      <c r="K257" s="569" t="str">
        <f t="shared" si="14"/>
        <v/>
      </c>
      <c r="L257" s="503"/>
      <c r="M257" s="569" t="str">
        <f t="shared" si="15"/>
        <v/>
      </c>
      <c r="N257" s="304"/>
    </row>
    <row r="258" spans="1:14">
      <c r="A258" s="361">
        <v>245</v>
      </c>
      <c r="B258" s="376" t="str">
        <f t="shared" si="12"/>
        <v/>
      </c>
      <c r="C258" s="505"/>
      <c r="D258" s="304"/>
      <c r="E258" s="304"/>
      <c r="F258" s="377" t="str">
        <f t="shared" si="13"/>
        <v/>
      </c>
      <c r="G258" s="509"/>
      <c r="I258" s="503"/>
      <c r="J258" s="503"/>
      <c r="K258" s="569" t="str">
        <f t="shared" si="14"/>
        <v/>
      </c>
      <c r="L258" s="503"/>
      <c r="M258" s="569" t="str">
        <f t="shared" si="15"/>
        <v/>
      </c>
      <c r="N258" s="304"/>
    </row>
    <row r="259" spans="1:14">
      <c r="A259" s="361">
        <v>246</v>
      </c>
      <c r="B259" s="376" t="str">
        <f t="shared" si="12"/>
        <v/>
      </c>
      <c r="C259" s="505"/>
      <c r="D259" s="304"/>
      <c r="E259" s="304"/>
      <c r="F259" s="377" t="str">
        <f t="shared" si="13"/>
        <v/>
      </c>
      <c r="G259" s="509"/>
      <c r="I259" s="503"/>
      <c r="J259" s="503"/>
      <c r="K259" s="569" t="str">
        <f t="shared" si="14"/>
        <v/>
      </c>
      <c r="L259" s="503"/>
      <c r="M259" s="569" t="str">
        <f t="shared" si="15"/>
        <v/>
      </c>
      <c r="N259" s="304"/>
    </row>
    <row r="260" spans="1:14">
      <c r="A260" s="361">
        <v>247</v>
      </c>
      <c r="B260" s="376" t="str">
        <f t="shared" si="12"/>
        <v/>
      </c>
      <c r="C260" s="505"/>
      <c r="D260" s="304"/>
      <c r="E260" s="304"/>
      <c r="F260" s="377" t="str">
        <f t="shared" si="13"/>
        <v/>
      </c>
      <c r="G260" s="509"/>
      <c r="I260" s="503"/>
      <c r="J260" s="503"/>
      <c r="K260" s="569" t="str">
        <f t="shared" si="14"/>
        <v/>
      </c>
      <c r="L260" s="503"/>
      <c r="M260" s="569" t="str">
        <f t="shared" si="15"/>
        <v/>
      </c>
      <c r="N260" s="304"/>
    </row>
    <row r="261" spans="1:14">
      <c r="A261" s="361">
        <v>248</v>
      </c>
      <c r="B261" s="376" t="str">
        <f t="shared" si="12"/>
        <v/>
      </c>
      <c r="C261" s="505"/>
      <c r="D261" s="304"/>
      <c r="E261" s="304"/>
      <c r="F261" s="377" t="str">
        <f t="shared" si="13"/>
        <v/>
      </c>
      <c r="G261" s="509"/>
      <c r="I261" s="503"/>
      <c r="J261" s="503"/>
      <c r="K261" s="569" t="str">
        <f t="shared" si="14"/>
        <v/>
      </c>
      <c r="L261" s="503"/>
      <c r="M261" s="569" t="str">
        <f t="shared" si="15"/>
        <v/>
      </c>
      <c r="N261" s="304"/>
    </row>
    <row r="262" spans="1:14">
      <c r="A262" s="361">
        <v>249</v>
      </c>
      <c r="B262" s="376" t="str">
        <f t="shared" si="12"/>
        <v/>
      </c>
      <c r="C262" s="505"/>
      <c r="D262" s="304"/>
      <c r="E262" s="304"/>
      <c r="F262" s="377" t="str">
        <f t="shared" si="13"/>
        <v/>
      </c>
      <c r="G262" s="509"/>
      <c r="I262" s="503"/>
      <c r="J262" s="503"/>
      <c r="K262" s="569" t="str">
        <f t="shared" si="14"/>
        <v/>
      </c>
      <c r="L262" s="503"/>
      <c r="M262" s="569" t="str">
        <f t="shared" si="15"/>
        <v/>
      </c>
      <c r="N262" s="304"/>
    </row>
    <row r="263" spans="1:14">
      <c r="A263" s="361">
        <v>250</v>
      </c>
      <c r="B263" s="376" t="str">
        <f t="shared" si="12"/>
        <v/>
      </c>
      <c r="C263" s="505"/>
      <c r="D263" s="304"/>
      <c r="E263" s="304"/>
      <c r="F263" s="377" t="str">
        <f t="shared" si="13"/>
        <v/>
      </c>
      <c r="G263" s="509"/>
      <c r="I263" s="503"/>
      <c r="J263" s="503"/>
      <c r="K263" s="569" t="str">
        <f t="shared" si="14"/>
        <v/>
      </c>
      <c r="L263" s="503"/>
      <c r="M263" s="569" t="str">
        <f t="shared" si="15"/>
        <v/>
      </c>
      <c r="N263" s="304"/>
    </row>
    <row r="264" spans="1:14">
      <c r="A264" s="361">
        <v>251</v>
      </c>
      <c r="B264" s="376" t="str">
        <f t="shared" si="12"/>
        <v/>
      </c>
      <c r="C264" s="505"/>
      <c r="D264" s="304"/>
      <c r="E264" s="304"/>
      <c r="F264" s="377" t="str">
        <f t="shared" si="13"/>
        <v/>
      </c>
      <c r="G264" s="509"/>
      <c r="I264" s="503"/>
      <c r="J264" s="503"/>
      <c r="K264" s="569" t="str">
        <f t="shared" si="14"/>
        <v/>
      </c>
      <c r="L264" s="503"/>
      <c r="M264" s="569" t="str">
        <f t="shared" si="15"/>
        <v/>
      </c>
      <c r="N264" s="304"/>
    </row>
    <row r="265" spans="1:14">
      <c r="A265" s="361">
        <v>252</v>
      </c>
      <c r="B265" s="376" t="str">
        <f t="shared" si="12"/>
        <v/>
      </c>
      <c r="C265" s="505"/>
      <c r="D265" s="304"/>
      <c r="E265" s="304"/>
      <c r="F265" s="377" t="str">
        <f t="shared" si="13"/>
        <v/>
      </c>
      <c r="G265" s="509"/>
      <c r="I265" s="503"/>
      <c r="J265" s="503"/>
      <c r="K265" s="569" t="str">
        <f t="shared" si="14"/>
        <v/>
      </c>
      <c r="L265" s="503"/>
      <c r="M265" s="569" t="str">
        <f t="shared" si="15"/>
        <v/>
      </c>
      <c r="N265" s="304"/>
    </row>
    <row r="266" spans="1:14">
      <c r="A266" s="361">
        <v>253</v>
      </c>
      <c r="B266" s="376" t="str">
        <f t="shared" si="12"/>
        <v/>
      </c>
      <c r="C266" s="505"/>
      <c r="D266" s="304"/>
      <c r="E266" s="304"/>
      <c r="F266" s="377" t="str">
        <f t="shared" si="13"/>
        <v/>
      </c>
      <c r="G266" s="509"/>
      <c r="I266" s="503"/>
      <c r="J266" s="503"/>
      <c r="K266" s="569" t="str">
        <f t="shared" si="14"/>
        <v/>
      </c>
      <c r="L266" s="503"/>
      <c r="M266" s="569" t="str">
        <f t="shared" si="15"/>
        <v/>
      </c>
      <c r="N266" s="304"/>
    </row>
    <row r="267" spans="1:14">
      <c r="A267" s="361">
        <v>254</v>
      </c>
      <c r="B267" s="376" t="str">
        <f t="shared" si="12"/>
        <v/>
      </c>
      <c r="C267" s="505"/>
      <c r="D267" s="304"/>
      <c r="E267" s="304"/>
      <c r="F267" s="377" t="str">
        <f t="shared" si="13"/>
        <v/>
      </c>
      <c r="G267" s="509"/>
      <c r="I267" s="503"/>
      <c r="J267" s="503"/>
      <c r="K267" s="569" t="str">
        <f t="shared" si="14"/>
        <v/>
      </c>
      <c r="L267" s="503"/>
      <c r="M267" s="569" t="str">
        <f t="shared" si="15"/>
        <v/>
      </c>
      <c r="N267" s="304"/>
    </row>
    <row r="268" spans="1:14">
      <c r="A268" s="361">
        <v>255</v>
      </c>
      <c r="B268" s="376" t="str">
        <f t="shared" si="12"/>
        <v/>
      </c>
      <c r="C268" s="505"/>
      <c r="D268" s="304"/>
      <c r="E268" s="304"/>
      <c r="F268" s="377" t="str">
        <f t="shared" si="13"/>
        <v/>
      </c>
      <c r="G268" s="509"/>
      <c r="I268" s="503"/>
      <c r="J268" s="503"/>
      <c r="K268" s="569" t="str">
        <f t="shared" si="14"/>
        <v/>
      </c>
      <c r="L268" s="503"/>
      <c r="M268" s="569" t="str">
        <f t="shared" si="15"/>
        <v/>
      </c>
      <c r="N268" s="304"/>
    </row>
    <row r="269" spans="1:14">
      <c r="A269" s="361">
        <v>256</v>
      </c>
      <c r="B269" s="376" t="str">
        <f t="shared" si="12"/>
        <v/>
      </c>
      <c r="C269" s="505"/>
      <c r="D269" s="304"/>
      <c r="E269" s="304"/>
      <c r="F269" s="377" t="str">
        <f t="shared" si="13"/>
        <v/>
      </c>
      <c r="G269" s="509"/>
      <c r="I269" s="503"/>
      <c r="J269" s="503"/>
      <c r="K269" s="569" t="str">
        <f t="shared" si="14"/>
        <v/>
      </c>
      <c r="L269" s="503"/>
      <c r="M269" s="569" t="str">
        <f t="shared" si="15"/>
        <v/>
      </c>
      <c r="N269" s="304"/>
    </row>
    <row r="270" spans="1:14">
      <c r="A270" s="361">
        <v>257</v>
      </c>
      <c r="B270" s="376" t="str">
        <f t="shared" si="12"/>
        <v/>
      </c>
      <c r="C270" s="505"/>
      <c r="D270" s="304"/>
      <c r="E270" s="304"/>
      <c r="F270" s="377" t="str">
        <f t="shared" si="13"/>
        <v/>
      </c>
      <c r="G270" s="509"/>
      <c r="I270" s="503"/>
      <c r="J270" s="503"/>
      <c r="K270" s="569" t="str">
        <f t="shared" si="14"/>
        <v/>
      </c>
      <c r="L270" s="503"/>
      <c r="M270" s="569" t="str">
        <f t="shared" si="15"/>
        <v/>
      </c>
      <c r="N270" s="304"/>
    </row>
    <row r="271" spans="1:14">
      <c r="A271" s="361">
        <v>258</v>
      </c>
      <c r="B271" s="376" t="str">
        <f t="shared" ref="B271:B334" si="16">IF(C271="","",IF(C271="Ａ","","○"))</f>
        <v/>
      </c>
      <c r="C271" s="505"/>
      <c r="D271" s="304"/>
      <c r="E271" s="304"/>
      <c r="F271" s="377" t="str">
        <f t="shared" ref="F271:F334" si="17">IF(E271="","",E271/$D$9*12)</f>
        <v/>
      </c>
      <c r="G271" s="509"/>
      <c r="I271" s="503"/>
      <c r="J271" s="503"/>
      <c r="K271" s="569" t="str">
        <f t="shared" ref="K271:K334" si="18">IF(J271="","",J271/$D$9*12)</f>
        <v/>
      </c>
      <c r="L271" s="503"/>
      <c r="M271" s="569" t="str">
        <f t="shared" ref="M271:M334" si="19">IF(L271="","",L271/$D$9*12)</f>
        <v/>
      </c>
      <c r="N271" s="304"/>
    </row>
    <row r="272" spans="1:14">
      <c r="A272" s="361">
        <v>259</v>
      </c>
      <c r="B272" s="376" t="str">
        <f t="shared" si="16"/>
        <v/>
      </c>
      <c r="C272" s="505"/>
      <c r="D272" s="304"/>
      <c r="E272" s="304"/>
      <c r="F272" s="377" t="str">
        <f t="shared" si="17"/>
        <v/>
      </c>
      <c r="G272" s="509"/>
      <c r="I272" s="503"/>
      <c r="J272" s="503"/>
      <c r="K272" s="569" t="str">
        <f t="shared" si="18"/>
        <v/>
      </c>
      <c r="L272" s="503"/>
      <c r="M272" s="569" t="str">
        <f t="shared" si="19"/>
        <v/>
      </c>
      <c r="N272" s="304"/>
    </row>
    <row r="273" spans="1:14">
      <c r="A273" s="361">
        <v>260</v>
      </c>
      <c r="B273" s="376" t="str">
        <f t="shared" si="16"/>
        <v/>
      </c>
      <c r="C273" s="505"/>
      <c r="D273" s="304"/>
      <c r="E273" s="304"/>
      <c r="F273" s="377" t="str">
        <f t="shared" si="17"/>
        <v/>
      </c>
      <c r="G273" s="509"/>
      <c r="I273" s="503"/>
      <c r="J273" s="503"/>
      <c r="K273" s="569" t="str">
        <f t="shared" si="18"/>
        <v/>
      </c>
      <c r="L273" s="503"/>
      <c r="M273" s="569" t="str">
        <f t="shared" si="19"/>
        <v/>
      </c>
      <c r="N273" s="304"/>
    </row>
    <row r="274" spans="1:14">
      <c r="A274" s="361">
        <v>261</v>
      </c>
      <c r="B274" s="376" t="str">
        <f t="shared" si="16"/>
        <v/>
      </c>
      <c r="C274" s="505"/>
      <c r="D274" s="304"/>
      <c r="E274" s="304"/>
      <c r="F274" s="377" t="str">
        <f t="shared" si="17"/>
        <v/>
      </c>
      <c r="G274" s="509"/>
      <c r="I274" s="503"/>
      <c r="J274" s="503"/>
      <c r="K274" s="569" t="str">
        <f t="shared" si="18"/>
        <v/>
      </c>
      <c r="L274" s="503"/>
      <c r="M274" s="569" t="str">
        <f t="shared" si="19"/>
        <v/>
      </c>
      <c r="N274" s="304"/>
    </row>
    <row r="275" spans="1:14">
      <c r="A275" s="361">
        <v>262</v>
      </c>
      <c r="B275" s="376" t="str">
        <f t="shared" si="16"/>
        <v/>
      </c>
      <c r="C275" s="505"/>
      <c r="D275" s="304"/>
      <c r="E275" s="304"/>
      <c r="F275" s="377" t="str">
        <f t="shared" si="17"/>
        <v/>
      </c>
      <c r="G275" s="509"/>
      <c r="I275" s="503"/>
      <c r="J275" s="503"/>
      <c r="K275" s="569" t="str">
        <f t="shared" si="18"/>
        <v/>
      </c>
      <c r="L275" s="503"/>
      <c r="M275" s="569" t="str">
        <f t="shared" si="19"/>
        <v/>
      </c>
      <c r="N275" s="304"/>
    </row>
    <row r="276" spans="1:14">
      <c r="A276" s="361">
        <v>263</v>
      </c>
      <c r="B276" s="376" t="str">
        <f t="shared" si="16"/>
        <v/>
      </c>
      <c r="C276" s="505"/>
      <c r="D276" s="304"/>
      <c r="E276" s="304"/>
      <c r="F276" s="377" t="str">
        <f t="shared" si="17"/>
        <v/>
      </c>
      <c r="G276" s="509"/>
      <c r="I276" s="503"/>
      <c r="J276" s="503"/>
      <c r="K276" s="569" t="str">
        <f t="shared" si="18"/>
        <v/>
      </c>
      <c r="L276" s="503"/>
      <c r="M276" s="569" t="str">
        <f t="shared" si="19"/>
        <v/>
      </c>
      <c r="N276" s="304"/>
    </row>
    <row r="277" spans="1:14">
      <c r="A277" s="361">
        <v>264</v>
      </c>
      <c r="B277" s="376" t="str">
        <f t="shared" si="16"/>
        <v/>
      </c>
      <c r="C277" s="505"/>
      <c r="D277" s="304"/>
      <c r="E277" s="304"/>
      <c r="F277" s="377" t="str">
        <f t="shared" si="17"/>
        <v/>
      </c>
      <c r="G277" s="509"/>
      <c r="I277" s="503"/>
      <c r="J277" s="503"/>
      <c r="K277" s="569" t="str">
        <f t="shared" si="18"/>
        <v/>
      </c>
      <c r="L277" s="503"/>
      <c r="M277" s="569" t="str">
        <f t="shared" si="19"/>
        <v/>
      </c>
      <c r="N277" s="304"/>
    </row>
    <row r="278" spans="1:14">
      <c r="A278" s="361">
        <v>265</v>
      </c>
      <c r="B278" s="376" t="str">
        <f t="shared" si="16"/>
        <v/>
      </c>
      <c r="C278" s="505"/>
      <c r="D278" s="304"/>
      <c r="E278" s="304"/>
      <c r="F278" s="377" t="str">
        <f t="shared" si="17"/>
        <v/>
      </c>
      <c r="G278" s="509"/>
      <c r="I278" s="503"/>
      <c r="J278" s="503"/>
      <c r="K278" s="569" t="str">
        <f t="shared" si="18"/>
        <v/>
      </c>
      <c r="L278" s="503"/>
      <c r="M278" s="569" t="str">
        <f t="shared" si="19"/>
        <v/>
      </c>
      <c r="N278" s="304"/>
    </row>
    <row r="279" spans="1:14">
      <c r="A279" s="361">
        <v>266</v>
      </c>
      <c r="B279" s="376" t="str">
        <f t="shared" si="16"/>
        <v/>
      </c>
      <c r="C279" s="505"/>
      <c r="D279" s="304"/>
      <c r="E279" s="304"/>
      <c r="F279" s="377" t="str">
        <f t="shared" si="17"/>
        <v/>
      </c>
      <c r="G279" s="509"/>
      <c r="I279" s="503"/>
      <c r="J279" s="503"/>
      <c r="K279" s="569" t="str">
        <f t="shared" si="18"/>
        <v/>
      </c>
      <c r="L279" s="503"/>
      <c r="M279" s="569" t="str">
        <f t="shared" si="19"/>
        <v/>
      </c>
      <c r="N279" s="304"/>
    </row>
    <row r="280" spans="1:14">
      <c r="A280" s="361">
        <v>267</v>
      </c>
      <c r="B280" s="376" t="str">
        <f t="shared" si="16"/>
        <v/>
      </c>
      <c r="C280" s="505"/>
      <c r="D280" s="304"/>
      <c r="E280" s="304"/>
      <c r="F280" s="377" t="str">
        <f t="shared" si="17"/>
        <v/>
      </c>
      <c r="G280" s="509"/>
      <c r="I280" s="503"/>
      <c r="J280" s="503"/>
      <c r="K280" s="569" t="str">
        <f t="shared" si="18"/>
        <v/>
      </c>
      <c r="L280" s="503"/>
      <c r="M280" s="569" t="str">
        <f t="shared" si="19"/>
        <v/>
      </c>
      <c r="N280" s="304"/>
    </row>
    <row r="281" spans="1:14">
      <c r="A281" s="361">
        <v>268</v>
      </c>
      <c r="B281" s="376" t="str">
        <f t="shared" si="16"/>
        <v/>
      </c>
      <c r="C281" s="505"/>
      <c r="D281" s="304"/>
      <c r="E281" s="304"/>
      <c r="F281" s="377" t="str">
        <f t="shared" si="17"/>
        <v/>
      </c>
      <c r="G281" s="509"/>
      <c r="I281" s="503"/>
      <c r="J281" s="503"/>
      <c r="K281" s="569" t="str">
        <f t="shared" si="18"/>
        <v/>
      </c>
      <c r="L281" s="503"/>
      <c r="M281" s="569" t="str">
        <f t="shared" si="19"/>
        <v/>
      </c>
      <c r="N281" s="304"/>
    </row>
    <row r="282" spans="1:14">
      <c r="A282" s="361">
        <v>269</v>
      </c>
      <c r="B282" s="376" t="str">
        <f t="shared" si="16"/>
        <v/>
      </c>
      <c r="C282" s="505"/>
      <c r="D282" s="304"/>
      <c r="E282" s="304"/>
      <c r="F282" s="377" t="str">
        <f t="shared" si="17"/>
        <v/>
      </c>
      <c r="G282" s="509"/>
      <c r="I282" s="503"/>
      <c r="J282" s="503"/>
      <c r="K282" s="569" t="str">
        <f t="shared" si="18"/>
        <v/>
      </c>
      <c r="L282" s="503"/>
      <c r="M282" s="569" t="str">
        <f t="shared" si="19"/>
        <v/>
      </c>
      <c r="N282" s="304"/>
    </row>
    <row r="283" spans="1:14">
      <c r="A283" s="361">
        <v>270</v>
      </c>
      <c r="B283" s="376" t="str">
        <f t="shared" si="16"/>
        <v/>
      </c>
      <c r="C283" s="505"/>
      <c r="D283" s="304"/>
      <c r="E283" s="304"/>
      <c r="F283" s="377" t="str">
        <f t="shared" si="17"/>
        <v/>
      </c>
      <c r="G283" s="509"/>
      <c r="I283" s="503"/>
      <c r="J283" s="503"/>
      <c r="K283" s="569" t="str">
        <f t="shared" si="18"/>
        <v/>
      </c>
      <c r="L283" s="503"/>
      <c r="M283" s="569" t="str">
        <f t="shared" si="19"/>
        <v/>
      </c>
      <c r="N283" s="304"/>
    </row>
    <row r="284" spans="1:14">
      <c r="A284" s="361">
        <v>271</v>
      </c>
      <c r="B284" s="376" t="str">
        <f t="shared" si="16"/>
        <v/>
      </c>
      <c r="C284" s="505"/>
      <c r="D284" s="304"/>
      <c r="E284" s="304"/>
      <c r="F284" s="377" t="str">
        <f t="shared" si="17"/>
        <v/>
      </c>
      <c r="G284" s="509"/>
      <c r="I284" s="503"/>
      <c r="J284" s="503"/>
      <c r="K284" s="569" t="str">
        <f t="shared" si="18"/>
        <v/>
      </c>
      <c r="L284" s="503"/>
      <c r="M284" s="569" t="str">
        <f t="shared" si="19"/>
        <v/>
      </c>
      <c r="N284" s="304"/>
    </row>
    <row r="285" spans="1:14">
      <c r="A285" s="361">
        <v>272</v>
      </c>
      <c r="B285" s="376" t="str">
        <f t="shared" si="16"/>
        <v/>
      </c>
      <c r="C285" s="505"/>
      <c r="D285" s="304"/>
      <c r="E285" s="304"/>
      <c r="F285" s="377" t="str">
        <f t="shared" si="17"/>
        <v/>
      </c>
      <c r="G285" s="509"/>
      <c r="I285" s="503"/>
      <c r="J285" s="503"/>
      <c r="K285" s="569" t="str">
        <f t="shared" si="18"/>
        <v/>
      </c>
      <c r="L285" s="503"/>
      <c r="M285" s="569" t="str">
        <f t="shared" si="19"/>
        <v/>
      </c>
      <c r="N285" s="304"/>
    </row>
    <row r="286" spans="1:14">
      <c r="A286" s="361">
        <v>273</v>
      </c>
      <c r="B286" s="376" t="str">
        <f t="shared" si="16"/>
        <v/>
      </c>
      <c r="C286" s="505"/>
      <c r="D286" s="304"/>
      <c r="E286" s="304"/>
      <c r="F286" s="377" t="str">
        <f t="shared" si="17"/>
        <v/>
      </c>
      <c r="G286" s="509"/>
      <c r="I286" s="503"/>
      <c r="J286" s="503"/>
      <c r="K286" s="569" t="str">
        <f t="shared" si="18"/>
        <v/>
      </c>
      <c r="L286" s="503"/>
      <c r="M286" s="569" t="str">
        <f t="shared" si="19"/>
        <v/>
      </c>
      <c r="N286" s="304"/>
    </row>
    <row r="287" spans="1:14">
      <c r="A287" s="361">
        <v>274</v>
      </c>
      <c r="B287" s="376" t="str">
        <f t="shared" si="16"/>
        <v/>
      </c>
      <c r="C287" s="505"/>
      <c r="D287" s="304"/>
      <c r="E287" s="304"/>
      <c r="F287" s="377" t="str">
        <f t="shared" si="17"/>
        <v/>
      </c>
      <c r="G287" s="509"/>
      <c r="I287" s="503"/>
      <c r="J287" s="503"/>
      <c r="K287" s="569" t="str">
        <f t="shared" si="18"/>
        <v/>
      </c>
      <c r="L287" s="503"/>
      <c r="M287" s="569" t="str">
        <f t="shared" si="19"/>
        <v/>
      </c>
      <c r="N287" s="304"/>
    </row>
    <row r="288" spans="1:14">
      <c r="A288" s="361">
        <v>275</v>
      </c>
      <c r="B288" s="376" t="str">
        <f t="shared" si="16"/>
        <v/>
      </c>
      <c r="C288" s="505"/>
      <c r="D288" s="304"/>
      <c r="E288" s="304"/>
      <c r="F288" s="377" t="str">
        <f t="shared" si="17"/>
        <v/>
      </c>
      <c r="G288" s="509"/>
      <c r="I288" s="503"/>
      <c r="J288" s="503"/>
      <c r="K288" s="569" t="str">
        <f t="shared" si="18"/>
        <v/>
      </c>
      <c r="L288" s="503"/>
      <c r="M288" s="569" t="str">
        <f t="shared" si="19"/>
        <v/>
      </c>
      <c r="N288" s="304"/>
    </row>
    <row r="289" spans="1:14">
      <c r="A289" s="361">
        <v>276</v>
      </c>
      <c r="B289" s="376" t="str">
        <f t="shared" si="16"/>
        <v/>
      </c>
      <c r="C289" s="505"/>
      <c r="D289" s="304"/>
      <c r="E289" s="304"/>
      <c r="F289" s="377" t="str">
        <f t="shared" si="17"/>
        <v/>
      </c>
      <c r="G289" s="509"/>
      <c r="I289" s="503"/>
      <c r="J289" s="503"/>
      <c r="K289" s="569" t="str">
        <f t="shared" si="18"/>
        <v/>
      </c>
      <c r="L289" s="503"/>
      <c r="M289" s="569" t="str">
        <f t="shared" si="19"/>
        <v/>
      </c>
      <c r="N289" s="304"/>
    </row>
    <row r="290" spans="1:14">
      <c r="A290" s="361">
        <v>277</v>
      </c>
      <c r="B290" s="376" t="str">
        <f t="shared" si="16"/>
        <v/>
      </c>
      <c r="C290" s="505"/>
      <c r="D290" s="304"/>
      <c r="E290" s="304"/>
      <c r="F290" s="377" t="str">
        <f t="shared" si="17"/>
        <v/>
      </c>
      <c r="G290" s="509"/>
      <c r="I290" s="503"/>
      <c r="J290" s="503"/>
      <c r="K290" s="569" t="str">
        <f t="shared" si="18"/>
        <v/>
      </c>
      <c r="L290" s="503"/>
      <c r="M290" s="569" t="str">
        <f t="shared" si="19"/>
        <v/>
      </c>
      <c r="N290" s="304"/>
    </row>
    <row r="291" spans="1:14">
      <c r="A291" s="361">
        <v>278</v>
      </c>
      <c r="B291" s="376" t="str">
        <f t="shared" si="16"/>
        <v/>
      </c>
      <c r="C291" s="505"/>
      <c r="D291" s="304"/>
      <c r="E291" s="304"/>
      <c r="F291" s="377" t="str">
        <f t="shared" si="17"/>
        <v/>
      </c>
      <c r="G291" s="509"/>
      <c r="I291" s="503"/>
      <c r="J291" s="503"/>
      <c r="K291" s="569" t="str">
        <f t="shared" si="18"/>
        <v/>
      </c>
      <c r="L291" s="503"/>
      <c r="M291" s="569" t="str">
        <f t="shared" si="19"/>
        <v/>
      </c>
      <c r="N291" s="304"/>
    </row>
    <row r="292" spans="1:14">
      <c r="A292" s="361">
        <v>279</v>
      </c>
      <c r="B292" s="376" t="str">
        <f t="shared" si="16"/>
        <v/>
      </c>
      <c r="C292" s="505"/>
      <c r="D292" s="304"/>
      <c r="E292" s="304"/>
      <c r="F292" s="377" t="str">
        <f t="shared" si="17"/>
        <v/>
      </c>
      <c r="G292" s="509"/>
      <c r="I292" s="503"/>
      <c r="J292" s="503"/>
      <c r="K292" s="569" t="str">
        <f t="shared" si="18"/>
        <v/>
      </c>
      <c r="L292" s="503"/>
      <c r="M292" s="569" t="str">
        <f t="shared" si="19"/>
        <v/>
      </c>
      <c r="N292" s="304"/>
    </row>
    <row r="293" spans="1:14">
      <c r="A293" s="361">
        <v>280</v>
      </c>
      <c r="B293" s="376" t="str">
        <f t="shared" si="16"/>
        <v/>
      </c>
      <c r="C293" s="505"/>
      <c r="D293" s="304"/>
      <c r="E293" s="304"/>
      <c r="F293" s="377" t="str">
        <f t="shared" si="17"/>
        <v/>
      </c>
      <c r="G293" s="509"/>
      <c r="I293" s="503"/>
      <c r="J293" s="503"/>
      <c r="K293" s="569" t="str">
        <f t="shared" si="18"/>
        <v/>
      </c>
      <c r="L293" s="503"/>
      <c r="M293" s="569" t="str">
        <f t="shared" si="19"/>
        <v/>
      </c>
      <c r="N293" s="304"/>
    </row>
    <row r="294" spans="1:14">
      <c r="A294" s="361">
        <v>281</v>
      </c>
      <c r="B294" s="376" t="str">
        <f t="shared" si="16"/>
        <v/>
      </c>
      <c r="C294" s="505"/>
      <c r="D294" s="304"/>
      <c r="E294" s="304"/>
      <c r="F294" s="377" t="str">
        <f t="shared" si="17"/>
        <v/>
      </c>
      <c r="G294" s="509"/>
      <c r="I294" s="503"/>
      <c r="J294" s="503"/>
      <c r="K294" s="569" t="str">
        <f t="shared" si="18"/>
        <v/>
      </c>
      <c r="L294" s="503"/>
      <c r="M294" s="569" t="str">
        <f t="shared" si="19"/>
        <v/>
      </c>
      <c r="N294" s="304"/>
    </row>
    <row r="295" spans="1:14">
      <c r="A295" s="361">
        <v>282</v>
      </c>
      <c r="B295" s="376" t="str">
        <f t="shared" si="16"/>
        <v/>
      </c>
      <c r="C295" s="505"/>
      <c r="D295" s="304"/>
      <c r="E295" s="304"/>
      <c r="F295" s="377" t="str">
        <f t="shared" si="17"/>
        <v/>
      </c>
      <c r="G295" s="509"/>
      <c r="I295" s="503"/>
      <c r="J295" s="503"/>
      <c r="K295" s="569" t="str">
        <f t="shared" si="18"/>
        <v/>
      </c>
      <c r="L295" s="503"/>
      <c r="M295" s="569" t="str">
        <f t="shared" si="19"/>
        <v/>
      </c>
      <c r="N295" s="304"/>
    </row>
    <row r="296" spans="1:14">
      <c r="A296" s="361">
        <v>283</v>
      </c>
      <c r="B296" s="376" t="str">
        <f t="shared" si="16"/>
        <v/>
      </c>
      <c r="C296" s="505"/>
      <c r="D296" s="304"/>
      <c r="E296" s="304"/>
      <c r="F296" s="377" t="str">
        <f t="shared" si="17"/>
        <v/>
      </c>
      <c r="G296" s="509"/>
      <c r="I296" s="503"/>
      <c r="J296" s="503"/>
      <c r="K296" s="569" t="str">
        <f t="shared" si="18"/>
        <v/>
      </c>
      <c r="L296" s="503"/>
      <c r="M296" s="569" t="str">
        <f t="shared" si="19"/>
        <v/>
      </c>
      <c r="N296" s="304"/>
    </row>
    <row r="297" spans="1:14">
      <c r="A297" s="361">
        <v>284</v>
      </c>
      <c r="B297" s="376" t="str">
        <f t="shared" si="16"/>
        <v/>
      </c>
      <c r="C297" s="505"/>
      <c r="D297" s="304"/>
      <c r="E297" s="304"/>
      <c r="F297" s="377" t="str">
        <f t="shared" si="17"/>
        <v/>
      </c>
      <c r="G297" s="509"/>
      <c r="I297" s="503"/>
      <c r="J297" s="503"/>
      <c r="K297" s="569" t="str">
        <f t="shared" si="18"/>
        <v/>
      </c>
      <c r="L297" s="503"/>
      <c r="M297" s="569" t="str">
        <f t="shared" si="19"/>
        <v/>
      </c>
      <c r="N297" s="304"/>
    </row>
    <row r="298" spans="1:14">
      <c r="A298" s="361">
        <v>285</v>
      </c>
      <c r="B298" s="376" t="str">
        <f t="shared" si="16"/>
        <v/>
      </c>
      <c r="C298" s="505"/>
      <c r="D298" s="304"/>
      <c r="E298" s="304"/>
      <c r="F298" s="377" t="str">
        <f t="shared" si="17"/>
        <v/>
      </c>
      <c r="G298" s="509"/>
      <c r="I298" s="503"/>
      <c r="J298" s="503"/>
      <c r="K298" s="569" t="str">
        <f t="shared" si="18"/>
        <v/>
      </c>
      <c r="L298" s="503"/>
      <c r="M298" s="569" t="str">
        <f t="shared" si="19"/>
        <v/>
      </c>
      <c r="N298" s="304"/>
    </row>
    <row r="299" spans="1:14">
      <c r="A299" s="361">
        <v>286</v>
      </c>
      <c r="B299" s="376" t="str">
        <f t="shared" si="16"/>
        <v/>
      </c>
      <c r="C299" s="505"/>
      <c r="D299" s="304"/>
      <c r="E299" s="304"/>
      <c r="F299" s="377" t="str">
        <f t="shared" si="17"/>
        <v/>
      </c>
      <c r="G299" s="509"/>
      <c r="I299" s="503"/>
      <c r="J299" s="503"/>
      <c r="K299" s="569" t="str">
        <f t="shared" si="18"/>
        <v/>
      </c>
      <c r="L299" s="503"/>
      <c r="M299" s="569" t="str">
        <f t="shared" si="19"/>
        <v/>
      </c>
      <c r="N299" s="304"/>
    </row>
    <row r="300" spans="1:14">
      <c r="A300" s="361">
        <v>287</v>
      </c>
      <c r="B300" s="376" t="str">
        <f t="shared" si="16"/>
        <v/>
      </c>
      <c r="C300" s="505"/>
      <c r="D300" s="304"/>
      <c r="E300" s="304"/>
      <c r="F300" s="377" t="str">
        <f t="shared" si="17"/>
        <v/>
      </c>
      <c r="G300" s="509"/>
      <c r="I300" s="503"/>
      <c r="J300" s="503"/>
      <c r="K300" s="569" t="str">
        <f t="shared" si="18"/>
        <v/>
      </c>
      <c r="L300" s="503"/>
      <c r="M300" s="569" t="str">
        <f t="shared" si="19"/>
        <v/>
      </c>
      <c r="N300" s="304"/>
    </row>
    <row r="301" spans="1:14">
      <c r="A301" s="361">
        <v>288</v>
      </c>
      <c r="B301" s="376" t="str">
        <f t="shared" si="16"/>
        <v/>
      </c>
      <c r="C301" s="505"/>
      <c r="D301" s="304"/>
      <c r="E301" s="304"/>
      <c r="F301" s="377" t="str">
        <f t="shared" si="17"/>
        <v/>
      </c>
      <c r="G301" s="509"/>
      <c r="I301" s="503"/>
      <c r="J301" s="503"/>
      <c r="K301" s="569" t="str">
        <f t="shared" si="18"/>
        <v/>
      </c>
      <c r="L301" s="503"/>
      <c r="M301" s="569" t="str">
        <f t="shared" si="19"/>
        <v/>
      </c>
      <c r="N301" s="304"/>
    </row>
    <row r="302" spans="1:14">
      <c r="A302" s="361">
        <v>289</v>
      </c>
      <c r="B302" s="376" t="str">
        <f t="shared" si="16"/>
        <v/>
      </c>
      <c r="C302" s="505"/>
      <c r="D302" s="304"/>
      <c r="E302" s="304"/>
      <c r="F302" s="377" t="str">
        <f t="shared" si="17"/>
        <v/>
      </c>
      <c r="G302" s="509"/>
      <c r="I302" s="503"/>
      <c r="J302" s="503"/>
      <c r="K302" s="569" t="str">
        <f t="shared" si="18"/>
        <v/>
      </c>
      <c r="L302" s="503"/>
      <c r="M302" s="569" t="str">
        <f t="shared" si="19"/>
        <v/>
      </c>
      <c r="N302" s="304"/>
    </row>
    <row r="303" spans="1:14">
      <c r="A303" s="361">
        <v>290</v>
      </c>
      <c r="B303" s="376" t="str">
        <f t="shared" si="16"/>
        <v/>
      </c>
      <c r="C303" s="505"/>
      <c r="D303" s="304"/>
      <c r="E303" s="304"/>
      <c r="F303" s="377" t="str">
        <f t="shared" si="17"/>
        <v/>
      </c>
      <c r="G303" s="509"/>
      <c r="I303" s="503"/>
      <c r="J303" s="503"/>
      <c r="K303" s="569" t="str">
        <f t="shared" si="18"/>
        <v/>
      </c>
      <c r="L303" s="503"/>
      <c r="M303" s="569" t="str">
        <f t="shared" si="19"/>
        <v/>
      </c>
      <c r="N303" s="304"/>
    </row>
    <row r="304" spans="1:14">
      <c r="A304" s="361">
        <v>291</v>
      </c>
      <c r="B304" s="376" t="str">
        <f t="shared" si="16"/>
        <v/>
      </c>
      <c r="C304" s="505"/>
      <c r="D304" s="304"/>
      <c r="E304" s="304"/>
      <c r="F304" s="377" t="str">
        <f t="shared" si="17"/>
        <v/>
      </c>
      <c r="G304" s="509"/>
      <c r="I304" s="503"/>
      <c r="J304" s="503"/>
      <c r="K304" s="569" t="str">
        <f t="shared" si="18"/>
        <v/>
      </c>
      <c r="L304" s="503"/>
      <c r="M304" s="569" t="str">
        <f t="shared" si="19"/>
        <v/>
      </c>
      <c r="N304" s="304"/>
    </row>
    <row r="305" spans="1:14">
      <c r="A305" s="361">
        <v>292</v>
      </c>
      <c r="B305" s="376" t="str">
        <f t="shared" si="16"/>
        <v/>
      </c>
      <c r="C305" s="505"/>
      <c r="D305" s="304"/>
      <c r="E305" s="304"/>
      <c r="F305" s="377" t="str">
        <f t="shared" si="17"/>
        <v/>
      </c>
      <c r="G305" s="509"/>
      <c r="I305" s="503"/>
      <c r="J305" s="503"/>
      <c r="K305" s="569" t="str">
        <f t="shared" si="18"/>
        <v/>
      </c>
      <c r="L305" s="503"/>
      <c r="M305" s="569" t="str">
        <f t="shared" si="19"/>
        <v/>
      </c>
      <c r="N305" s="304"/>
    </row>
    <row r="306" spans="1:14">
      <c r="A306" s="361">
        <v>293</v>
      </c>
      <c r="B306" s="376" t="str">
        <f t="shared" si="16"/>
        <v/>
      </c>
      <c r="C306" s="505"/>
      <c r="D306" s="304"/>
      <c r="E306" s="304"/>
      <c r="F306" s="377" t="str">
        <f t="shared" si="17"/>
        <v/>
      </c>
      <c r="G306" s="509"/>
      <c r="I306" s="503"/>
      <c r="J306" s="503"/>
      <c r="K306" s="569" t="str">
        <f t="shared" si="18"/>
        <v/>
      </c>
      <c r="L306" s="503"/>
      <c r="M306" s="569" t="str">
        <f t="shared" si="19"/>
        <v/>
      </c>
      <c r="N306" s="304"/>
    </row>
    <row r="307" spans="1:14">
      <c r="A307" s="361">
        <v>294</v>
      </c>
      <c r="B307" s="376" t="str">
        <f t="shared" si="16"/>
        <v/>
      </c>
      <c r="C307" s="505"/>
      <c r="D307" s="304"/>
      <c r="E307" s="304"/>
      <c r="F307" s="377" t="str">
        <f t="shared" si="17"/>
        <v/>
      </c>
      <c r="G307" s="509"/>
      <c r="I307" s="503"/>
      <c r="J307" s="503"/>
      <c r="K307" s="569" t="str">
        <f t="shared" si="18"/>
        <v/>
      </c>
      <c r="L307" s="503"/>
      <c r="M307" s="569" t="str">
        <f t="shared" si="19"/>
        <v/>
      </c>
      <c r="N307" s="304"/>
    </row>
    <row r="308" spans="1:14">
      <c r="A308" s="361">
        <v>295</v>
      </c>
      <c r="B308" s="376" t="str">
        <f t="shared" si="16"/>
        <v/>
      </c>
      <c r="C308" s="505"/>
      <c r="D308" s="304"/>
      <c r="E308" s="304"/>
      <c r="F308" s="377" t="str">
        <f t="shared" si="17"/>
        <v/>
      </c>
      <c r="G308" s="509"/>
      <c r="I308" s="503"/>
      <c r="J308" s="503"/>
      <c r="K308" s="569" t="str">
        <f t="shared" si="18"/>
        <v/>
      </c>
      <c r="L308" s="503"/>
      <c r="M308" s="569" t="str">
        <f t="shared" si="19"/>
        <v/>
      </c>
      <c r="N308" s="304"/>
    </row>
    <row r="309" spans="1:14">
      <c r="A309" s="361">
        <v>296</v>
      </c>
      <c r="B309" s="376" t="str">
        <f t="shared" si="16"/>
        <v/>
      </c>
      <c r="C309" s="505"/>
      <c r="D309" s="304"/>
      <c r="E309" s="304"/>
      <c r="F309" s="377" t="str">
        <f t="shared" si="17"/>
        <v/>
      </c>
      <c r="G309" s="509"/>
      <c r="I309" s="503"/>
      <c r="J309" s="503"/>
      <c r="K309" s="569" t="str">
        <f t="shared" si="18"/>
        <v/>
      </c>
      <c r="L309" s="503"/>
      <c r="M309" s="569" t="str">
        <f t="shared" si="19"/>
        <v/>
      </c>
      <c r="N309" s="304"/>
    </row>
    <row r="310" spans="1:14">
      <c r="A310" s="361">
        <v>297</v>
      </c>
      <c r="B310" s="376" t="str">
        <f t="shared" si="16"/>
        <v/>
      </c>
      <c r="C310" s="505"/>
      <c r="D310" s="304"/>
      <c r="E310" s="304"/>
      <c r="F310" s="377" t="str">
        <f t="shared" si="17"/>
        <v/>
      </c>
      <c r="G310" s="509"/>
      <c r="I310" s="503"/>
      <c r="J310" s="503"/>
      <c r="K310" s="569" t="str">
        <f t="shared" si="18"/>
        <v/>
      </c>
      <c r="L310" s="503"/>
      <c r="M310" s="569" t="str">
        <f t="shared" si="19"/>
        <v/>
      </c>
      <c r="N310" s="304"/>
    </row>
    <row r="311" spans="1:14">
      <c r="A311" s="361">
        <v>298</v>
      </c>
      <c r="B311" s="376" t="str">
        <f t="shared" si="16"/>
        <v/>
      </c>
      <c r="C311" s="505"/>
      <c r="D311" s="304"/>
      <c r="E311" s="304"/>
      <c r="F311" s="377" t="str">
        <f t="shared" si="17"/>
        <v/>
      </c>
      <c r="G311" s="509"/>
      <c r="I311" s="503"/>
      <c r="J311" s="503"/>
      <c r="K311" s="569" t="str">
        <f t="shared" si="18"/>
        <v/>
      </c>
      <c r="L311" s="503"/>
      <c r="M311" s="569" t="str">
        <f t="shared" si="19"/>
        <v/>
      </c>
      <c r="N311" s="304"/>
    </row>
    <row r="312" spans="1:14">
      <c r="A312" s="361">
        <v>299</v>
      </c>
      <c r="B312" s="376" t="str">
        <f t="shared" si="16"/>
        <v/>
      </c>
      <c r="C312" s="505"/>
      <c r="D312" s="304"/>
      <c r="E312" s="304"/>
      <c r="F312" s="377" t="str">
        <f t="shared" si="17"/>
        <v/>
      </c>
      <c r="G312" s="509"/>
      <c r="I312" s="503"/>
      <c r="J312" s="503"/>
      <c r="K312" s="569" t="str">
        <f t="shared" si="18"/>
        <v/>
      </c>
      <c r="L312" s="503"/>
      <c r="M312" s="569" t="str">
        <f t="shared" si="19"/>
        <v/>
      </c>
      <c r="N312" s="304"/>
    </row>
    <row r="313" spans="1:14">
      <c r="A313" s="361">
        <v>300</v>
      </c>
      <c r="B313" s="376" t="str">
        <f t="shared" si="16"/>
        <v/>
      </c>
      <c r="C313" s="505"/>
      <c r="D313" s="304"/>
      <c r="E313" s="304"/>
      <c r="F313" s="377" t="str">
        <f t="shared" si="17"/>
        <v/>
      </c>
      <c r="G313" s="509"/>
      <c r="I313" s="503"/>
      <c r="J313" s="503"/>
      <c r="K313" s="569" t="str">
        <f t="shared" si="18"/>
        <v/>
      </c>
      <c r="L313" s="503"/>
      <c r="M313" s="569" t="str">
        <f t="shared" si="19"/>
        <v/>
      </c>
      <c r="N313" s="304"/>
    </row>
    <row r="314" spans="1:14">
      <c r="A314" s="361">
        <v>301</v>
      </c>
      <c r="B314" s="376" t="str">
        <f t="shared" si="16"/>
        <v/>
      </c>
      <c r="C314" s="505"/>
      <c r="D314" s="304"/>
      <c r="E314" s="304"/>
      <c r="F314" s="377" t="str">
        <f t="shared" si="17"/>
        <v/>
      </c>
      <c r="G314" s="509"/>
      <c r="I314" s="503"/>
      <c r="J314" s="503"/>
      <c r="K314" s="569" t="str">
        <f t="shared" si="18"/>
        <v/>
      </c>
      <c r="L314" s="503"/>
      <c r="M314" s="569" t="str">
        <f t="shared" si="19"/>
        <v/>
      </c>
      <c r="N314" s="304"/>
    </row>
    <row r="315" spans="1:14">
      <c r="A315" s="361">
        <v>302</v>
      </c>
      <c r="B315" s="376" t="str">
        <f t="shared" si="16"/>
        <v/>
      </c>
      <c r="C315" s="505"/>
      <c r="D315" s="304"/>
      <c r="E315" s="304"/>
      <c r="F315" s="377" t="str">
        <f t="shared" si="17"/>
        <v/>
      </c>
      <c r="G315" s="509"/>
      <c r="I315" s="503"/>
      <c r="J315" s="503"/>
      <c r="K315" s="569" t="str">
        <f t="shared" si="18"/>
        <v/>
      </c>
      <c r="L315" s="503"/>
      <c r="M315" s="569" t="str">
        <f t="shared" si="19"/>
        <v/>
      </c>
      <c r="N315" s="304"/>
    </row>
    <row r="316" spans="1:14">
      <c r="A316" s="361">
        <v>303</v>
      </c>
      <c r="B316" s="376" t="str">
        <f t="shared" si="16"/>
        <v/>
      </c>
      <c r="C316" s="505"/>
      <c r="D316" s="304"/>
      <c r="E316" s="304"/>
      <c r="F316" s="377" t="str">
        <f t="shared" si="17"/>
        <v/>
      </c>
      <c r="G316" s="509"/>
      <c r="I316" s="503"/>
      <c r="J316" s="503"/>
      <c r="K316" s="569" t="str">
        <f t="shared" si="18"/>
        <v/>
      </c>
      <c r="L316" s="503"/>
      <c r="M316" s="569" t="str">
        <f t="shared" si="19"/>
        <v/>
      </c>
      <c r="N316" s="304"/>
    </row>
    <row r="317" spans="1:14">
      <c r="A317" s="361">
        <v>304</v>
      </c>
      <c r="B317" s="376" t="str">
        <f t="shared" si="16"/>
        <v/>
      </c>
      <c r="C317" s="505"/>
      <c r="D317" s="304"/>
      <c r="E317" s="304"/>
      <c r="F317" s="377" t="str">
        <f t="shared" si="17"/>
        <v/>
      </c>
      <c r="G317" s="509"/>
      <c r="I317" s="503"/>
      <c r="J317" s="503"/>
      <c r="K317" s="569" t="str">
        <f t="shared" si="18"/>
        <v/>
      </c>
      <c r="L317" s="503"/>
      <c r="M317" s="569" t="str">
        <f t="shared" si="19"/>
        <v/>
      </c>
      <c r="N317" s="304"/>
    </row>
    <row r="318" spans="1:14">
      <c r="A318" s="361">
        <v>305</v>
      </c>
      <c r="B318" s="376" t="str">
        <f t="shared" si="16"/>
        <v/>
      </c>
      <c r="C318" s="505"/>
      <c r="D318" s="304"/>
      <c r="E318" s="304"/>
      <c r="F318" s="377" t="str">
        <f t="shared" si="17"/>
        <v/>
      </c>
      <c r="G318" s="509"/>
      <c r="I318" s="503"/>
      <c r="J318" s="503"/>
      <c r="K318" s="569" t="str">
        <f t="shared" si="18"/>
        <v/>
      </c>
      <c r="L318" s="503"/>
      <c r="M318" s="569" t="str">
        <f t="shared" si="19"/>
        <v/>
      </c>
      <c r="N318" s="304"/>
    </row>
    <row r="319" spans="1:14">
      <c r="A319" s="361">
        <v>306</v>
      </c>
      <c r="B319" s="376" t="str">
        <f t="shared" si="16"/>
        <v/>
      </c>
      <c r="C319" s="505"/>
      <c r="D319" s="304"/>
      <c r="E319" s="304"/>
      <c r="F319" s="377" t="str">
        <f t="shared" si="17"/>
        <v/>
      </c>
      <c r="G319" s="509"/>
      <c r="I319" s="503"/>
      <c r="J319" s="503"/>
      <c r="K319" s="569" t="str">
        <f t="shared" si="18"/>
        <v/>
      </c>
      <c r="L319" s="503"/>
      <c r="M319" s="569" t="str">
        <f t="shared" si="19"/>
        <v/>
      </c>
      <c r="N319" s="304"/>
    </row>
    <row r="320" spans="1:14">
      <c r="A320" s="361">
        <v>307</v>
      </c>
      <c r="B320" s="376" t="str">
        <f t="shared" si="16"/>
        <v/>
      </c>
      <c r="C320" s="505"/>
      <c r="D320" s="304"/>
      <c r="E320" s="304"/>
      <c r="F320" s="377" t="str">
        <f t="shared" si="17"/>
        <v/>
      </c>
      <c r="G320" s="509"/>
      <c r="I320" s="503"/>
      <c r="J320" s="503"/>
      <c r="K320" s="569" t="str">
        <f t="shared" si="18"/>
        <v/>
      </c>
      <c r="L320" s="503"/>
      <c r="M320" s="569" t="str">
        <f t="shared" si="19"/>
        <v/>
      </c>
      <c r="N320" s="304"/>
    </row>
    <row r="321" spans="1:14">
      <c r="A321" s="361">
        <v>308</v>
      </c>
      <c r="B321" s="376" t="str">
        <f t="shared" si="16"/>
        <v/>
      </c>
      <c r="C321" s="505"/>
      <c r="D321" s="304"/>
      <c r="E321" s="304"/>
      <c r="F321" s="377" t="str">
        <f t="shared" si="17"/>
        <v/>
      </c>
      <c r="G321" s="509"/>
      <c r="I321" s="503"/>
      <c r="J321" s="503"/>
      <c r="K321" s="569" t="str">
        <f t="shared" si="18"/>
        <v/>
      </c>
      <c r="L321" s="503"/>
      <c r="M321" s="569" t="str">
        <f t="shared" si="19"/>
        <v/>
      </c>
      <c r="N321" s="304"/>
    </row>
    <row r="322" spans="1:14">
      <c r="A322" s="361">
        <v>309</v>
      </c>
      <c r="B322" s="376" t="str">
        <f t="shared" si="16"/>
        <v/>
      </c>
      <c r="C322" s="505"/>
      <c r="D322" s="304"/>
      <c r="E322" s="304"/>
      <c r="F322" s="377" t="str">
        <f t="shared" si="17"/>
        <v/>
      </c>
      <c r="G322" s="509"/>
      <c r="I322" s="503"/>
      <c r="J322" s="503"/>
      <c r="K322" s="569" t="str">
        <f t="shared" si="18"/>
        <v/>
      </c>
      <c r="L322" s="503"/>
      <c r="M322" s="569" t="str">
        <f t="shared" si="19"/>
        <v/>
      </c>
      <c r="N322" s="304"/>
    </row>
    <row r="323" spans="1:14">
      <c r="A323" s="361">
        <v>310</v>
      </c>
      <c r="B323" s="376" t="str">
        <f t="shared" si="16"/>
        <v/>
      </c>
      <c r="C323" s="505"/>
      <c r="D323" s="304"/>
      <c r="E323" s="304"/>
      <c r="F323" s="377" t="str">
        <f t="shared" si="17"/>
        <v/>
      </c>
      <c r="G323" s="509"/>
      <c r="I323" s="503"/>
      <c r="J323" s="503"/>
      <c r="K323" s="569" t="str">
        <f t="shared" si="18"/>
        <v/>
      </c>
      <c r="L323" s="503"/>
      <c r="M323" s="569" t="str">
        <f t="shared" si="19"/>
        <v/>
      </c>
      <c r="N323" s="304"/>
    </row>
    <row r="324" spans="1:14">
      <c r="A324" s="361">
        <v>311</v>
      </c>
      <c r="B324" s="376" t="str">
        <f t="shared" si="16"/>
        <v/>
      </c>
      <c r="C324" s="505"/>
      <c r="D324" s="304"/>
      <c r="E324" s="304"/>
      <c r="F324" s="377" t="str">
        <f t="shared" si="17"/>
        <v/>
      </c>
      <c r="G324" s="509"/>
      <c r="I324" s="503"/>
      <c r="J324" s="503"/>
      <c r="K324" s="569" t="str">
        <f t="shared" si="18"/>
        <v/>
      </c>
      <c r="L324" s="503"/>
      <c r="M324" s="569" t="str">
        <f t="shared" si="19"/>
        <v/>
      </c>
      <c r="N324" s="304"/>
    </row>
    <row r="325" spans="1:14">
      <c r="A325" s="361">
        <v>312</v>
      </c>
      <c r="B325" s="376" t="str">
        <f t="shared" si="16"/>
        <v/>
      </c>
      <c r="C325" s="505"/>
      <c r="D325" s="304"/>
      <c r="E325" s="304"/>
      <c r="F325" s="377" t="str">
        <f t="shared" si="17"/>
        <v/>
      </c>
      <c r="G325" s="509"/>
      <c r="I325" s="503"/>
      <c r="J325" s="503"/>
      <c r="K325" s="569" t="str">
        <f t="shared" si="18"/>
        <v/>
      </c>
      <c r="L325" s="503"/>
      <c r="M325" s="569" t="str">
        <f t="shared" si="19"/>
        <v/>
      </c>
      <c r="N325" s="304"/>
    </row>
    <row r="326" spans="1:14">
      <c r="A326" s="361">
        <v>313</v>
      </c>
      <c r="B326" s="376" t="str">
        <f t="shared" si="16"/>
        <v/>
      </c>
      <c r="C326" s="505"/>
      <c r="D326" s="304"/>
      <c r="E326" s="304"/>
      <c r="F326" s="377" t="str">
        <f t="shared" si="17"/>
        <v/>
      </c>
      <c r="G326" s="509"/>
      <c r="I326" s="503"/>
      <c r="J326" s="503"/>
      <c r="K326" s="569" t="str">
        <f t="shared" si="18"/>
        <v/>
      </c>
      <c r="L326" s="503"/>
      <c r="M326" s="569" t="str">
        <f t="shared" si="19"/>
        <v/>
      </c>
      <c r="N326" s="304"/>
    </row>
    <row r="327" spans="1:14">
      <c r="A327" s="361">
        <v>314</v>
      </c>
      <c r="B327" s="376" t="str">
        <f t="shared" si="16"/>
        <v/>
      </c>
      <c r="C327" s="505"/>
      <c r="D327" s="304"/>
      <c r="E327" s="304"/>
      <c r="F327" s="377" t="str">
        <f t="shared" si="17"/>
        <v/>
      </c>
      <c r="G327" s="509"/>
      <c r="I327" s="503"/>
      <c r="J327" s="503"/>
      <c r="K327" s="569" t="str">
        <f t="shared" si="18"/>
        <v/>
      </c>
      <c r="L327" s="503"/>
      <c r="M327" s="569" t="str">
        <f t="shared" si="19"/>
        <v/>
      </c>
      <c r="N327" s="304"/>
    </row>
    <row r="328" spans="1:14">
      <c r="A328" s="361">
        <v>315</v>
      </c>
      <c r="B328" s="376" t="str">
        <f t="shared" si="16"/>
        <v/>
      </c>
      <c r="C328" s="505"/>
      <c r="D328" s="304"/>
      <c r="E328" s="304"/>
      <c r="F328" s="377" t="str">
        <f t="shared" si="17"/>
        <v/>
      </c>
      <c r="G328" s="509"/>
      <c r="I328" s="503"/>
      <c r="J328" s="503"/>
      <c r="K328" s="569" t="str">
        <f t="shared" si="18"/>
        <v/>
      </c>
      <c r="L328" s="503"/>
      <c r="M328" s="569" t="str">
        <f t="shared" si="19"/>
        <v/>
      </c>
      <c r="N328" s="304"/>
    </row>
    <row r="329" spans="1:14">
      <c r="A329" s="361">
        <v>316</v>
      </c>
      <c r="B329" s="376" t="str">
        <f t="shared" si="16"/>
        <v/>
      </c>
      <c r="C329" s="505"/>
      <c r="D329" s="304"/>
      <c r="E329" s="304"/>
      <c r="F329" s="377" t="str">
        <f t="shared" si="17"/>
        <v/>
      </c>
      <c r="G329" s="509"/>
      <c r="I329" s="503"/>
      <c r="J329" s="503"/>
      <c r="K329" s="569" t="str">
        <f t="shared" si="18"/>
        <v/>
      </c>
      <c r="L329" s="503"/>
      <c r="M329" s="569" t="str">
        <f t="shared" si="19"/>
        <v/>
      </c>
      <c r="N329" s="304"/>
    </row>
    <row r="330" spans="1:14">
      <c r="A330" s="361">
        <v>317</v>
      </c>
      <c r="B330" s="376" t="str">
        <f t="shared" si="16"/>
        <v/>
      </c>
      <c r="C330" s="505"/>
      <c r="D330" s="304"/>
      <c r="E330" s="304"/>
      <c r="F330" s="377" t="str">
        <f t="shared" si="17"/>
        <v/>
      </c>
      <c r="G330" s="509"/>
      <c r="I330" s="503"/>
      <c r="J330" s="503"/>
      <c r="K330" s="569" t="str">
        <f t="shared" si="18"/>
        <v/>
      </c>
      <c r="L330" s="503"/>
      <c r="M330" s="569" t="str">
        <f t="shared" si="19"/>
        <v/>
      </c>
      <c r="N330" s="304"/>
    </row>
    <row r="331" spans="1:14">
      <c r="A331" s="361">
        <v>318</v>
      </c>
      <c r="B331" s="376" t="str">
        <f t="shared" si="16"/>
        <v/>
      </c>
      <c r="C331" s="505"/>
      <c r="D331" s="304"/>
      <c r="E331" s="304"/>
      <c r="F331" s="377" t="str">
        <f t="shared" si="17"/>
        <v/>
      </c>
      <c r="G331" s="509"/>
      <c r="I331" s="503"/>
      <c r="J331" s="503"/>
      <c r="K331" s="569" t="str">
        <f t="shared" si="18"/>
        <v/>
      </c>
      <c r="L331" s="503"/>
      <c r="M331" s="569" t="str">
        <f t="shared" si="19"/>
        <v/>
      </c>
      <c r="N331" s="304"/>
    </row>
    <row r="332" spans="1:14">
      <c r="A332" s="361">
        <v>319</v>
      </c>
      <c r="B332" s="376" t="str">
        <f t="shared" si="16"/>
        <v/>
      </c>
      <c r="C332" s="505"/>
      <c r="D332" s="304"/>
      <c r="E332" s="304"/>
      <c r="F332" s="377" t="str">
        <f t="shared" si="17"/>
        <v/>
      </c>
      <c r="G332" s="509"/>
      <c r="I332" s="503"/>
      <c r="J332" s="503"/>
      <c r="K332" s="569" t="str">
        <f t="shared" si="18"/>
        <v/>
      </c>
      <c r="L332" s="503"/>
      <c r="M332" s="569" t="str">
        <f t="shared" si="19"/>
        <v/>
      </c>
      <c r="N332" s="304"/>
    </row>
    <row r="333" spans="1:14">
      <c r="A333" s="361">
        <v>320</v>
      </c>
      <c r="B333" s="376" t="str">
        <f t="shared" si="16"/>
        <v/>
      </c>
      <c r="C333" s="505"/>
      <c r="D333" s="304"/>
      <c r="E333" s="304"/>
      <c r="F333" s="377" t="str">
        <f t="shared" si="17"/>
        <v/>
      </c>
      <c r="G333" s="509"/>
      <c r="I333" s="503"/>
      <c r="J333" s="503"/>
      <c r="K333" s="569" t="str">
        <f t="shared" si="18"/>
        <v/>
      </c>
      <c r="L333" s="503"/>
      <c r="M333" s="569" t="str">
        <f t="shared" si="19"/>
        <v/>
      </c>
      <c r="N333" s="304"/>
    </row>
    <row r="334" spans="1:14">
      <c r="A334" s="361">
        <v>321</v>
      </c>
      <c r="B334" s="376" t="str">
        <f t="shared" si="16"/>
        <v/>
      </c>
      <c r="C334" s="505"/>
      <c r="D334" s="304"/>
      <c r="E334" s="304"/>
      <c r="F334" s="377" t="str">
        <f t="shared" si="17"/>
        <v/>
      </c>
      <c r="G334" s="509"/>
      <c r="I334" s="503"/>
      <c r="J334" s="503"/>
      <c r="K334" s="569" t="str">
        <f t="shared" si="18"/>
        <v/>
      </c>
      <c r="L334" s="503"/>
      <c r="M334" s="569" t="str">
        <f t="shared" si="19"/>
        <v/>
      </c>
      <c r="N334" s="304"/>
    </row>
    <row r="335" spans="1:14">
      <c r="A335" s="361">
        <v>322</v>
      </c>
      <c r="B335" s="376" t="str">
        <f t="shared" ref="B335:B398" si="20">IF(C335="","",IF(C335="Ａ","","○"))</f>
        <v/>
      </c>
      <c r="C335" s="505"/>
      <c r="D335" s="304"/>
      <c r="E335" s="304"/>
      <c r="F335" s="377" t="str">
        <f t="shared" ref="F335:F398" si="21">IF(E335="","",E335/$D$9*12)</f>
        <v/>
      </c>
      <c r="G335" s="509"/>
      <c r="I335" s="503"/>
      <c r="J335" s="503"/>
      <c r="K335" s="569" t="str">
        <f t="shared" ref="K335:K398" si="22">IF(J335="","",J335/$D$9*12)</f>
        <v/>
      </c>
      <c r="L335" s="503"/>
      <c r="M335" s="569" t="str">
        <f t="shared" ref="M335:M398" si="23">IF(L335="","",L335/$D$9*12)</f>
        <v/>
      </c>
      <c r="N335" s="304"/>
    </row>
    <row r="336" spans="1:14">
      <c r="A336" s="361">
        <v>323</v>
      </c>
      <c r="B336" s="376" t="str">
        <f t="shared" si="20"/>
        <v/>
      </c>
      <c r="C336" s="505"/>
      <c r="D336" s="304"/>
      <c r="E336" s="304"/>
      <c r="F336" s="377" t="str">
        <f t="shared" si="21"/>
        <v/>
      </c>
      <c r="G336" s="509"/>
      <c r="I336" s="503"/>
      <c r="J336" s="503"/>
      <c r="K336" s="569" t="str">
        <f t="shared" si="22"/>
        <v/>
      </c>
      <c r="L336" s="503"/>
      <c r="M336" s="569" t="str">
        <f t="shared" si="23"/>
        <v/>
      </c>
      <c r="N336" s="304"/>
    </row>
    <row r="337" spans="1:14">
      <c r="A337" s="361">
        <v>324</v>
      </c>
      <c r="B337" s="376" t="str">
        <f t="shared" si="20"/>
        <v/>
      </c>
      <c r="C337" s="505"/>
      <c r="D337" s="304"/>
      <c r="E337" s="304"/>
      <c r="F337" s="377" t="str">
        <f t="shared" si="21"/>
        <v/>
      </c>
      <c r="G337" s="509"/>
      <c r="I337" s="503"/>
      <c r="J337" s="503"/>
      <c r="K337" s="569" t="str">
        <f t="shared" si="22"/>
        <v/>
      </c>
      <c r="L337" s="503"/>
      <c r="M337" s="569" t="str">
        <f t="shared" si="23"/>
        <v/>
      </c>
      <c r="N337" s="304"/>
    </row>
    <row r="338" spans="1:14">
      <c r="A338" s="361">
        <v>325</v>
      </c>
      <c r="B338" s="376" t="str">
        <f t="shared" si="20"/>
        <v/>
      </c>
      <c r="C338" s="505"/>
      <c r="D338" s="304"/>
      <c r="E338" s="304"/>
      <c r="F338" s="377" t="str">
        <f t="shared" si="21"/>
        <v/>
      </c>
      <c r="G338" s="509"/>
      <c r="I338" s="503"/>
      <c r="J338" s="503"/>
      <c r="K338" s="569" t="str">
        <f t="shared" si="22"/>
        <v/>
      </c>
      <c r="L338" s="503"/>
      <c r="M338" s="569" t="str">
        <f t="shared" si="23"/>
        <v/>
      </c>
      <c r="N338" s="304"/>
    </row>
    <row r="339" spans="1:14">
      <c r="A339" s="361">
        <v>326</v>
      </c>
      <c r="B339" s="376" t="str">
        <f t="shared" si="20"/>
        <v/>
      </c>
      <c r="C339" s="505"/>
      <c r="D339" s="304"/>
      <c r="E339" s="304"/>
      <c r="F339" s="377" t="str">
        <f t="shared" si="21"/>
        <v/>
      </c>
      <c r="G339" s="509"/>
      <c r="I339" s="503"/>
      <c r="J339" s="503"/>
      <c r="K339" s="569" t="str">
        <f t="shared" si="22"/>
        <v/>
      </c>
      <c r="L339" s="503"/>
      <c r="M339" s="569" t="str">
        <f t="shared" si="23"/>
        <v/>
      </c>
      <c r="N339" s="304"/>
    </row>
    <row r="340" spans="1:14">
      <c r="A340" s="361">
        <v>327</v>
      </c>
      <c r="B340" s="376" t="str">
        <f t="shared" si="20"/>
        <v/>
      </c>
      <c r="C340" s="505"/>
      <c r="D340" s="304"/>
      <c r="E340" s="304"/>
      <c r="F340" s="377" t="str">
        <f t="shared" si="21"/>
        <v/>
      </c>
      <c r="G340" s="509"/>
      <c r="I340" s="503"/>
      <c r="J340" s="503"/>
      <c r="K340" s="569" t="str">
        <f t="shared" si="22"/>
        <v/>
      </c>
      <c r="L340" s="503"/>
      <c r="M340" s="569" t="str">
        <f t="shared" si="23"/>
        <v/>
      </c>
      <c r="N340" s="304"/>
    </row>
    <row r="341" spans="1:14">
      <c r="A341" s="361">
        <v>328</v>
      </c>
      <c r="B341" s="376" t="str">
        <f t="shared" si="20"/>
        <v/>
      </c>
      <c r="C341" s="505"/>
      <c r="D341" s="304"/>
      <c r="E341" s="304"/>
      <c r="F341" s="377" t="str">
        <f t="shared" si="21"/>
        <v/>
      </c>
      <c r="G341" s="509"/>
      <c r="I341" s="503"/>
      <c r="J341" s="503"/>
      <c r="K341" s="569" t="str">
        <f t="shared" si="22"/>
        <v/>
      </c>
      <c r="L341" s="503"/>
      <c r="M341" s="569" t="str">
        <f t="shared" si="23"/>
        <v/>
      </c>
      <c r="N341" s="304"/>
    </row>
    <row r="342" spans="1:14">
      <c r="A342" s="361">
        <v>329</v>
      </c>
      <c r="B342" s="376" t="str">
        <f t="shared" si="20"/>
        <v/>
      </c>
      <c r="C342" s="505"/>
      <c r="D342" s="304"/>
      <c r="E342" s="304"/>
      <c r="F342" s="377" t="str">
        <f t="shared" si="21"/>
        <v/>
      </c>
      <c r="G342" s="509"/>
      <c r="I342" s="503"/>
      <c r="J342" s="503"/>
      <c r="K342" s="569" t="str">
        <f t="shared" si="22"/>
        <v/>
      </c>
      <c r="L342" s="503"/>
      <c r="M342" s="569" t="str">
        <f t="shared" si="23"/>
        <v/>
      </c>
      <c r="N342" s="304"/>
    </row>
    <row r="343" spans="1:14">
      <c r="A343" s="361">
        <v>330</v>
      </c>
      <c r="B343" s="376" t="str">
        <f t="shared" si="20"/>
        <v/>
      </c>
      <c r="C343" s="505"/>
      <c r="D343" s="304"/>
      <c r="E343" s="304"/>
      <c r="F343" s="377" t="str">
        <f t="shared" si="21"/>
        <v/>
      </c>
      <c r="G343" s="509"/>
      <c r="I343" s="503"/>
      <c r="J343" s="503"/>
      <c r="K343" s="569" t="str">
        <f t="shared" si="22"/>
        <v/>
      </c>
      <c r="L343" s="503"/>
      <c r="M343" s="569" t="str">
        <f t="shared" si="23"/>
        <v/>
      </c>
      <c r="N343" s="304"/>
    </row>
    <row r="344" spans="1:14">
      <c r="A344" s="361">
        <v>331</v>
      </c>
      <c r="B344" s="376" t="str">
        <f t="shared" si="20"/>
        <v/>
      </c>
      <c r="C344" s="505"/>
      <c r="D344" s="304"/>
      <c r="E344" s="304"/>
      <c r="F344" s="377" t="str">
        <f t="shared" si="21"/>
        <v/>
      </c>
      <c r="G344" s="509"/>
      <c r="I344" s="503"/>
      <c r="J344" s="503"/>
      <c r="K344" s="569" t="str">
        <f t="shared" si="22"/>
        <v/>
      </c>
      <c r="L344" s="503"/>
      <c r="M344" s="569" t="str">
        <f t="shared" si="23"/>
        <v/>
      </c>
      <c r="N344" s="304"/>
    </row>
    <row r="345" spans="1:14">
      <c r="A345" s="361">
        <v>332</v>
      </c>
      <c r="B345" s="376" t="str">
        <f t="shared" si="20"/>
        <v/>
      </c>
      <c r="C345" s="505"/>
      <c r="D345" s="304"/>
      <c r="E345" s="304"/>
      <c r="F345" s="377" t="str">
        <f t="shared" si="21"/>
        <v/>
      </c>
      <c r="G345" s="509"/>
      <c r="I345" s="503"/>
      <c r="J345" s="503"/>
      <c r="K345" s="569" t="str">
        <f t="shared" si="22"/>
        <v/>
      </c>
      <c r="L345" s="503"/>
      <c r="M345" s="569" t="str">
        <f t="shared" si="23"/>
        <v/>
      </c>
      <c r="N345" s="304"/>
    </row>
    <row r="346" spans="1:14">
      <c r="A346" s="361">
        <v>333</v>
      </c>
      <c r="B346" s="376" t="str">
        <f t="shared" si="20"/>
        <v/>
      </c>
      <c r="C346" s="505"/>
      <c r="D346" s="304"/>
      <c r="E346" s="304"/>
      <c r="F346" s="377" t="str">
        <f t="shared" si="21"/>
        <v/>
      </c>
      <c r="G346" s="509"/>
      <c r="I346" s="503"/>
      <c r="J346" s="503"/>
      <c r="K346" s="569" t="str">
        <f t="shared" si="22"/>
        <v/>
      </c>
      <c r="L346" s="503"/>
      <c r="M346" s="569" t="str">
        <f t="shared" si="23"/>
        <v/>
      </c>
      <c r="N346" s="304"/>
    </row>
    <row r="347" spans="1:14">
      <c r="A347" s="361">
        <v>334</v>
      </c>
      <c r="B347" s="376" t="str">
        <f t="shared" si="20"/>
        <v/>
      </c>
      <c r="C347" s="505"/>
      <c r="D347" s="304"/>
      <c r="E347" s="304"/>
      <c r="F347" s="377" t="str">
        <f t="shared" si="21"/>
        <v/>
      </c>
      <c r="G347" s="509"/>
      <c r="I347" s="503"/>
      <c r="J347" s="503"/>
      <c r="K347" s="569" t="str">
        <f t="shared" si="22"/>
        <v/>
      </c>
      <c r="L347" s="503"/>
      <c r="M347" s="569" t="str">
        <f t="shared" si="23"/>
        <v/>
      </c>
      <c r="N347" s="304"/>
    </row>
    <row r="348" spans="1:14">
      <c r="A348" s="361">
        <v>335</v>
      </c>
      <c r="B348" s="376" t="str">
        <f t="shared" si="20"/>
        <v/>
      </c>
      <c r="C348" s="505"/>
      <c r="D348" s="304"/>
      <c r="E348" s="304"/>
      <c r="F348" s="377" t="str">
        <f t="shared" si="21"/>
        <v/>
      </c>
      <c r="G348" s="509"/>
      <c r="I348" s="503"/>
      <c r="J348" s="503"/>
      <c r="K348" s="569" t="str">
        <f t="shared" si="22"/>
        <v/>
      </c>
      <c r="L348" s="503"/>
      <c r="M348" s="569" t="str">
        <f t="shared" si="23"/>
        <v/>
      </c>
      <c r="N348" s="304"/>
    </row>
    <row r="349" spans="1:14">
      <c r="A349" s="361">
        <v>336</v>
      </c>
      <c r="B349" s="376" t="str">
        <f t="shared" si="20"/>
        <v/>
      </c>
      <c r="C349" s="505"/>
      <c r="D349" s="304"/>
      <c r="E349" s="304"/>
      <c r="F349" s="377" t="str">
        <f t="shared" si="21"/>
        <v/>
      </c>
      <c r="G349" s="509"/>
      <c r="I349" s="503"/>
      <c r="J349" s="503"/>
      <c r="K349" s="569" t="str">
        <f t="shared" si="22"/>
        <v/>
      </c>
      <c r="L349" s="503"/>
      <c r="M349" s="569" t="str">
        <f t="shared" si="23"/>
        <v/>
      </c>
      <c r="N349" s="304"/>
    </row>
    <row r="350" spans="1:14">
      <c r="A350" s="361">
        <v>337</v>
      </c>
      <c r="B350" s="376" t="str">
        <f t="shared" si="20"/>
        <v/>
      </c>
      <c r="C350" s="505"/>
      <c r="D350" s="304"/>
      <c r="E350" s="304"/>
      <c r="F350" s="377" t="str">
        <f t="shared" si="21"/>
        <v/>
      </c>
      <c r="G350" s="509"/>
      <c r="I350" s="503"/>
      <c r="J350" s="503"/>
      <c r="K350" s="569" t="str">
        <f t="shared" si="22"/>
        <v/>
      </c>
      <c r="L350" s="503"/>
      <c r="M350" s="569" t="str">
        <f t="shared" si="23"/>
        <v/>
      </c>
      <c r="N350" s="304"/>
    </row>
    <row r="351" spans="1:14">
      <c r="A351" s="361">
        <v>338</v>
      </c>
      <c r="B351" s="376" t="str">
        <f t="shared" si="20"/>
        <v/>
      </c>
      <c r="C351" s="505"/>
      <c r="D351" s="304"/>
      <c r="E351" s="304"/>
      <c r="F351" s="377" t="str">
        <f t="shared" si="21"/>
        <v/>
      </c>
      <c r="G351" s="509"/>
      <c r="I351" s="503"/>
      <c r="J351" s="503"/>
      <c r="K351" s="569" t="str">
        <f t="shared" si="22"/>
        <v/>
      </c>
      <c r="L351" s="503"/>
      <c r="M351" s="569" t="str">
        <f t="shared" si="23"/>
        <v/>
      </c>
      <c r="N351" s="304"/>
    </row>
    <row r="352" spans="1:14">
      <c r="A352" s="361">
        <v>339</v>
      </c>
      <c r="B352" s="376" t="str">
        <f t="shared" si="20"/>
        <v/>
      </c>
      <c r="C352" s="505"/>
      <c r="D352" s="304"/>
      <c r="E352" s="304"/>
      <c r="F352" s="377" t="str">
        <f t="shared" si="21"/>
        <v/>
      </c>
      <c r="G352" s="509"/>
      <c r="I352" s="503"/>
      <c r="J352" s="503"/>
      <c r="K352" s="569" t="str">
        <f t="shared" si="22"/>
        <v/>
      </c>
      <c r="L352" s="503"/>
      <c r="M352" s="569" t="str">
        <f t="shared" si="23"/>
        <v/>
      </c>
      <c r="N352" s="304"/>
    </row>
    <row r="353" spans="1:14">
      <c r="A353" s="361">
        <v>340</v>
      </c>
      <c r="B353" s="376" t="str">
        <f t="shared" si="20"/>
        <v/>
      </c>
      <c r="C353" s="505"/>
      <c r="D353" s="304"/>
      <c r="E353" s="304"/>
      <c r="F353" s="377" t="str">
        <f t="shared" si="21"/>
        <v/>
      </c>
      <c r="G353" s="509"/>
      <c r="I353" s="503"/>
      <c r="J353" s="503"/>
      <c r="K353" s="569" t="str">
        <f t="shared" si="22"/>
        <v/>
      </c>
      <c r="L353" s="503"/>
      <c r="M353" s="569" t="str">
        <f t="shared" si="23"/>
        <v/>
      </c>
      <c r="N353" s="304"/>
    </row>
    <row r="354" spans="1:14">
      <c r="A354" s="361">
        <v>341</v>
      </c>
      <c r="B354" s="376" t="str">
        <f t="shared" si="20"/>
        <v/>
      </c>
      <c r="C354" s="505"/>
      <c r="D354" s="304"/>
      <c r="E354" s="304"/>
      <c r="F354" s="377" t="str">
        <f t="shared" si="21"/>
        <v/>
      </c>
      <c r="G354" s="509"/>
      <c r="I354" s="503"/>
      <c r="J354" s="503"/>
      <c r="K354" s="569" t="str">
        <f t="shared" si="22"/>
        <v/>
      </c>
      <c r="L354" s="503"/>
      <c r="M354" s="569" t="str">
        <f t="shared" si="23"/>
        <v/>
      </c>
      <c r="N354" s="304"/>
    </row>
    <row r="355" spans="1:14">
      <c r="A355" s="361">
        <v>342</v>
      </c>
      <c r="B355" s="376" t="str">
        <f t="shared" si="20"/>
        <v/>
      </c>
      <c r="C355" s="505"/>
      <c r="D355" s="304"/>
      <c r="E355" s="304"/>
      <c r="F355" s="377" t="str">
        <f t="shared" si="21"/>
        <v/>
      </c>
      <c r="G355" s="509"/>
      <c r="I355" s="503"/>
      <c r="J355" s="503"/>
      <c r="K355" s="569" t="str">
        <f t="shared" si="22"/>
        <v/>
      </c>
      <c r="L355" s="503"/>
      <c r="M355" s="569" t="str">
        <f t="shared" si="23"/>
        <v/>
      </c>
      <c r="N355" s="304"/>
    </row>
    <row r="356" spans="1:14">
      <c r="A356" s="361">
        <v>343</v>
      </c>
      <c r="B356" s="376" t="str">
        <f t="shared" si="20"/>
        <v/>
      </c>
      <c r="C356" s="505"/>
      <c r="D356" s="304"/>
      <c r="E356" s="304"/>
      <c r="F356" s="377" t="str">
        <f t="shared" si="21"/>
        <v/>
      </c>
      <c r="G356" s="509"/>
      <c r="I356" s="503"/>
      <c r="J356" s="503"/>
      <c r="K356" s="569" t="str">
        <f t="shared" si="22"/>
        <v/>
      </c>
      <c r="L356" s="503"/>
      <c r="M356" s="569" t="str">
        <f t="shared" si="23"/>
        <v/>
      </c>
      <c r="N356" s="304"/>
    </row>
    <row r="357" spans="1:14">
      <c r="A357" s="361">
        <v>344</v>
      </c>
      <c r="B357" s="376" t="str">
        <f t="shared" si="20"/>
        <v/>
      </c>
      <c r="C357" s="505"/>
      <c r="D357" s="304"/>
      <c r="E357" s="304"/>
      <c r="F357" s="377" t="str">
        <f t="shared" si="21"/>
        <v/>
      </c>
      <c r="G357" s="509"/>
      <c r="I357" s="503"/>
      <c r="J357" s="503"/>
      <c r="K357" s="569" t="str">
        <f t="shared" si="22"/>
        <v/>
      </c>
      <c r="L357" s="503"/>
      <c r="M357" s="569" t="str">
        <f t="shared" si="23"/>
        <v/>
      </c>
      <c r="N357" s="304"/>
    </row>
    <row r="358" spans="1:14">
      <c r="A358" s="361">
        <v>345</v>
      </c>
      <c r="B358" s="376" t="str">
        <f t="shared" si="20"/>
        <v/>
      </c>
      <c r="C358" s="505"/>
      <c r="D358" s="304"/>
      <c r="E358" s="304"/>
      <c r="F358" s="377" t="str">
        <f t="shared" si="21"/>
        <v/>
      </c>
      <c r="G358" s="509"/>
      <c r="I358" s="503"/>
      <c r="J358" s="503"/>
      <c r="K358" s="569" t="str">
        <f t="shared" si="22"/>
        <v/>
      </c>
      <c r="L358" s="503"/>
      <c r="M358" s="569" t="str">
        <f t="shared" si="23"/>
        <v/>
      </c>
      <c r="N358" s="304"/>
    </row>
    <row r="359" spans="1:14">
      <c r="A359" s="361">
        <v>346</v>
      </c>
      <c r="B359" s="376" t="str">
        <f t="shared" si="20"/>
        <v/>
      </c>
      <c r="C359" s="505"/>
      <c r="D359" s="304"/>
      <c r="E359" s="304"/>
      <c r="F359" s="377" t="str">
        <f t="shared" si="21"/>
        <v/>
      </c>
      <c r="G359" s="509"/>
      <c r="I359" s="503"/>
      <c r="J359" s="503"/>
      <c r="K359" s="569" t="str">
        <f t="shared" si="22"/>
        <v/>
      </c>
      <c r="L359" s="503"/>
      <c r="M359" s="569" t="str">
        <f t="shared" si="23"/>
        <v/>
      </c>
      <c r="N359" s="304"/>
    </row>
    <row r="360" spans="1:14">
      <c r="A360" s="361">
        <v>347</v>
      </c>
      <c r="B360" s="376" t="str">
        <f t="shared" si="20"/>
        <v/>
      </c>
      <c r="C360" s="505"/>
      <c r="D360" s="304"/>
      <c r="E360" s="304"/>
      <c r="F360" s="377" t="str">
        <f t="shared" si="21"/>
        <v/>
      </c>
      <c r="G360" s="509"/>
      <c r="I360" s="503"/>
      <c r="J360" s="503"/>
      <c r="K360" s="569" t="str">
        <f t="shared" si="22"/>
        <v/>
      </c>
      <c r="L360" s="503"/>
      <c r="M360" s="569" t="str">
        <f t="shared" si="23"/>
        <v/>
      </c>
      <c r="N360" s="304"/>
    </row>
    <row r="361" spans="1:14">
      <c r="A361" s="361">
        <v>348</v>
      </c>
      <c r="B361" s="376" t="str">
        <f t="shared" si="20"/>
        <v/>
      </c>
      <c r="C361" s="505"/>
      <c r="D361" s="304"/>
      <c r="E361" s="304"/>
      <c r="F361" s="377" t="str">
        <f t="shared" si="21"/>
        <v/>
      </c>
      <c r="G361" s="509"/>
      <c r="I361" s="503"/>
      <c r="J361" s="503"/>
      <c r="K361" s="569" t="str">
        <f t="shared" si="22"/>
        <v/>
      </c>
      <c r="L361" s="503"/>
      <c r="M361" s="569" t="str">
        <f t="shared" si="23"/>
        <v/>
      </c>
      <c r="N361" s="304"/>
    </row>
    <row r="362" spans="1:14">
      <c r="A362" s="361">
        <v>349</v>
      </c>
      <c r="B362" s="376" t="str">
        <f t="shared" si="20"/>
        <v/>
      </c>
      <c r="C362" s="505"/>
      <c r="D362" s="304"/>
      <c r="E362" s="304"/>
      <c r="F362" s="377" t="str">
        <f t="shared" si="21"/>
        <v/>
      </c>
      <c r="G362" s="509"/>
      <c r="I362" s="503"/>
      <c r="J362" s="503"/>
      <c r="K362" s="569" t="str">
        <f t="shared" si="22"/>
        <v/>
      </c>
      <c r="L362" s="503"/>
      <c r="M362" s="569" t="str">
        <f t="shared" si="23"/>
        <v/>
      </c>
      <c r="N362" s="304"/>
    </row>
    <row r="363" spans="1:14">
      <c r="A363" s="361">
        <v>350</v>
      </c>
      <c r="B363" s="376" t="str">
        <f t="shared" si="20"/>
        <v/>
      </c>
      <c r="C363" s="505"/>
      <c r="D363" s="304"/>
      <c r="E363" s="304"/>
      <c r="F363" s="377" t="str">
        <f t="shared" si="21"/>
        <v/>
      </c>
      <c r="G363" s="509"/>
      <c r="I363" s="503"/>
      <c r="J363" s="503"/>
      <c r="K363" s="569" t="str">
        <f t="shared" si="22"/>
        <v/>
      </c>
      <c r="L363" s="503"/>
      <c r="M363" s="569" t="str">
        <f t="shared" si="23"/>
        <v/>
      </c>
      <c r="N363" s="304"/>
    </row>
    <row r="364" spans="1:14">
      <c r="A364" s="361">
        <v>351</v>
      </c>
      <c r="B364" s="376" t="str">
        <f t="shared" si="20"/>
        <v/>
      </c>
      <c r="C364" s="505"/>
      <c r="D364" s="304"/>
      <c r="E364" s="304"/>
      <c r="F364" s="377" t="str">
        <f t="shared" si="21"/>
        <v/>
      </c>
      <c r="G364" s="509"/>
      <c r="I364" s="503"/>
      <c r="J364" s="503"/>
      <c r="K364" s="569" t="str">
        <f t="shared" si="22"/>
        <v/>
      </c>
      <c r="L364" s="503"/>
      <c r="M364" s="569" t="str">
        <f t="shared" si="23"/>
        <v/>
      </c>
      <c r="N364" s="304"/>
    </row>
    <row r="365" spans="1:14">
      <c r="A365" s="361">
        <v>352</v>
      </c>
      <c r="B365" s="376" t="str">
        <f t="shared" si="20"/>
        <v/>
      </c>
      <c r="C365" s="505"/>
      <c r="D365" s="304"/>
      <c r="E365" s="304"/>
      <c r="F365" s="377" t="str">
        <f t="shared" si="21"/>
        <v/>
      </c>
      <c r="G365" s="509"/>
      <c r="I365" s="503"/>
      <c r="J365" s="503"/>
      <c r="K365" s="569" t="str">
        <f t="shared" si="22"/>
        <v/>
      </c>
      <c r="L365" s="503"/>
      <c r="M365" s="569" t="str">
        <f t="shared" si="23"/>
        <v/>
      </c>
      <c r="N365" s="304"/>
    </row>
    <row r="366" spans="1:14">
      <c r="A366" s="361">
        <v>353</v>
      </c>
      <c r="B366" s="376" t="str">
        <f t="shared" si="20"/>
        <v/>
      </c>
      <c r="C366" s="505"/>
      <c r="D366" s="304"/>
      <c r="E366" s="304"/>
      <c r="F366" s="377" t="str">
        <f t="shared" si="21"/>
        <v/>
      </c>
      <c r="G366" s="509"/>
      <c r="I366" s="503"/>
      <c r="J366" s="503"/>
      <c r="K366" s="569" t="str">
        <f t="shared" si="22"/>
        <v/>
      </c>
      <c r="L366" s="503"/>
      <c r="M366" s="569" t="str">
        <f t="shared" si="23"/>
        <v/>
      </c>
      <c r="N366" s="304"/>
    </row>
    <row r="367" spans="1:14">
      <c r="A367" s="361">
        <v>354</v>
      </c>
      <c r="B367" s="376" t="str">
        <f t="shared" si="20"/>
        <v/>
      </c>
      <c r="C367" s="505"/>
      <c r="D367" s="304"/>
      <c r="E367" s="304"/>
      <c r="F367" s="377" t="str">
        <f t="shared" si="21"/>
        <v/>
      </c>
      <c r="G367" s="509"/>
      <c r="I367" s="503"/>
      <c r="J367" s="503"/>
      <c r="K367" s="569" t="str">
        <f t="shared" si="22"/>
        <v/>
      </c>
      <c r="L367" s="503"/>
      <c r="M367" s="569" t="str">
        <f t="shared" si="23"/>
        <v/>
      </c>
      <c r="N367" s="304"/>
    </row>
    <row r="368" spans="1:14">
      <c r="A368" s="361">
        <v>355</v>
      </c>
      <c r="B368" s="376" t="str">
        <f t="shared" si="20"/>
        <v/>
      </c>
      <c r="C368" s="505"/>
      <c r="D368" s="304"/>
      <c r="E368" s="304"/>
      <c r="F368" s="377" t="str">
        <f t="shared" si="21"/>
        <v/>
      </c>
      <c r="G368" s="509"/>
      <c r="I368" s="503"/>
      <c r="J368" s="503"/>
      <c r="K368" s="569" t="str">
        <f t="shared" si="22"/>
        <v/>
      </c>
      <c r="L368" s="503"/>
      <c r="M368" s="569" t="str">
        <f t="shared" si="23"/>
        <v/>
      </c>
      <c r="N368" s="304"/>
    </row>
    <row r="369" spans="1:14">
      <c r="A369" s="361">
        <v>356</v>
      </c>
      <c r="B369" s="376" t="str">
        <f t="shared" si="20"/>
        <v/>
      </c>
      <c r="C369" s="505"/>
      <c r="D369" s="304"/>
      <c r="E369" s="304"/>
      <c r="F369" s="377" t="str">
        <f t="shared" si="21"/>
        <v/>
      </c>
      <c r="G369" s="509"/>
      <c r="I369" s="503"/>
      <c r="J369" s="503"/>
      <c r="K369" s="569" t="str">
        <f t="shared" si="22"/>
        <v/>
      </c>
      <c r="L369" s="503"/>
      <c r="M369" s="569" t="str">
        <f t="shared" si="23"/>
        <v/>
      </c>
      <c r="N369" s="304"/>
    </row>
    <row r="370" spans="1:14">
      <c r="A370" s="361">
        <v>357</v>
      </c>
      <c r="B370" s="376" t="str">
        <f t="shared" si="20"/>
        <v/>
      </c>
      <c r="C370" s="505"/>
      <c r="D370" s="304"/>
      <c r="E370" s="304"/>
      <c r="F370" s="377" t="str">
        <f t="shared" si="21"/>
        <v/>
      </c>
      <c r="G370" s="509"/>
      <c r="I370" s="503"/>
      <c r="J370" s="503"/>
      <c r="K370" s="569" t="str">
        <f t="shared" si="22"/>
        <v/>
      </c>
      <c r="L370" s="503"/>
      <c r="M370" s="569" t="str">
        <f t="shared" si="23"/>
        <v/>
      </c>
      <c r="N370" s="304"/>
    </row>
    <row r="371" spans="1:14">
      <c r="A371" s="361">
        <v>358</v>
      </c>
      <c r="B371" s="376" t="str">
        <f t="shared" si="20"/>
        <v/>
      </c>
      <c r="C371" s="505"/>
      <c r="D371" s="304"/>
      <c r="E371" s="304"/>
      <c r="F371" s="377" t="str">
        <f t="shared" si="21"/>
        <v/>
      </c>
      <c r="G371" s="509"/>
      <c r="I371" s="503"/>
      <c r="J371" s="503"/>
      <c r="K371" s="569" t="str">
        <f t="shared" si="22"/>
        <v/>
      </c>
      <c r="L371" s="503"/>
      <c r="M371" s="569" t="str">
        <f t="shared" si="23"/>
        <v/>
      </c>
      <c r="N371" s="304"/>
    </row>
    <row r="372" spans="1:14">
      <c r="A372" s="361">
        <v>359</v>
      </c>
      <c r="B372" s="376" t="str">
        <f t="shared" si="20"/>
        <v/>
      </c>
      <c r="C372" s="505"/>
      <c r="D372" s="304"/>
      <c r="E372" s="304"/>
      <c r="F372" s="377" t="str">
        <f t="shared" si="21"/>
        <v/>
      </c>
      <c r="G372" s="509"/>
      <c r="I372" s="503"/>
      <c r="J372" s="503"/>
      <c r="K372" s="569" t="str">
        <f t="shared" si="22"/>
        <v/>
      </c>
      <c r="L372" s="503"/>
      <c r="M372" s="569" t="str">
        <f t="shared" si="23"/>
        <v/>
      </c>
      <c r="N372" s="304"/>
    </row>
    <row r="373" spans="1:14">
      <c r="A373" s="361">
        <v>360</v>
      </c>
      <c r="B373" s="376" t="str">
        <f t="shared" si="20"/>
        <v/>
      </c>
      <c r="C373" s="505"/>
      <c r="D373" s="304"/>
      <c r="E373" s="304"/>
      <c r="F373" s="377" t="str">
        <f t="shared" si="21"/>
        <v/>
      </c>
      <c r="G373" s="509"/>
      <c r="I373" s="503"/>
      <c r="J373" s="503"/>
      <c r="K373" s="569" t="str">
        <f t="shared" si="22"/>
        <v/>
      </c>
      <c r="L373" s="503"/>
      <c r="M373" s="569" t="str">
        <f t="shared" si="23"/>
        <v/>
      </c>
      <c r="N373" s="304"/>
    </row>
    <row r="374" spans="1:14">
      <c r="A374" s="361">
        <v>361</v>
      </c>
      <c r="B374" s="376" t="str">
        <f t="shared" si="20"/>
        <v/>
      </c>
      <c r="C374" s="505"/>
      <c r="D374" s="304"/>
      <c r="E374" s="304"/>
      <c r="F374" s="377" t="str">
        <f t="shared" si="21"/>
        <v/>
      </c>
      <c r="G374" s="509"/>
      <c r="I374" s="503"/>
      <c r="J374" s="503"/>
      <c r="K374" s="569" t="str">
        <f t="shared" si="22"/>
        <v/>
      </c>
      <c r="L374" s="503"/>
      <c r="M374" s="569" t="str">
        <f t="shared" si="23"/>
        <v/>
      </c>
      <c r="N374" s="304"/>
    </row>
    <row r="375" spans="1:14">
      <c r="A375" s="361">
        <v>362</v>
      </c>
      <c r="B375" s="376" t="str">
        <f t="shared" si="20"/>
        <v/>
      </c>
      <c r="C375" s="505"/>
      <c r="D375" s="304"/>
      <c r="E375" s="304"/>
      <c r="F375" s="377" t="str">
        <f t="shared" si="21"/>
        <v/>
      </c>
      <c r="G375" s="509"/>
      <c r="I375" s="503"/>
      <c r="J375" s="503"/>
      <c r="K375" s="569" t="str">
        <f t="shared" si="22"/>
        <v/>
      </c>
      <c r="L375" s="503"/>
      <c r="M375" s="569" t="str">
        <f t="shared" si="23"/>
        <v/>
      </c>
      <c r="N375" s="304"/>
    </row>
    <row r="376" spans="1:14">
      <c r="A376" s="361">
        <v>363</v>
      </c>
      <c r="B376" s="376" t="str">
        <f t="shared" si="20"/>
        <v/>
      </c>
      <c r="C376" s="505"/>
      <c r="D376" s="304"/>
      <c r="E376" s="304"/>
      <c r="F376" s="377" t="str">
        <f t="shared" si="21"/>
        <v/>
      </c>
      <c r="G376" s="509"/>
      <c r="I376" s="503"/>
      <c r="J376" s="503"/>
      <c r="K376" s="569" t="str">
        <f t="shared" si="22"/>
        <v/>
      </c>
      <c r="L376" s="503"/>
      <c r="M376" s="569" t="str">
        <f t="shared" si="23"/>
        <v/>
      </c>
      <c r="N376" s="304"/>
    </row>
    <row r="377" spans="1:14">
      <c r="A377" s="361">
        <v>364</v>
      </c>
      <c r="B377" s="376" t="str">
        <f t="shared" si="20"/>
        <v/>
      </c>
      <c r="C377" s="505"/>
      <c r="D377" s="304"/>
      <c r="E377" s="304"/>
      <c r="F377" s="377" t="str">
        <f t="shared" si="21"/>
        <v/>
      </c>
      <c r="G377" s="509"/>
      <c r="I377" s="503"/>
      <c r="J377" s="503"/>
      <c r="K377" s="569" t="str">
        <f t="shared" si="22"/>
        <v/>
      </c>
      <c r="L377" s="503"/>
      <c r="M377" s="569" t="str">
        <f t="shared" si="23"/>
        <v/>
      </c>
      <c r="N377" s="304"/>
    </row>
    <row r="378" spans="1:14">
      <c r="A378" s="361">
        <v>365</v>
      </c>
      <c r="B378" s="376" t="str">
        <f t="shared" si="20"/>
        <v/>
      </c>
      <c r="C378" s="505"/>
      <c r="D378" s="304"/>
      <c r="E378" s="304"/>
      <c r="F378" s="377" t="str">
        <f t="shared" si="21"/>
        <v/>
      </c>
      <c r="G378" s="509"/>
      <c r="I378" s="503"/>
      <c r="J378" s="503"/>
      <c r="K378" s="569" t="str">
        <f t="shared" si="22"/>
        <v/>
      </c>
      <c r="L378" s="503"/>
      <c r="M378" s="569" t="str">
        <f t="shared" si="23"/>
        <v/>
      </c>
      <c r="N378" s="304"/>
    </row>
    <row r="379" spans="1:14">
      <c r="A379" s="361">
        <v>366</v>
      </c>
      <c r="B379" s="376" t="str">
        <f t="shared" si="20"/>
        <v/>
      </c>
      <c r="C379" s="505"/>
      <c r="D379" s="304"/>
      <c r="E379" s="304"/>
      <c r="F379" s="377" t="str">
        <f t="shared" si="21"/>
        <v/>
      </c>
      <c r="G379" s="509"/>
      <c r="I379" s="503"/>
      <c r="J379" s="503"/>
      <c r="K379" s="569" t="str">
        <f t="shared" si="22"/>
        <v/>
      </c>
      <c r="L379" s="503"/>
      <c r="M379" s="569" t="str">
        <f t="shared" si="23"/>
        <v/>
      </c>
      <c r="N379" s="304"/>
    </row>
    <row r="380" spans="1:14">
      <c r="A380" s="361">
        <v>367</v>
      </c>
      <c r="B380" s="376" t="str">
        <f t="shared" si="20"/>
        <v/>
      </c>
      <c r="C380" s="505"/>
      <c r="D380" s="304"/>
      <c r="E380" s="304"/>
      <c r="F380" s="377" t="str">
        <f t="shared" si="21"/>
        <v/>
      </c>
      <c r="G380" s="509"/>
      <c r="I380" s="503"/>
      <c r="J380" s="503"/>
      <c r="K380" s="569" t="str">
        <f t="shared" si="22"/>
        <v/>
      </c>
      <c r="L380" s="503"/>
      <c r="M380" s="569" t="str">
        <f t="shared" si="23"/>
        <v/>
      </c>
      <c r="N380" s="304"/>
    </row>
    <row r="381" spans="1:14">
      <c r="A381" s="361">
        <v>368</v>
      </c>
      <c r="B381" s="376" t="str">
        <f t="shared" si="20"/>
        <v/>
      </c>
      <c r="C381" s="505"/>
      <c r="D381" s="304"/>
      <c r="E381" s="304"/>
      <c r="F381" s="377" t="str">
        <f t="shared" si="21"/>
        <v/>
      </c>
      <c r="G381" s="509"/>
      <c r="I381" s="503"/>
      <c r="J381" s="503"/>
      <c r="K381" s="569" t="str">
        <f t="shared" si="22"/>
        <v/>
      </c>
      <c r="L381" s="503"/>
      <c r="M381" s="569" t="str">
        <f t="shared" si="23"/>
        <v/>
      </c>
      <c r="N381" s="304"/>
    </row>
    <row r="382" spans="1:14">
      <c r="A382" s="361">
        <v>369</v>
      </c>
      <c r="B382" s="376" t="str">
        <f t="shared" si="20"/>
        <v/>
      </c>
      <c r="C382" s="505"/>
      <c r="D382" s="304"/>
      <c r="E382" s="304"/>
      <c r="F382" s="377" t="str">
        <f t="shared" si="21"/>
        <v/>
      </c>
      <c r="G382" s="509"/>
      <c r="I382" s="503"/>
      <c r="J382" s="503"/>
      <c r="K382" s="569" t="str">
        <f t="shared" si="22"/>
        <v/>
      </c>
      <c r="L382" s="503"/>
      <c r="M382" s="569" t="str">
        <f t="shared" si="23"/>
        <v/>
      </c>
      <c r="N382" s="304"/>
    </row>
    <row r="383" spans="1:14">
      <c r="A383" s="361">
        <v>370</v>
      </c>
      <c r="B383" s="376" t="str">
        <f t="shared" si="20"/>
        <v/>
      </c>
      <c r="C383" s="505"/>
      <c r="D383" s="304"/>
      <c r="E383" s="304"/>
      <c r="F383" s="377" t="str">
        <f t="shared" si="21"/>
        <v/>
      </c>
      <c r="G383" s="509"/>
      <c r="I383" s="503"/>
      <c r="J383" s="503"/>
      <c r="K383" s="569" t="str">
        <f t="shared" si="22"/>
        <v/>
      </c>
      <c r="L383" s="503"/>
      <c r="M383" s="569" t="str">
        <f t="shared" si="23"/>
        <v/>
      </c>
      <c r="N383" s="304"/>
    </row>
    <row r="384" spans="1:14">
      <c r="A384" s="361">
        <v>371</v>
      </c>
      <c r="B384" s="376" t="str">
        <f t="shared" si="20"/>
        <v/>
      </c>
      <c r="C384" s="505"/>
      <c r="D384" s="304"/>
      <c r="E384" s="304"/>
      <c r="F384" s="377" t="str">
        <f t="shared" si="21"/>
        <v/>
      </c>
      <c r="G384" s="509"/>
      <c r="I384" s="503"/>
      <c r="J384" s="503"/>
      <c r="K384" s="569" t="str">
        <f t="shared" si="22"/>
        <v/>
      </c>
      <c r="L384" s="503"/>
      <c r="M384" s="569" t="str">
        <f t="shared" si="23"/>
        <v/>
      </c>
      <c r="N384" s="304"/>
    </row>
    <row r="385" spans="1:14">
      <c r="A385" s="361">
        <v>372</v>
      </c>
      <c r="B385" s="376" t="str">
        <f t="shared" si="20"/>
        <v/>
      </c>
      <c r="C385" s="505"/>
      <c r="D385" s="304"/>
      <c r="E385" s="304"/>
      <c r="F385" s="377" t="str">
        <f t="shared" si="21"/>
        <v/>
      </c>
      <c r="G385" s="509"/>
      <c r="I385" s="503"/>
      <c r="J385" s="503"/>
      <c r="K385" s="569" t="str">
        <f t="shared" si="22"/>
        <v/>
      </c>
      <c r="L385" s="503"/>
      <c r="M385" s="569" t="str">
        <f t="shared" si="23"/>
        <v/>
      </c>
      <c r="N385" s="304"/>
    </row>
    <row r="386" spans="1:14">
      <c r="A386" s="361">
        <v>373</v>
      </c>
      <c r="B386" s="376" t="str">
        <f t="shared" si="20"/>
        <v/>
      </c>
      <c r="C386" s="505"/>
      <c r="D386" s="304"/>
      <c r="E386" s="304"/>
      <c r="F386" s="377" t="str">
        <f t="shared" si="21"/>
        <v/>
      </c>
      <c r="G386" s="509"/>
      <c r="I386" s="503"/>
      <c r="J386" s="503"/>
      <c r="K386" s="569" t="str">
        <f t="shared" si="22"/>
        <v/>
      </c>
      <c r="L386" s="503"/>
      <c r="M386" s="569" t="str">
        <f t="shared" si="23"/>
        <v/>
      </c>
      <c r="N386" s="304"/>
    </row>
    <row r="387" spans="1:14">
      <c r="A387" s="361">
        <v>374</v>
      </c>
      <c r="B387" s="376" t="str">
        <f t="shared" si="20"/>
        <v/>
      </c>
      <c r="C387" s="505"/>
      <c r="D387" s="304"/>
      <c r="E387" s="304"/>
      <c r="F387" s="377" t="str">
        <f t="shared" si="21"/>
        <v/>
      </c>
      <c r="G387" s="509"/>
      <c r="I387" s="503"/>
      <c r="J387" s="503"/>
      <c r="K387" s="569" t="str">
        <f t="shared" si="22"/>
        <v/>
      </c>
      <c r="L387" s="503"/>
      <c r="M387" s="569" t="str">
        <f t="shared" si="23"/>
        <v/>
      </c>
      <c r="N387" s="304"/>
    </row>
    <row r="388" spans="1:14">
      <c r="A388" s="361">
        <v>375</v>
      </c>
      <c r="B388" s="376" t="str">
        <f t="shared" si="20"/>
        <v/>
      </c>
      <c r="C388" s="505"/>
      <c r="D388" s="304"/>
      <c r="E388" s="304"/>
      <c r="F388" s="377" t="str">
        <f t="shared" si="21"/>
        <v/>
      </c>
      <c r="G388" s="509"/>
      <c r="I388" s="503"/>
      <c r="J388" s="503"/>
      <c r="K388" s="569" t="str">
        <f t="shared" si="22"/>
        <v/>
      </c>
      <c r="L388" s="503"/>
      <c r="M388" s="569" t="str">
        <f t="shared" si="23"/>
        <v/>
      </c>
      <c r="N388" s="304"/>
    </row>
    <row r="389" spans="1:14">
      <c r="A389" s="361">
        <v>376</v>
      </c>
      <c r="B389" s="376" t="str">
        <f t="shared" si="20"/>
        <v/>
      </c>
      <c r="C389" s="505"/>
      <c r="D389" s="304"/>
      <c r="E389" s="304"/>
      <c r="F389" s="377" t="str">
        <f t="shared" si="21"/>
        <v/>
      </c>
      <c r="G389" s="509"/>
      <c r="I389" s="503"/>
      <c r="J389" s="503"/>
      <c r="K389" s="569" t="str">
        <f t="shared" si="22"/>
        <v/>
      </c>
      <c r="L389" s="503"/>
      <c r="M389" s="569" t="str">
        <f t="shared" si="23"/>
        <v/>
      </c>
      <c r="N389" s="304"/>
    </row>
    <row r="390" spans="1:14">
      <c r="A390" s="361">
        <v>377</v>
      </c>
      <c r="B390" s="376" t="str">
        <f t="shared" si="20"/>
        <v/>
      </c>
      <c r="C390" s="505"/>
      <c r="D390" s="304"/>
      <c r="E390" s="304"/>
      <c r="F390" s="377" t="str">
        <f t="shared" si="21"/>
        <v/>
      </c>
      <c r="G390" s="509"/>
      <c r="I390" s="503"/>
      <c r="J390" s="503"/>
      <c r="K390" s="569" t="str">
        <f t="shared" si="22"/>
        <v/>
      </c>
      <c r="L390" s="503"/>
      <c r="M390" s="569" t="str">
        <f t="shared" si="23"/>
        <v/>
      </c>
      <c r="N390" s="304"/>
    </row>
    <row r="391" spans="1:14">
      <c r="A391" s="361">
        <v>378</v>
      </c>
      <c r="B391" s="376" t="str">
        <f t="shared" si="20"/>
        <v/>
      </c>
      <c r="C391" s="505"/>
      <c r="D391" s="304"/>
      <c r="E391" s="304"/>
      <c r="F391" s="377" t="str">
        <f t="shared" si="21"/>
        <v/>
      </c>
      <c r="G391" s="509"/>
      <c r="I391" s="503"/>
      <c r="J391" s="503"/>
      <c r="K391" s="569" t="str">
        <f t="shared" si="22"/>
        <v/>
      </c>
      <c r="L391" s="503"/>
      <c r="M391" s="569" t="str">
        <f t="shared" si="23"/>
        <v/>
      </c>
      <c r="N391" s="304"/>
    </row>
    <row r="392" spans="1:14">
      <c r="A392" s="361">
        <v>379</v>
      </c>
      <c r="B392" s="376" t="str">
        <f t="shared" si="20"/>
        <v/>
      </c>
      <c r="C392" s="505"/>
      <c r="D392" s="304"/>
      <c r="E392" s="304"/>
      <c r="F392" s="377" t="str">
        <f t="shared" si="21"/>
        <v/>
      </c>
      <c r="G392" s="509"/>
      <c r="I392" s="503"/>
      <c r="J392" s="503"/>
      <c r="K392" s="569" t="str">
        <f t="shared" si="22"/>
        <v/>
      </c>
      <c r="L392" s="503"/>
      <c r="M392" s="569" t="str">
        <f t="shared" si="23"/>
        <v/>
      </c>
      <c r="N392" s="304"/>
    </row>
    <row r="393" spans="1:14">
      <c r="A393" s="361">
        <v>380</v>
      </c>
      <c r="B393" s="376" t="str">
        <f t="shared" si="20"/>
        <v/>
      </c>
      <c r="C393" s="505"/>
      <c r="D393" s="304"/>
      <c r="E393" s="304"/>
      <c r="F393" s="377" t="str">
        <f t="shared" si="21"/>
        <v/>
      </c>
      <c r="G393" s="509"/>
      <c r="I393" s="503"/>
      <c r="J393" s="503"/>
      <c r="K393" s="569" t="str">
        <f t="shared" si="22"/>
        <v/>
      </c>
      <c r="L393" s="503"/>
      <c r="M393" s="569" t="str">
        <f t="shared" si="23"/>
        <v/>
      </c>
      <c r="N393" s="304"/>
    </row>
    <row r="394" spans="1:14">
      <c r="A394" s="361">
        <v>381</v>
      </c>
      <c r="B394" s="376" t="str">
        <f t="shared" si="20"/>
        <v/>
      </c>
      <c r="C394" s="505"/>
      <c r="D394" s="304"/>
      <c r="E394" s="304"/>
      <c r="F394" s="377" t="str">
        <f t="shared" si="21"/>
        <v/>
      </c>
      <c r="G394" s="509"/>
      <c r="I394" s="503"/>
      <c r="J394" s="503"/>
      <c r="K394" s="569" t="str">
        <f t="shared" si="22"/>
        <v/>
      </c>
      <c r="L394" s="503"/>
      <c r="M394" s="569" t="str">
        <f t="shared" si="23"/>
        <v/>
      </c>
      <c r="N394" s="304"/>
    </row>
    <row r="395" spans="1:14">
      <c r="A395" s="361">
        <v>382</v>
      </c>
      <c r="B395" s="376" t="str">
        <f t="shared" si="20"/>
        <v/>
      </c>
      <c r="C395" s="505"/>
      <c r="D395" s="304"/>
      <c r="E395" s="304"/>
      <c r="F395" s="377" t="str">
        <f t="shared" si="21"/>
        <v/>
      </c>
      <c r="G395" s="509"/>
      <c r="I395" s="503"/>
      <c r="J395" s="503"/>
      <c r="K395" s="569" t="str">
        <f t="shared" si="22"/>
        <v/>
      </c>
      <c r="L395" s="503"/>
      <c r="M395" s="569" t="str">
        <f t="shared" si="23"/>
        <v/>
      </c>
      <c r="N395" s="304"/>
    </row>
    <row r="396" spans="1:14">
      <c r="A396" s="361">
        <v>383</v>
      </c>
      <c r="B396" s="376" t="str">
        <f t="shared" si="20"/>
        <v/>
      </c>
      <c r="C396" s="505"/>
      <c r="D396" s="304"/>
      <c r="E396" s="304"/>
      <c r="F396" s="377" t="str">
        <f t="shared" si="21"/>
        <v/>
      </c>
      <c r="G396" s="509"/>
      <c r="I396" s="503"/>
      <c r="J396" s="503"/>
      <c r="K396" s="569" t="str">
        <f t="shared" si="22"/>
        <v/>
      </c>
      <c r="L396" s="503"/>
      <c r="M396" s="569" t="str">
        <f t="shared" si="23"/>
        <v/>
      </c>
      <c r="N396" s="304"/>
    </row>
    <row r="397" spans="1:14">
      <c r="A397" s="361">
        <v>384</v>
      </c>
      <c r="B397" s="376" t="str">
        <f t="shared" si="20"/>
        <v/>
      </c>
      <c r="C397" s="505"/>
      <c r="D397" s="304"/>
      <c r="E397" s="304"/>
      <c r="F397" s="377" t="str">
        <f t="shared" si="21"/>
        <v/>
      </c>
      <c r="G397" s="509"/>
      <c r="I397" s="503"/>
      <c r="J397" s="503"/>
      <c r="K397" s="569" t="str">
        <f t="shared" si="22"/>
        <v/>
      </c>
      <c r="L397" s="503"/>
      <c r="M397" s="569" t="str">
        <f t="shared" si="23"/>
        <v/>
      </c>
      <c r="N397" s="304"/>
    </row>
    <row r="398" spans="1:14">
      <c r="A398" s="361">
        <v>385</v>
      </c>
      <c r="B398" s="376" t="str">
        <f t="shared" si="20"/>
        <v/>
      </c>
      <c r="C398" s="505"/>
      <c r="D398" s="304"/>
      <c r="E398" s="304"/>
      <c r="F398" s="377" t="str">
        <f t="shared" si="21"/>
        <v/>
      </c>
      <c r="G398" s="509"/>
      <c r="I398" s="503"/>
      <c r="J398" s="503"/>
      <c r="K398" s="569" t="str">
        <f t="shared" si="22"/>
        <v/>
      </c>
      <c r="L398" s="503"/>
      <c r="M398" s="569" t="str">
        <f t="shared" si="23"/>
        <v/>
      </c>
      <c r="N398" s="304"/>
    </row>
    <row r="399" spans="1:14">
      <c r="A399" s="361">
        <v>386</v>
      </c>
      <c r="B399" s="376" t="str">
        <f t="shared" ref="B399:B462" si="24">IF(C399="","",IF(C399="Ａ","","○"))</f>
        <v/>
      </c>
      <c r="C399" s="505"/>
      <c r="D399" s="304"/>
      <c r="E399" s="304"/>
      <c r="F399" s="377" t="str">
        <f t="shared" ref="F399:F462" si="25">IF(E399="","",E399/$D$9*12)</f>
        <v/>
      </c>
      <c r="G399" s="509"/>
      <c r="I399" s="503"/>
      <c r="J399" s="503"/>
      <c r="K399" s="569" t="str">
        <f t="shared" ref="K399:K462" si="26">IF(J399="","",J399/$D$9*12)</f>
        <v/>
      </c>
      <c r="L399" s="503"/>
      <c r="M399" s="569" t="str">
        <f t="shared" ref="M399:M462" si="27">IF(L399="","",L399/$D$9*12)</f>
        <v/>
      </c>
      <c r="N399" s="304"/>
    </row>
    <row r="400" spans="1:14">
      <c r="A400" s="361">
        <v>387</v>
      </c>
      <c r="B400" s="376" t="str">
        <f t="shared" si="24"/>
        <v/>
      </c>
      <c r="C400" s="505"/>
      <c r="D400" s="304"/>
      <c r="E400" s="304"/>
      <c r="F400" s="377" t="str">
        <f t="shared" si="25"/>
        <v/>
      </c>
      <c r="G400" s="509"/>
      <c r="I400" s="503"/>
      <c r="J400" s="503"/>
      <c r="K400" s="569" t="str">
        <f t="shared" si="26"/>
        <v/>
      </c>
      <c r="L400" s="503"/>
      <c r="M400" s="569" t="str">
        <f t="shared" si="27"/>
        <v/>
      </c>
      <c r="N400" s="304"/>
    </row>
    <row r="401" spans="1:14">
      <c r="A401" s="361">
        <v>388</v>
      </c>
      <c r="B401" s="376" t="str">
        <f t="shared" si="24"/>
        <v/>
      </c>
      <c r="C401" s="505"/>
      <c r="D401" s="304"/>
      <c r="E401" s="304"/>
      <c r="F401" s="377" t="str">
        <f t="shared" si="25"/>
        <v/>
      </c>
      <c r="G401" s="509"/>
      <c r="I401" s="503"/>
      <c r="J401" s="503"/>
      <c r="K401" s="569" t="str">
        <f t="shared" si="26"/>
        <v/>
      </c>
      <c r="L401" s="503"/>
      <c r="M401" s="569" t="str">
        <f t="shared" si="27"/>
        <v/>
      </c>
      <c r="N401" s="304"/>
    </row>
    <row r="402" spans="1:14">
      <c r="A402" s="361">
        <v>389</v>
      </c>
      <c r="B402" s="376" t="str">
        <f t="shared" si="24"/>
        <v/>
      </c>
      <c r="C402" s="505"/>
      <c r="D402" s="304"/>
      <c r="E402" s="304"/>
      <c r="F402" s="377" t="str">
        <f t="shared" si="25"/>
        <v/>
      </c>
      <c r="G402" s="509"/>
      <c r="I402" s="503"/>
      <c r="J402" s="503"/>
      <c r="K402" s="569" t="str">
        <f t="shared" si="26"/>
        <v/>
      </c>
      <c r="L402" s="503"/>
      <c r="M402" s="569" t="str">
        <f t="shared" si="27"/>
        <v/>
      </c>
      <c r="N402" s="304"/>
    </row>
    <row r="403" spans="1:14">
      <c r="A403" s="361">
        <v>390</v>
      </c>
      <c r="B403" s="376" t="str">
        <f t="shared" si="24"/>
        <v/>
      </c>
      <c r="C403" s="505"/>
      <c r="D403" s="304"/>
      <c r="E403" s="304"/>
      <c r="F403" s="377" t="str">
        <f t="shared" si="25"/>
        <v/>
      </c>
      <c r="G403" s="509"/>
      <c r="I403" s="503"/>
      <c r="J403" s="503"/>
      <c r="K403" s="569" t="str">
        <f t="shared" si="26"/>
        <v/>
      </c>
      <c r="L403" s="503"/>
      <c r="M403" s="569" t="str">
        <f t="shared" si="27"/>
        <v/>
      </c>
      <c r="N403" s="304"/>
    </row>
    <row r="404" spans="1:14">
      <c r="A404" s="361">
        <v>391</v>
      </c>
      <c r="B404" s="376" t="str">
        <f t="shared" si="24"/>
        <v/>
      </c>
      <c r="C404" s="505"/>
      <c r="D404" s="304"/>
      <c r="E404" s="304"/>
      <c r="F404" s="377" t="str">
        <f t="shared" si="25"/>
        <v/>
      </c>
      <c r="G404" s="509"/>
      <c r="I404" s="503"/>
      <c r="J404" s="503"/>
      <c r="K404" s="569" t="str">
        <f t="shared" si="26"/>
        <v/>
      </c>
      <c r="L404" s="503"/>
      <c r="M404" s="569" t="str">
        <f t="shared" si="27"/>
        <v/>
      </c>
      <c r="N404" s="304"/>
    </row>
    <row r="405" spans="1:14">
      <c r="A405" s="361">
        <v>392</v>
      </c>
      <c r="B405" s="376" t="str">
        <f t="shared" si="24"/>
        <v/>
      </c>
      <c r="C405" s="505"/>
      <c r="D405" s="304"/>
      <c r="E405" s="304"/>
      <c r="F405" s="377" t="str">
        <f t="shared" si="25"/>
        <v/>
      </c>
      <c r="G405" s="509"/>
      <c r="I405" s="503"/>
      <c r="J405" s="503"/>
      <c r="K405" s="569" t="str">
        <f t="shared" si="26"/>
        <v/>
      </c>
      <c r="L405" s="503"/>
      <c r="M405" s="569" t="str">
        <f t="shared" si="27"/>
        <v/>
      </c>
      <c r="N405" s="304"/>
    </row>
    <row r="406" spans="1:14">
      <c r="A406" s="361">
        <v>393</v>
      </c>
      <c r="B406" s="376" t="str">
        <f t="shared" si="24"/>
        <v/>
      </c>
      <c r="C406" s="505"/>
      <c r="D406" s="304"/>
      <c r="E406" s="304"/>
      <c r="F406" s="377" t="str">
        <f t="shared" si="25"/>
        <v/>
      </c>
      <c r="G406" s="509"/>
      <c r="I406" s="503"/>
      <c r="J406" s="503"/>
      <c r="K406" s="569" t="str">
        <f t="shared" si="26"/>
        <v/>
      </c>
      <c r="L406" s="503"/>
      <c r="M406" s="569" t="str">
        <f t="shared" si="27"/>
        <v/>
      </c>
      <c r="N406" s="304"/>
    </row>
    <row r="407" spans="1:14">
      <c r="A407" s="361">
        <v>394</v>
      </c>
      <c r="B407" s="376" t="str">
        <f t="shared" si="24"/>
        <v/>
      </c>
      <c r="C407" s="505"/>
      <c r="D407" s="304"/>
      <c r="E407" s="304"/>
      <c r="F407" s="377" t="str">
        <f t="shared" si="25"/>
        <v/>
      </c>
      <c r="G407" s="509"/>
      <c r="I407" s="503"/>
      <c r="J407" s="503"/>
      <c r="K407" s="569" t="str">
        <f t="shared" si="26"/>
        <v/>
      </c>
      <c r="L407" s="503"/>
      <c r="M407" s="569" t="str">
        <f t="shared" si="27"/>
        <v/>
      </c>
      <c r="N407" s="304"/>
    </row>
    <row r="408" spans="1:14">
      <c r="A408" s="361">
        <v>395</v>
      </c>
      <c r="B408" s="376" t="str">
        <f t="shared" si="24"/>
        <v/>
      </c>
      <c r="C408" s="505"/>
      <c r="D408" s="304"/>
      <c r="E408" s="304"/>
      <c r="F408" s="377" t="str">
        <f t="shared" si="25"/>
        <v/>
      </c>
      <c r="G408" s="509"/>
      <c r="I408" s="503"/>
      <c r="J408" s="503"/>
      <c r="K408" s="569" t="str">
        <f t="shared" si="26"/>
        <v/>
      </c>
      <c r="L408" s="503"/>
      <c r="M408" s="569" t="str">
        <f t="shared" si="27"/>
        <v/>
      </c>
      <c r="N408" s="304"/>
    </row>
    <row r="409" spans="1:14">
      <c r="A409" s="361">
        <v>396</v>
      </c>
      <c r="B409" s="376" t="str">
        <f t="shared" si="24"/>
        <v/>
      </c>
      <c r="C409" s="505"/>
      <c r="D409" s="304"/>
      <c r="E409" s="304"/>
      <c r="F409" s="377" t="str">
        <f t="shared" si="25"/>
        <v/>
      </c>
      <c r="G409" s="509"/>
      <c r="I409" s="503"/>
      <c r="J409" s="503"/>
      <c r="K409" s="569" t="str">
        <f t="shared" si="26"/>
        <v/>
      </c>
      <c r="L409" s="503"/>
      <c r="M409" s="569" t="str">
        <f t="shared" si="27"/>
        <v/>
      </c>
      <c r="N409" s="304"/>
    </row>
    <row r="410" spans="1:14">
      <c r="A410" s="361">
        <v>397</v>
      </c>
      <c r="B410" s="376" t="str">
        <f t="shared" si="24"/>
        <v/>
      </c>
      <c r="C410" s="505"/>
      <c r="D410" s="304"/>
      <c r="E410" s="304"/>
      <c r="F410" s="377" t="str">
        <f t="shared" si="25"/>
        <v/>
      </c>
      <c r="G410" s="509"/>
      <c r="I410" s="503"/>
      <c r="J410" s="503"/>
      <c r="K410" s="569" t="str">
        <f t="shared" si="26"/>
        <v/>
      </c>
      <c r="L410" s="503"/>
      <c r="M410" s="569" t="str">
        <f t="shared" si="27"/>
        <v/>
      </c>
      <c r="N410" s="304"/>
    </row>
    <row r="411" spans="1:14">
      <c r="A411" s="361">
        <v>398</v>
      </c>
      <c r="B411" s="376" t="str">
        <f t="shared" si="24"/>
        <v/>
      </c>
      <c r="C411" s="505"/>
      <c r="D411" s="304"/>
      <c r="E411" s="304"/>
      <c r="F411" s="377" t="str">
        <f t="shared" si="25"/>
        <v/>
      </c>
      <c r="G411" s="509"/>
      <c r="I411" s="503"/>
      <c r="J411" s="503"/>
      <c r="K411" s="569" t="str">
        <f t="shared" si="26"/>
        <v/>
      </c>
      <c r="L411" s="503"/>
      <c r="M411" s="569" t="str">
        <f t="shared" si="27"/>
        <v/>
      </c>
      <c r="N411" s="304"/>
    </row>
    <row r="412" spans="1:14">
      <c r="A412" s="361">
        <v>399</v>
      </c>
      <c r="B412" s="376" t="str">
        <f t="shared" si="24"/>
        <v/>
      </c>
      <c r="C412" s="505"/>
      <c r="D412" s="304"/>
      <c r="E412" s="304"/>
      <c r="F412" s="377" t="str">
        <f t="shared" si="25"/>
        <v/>
      </c>
      <c r="G412" s="509"/>
      <c r="I412" s="503"/>
      <c r="J412" s="503"/>
      <c r="K412" s="569" t="str">
        <f t="shared" si="26"/>
        <v/>
      </c>
      <c r="L412" s="503"/>
      <c r="M412" s="569" t="str">
        <f t="shared" si="27"/>
        <v/>
      </c>
      <c r="N412" s="304"/>
    </row>
    <row r="413" spans="1:14">
      <c r="A413" s="361">
        <v>400</v>
      </c>
      <c r="B413" s="376" t="str">
        <f t="shared" si="24"/>
        <v/>
      </c>
      <c r="C413" s="505"/>
      <c r="D413" s="304"/>
      <c r="E413" s="304"/>
      <c r="F413" s="377" t="str">
        <f t="shared" si="25"/>
        <v/>
      </c>
      <c r="G413" s="509"/>
      <c r="I413" s="503"/>
      <c r="J413" s="503"/>
      <c r="K413" s="569" t="str">
        <f t="shared" si="26"/>
        <v/>
      </c>
      <c r="L413" s="503"/>
      <c r="M413" s="569" t="str">
        <f t="shared" si="27"/>
        <v/>
      </c>
      <c r="N413" s="304"/>
    </row>
    <row r="414" spans="1:14">
      <c r="A414" s="361">
        <v>401</v>
      </c>
      <c r="B414" s="376" t="str">
        <f t="shared" si="24"/>
        <v/>
      </c>
      <c r="C414" s="505"/>
      <c r="D414" s="304"/>
      <c r="E414" s="304"/>
      <c r="F414" s="377" t="str">
        <f t="shared" si="25"/>
        <v/>
      </c>
      <c r="G414" s="509"/>
      <c r="I414" s="503"/>
      <c r="J414" s="503"/>
      <c r="K414" s="569" t="str">
        <f t="shared" si="26"/>
        <v/>
      </c>
      <c r="L414" s="503"/>
      <c r="M414" s="569" t="str">
        <f t="shared" si="27"/>
        <v/>
      </c>
      <c r="N414" s="304"/>
    </row>
    <row r="415" spans="1:14">
      <c r="A415" s="361">
        <v>402</v>
      </c>
      <c r="B415" s="376" t="str">
        <f t="shared" si="24"/>
        <v/>
      </c>
      <c r="C415" s="505"/>
      <c r="D415" s="304"/>
      <c r="E415" s="304"/>
      <c r="F415" s="377" t="str">
        <f t="shared" si="25"/>
        <v/>
      </c>
      <c r="G415" s="509"/>
      <c r="I415" s="503"/>
      <c r="J415" s="503"/>
      <c r="K415" s="569" t="str">
        <f t="shared" si="26"/>
        <v/>
      </c>
      <c r="L415" s="503"/>
      <c r="M415" s="569" t="str">
        <f t="shared" si="27"/>
        <v/>
      </c>
      <c r="N415" s="304"/>
    </row>
    <row r="416" spans="1:14">
      <c r="A416" s="361">
        <v>403</v>
      </c>
      <c r="B416" s="376" t="str">
        <f t="shared" si="24"/>
        <v/>
      </c>
      <c r="C416" s="505"/>
      <c r="D416" s="304"/>
      <c r="E416" s="304"/>
      <c r="F416" s="377" t="str">
        <f t="shared" si="25"/>
        <v/>
      </c>
      <c r="G416" s="509"/>
      <c r="I416" s="503"/>
      <c r="J416" s="503"/>
      <c r="K416" s="569" t="str">
        <f t="shared" si="26"/>
        <v/>
      </c>
      <c r="L416" s="503"/>
      <c r="M416" s="569" t="str">
        <f t="shared" si="27"/>
        <v/>
      </c>
      <c r="N416" s="304"/>
    </row>
    <row r="417" spans="1:14">
      <c r="A417" s="361">
        <v>404</v>
      </c>
      <c r="B417" s="376" t="str">
        <f t="shared" si="24"/>
        <v/>
      </c>
      <c r="C417" s="505"/>
      <c r="D417" s="304"/>
      <c r="E417" s="304"/>
      <c r="F417" s="377" t="str">
        <f t="shared" si="25"/>
        <v/>
      </c>
      <c r="G417" s="509"/>
      <c r="I417" s="503"/>
      <c r="J417" s="503"/>
      <c r="K417" s="569" t="str">
        <f t="shared" si="26"/>
        <v/>
      </c>
      <c r="L417" s="503"/>
      <c r="M417" s="569" t="str">
        <f t="shared" si="27"/>
        <v/>
      </c>
      <c r="N417" s="304"/>
    </row>
    <row r="418" spans="1:14">
      <c r="A418" s="361">
        <v>405</v>
      </c>
      <c r="B418" s="376" t="str">
        <f t="shared" si="24"/>
        <v/>
      </c>
      <c r="C418" s="505"/>
      <c r="D418" s="304"/>
      <c r="E418" s="304"/>
      <c r="F418" s="377" t="str">
        <f t="shared" si="25"/>
        <v/>
      </c>
      <c r="G418" s="509"/>
      <c r="I418" s="503"/>
      <c r="J418" s="503"/>
      <c r="K418" s="569" t="str">
        <f t="shared" si="26"/>
        <v/>
      </c>
      <c r="L418" s="503"/>
      <c r="M418" s="569" t="str">
        <f t="shared" si="27"/>
        <v/>
      </c>
      <c r="N418" s="304"/>
    </row>
    <row r="419" spans="1:14">
      <c r="A419" s="361">
        <v>406</v>
      </c>
      <c r="B419" s="376" t="str">
        <f t="shared" si="24"/>
        <v/>
      </c>
      <c r="C419" s="505"/>
      <c r="D419" s="304"/>
      <c r="E419" s="304"/>
      <c r="F419" s="377" t="str">
        <f t="shared" si="25"/>
        <v/>
      </c>
      <c r="G419" s="509"/>
      <c r="I419" s="503"/>
      <c r="J419" s="503"/>
      <c r="K419" s="569" t="str">
        <f t="shared" si="26"/>
        <v/>
      </c>
      <c r="L419" s="503"/>
      <c r="M419" s="569" t="str">
        <f t="shared" si="27"/>
        <v/>
      </c>
      <c r="N419" s="304"/>
    </row>
    <row r="420" spans="1:14">
      <c r="A420" s="361">
        <v>407</v>
      </c>
      <c r="B420" s="376" t="str">
        <f t="shared" si="24"/>
        <v/>
      </c>
      <c r="C420" s="505"/>
      <c r="D420" s="304"/>
      <c r="E420" s="304"/>
      <c r="F420" s="377" t="str">
        <f t="shared" si="25"/>
        <v/>
      </c>
      <c r="G420" s="509"/>
      <c r="I420" s="503"/>
      <c r="J420" s="503"/>
      <c r="K420" s="569" t="str">
        <f t="shared" si="26"/>
        <v/>
      </c>
      <c r="L420" s="503"/>
      <c r="M420" s="569" t="str">
        <f t="shared" si="27"/>
        <v/>
      </c>
      <c r="N420" s="304"/>
    </row>
    <row r="421" spans="1:14">
      <c r="A421" s="361">
        <v>408</v>
      </c>
      <c r="B421" s="376" t="str">
        <f t="shared" si="24"/>
        <v/>
      </c>
      <c r="C421" s="505"/>
      <c r="D421" s="304"/>
      <c r="E421" s="304"/>
      <c r="F421" s="377" t="str">
        <f t="shared" si="25"/>
        <v/>
      </c>
      <c r="G421" s="509"/>
      <c r="I421" s="503"/>
      <c r="J421" s="503"/>
      <c r="K421" s="569" t="str">
        <f t="shared" si="26"/>
        <v/>
      </c>
      <c r="L421" s="503"/>
      <c r="M421" s="569" t="str">
        <f t="shared" si="27"/>
        <v/>
      </c>
      <c r="N421" s="304"/>
    </row>
    <row r="422" spans="1:14">
      <c r="A422" s="361">
        <v>409</v>
      </c>
      <c r="B422" s="376" t="str">
        <f t="shared" si="24"/>
        <v/>
      </c>
      <c r="C422" s="505"/>
      <c r="D422" s="304"/>
      <c r="E422" s="304"/>
      <c r="F422" s="377" t="str">
        <f t="shared" si="25"/>
        <v/>
      </c>
      <c r="G422" s="509"/>
      <c r="I422" s="503"/>
      <c r="J422" s="503"/>
      <c r="K422" s="569" t="str">
        <f t="shared" si="26"/>
        <v/>
      </c>
      <c r="L422" s="503"/>
      <c r="M422" s="569" t="str">
        <f t="shared" si="27"/>
        <v/>
      </c>
      <c r="N422" s="304"/>
    </row>
    <row r="423" spans="1:14">
      <c r="A423" s="361">
        <v>410</v>
      </c>
      <c r="B423" s="376" t="str">
        <f t="shared" si="24"/>
        <v/>
      </c>
      <c r="C423" s="505"/>
      <c r="D423" s="304"/>
      <c r="E423" s="304"/>
      <c r="F423" s="377" t="str">
        <f t="shared" si="25"/>
        <v/>
      </c>
      <c r="G423" s="509"/>
      <c r="I423" s="503"/>
      <c r="J423" s="503"/>
      <c r="K423" s="569" t="str">
        <f t="shared" si="26"/>
        <v/>
      </c>
      <c r="L423" s="503"/>
      <c r="M423" s="569" t="str">
        <f t="shared" si="27"/>
        <v/>
      </c>
      <c r="N423" s="304"/>
    </row>
    <row r="424" spans="1:14">
      <c r="A424" s="361">
        <v>411</v>
      </c>
      <c r="B424" s="376" t="str">
        <f t="shared" si="24"/>
        <v/>
      </c>
      <c r="C424" s="505"/>
      <c r="D424" s="304"/>
      <c r="E424" s="304"/>
      <c r="F424" s="377" t="str">
        <f t="shared" si="25"/>
        <v/>
      </c>
      <c r="G424" s="509"/>
      <c r="I424" s="503"/>
      <c r="J424" s="503"/>
      <c r="K424" s="569" t="str">
        <f t="shared" si="26"/>
        <v/>
      </c>
      <c r="L424" s="503"/>
      <c r="M424" s="569" t="str">
        <f t="shared" si="27"/>
        <v/>
      </c>
      <c r="N424" s="304"/>
    </row>
    <row r="425" spans="1:14">
      <c r="A425" s="361">
        <v>412</v>
      </c>
      <c r="B425" s="376" t="str">
        <f t="shared" si="24"/>
        <v/>
      </c>
      <c r="C425" s="505"/>
      <c r="D425" s="304"/>
      <c r="E425" s="304"/>
      <c r="F425" s="377" t="str">
        <f t="shared" si="25"/>
        <v/>
      </c>
      <c r="G425" s="509"/>
      <c r="I425" s="503"/>
      <c r="J425" s="503"/>
      <c r="K425" s="569" t="str">
        <f t="shared" si="26"/>
        <v/>
      </c>
      <c r="L425" s="503"/>
      <c r="M425" s="569" t="str">
        <f t="shared" si="27"/>
        <v/>
      </c>
      <c r="N425" s="304"/>
    </row>
    <row r="426" spans="1:14">
      <c r="A426" s="361">
        <v>413</v>
      </c>
      <c r="B426" s="376" t="str">
        <f t="shared" si="24"/>
        <v/>
      </c>
      <c r="C426" s="505"/>
      <c r="D426" s="304"/>
      <c r="E426" s="304"/>
      <c r="F426" s="377" t="str">
        <f t="shared" si="25"/>
        <v/>
      </c>
      <c r="G426" s="509"/>
      <c r="I426" s="503"/>
      <c r="J426" s="503"/>
      <c r="K426" s="569" t="str">
        <f t="shared" si="26"/>
        <v/>
      </c>
      <c r="L426" s="503"/>
      <c r="M426" s="569" t="str">
        <f t="shared" si="27"/>
        <v/>
      </c>
      <c r="N426" s="304"/>
    </row>
    <row r="427" spans="1:14">
      <c r="A427" s="361">
        <v>414</v>
      </c>
      <c r="B427" s="376" t="str">
        <f t="shared" si="24"/>
        <v/>
      </c>
      <c r="C427" s="505"/>
      <c r="D427" s="304"/>
      <c r="E427" s="304"/>
      <c r="F427" s="377" t="str">
        <f t="shared" si="25"/>
        <v/>
      </c>
      <c r="G427" s="509"/>
      <c r="I427" s="503"/>
      <c r="J427" s="503"/>
      <c r="K427" s="569" t="str">
        <f t="shared" si="26"/>
        <v/>
      </c>
      <c r="L427" s="503"/>
      <c r="M427" s="569" t="str">
        <f t="shared" si="27"/>
        <v/>
      </c>
      <c r="N427" s="304"/>
    </row>
    <row r="428" spans="1:14">
      <c r="A428" s="361">
        <v>415</v>
      </c>
      <c r="B428" s="376" t="str">
        <f t="shared" si="24"/>
        <v/>
      </c>
      <c r="C428" s="505"/>
      <c r="D428" s="304"/>
      <c r="E428" s="304"/>
      <c r="F428" s="377" t="str">
        <f t="shared" si="25"/>
        <v/>
      </c>
      <c r="G428" s="509"/>
      <c r="I428" s="503"/>
      <c r="J428" s="503"/>
      <c r="K428" s="569" t="str">
        <f t="shared" si="26"/>
        <v/>
      </c>
      <c r="L428" s="503"/>
      <c r="M428" s="569" t="str">
        <f t="shared" si="27"/>
        <v/>
      </c>
      <c r="N428" s="304"/>
    </row>
    <row r="429" spans="1:14">
      <c r="A429" s="361">
        <v>416</v>
      </c>
      <c r="B429" s="376" t="str">
        <f t="shared" si="24"/>
        <v/>
      </c>
      <c r="C429" s="505"/>
      <c r="D429" s="304"/>
      <c r="E429" s="304"/>
      <c r="F429" s="377" t="str">
        <f t="shared" si="25"/>
        <v/>
      </c>
      <c r="G429" s="509"/>
      <c r="I429" s="503"/>
      <c r="J429" s="503"/>
      <c r="K429" s="569" t="str">
        <f t="shared" si="26"/>
        <v/>
      </c>
      <c r="L429" s="503"/>
      <c r="M429" s="569" t="str">
        <f t="shared" si="27"/>
        <v/>
      </c>
      <c r="N429" s="304"/>
    </row>
    <row r="430" spans="1:14">
      <c r="A430" s="361">
        <v>417</v>
      </c>
      <c r="B430" s="376" t="str">
        <f t="shared" si="24"/>
        <v/>
      </c>
      <c r="C430" s="505"/>
      <c r="D430" s="304"/>
      <c r="E430" s="304"/>
      <c r="F430" s="377" t="str">
        <f t="shared" si="25"/>
        <v/>
      </c>
      <c r="G430" s="509"/>
      <c r="I430" s="503"/>
      <c r="J430" s="503"/>
      <c r="K430" s="569" t="str">
        <f t="shared" si="26"/>
        <v/>
      </c>
      <c r="L430" s="503"/>
      <c r="M430" s="569" t="str">
        <f t="shared" si="27"/>
        <v/>
      </c>
      <c r="N430" s="304"/>
    </row>
    <row r="431" spans="1:14">
      <c r="A431" s="361">
        <v>418</v>
      </c>
      <c r="B431" s="376" t="str">
        <f t="shared" si="24"/>
        <v/>
      </c>
      <c r="C431" s="505"/>
      <c r="D431" s="304"/>
      <c r="E431" s="304"/>
      <c r="F431" s="377" t="str">
        <f t="shared" si="25"/>
        <v/>
      </c>
      <c r="G431" s="509"/>
      <c r="I431" s="503"/>
      <c r="J431" s="503"/>
      <c r="K431" s="569" t="str">
        <f t="shared" si="26"/>
        <v/>
      </c>
      <c r="L431" s="503"/>
      <c r="M431" s="569" t="str">
        <f t="shared" si="27"/>
        <v/>
      </c>
      <c r="N431" s="304"/>
    </row>
    <row r="432" spans="1:14">
      <c r="A432" s="361">
        <v>419</v>
      </c>
      <c r="B432" s="376" t="str">
        <f t="shared" si="24"/>
        <v/>
      </c>
      <c r="C432" s="505"/>
      <c r="D432" s="304"/>
      <c r="E432" s="304"/>
      <c r="F432" s="377" t="str">
        <f t="shared" si="25"/>
        <v/>
      </c>
      <c r="G432" s="509"/>
      <c r="I432" s="503"/>
      <c r="J432" s="503"/>
      <c r="K432" s="569" t="str">
        <f t="shared" si="26"/>
        <v/>
      </c>
      <c r="L432" s="503"/>
      <c r="M432" s="569" t="str">
        <f t="shared" si="27"/>
        <v/>
      </c>
      <c r="N432" s="304"/>
    </row>
    <row r="433" spans="1:14">
      <c r="A433" s="361">
        <v>420</v>
      </c>
      <c r="B433" s="376" t="str">
        <f t="shared" si="24"/>
        <v/>
      </c>
      <c r="C433" s="505"/>
      <c r="D433" s="304"/>
      <c r="E433" s="304"/>
      <c r="F433" s="377" t="str">
        <f t="shared" si="25"/>
        <v/>
      </c>
      <c r="G433" s="509"/>
      <c r="I433" s="503"/>
      <c r="J433" s="503"/>
      <c r="K433" s="569" t="str">
        <f t="shared" si="26"/>
        <v/>
      </c>
      <c r="L433" s="503"/>
      <c r="M433" s="569" t="str">
        <f t="shared" si="27"/>
        <v/>
      </c>
      <c r="N433" s="304"/>
    </row>
    <row r="434" spans="1:14">
      <c r="A434" s="361">
        <v>421</v>
      </c>
      <c r="B434" s="376" t="str">
        <f t="shared" si="24"/>
        <v/>
      </c>
      <c r="C434" s="505"/>
      <c r="D434" s="304"/>
      <c r="E434" s="304"/>
      <c r="F434" s="377" t="str">
        <f t="shared" si="25"/>
        <v/>
      </c>
      <c r="G434" s="509"/>
      <c r="I434" s="503"/>
      <c r="J434" s="503"/>
      <c r="K434" s="569" t="str">
        <f t="shared" si="26"/>
        <v/>
      </c>
      <c r="L434" s="503"/>
      <c r="M434" s="569" t="str">
        <f t="shared" si="27"/>
        <v/>
      </c>
      <c r="N434" s="304"/>
    </row>
    <row r="435" spans="1:14">
      <c r="A435" s="361">
        <v>422</v>
      </c>
      <c r="B435" s="376" t="str">
        <f t="shared" si="24"/>
        <v/>
      </c>
      <c r="C435" s="505"/>
      <c r="D435" s="304"/>
      <c r="E435" s="304"/>
      <c r="F435" s="377" t="str">
        <f t="shared" si="25"/>
        <v/>
      </c>
      <c r="G435" s="509"/>
      <c r="I435" s="503"/>
      <c r="J435" s="503"/>
      <c r="K435" s="569" t="str">
        <f t="shared" si="26"/>
        <v/>
      </c>
      <c r="L435" s="503"/>
      <c r="M435" s="569" t="str">
        <f t="shared" si="27"/>
        <v/>
      </c>
      <c r="N435" s="304"/>
    </row>
    <row r="436" spans="1:14">
      <c r="A436" s="361">
        <v>423</v>
      </c>
      <c r="B436" s="376" t="str">
        <f t="shared" si="24"/>
        <v/>
      </c>
      <c r="C436" s="505"/>
      <c r="D436" s="304"/>
      <c r="E436" s="304"/>
      <c r="F436" s="377" t="str">
        <f t="shared" si="25"/>
        <v/>
      </c>
      <c r="G436" s="509"/>
      <c r="I436" s="503"/>
      <c r="J436" s="503"/>
      <c r="K436" s="569" t="str">
        <f t="shared" si="26"/>
        <v/>
      </c>
      <c r="L436" s="503"/>
      <c r="M436" s="569" t="str">
        <f t="shared" si="27"/>
        <v/>
      </c>
      <c r="N436" s="304"/>
    </row>
    <row r="437" spans="1:14">
      <c r="A437" s="361">
        <v>424</v>
      </c>
      <c r="B437" s="376" t="str">
        <f t="shared" si="24"/>
        <v/>
      </c>
      <c r="C437" s="505"/>
      <c r="D437" s="304"/>
      <c r="E437" s="304"/>
      <c r="F437" s="377" t="str">
        <f t="shared" si="25"/>
        <v/>
      </c>
      <c r="G437" s="509"/>
      <c r="I437" s="503"/>
      <c r="J437" s="503"/>
      <c r="K437" s="569" t="str">
        <f t="shared" si="26"/>
        <v/>
      </c>
      <c r="L437" s="503"/>
      <c r="M437" s="569" t="str">
        <f t="shared" si="27"/>
        <v/>
      </c>
      <c r="N437" s="304"/>
    </row>
    <row r="438" spans="1:14">
      <c r="A438" s="361">
        <v>425</v>
      </c>
      <c r="B438" s="376" t="str">
        <f t="shared" si="24"/>
        <v/>
      </c>
      <c r="C438" s="505"/>
      <c r="D438" s="304"/>
      <c r="E438" s="304"/>
      <c r="F438" s="377" t="str">
        <f t="shared" si="25"/>
        <v/>
      </c>
      <c r="G438" s="509"/>
      <c r="I438" s="503"/>
      <c r="J438" s="503"/>
      <c r="K438" s="569" t="str">
        <f t="shared" si="26"/>
        <v/>
      </c>
      <c r="L438" s="503"/>
      <c r="M438" s="569" t="str">
        <f t="shared" si="27"/>
        <v/>
      </c>
      <c r="N438" s="304"/>
    </row>
    <row r="439" spans="1:14">
      <c r="A439" s="361">
        <v>426</v>
      </c>
      <c r="B439" s="376" t="str">
        <f t="shared" si="24"/>
        <v/>
      </c>
      <c r="C439" s="505"/>
      <c r="D439" s="304"/>
      <c r="E439" s="304"/>
      <c r="F439" s="377" t="str">
        <f t="shared" si="25"/>
        <v/>
      </c>
      <c r="G439" s="509"/>
      <c r="I439" s="503"/>
      <c r="J439" s="503"/>
      <c r="K439" s="569" t="str">
        <f t="shared" si="26"/>
        <v/>
      </c>
      <c r="L439" s="503"/>
      <c r="M439" s="569" t="str">
        <f t="shared" si="27"/>
        <v/>
      </c>
      <c r="N439" s="304"/>
    </row>
    <row r="440" spans="1:14">
      <c r="A440" s="361">
        <v>427</v>
      </c>
      <c r="B440" s="376" t="str">
        <f t="shared" si="24"/>
        <v/>
      </c>
      <c r="C440" s="505"/>
      <c r="D440" s="304"/>
      <c r="E440" s="304"/>
      <c r="F440" s="377" t="str">
        <f t="shared" si="25"/>
        <v/>
      </c>
      <c r="G440" s="509"/>
      <c r="I440" s="503"/>
      <c r="J440" s="503"/>
      <c r="K440" s="569" t="str">
        <f t="shared" si="26"/>
        <v/>
      </c>
      <c r="L440" s="503"/>
      <c r="M440" s="569" t="str">
        <f t="shared" si="27"/>
        <v/>
      </c>
      <c r="N440" s="304"/>
    </row>
    <row r="441" spans="1:14">
      <c r="A441" s="361">
        <v>428</v>
      </c>
      <c r="B441" s="376" t="str">
        <f t="shared" si="24"/>
        <v/>
      </c>
      <c r="C441" s="505"/>
      <c r="D441" s="304"/>
      <c r="E441" s="304"/>
      <c r="F441" s="377" t="str">
        <f t="shared" si="25"/>
        <v/>
      </c>
      <c r="G441" s="509"/>
      <c r="I441" s="503"/>
      <c r="J441" s="503"/>
      <c r="K441" s="569" t="str">
        <f t="shared" si="26"/>
        <v/>
      </c>
      <c r="L441" s="503"/>
      <c r="M441" s="569" t="str">
        <f t="shared" si="27"/>
        <v/>
      </c>
      <c r="N441" s="304"/>
    </row>
    <row r="442" spans="1:14">
      <c r="A442" s="361">
        <v>429</v>
      </c>
      <c r="B442" s="376" t="str">
        <f t="shared" si="24"/>
        <v/>
      </c>
      <c r="C442" s="505"/>
      <c r="D442" s="304"/>
      <c r="E442" s="304"/>
      <c r="F442" s="377" t="str">
        <f t="shared" si="25"/>
        <v/>
      </c>
      <c r="G442" s="509"/>
      <c r="I442" s="503"/>
      <c r="J442" s="503"/>
      <c r="K442" s="569" t="str">
        <f t="shared" si="26"/>
        <v/>
      </c>
      <c r="L442" s="503"/>
      <c r="M442" s="569" t="str">
        <f t="shared" si="27"/>
        <v/>
      </c>
      <c r="N442" s="304"/>
    </row>
    <row r="443" spans="1:14">
      <c r="A443" s="361">
        <v>430</v>
      </c>
      <c r="B443" s="376" t="str">
        <f t="shared" si="24"/>
        <v/>
      </c>
      <c r="C443" s="505"/>
      <c r="D443" s="304"/>
      <c r="E443" s="304"/>
      <c r="F443" s="377" t="str">
        <f t="shared" si="25"/>
        <v/>
      </c>
      <c r="G443" s="509"/>
      <c r="I443" s="503"/>
      <c r="J443" s="503"/>
      <c r="K443" s="569" t="str">
        <f t="shared" si="26"/>
        <v/>
      </c>
      <c r="L443" s="503"/>
      <c r="M443" s="569" t="str">
        <f t="shared" si="27"/>
        <v/>
      </c>
      <c r="N443" s="304"/>
    </row>
    <row r="444" spans="1:14">
      <c r="A444" s="361">
        <v>431</v>
      </c>
      <c r="B444" s="376" t="str">
        <f t="shared" si="24"/>
        <v/>
      </c>
      <c r="C444" s="505"/>
      <c r="D444" s="304"/>
      <c r="E444" s="304"/>
      <c r="F444" s="377" t="str">
        <f t="shared" si="25"/>
        <v/>
      </c>
      <c r="G444" s="509"/>
      <c r="I444" s="503"/>
      <c r="J444" s="503"/>
      <c r="K444" s="569" t="str">
        <f t="shared" si="26"/>
        <v/>
      </c>
      <c r="L444" s="503"/>
      <c r="M444" s="569" t="str">
        <f t="shared" si="27"/>
        <v/>
      </c>
      <c r="N444" s="304"/>
    </row>
    <row r="445" spans="1:14">
      <c r="A445" s="361">
        <v>432</v>
      </c>
      <c r="B445" s="376" t="str">
        <f t="shared" si="24"/>
        <v/>
      </c>
      <c r="C445" s="505"/>
      <c r="D445" s="304"/>
      <c r="E445" s="304"/>
      <c r="F445" s="377" t="str">
        <f t="shared" si="25"/>
        <v/>
      </c>
      <c r="G445" s="509"/>
      <c r="I445" s="503"/>
      <c r="J445" s="503"/>
      <c r="K445" s="569" t="str">
        <f t="shared" si="26"/>
        <v/>
      </c>
      <c r="L445" s="503"/>
      <c r="M445" s="569" t="str">
        <f t="shared" si="27"/>
        <v/>
      </c>
      <c r="N445" s="304"/>
    </row>
    <row r="446" spans="1:14">
      <c r="A446" s="361">
        <v>433</v>
      </c>
      <c r="B446" s="376" t="str">
        <f t="shared" si="24"/>
        <v/>
      </c>
      <c r="C446" s="505"/>
      <c r="D446" s="304"/>
      <c r="E446" s="304"/>
      <c r="F446" s="377" t="str">
        <f t="shared" si="25"/>
        <v/>
      </c>
      <c r="G446" s="509"/>
      <c r="I446" s="503"/>
      <c r="J446" s="503"/>
      <c r="K446" s="569" t="str">
        <f t="shared" si="26"/>
        <v/>
      </c>
      <c r="L446" s="503"/>
      <c r="M446" s="569" t="str">
        <f t="shared" si="27"/>
        <v/>
      </c>
      <c r="N446" s="304"/>
    </row>
    <row r="447" spans="1:14">
      <c r="A447" s="361">
        <v>434</v>
      </c>
      <c r="B447" s="376" t="str">
        <f t="shared" si="24"/>
        <v/>
      </c>
      <c r="C447" s="505"/>
      <c r="D447" s="304"/>
      <c r="E447" s="304"/>
      <c r="F447" s="377" t="str">
        <f t="shared" si="25"/>
        <v/>
      </c>
      <c r="G447" s="509"/>
      <c r="I447" s="503"/>
      <c r="J447" s="503"/>
      <c r="K447" s="569" t="str">
        <f t="shared" si="26"/>
        <v/>
      </c>
      <c r="L447" s="503"/>
      <c r="M447" s="569" t="str">
        <f t="shared" si="27"/>
        <v/>
      </c>
      <c r="N447" s="304"/>
    </row>
    <row r="448" spans="1:14">
      <c r="A448" s="361">
        <v>435</v>
      </c>
      <c r="B448" s="376" t="str">
        <f t="shared" si="24"/>
        <v/>
      </c>
      <c r="C448" s="505"/>
      <c r="D448" s="304"/>
      <c r="E448" s="304"/>
      <c r="F448" s="377" t="str">
        <f t="shared" si="25"/>
        <v/>
      </c>
      <c r="G448" s="509"/>
      <c r="I448" s="503"/>
      <c r="J448" s="503"/>
      <c r="K448" s="569" t="str">
        <f t="shared" si="26"/>
        <v/>
      </c>
      <c r="L448" s="503"/>
      <c r="M448" s="569" t="str">
        <f t="shared" si="27"/>
        <v/>
      </c>
      <c r="N448" s="304"/>
    </row>
    <row r="449" spans="1:14">
      <c r="A449" s="361">
        <v>436</v>
      </c>
      <c r="B449" s="376" t="str">
        <f t="shared" si="24"/>
        <v/>
      </c>
      <c r="C449" s="505"/>
      <c r="D449" s="304"/>
      <c r="E449" s="304"/>
      <c r="F449" s="377" t="str">
        <f t="shared" si="25"/>
        <v/>
      </c>
      <c r="G449" s="509"/>
      <c r="I449" s="503"/>
      <c r="J449" s="503"/>
      <c r="K449" s="569" t="str">
        <f t="shared" si="26"/>
        <v/>
      </c>
      <c r="L449" s="503"/>
      <c r="M449" s="569" t="str">
        <f t="shared" si="27"/>
        <v/>
      </c>
      <c r="N449" s="304"/>
    </row>
    <row r="450" spans="1:14">
      <c r="A450" s="361">
        <v>437</v>
      </c>
      <c r="B450" s="376" t="str">
        <f t="shared" si="24"/>
        <v/>
      </c>
      <c r="C450" s="505"/>
      <c r="D450" s="304"/>
      <c r="E450" s="304"/>
      <c r="F450" s="377" t="str">
        <f t="shared" si="25"/>
        <v/>
      </c>
      <c r="G450" s="509"/>
      <c r="I450" s="503"/>
      <c r="J450" s="503"/>
      <c r="K450" s="569" t="str">
        <f t="shared" si="26"/>
        <v/>
      </c>
      <c r="L450" s="503"/>
      <c r="M450" s="569" t="str">
        <f t="shared" si="27"/>
        <v/>
      </c>
      <c r="N450" s="304"/>
    </row>
    <row r="451" spans="1:14">
      <c r="A451" s="361">
        <v>438</v>
      </c>
      <c r="B451" s="376" t="str">
        <f t="shared" si="24"/>
        <v/>
      </c>
      <c r="C451" s="505"/>
      <c r="D451" s="304"/>
      <c r="E451" s="304"/>
      <c r="F451" s="377" t="str">
        <f t="shared" si="25"/>
        <v/>
      </c>
      <c r="G451" s="509"/>
      <c r="I451" s="503"/>
      <c r="J451" s="503"/>
      <c r="K451" s="569" t="str">
        <f t="shared" si="26"/>
        <v/>
      </c>
      <c r="L451" s="503"/>
      <c r="M451" s="569" t="str">
        <f t="shared" si="27"/>
        <v/>
      </c>
      <c r="N451" s="304"/>
    </row>
    <row r="452" spans="1:14">
      <c r="A452" s="361">
        <v>439</v>
      </c>
      <c r="B452" s="376" t="str">
        <f t="shared" si="24"/>
        <v/>
      </c>
      <c r="C452" s="505"/>
      <c r="D452" s="304"/>
      <c r="E452" s="304"/>
      <c r="F452" s="377" t="str">
        <f t="shared" si="25"/>
        <v/>
      </c>
      <c r="G452" s="509"/>
      <c r="I452" s="503"/>
      <c r="J452" s="503"/>
      <c r="K452" s="569" t="str">
        <f t="shared" si="26"/>
        <v/>
      </c>
      <c r="L452" s="503"/>
      <c r="M452" s="569" t="str">
        <f t="shared" si="27"/>
        <v/>
      </c>
      <c r="N452" s="304"/>
    </row>
    <row r="453" spans="1:14">
      <c r="A453" s="361">
        <v>440</v>
      </c>
      <c r="B453" s="376" t="str">
        <f t="shared" si="24"/>
        <v/>
      </c>
      <c r="C453" s="505"/>
      <c r="D453" s="304"/>
      <c r="E453" s="304"/>
      <c r="F453" s="377" t="str">
        <f t="shared" si="25"/>
        <v/>
      </c>
      <c r="G453" s="509"/>
      <c r="I453" s="503"/>
      <c r="J453" s="503"/>
      <c r="K453" s="569" t="str">
        <f t="shared" si="26"/>
        <v/>
      </c>
      <c r="L453" s="503"/>
      <c r="M453" s="569" t="str">
        <f t="shared" si="27"/>
        <v/>
      </c>
      <c r="N453" s="304"/>
    </row>
    <row r="454" spans="1:14">
      <c r="A454" s="361">
        <v>441</v>
      </c>
      <c r="B454" s="376" t="str">
        <f t="shared" si="24"/>
        <v/>
      </c>
      <c r="C454" s="505"/>
      <c r="D454" s="304"/>
      <c r="E454" s="304"/>
      <c r="F454" s="377" t="str">
        <f t="shared" si="25"/>
        <v/>
      </c>
      <c r="G454" s="509"/>
      <c r="I454" s="503"/>
      <c r="J454" s="503"/>
      <c r="K454" s="569" t="str">
        <f t="shared" si="26"/>
        <v/>
      </c>
      <c r="L454" s="503"/>
      <c r="M454" s="569" t="str">
        <f t="shared" si="27"/>
        <v/>
      </c>
      <c r="N454" s="304"/>
    </row>
    <row r="455" spans="1:14">
      <c r="A455" s="361">
        <v>442</v>
      </c>
      <c r="B455" s="376" t="str">
        <f t="shared" si="24"/>
        <v/>
      </c>
      <c r="C455" s="505"/>
      <c r="D455" s="304"/>
      <c r="E455" s="304"/>
      <c r="F455" s="377" t="str">
        <f t="shared" si="25"/>
        <v/>
      </c>
      <c r="G455" s="509"/>
      <c r="I455" s="503"/>
      <c r="J455" s="503"/>
      <c r="K455" s="569" t="str">
        <f t="shared" si="26"/>
        <v/>
      </c>
      <c r="L455" s="503"/>
      <c r="M455" s="569" t="str">
        <f t="shared" si="27"/>
        <v/>
      </c>
      <c r="N455" s="304"/>
    </row>
    <row r="456" spans="1:14">
      <c r="A456" s="361">
        <v>443</v>
      </c>
      <c r="B456" s="376" t="str">
        <f t="shared" si="24"/>
        <v/>
      </c>
      <c r="C456" s="505"/>
      <c r="D456" s="304"/>
      <c r="E456" s="304"/>
      <c r="F456" s="377" t="str">
        <f t="shared" si="25"/>
        <v/>
      </c>
      <c r="G456" s="509"/>
      <c r="I456" s="503"/>
      <c r="J456" s="503"/>
      <c r="K456" s="569" t="str">
        <f t="shared" si="26"/>
        <v/>
      </c>
      <c r="L456" s="503"/>
      <c r="M456" s="569" t="str">
        <f t="shared" si="27"/>
        <v/>
      </c>
      <c r="N456" s="304"/>
    </row>
    <row r="457" spans="1:14">
      <c r="A457" s="361">
        <v>444</v>
      </c>
      <c r="B457" s="376" t="str">
        <f t="shared" si="24"/>
        <v/>
      </c>
      <c r="C457" s="505"/>
      <c r="D457" s="304"/>
      <c r="E457" s="304"/>
      <c r="F457" s="377" t="str">
        <f t="shared" si="25"/>
        <v/>
      </c>
      <c r="G457" s="509"/>
      <c r="I457" s="503"/>
      <c r="J457" s="503"/>
      <c r="K457" s="569" t="str">
        <f t="shared" si="26"/>
        <v/>
      </c>
      <c r="L457" s="503"/>
      <c r="M457" s="569" t="str">
        <f t="shared" si="27"/>
        <v/>
      </c>
      <c r="N457" s="304"/>
    </row>
    <row r="458" spans="1:14">
      <c r="A458" s="361">
        <v>445</v>
      </c>
      <c r="B458" s="376" t="str">
        <f t="shared" si="24"/>
        <v/>
      </c>
      <c r="C458" s="505"/>
      <c r="D458" s="304"/>
      <c r="E458" s="304"/>
      <c r="F458" s="377" t="str">
        <f t="shared" si="25"/>
        <v/>
      </c>
      <c r="G458" s="509"/>
      <c r="I458" s="503"/>
      <c r="J458" s="503"/>
      <c r="K458" s="569" t="str">
        <f t="shared" si="26"/>
        <v/>
      </c>
      <c r="L458" s="503"/>
      <c r="M458" s="569" t="str">
        <f t="shared" si="27"/>
        <v/>
      </c>
      <c r="N458" s="304"/>
    </row>
    <row r="459" spans="1:14">
      <c r="A459" s="361">
        <v>446</v>
      </c>
      <c r="B459" s="376" t="str">
        <f t="shared" si="24"/>
        <v/>
      </c>
      <c r="C459" s="505"/>
      <c r="D459" s="304"/>
      <c r="E459" s="304"/>
      <c r="F459" s="377" t="str">
        <f t="shared" si="25"/>
        <v/>
      </c>
      <c r="G459" s="509"/>
      <c r="I459" s="503"/>
      <c r="J459" s="503"/>
      <c r="K459" s="569" t="str">
        <f t="shared" si="26"/>
        <v/>
      </c>
      <c r="L459" s="503"/>
      <c r="M459" s="569" t="str">
        <f t="shared" si="27"/>
        <v/>
      </c>
      <c r="N459" s="304"/>
    </row>
    <row r="460" spans="1:14">
      <c r="A460" s="361">
        <v>447</v>
      </c>
      <c r="B460" s="376" t="str">
        <f t="shared" si="24"/>
        <v/>
      </c>
      <c r="C460" s="505"/>
      <c r="D460" s="304"/>
      <c r="E460" s="304"/>
      <c r="F460" s="377" t="str">
        <f t="shared" si="25"/>
        <v/>
      </c>
      <c r="G460" s="509"/>
      <c r="I460" s="503"/>
      <c r="J460" s="503"/>
      <c r="K460" s="569" t="str">
        <f t="shared" si="26"/>
        <v/>
      </c>
      <c r="L460" s="503"/>
      <c r="M460" s="569" t="str">
        <f t="shared" si="27"/>
        <v/>
      </c>
      <c r="N460" s="304"/>
    </row>
    <row r="461" spans="1:14">
      <c r="A461" s="361">
        <v>448</v>
      </c>
      <c r="B461" s="376" t="str">
        <f t="shared" si="24"/>
        <v/>
      </c>
      <c r="C461" s="505"/>
      <c r="D461" s="304"/>
      <c r="E461" s="304"/>
      <c r="F461" s="377" t="str">
        <f t="shared" si="25"/>
        <v/>
      </c>
      <c r="G461" s="509"/>
      <c r="I461" s="503"/>
      <c r="J461" s="503"/>
      <c r="K461" s="569" t="str">
        <f t="shared" si="26"/>
        <v/>
      </c>
      <c r="L461" s="503"/>
      <c r="M461" s="569" t="str">
        <f t="shared" si="27"/>
        <v/>
      </c>
      <c r="N461" s="304"/>
    </row>
    <row r="462" spans="1:14">
      <c r="A462" s="361">
        <v>449</v>
      </c>
      <c r="B462" s="376" t="str">
        <f t="shared" si="24"/>
        <v/>
      </c>
      <c r="C462" s="505"/>
      <c r="D462" s="304"/>
      <c r="E462" s="304"/>
      <c r="F462" s="377" t="str">
        <f t="shared" si="25"/>
        <v/>
      </c>
      <c r="G462" s="509"/>
      <c r="I462" s="503"/>
      <c r="J462" s="503"/>
      <c r="K462" s="569" t="str">
        <f t="shared" si="26"/>
        <v/>
      </c>
      <c r="L462" s="503"/>
      <c r="M462" s="569" t="str">
        <f t="shared" si="27"/>
        <v/>
      </c>
      <c r="N462" s="304"/>
    </row>
    <row r="463" spans="1:14">
      <c r="A463" s="361">
        <v>450</v>
      </c>
      <c r="B463" s="376" t="str">
        <f t="shared" ref="B463:B526" si="28">IF(C463="","",IF(C463="Ａ","","○"))</f>
        <v/>
      </c>
      <c r="C463" s="505"/>
      <c r="D463" s="304"/>
      <c r="E463" s="304"/>
      <c r="F463" s="377" t="str">
        <f t="shared" ref="F463:F526" si="29">IF(E463="","",E463/$D$9*12)</f>
        <v/>
      </c>
      <c r="G463" s="509"/>
      <c r="I463" s="503"/>
      <c r="J463" s="503"/>
      <c r="K463" s="569" t="str">
        <f t="shared" ref="K463:K526" si="30">IF(J463="","",J463/$D$9*12)</f>
        <v/>
      </c>
      <c r="L463" s="503"/>
      <c r="M463" s="569" t="str">
        <f t="shared" ref="M463:M526" si="31">IF(L463="","",L463/$D$9*12)</f>
        <v/>
      </c>
      <c r="N463" s="304"/>
    </row>
    <row r="464" spans="1:14">
      <c r="A464" s="361">
        <v>451</v>
      </c>
      <c r="B464" s="376" t="str">
        <f t="shared" si="28"/>
        <v/>
      </c>
      <c r="C464" s="505"/>
      <c r="D464" s="304"/>
      <c r="E464" s="304"/>
      <c r="F464" s="377" t="str">
        <f t="shared" si="29"/>
        <v/>
      </c>
      <c r="G464" s="509"/>
      <c r="I464" s="503"/>
      <c r="J464" s="503"/>
      <c r="K464" s="569" t="str">
        <f t="shared" si="30"/>
        <v/>
      </c>
      <c r="L464" s="503"/>
      <c r="M464" s="569" t="str">
        <f t="shared" si="31"/>
        <v/>
      </c>
      <c r="N464" s="304"/>
    </row>
    <row r="465" spans="1:14">
      <c r="A465" s="361">
        <v>452</v>
      </c>
      <c r="B465" s="376" t="str">
        <f t="shared" si="28"/>
        <v/>
      </c>
      <c r="C465" s="505"/>
      <c r="D465" s="304"/>
      <c r="E465" s="304"/>
      <c r="F465" s="377" t="str">
        <f t="shared" si="29"/>
        <v/>
      </c>
      <c r="G465" s="509"/>
      <c r="I465" s="503"/>
      <c r="J465" s="503"/>
      <c r="K465" s="569" t="str">
        <f t="shared" si="30"/>
        <v/>
      </c>
      <c r="L465" s="503"/>
      <c r="M465" s="569" t="str">
        <f t="shared" si="31"/>
        <v/>
      </c>
      <c r="N465" s="304"/>
    </row>
    <row r="466" spans="1:14">
      <c r="A466" s="361">
        <v>453</v>
      </c>
      <c r="B466" s="376" t="str">
        <f t="shared" si="28"/>
        <v/>
      </c>
      <c r="C466" s="505"/>
      <c r="D466" s="304"/>
      <c r="E466" s="304"/>
      <c r="F466" s="377" t="str">
        <f t="shared" si="29"/>
        <v/>
      </c>
      <c r="G466" s="509"/>
      <c r="I466" s="503"/>
      <c r="J466" s="503"/>
      <c r="K466" s="569" t="str">
        <f t="shared" si="30"/>
        <v/>
      </c>
      <c r="L466" s="503"/>
      <c r="M466" s="569" t="str">
        <f t="shared" si="31"/>
        <v/>
      </c>
      <c r="N466" s="304"/>
    </row>
    <row r="467" spans="1:14">
      <c r="A467" s="361">
        <v>454</v>
      </c>
      <c r="B467" s="376" t="str">
        <f t="shared" si="28"/>
        <v/>
      </c>
      <c r="C467" s="505"/>
      <c r="D467" s="304"/>
      <c r="E467" s="304"/>
      <c r="F467" s="377" t="str">
        <f t="shared" si="29"/>
        <v/>
      </c>
      <c r="G467" s="509"/>
      <c r="I467" s="503"/>
      <c r="J467" s="503"/>
      <c r="K467" s="569" t="str">
        <f t="shared" si="30"/>
        <v/>
      </c>
      <c r="L467" s="503"/>
      <c r="M467" s="569" t="str">
        <f t="shared" si="31"/>
        <v/>
      </c>
      <c r="N467" s="304"/>
    </row>
    <row r="468" spans="1:14">
      <c r="A468" s="361">
        <v>455</v>
      </c>
      <c r="B468" s="376" t="str">
        <f t="shared" si="28"/>
        <v/>
      </c>
      <c r="C468" s="505"/>
      <c r="D468" s="304"/>
      <c r="E468" s="304"/>
      <c r="F468" s="377" t="str">
        <f t="shared" si="29"/>
        <v/>
      </c>
      <c r="G468" s="509"/>
      <c r="I468" s="503"/>
      <c r="J468" s="503"/>
      <c r="K468" s="569" t="str">
        <f t="shared" si="30"/>
        <v/>
      </c>
      <c r="L468" s="503"/>
      <c r="M468" s="569" t="str">
        <f t="shared" si="31"/>
        <v/>
      </c>
      <c r="N468" s="304"/>
    </row>
    <row r="469" spans="1:14">
      <c r="A469" s="361">
        <v>456</v>
      </c>
      <c r="B469" s="376" t="str">
        <f t="shared" si="28"/>
        <v/>
      </c>
      <c r="C469" s="505"/>
      <c r="D469" s="304"/>
      <c r="E469" s="304"/>
      <c r="F469" s="377" t="str">
        <f t="shared" si="29"/>
        <v/>
      </c>
      <c r="G469" s="509"/>
      <c r="I469" s="503"/>
      <c r="J469" s="503"/>
      <c r="K469" s="569" t="str">
        <f t="shared" si="30"/>
        <v/>
      </c>
      <c r="L469" s="503"/>
      <c r="M469" s="569" t="str">
        <f t="shared" si="31"/>
        <v/>
      </c>
      <c r="N469" s="304"/>
    </row>
    <row r="470" spans="1:14">
      <c r="A470" s="361">
        <v>457</v>
      </c>
      <c r="B470" s="376" t="str">
        <f t="shared" si="28"/>
        <v/>
      </c>
      <c r="C470" s="505"/>
      <c r="D470" s="304"/>
      <c r="E470" s="304"/>
      <c r="F470" s="377" t="str">
        <f t="shared" si="29"/>
        <v/>
      </c>
      <c r="G470" s="509"/>
      <c r="I470" s="503"/>
      <c r="J470" s="503"/>
      <c r="K470" s="569" t="str">
        <f t="shared" si="30"/>
        <v/>
      </c>
      <c r="L470" s="503"/>
      <c r="M470" s="569" t="str">
        <f t="shared" si="31"/>
        <v/>
      </c>
      <c r="N470" s="304"/>
    </row>
    <row r="471" spans="1:14">
      <c r="A471" s="361">
        <v>458</v>
      </c>
      <c r="B471" s="376" t="str">
        <f t="shared" si="28"/>
        <v/>
      </c>
      <c r="C471" s="505"/>
      <c r="D471" s="304"/>
      <c r="E471" s="304"/>
      <c r="F471" s="377" t="str">
        <f t="shared" si="29"/>
        <v/>
      </c>
      <c r="G471" s="509"/>
      <c r="I471" s="503"/>
      <c r="J471" s="503"/>
      <c r="K471" s="569" t="str">
        <f t="shared" si="30"/>
        <v/>
      </c>
      <c r="L471" s="503"/>
      <c r="M471" s="569" t="str">
        <f t="shared" si="31"/>
        <v/>
      </c>
      <c r="N471" s="304"/>
    </row>
    <row r="472" spans="1:14">
      <c r="A472" s="361">
        <v>459</v>
      </c>
      <c r="B472" s="376" t="str">
        <f t="shared" si="28"/>
        <v/>
      </c>
      <c r="C472" s="505"/>
      <c r="D472" s="304"/>
      <c r="E472" s="304"/>
      <c r="F472" s="377" t="str">
        <f t="shared" si="29"/>
        <v/>
      </c>
      <c r="G472" s="509"/>
      <c r="I472" s="503"/>
      <c r="J472" s="503"/>
      <c r="K472" s="569" t="str">
        <f t="shared" si="30"/>
        <v/>
      </c>
      <c r="L472" s="503"/>
      <c r="M472" s="569" t="str">
        <f t="shared" si="31"/>
        <v/>
      </c>
      <c r="N472" s="304"/>
    </row>
    <row r="473" spans="1:14">
      <c r="A473" s="361">
        <v>460</v>
      </c>
      <c r="B473" s="376" t="str">
        <f t="shared" si="28"/>
        <v/>
      </c>
      <c r="C473" s="505"/>
      <c r="D473" s="304"/>
      <c r="E473" s="304"/>
      <c r="F473" s="377" t="str">
        <f t="shared" si="29"/>
        <v/>
      </c>
      <c r="G473" s="509"/>
      <c r="I473" s="503"/>
      <c r="J473" s="503"/>
      <c r="K473" s="569" t="str">
        <f t="shared" si="30"/>
        <v/>
      </c>
      <c r="L473" s="503"/>
      <c r="M473" s="569" t="str">
        <f t="shared" si="31"/>
        <v/>
      </c>
      <c r="N473" s="304"/>
    </row>
    <row r="474" spans="1:14">
      <c r="A474" s="361">
        <v>461</v>
      </c>
      <c r="B474" s="376" t="str">
        <f t="shared" si="28"/>
        <v/>
      </c>
      <c r="C474" s="505"/>
      <c r="D474" s="304"/>
      <c r="E474" s="304"/>
      <c r="F474" s="377" t="str">
        <f t="shared" si="29"/>
        <v/>
      </c>
      <c r="G474" s="509"/>
      <c r="I474" s="503"/>
      <c r="J474" s="503"/>
      <c r="K474" s="569" t="str">
        <f t="shared" si="30"/>
        <v/>
      </c>
      <c r="L474" s="503"/>
      <c r="M474" s="569" t="str">
        <f t="shared" si="31"/>
        <v/>
      </c>
      <c r="N474" s="304"/>
    </row>
    <row r="475" spans="1:14">
      <c r="A475" s="361">
        <v>462</v>
      </c>
      <c r="B475" s="376" t="str">
        <f t="shared" si="28"/>
        <v/>
      </c>
      <c r="C475" s="505"/>
      <c r="D475" s="304"/>
      <c r="E475" s="304"/>
      <c r="F475" s="377" t="str">
        <f t="shared" si="29"/>
        <v/>
      </c>
      <c r="G475" s="509"/>
      <c r="I475" s="503"/>
      <c r="J475" s="503"/>
      <c r="K475" s="569" t="str">
        <f t="shared" si="30"/>
        <v/>
      </c>
      <c r="L475" s="503"/>
      <c r="M475" s="569" t="str">
        <f t="shared" si="31"/>
        <v/>
      </c>
      <c r="N475" s="304"/>
    </row>
    <row r="476" spans="1:14">
      <c r="A476" s="361">
        <v>463</v>
      </c>
      <c r="B476" s="376" t="str">
        <f t="shared" si="28"/>
        <v/>
      </c>
      <c r="C476" s="505"/>
      <c r="D476" s="304"/>
      <c r="E476" s="304"/>
      <c r="F476" s="377" t="str">
        <f t="shared" si="29"/>
        <v/>
      </c>
      <c r="G476" s="509"/>
      <c r="I476" s="503"/>
      <c r="J476" s="503"/>
      <c r="K476" s="569" t="str">
        <f t="shared" si="30"/>
        <v/>
      </c>
      <c r="L476" s="503"/>
      <c r="M476" s="569" t="str">
        <f t="shared" si="31"/>
        <v/>
      </c>
      <c r="N476" s="304"/>
    </row>
    <row r="477" spans="1:14">
      <c r="A477" s="361">
        <v>464</v>
      </c>
      <c r="B477" s="376" t="str">
        <f t="shared" si="28"/>
        <v/>
      </c>
      <c r="C477" s="505"/>
      <c r="D477" s="304"/>
      <c r="E477" s="304"/>
      <c r="F477" s="377" t="str">
        <f t="shared" si="29"/>
        <v/>
      </c>
      <c r="G477" s="509"/>
      <c r="I477" s="503"/>
      <c r="J477" s="503"/>
      <c r="K477" s="569" t="str">
        <f t="shared" si="30"/>
        <v/>
      </c>
      <c r="L477" s="503"/>
      <c r="M477" s="569" t="str">
        <f t="shared" si="31"/>
        <v/>
      </c>
      <c r="N477" s="304"/>
    </row>
    <row r="478" spans="1:14">
      <c r="A478" s="361">
        <v>465</v>
      </c>
      <c r="B478" s="376" t="str">
        <f t="shared" si="28"/>
        <v/>
      </c>
      <c r="C478" s="505"/>
      <c r="D478" s="304"/>
      <c r="E478" s="304"/>
      <c r="F478" s="377" t="str">
        <f t="shared" si="29"/>
        <v/>
      </c>
      <c r="G478" s="509"/>
      <c r="I478" s="503"/>
      <c r="J478" s="503"/>
      <c r="K478" s="569" t="str">
        <f t="shared" si="30"/>
        <v/>
      </c>
      <c r="L478" s="503"/>
      <c r="M478" s="569" t="str">
        <f t="shared" si="31"/>
        <v/>
      </c>
      <c r="N478" s="304"/>
    </row>
    <row r="479" spans="1:14">
      <c r="A479" s="361">
        <v>466</v>
      </c>
      <c r="B479" s="376" t="str">
        <f t="shared" si="28"/>
        <v/>
      </c>
      <c r="C479" s="505"/>
      <c r="D479" s="304"/>
      <c r="E479" s="304"/>
      <c r="F479" s="377" t="str">
        <f t="shared" si="29"/>
        <v/>
      </c>
      <c r="G479" s="509"/>
      <c r="I479" s="503"/>
      <c r="J479" s="503"/>
      <c r="K479" s="569" t="str">
        <f t="shared" si="30"/>
        <v/>
      </c>
      <c r="L479" s="503"/>
      <c r="M479" s="569" t="str">
        <f t="shared" si="31"/>
        <v/>
      </c>
      <c r="N479" s="304"/>
    </row>
    <row r="480" spans="1:14">
      <c r="A480" s="361">
        <v>467</v>
      </c>
      <c r="B480" s="376" t="str">
        <f t="shared" si="28"/>
        <v/>
      </c>
      <c r="C480" s="505"/>
      <c r="D480" s="304"/>
      <c r="E480" s="304"/>
      <c r="F480" s="377" t="str">
        <f t="shared" si="29"/>
        <v/>
      </c>
      <c r="G480" s="509"/>
      <c r="I480" s="503"/>
      <c r="J480" s="503"/>
      <c r="K480" s="569" t="str">
        <f t="shared" si="30"/>
        <v/>
      </c>
      <c r="L480" s="503"/>
      <c r="M480" s="569" t="str">
        <f t="shared" si="31"/>
        <v/>
      </c>
      <c r="N480" s="304"/>
    </row>
    <row r="481" spans="1:14">
      <c r="A481" s="361">
        <v>468</v>
      </c>
      <c r="B481" s="376" t="str">
        <f t="shared" si="28"/>
        <v/>
      </c>
      <c r="C481" s="505"/>
      <c r="D481" s="304"/>
      <c r="E481" s="304"/>
      <c r="F481" s="377" t="str">
        <f t="shared" si="29"/>
        <v/>
      </c>
      <c r="G481" s="509"/>
      <c r="I481" s="503"/>
      <c r="J481" s="503"/>
      <c r="K481" s="569" t="str">
        <f t="shared" si="30"/>
        <v/>
      </c>
      <c r="L481" s="503"/>
      <c r="M481" s="569" t="str">
        <f t="shared" si="31"/>
        <v/>
      </c>
      <c r="N481" s="304"/>
    </row>
    <row r="482" spans="1:14">
      <c r="A482" s="361">
        <v>469</v>
      </c>
      <c r="B482" s="376" t="str">
        <f t="shared" si="28"/>
        <v/>
      </c>
      <c r="C482" s="505"/>
      <c r="D482" s="304"/>
      <c r="E482" s="304"/>
      <c r="F482" s="377" t="str">
        <f t="shared" si="29"/>
        <v/>
      </c>
      <c r="G482" s="509"/>
      <c r="I482" s="503"/>
      <c r="J482" s="503"/>
      <c r="K482" s="569" t="str">
        <f t="shared" si="30"/>
        <v/>
      </c>
      <c r="L482" s="503"/>
      <c r="M482" s="569" t="str">
        <f t="shared" si="31"/>
        <v/>
      </c>
      <c r="N482" s="304"/>
    </row>
    <row r="483" spans="1:14">
      <c r="A483" s="361">
        <v>470</v>
      </c>
      <c r="B483" s="376" t="str">
        <f t="shared" si="28"/>
        <v/>
      </c>
      <c r="C483" s="505"/>
      <c r="D483" s="304"/>
      <c r="E483" s="304"/>
      <c r="F483" s="377" t="str">
        <f t="shared" si="29"/>
        <v/>
      </c>
      <c r="G483" s="509"/>
      <c r="I483" s="503"/>
      <c r="J483" s="503"/>
      <c r="K483" s="569" t="str">
        <f t="shared" si="30"/>
        <v/>
      </c>
      <c r="L483" s="503"/>
      <c r="M483" s="569" t="str">
        <f t="shared" si="31"/>
        <v/>
      </c>
      <c r="N483" s="304"/>
    </row>
    <row r="484" spans="1:14">
      <c r="A484" s="361">
        <v>471</v>
      </c>
      <c r="B484" s="376" t="str">
        <f t="shared" si="28"/>
        <v/>
      </c>
      <c r="C484" s="505"/>
      <c r="D484" s="304"/>
      <c r="E484" s="304"/>
      <c r="F484" s="377" t="str">
        <f t="shared" si="29"/>
        <v/>
      </c>
      <c r="G484" s="509"/>
      <c r="I484" s="503"/>
      <c r="J484" s="503"/>
      <c r="K484" s="569" t="str">
        <f t="shared" si="30"/>
        <v/>
      </c>
      <c r="L484" s="503"/>
      <c r="M484" s="569" t="str">
        <f t="shared" si="31"/>
        <v/>
      </c>
      <c r="N484" s="304"/>
    </row>
    <row r="485" spans="1:14">
      <c r="A485" s="361">
        <v>472</v>
      </c>
      <c r="B485" s="376" t="str">
        <f t="shared" si="28"/>
        <v/>
      </c>
      <c r="C485" s="505"/>
      <c r="D485" s="304"/>
      <c r="E485" s="304"/>
      <c r="F485" s="377" t="str">
        <f t="shared" si="29"/>
        <v/>
      </c>
      <c r="G485" s="509"/>
      <c r="I485" s="503"/>
      <c r="J485" s="503"/>
      <c r="K485" s="569" t="str">
        <f t="shared" si="30"/>
        <v/>
      </c>
      <c r="L485" s="503"/>
      <c r="M485" s="569" t="str">
        <f t="shared" si="31"/>
        <v/>
      </c>
      <c r="N485" s="304"/>
    </row>
    <row r="486" spans="1:14">
      <c r="A486" s="361">
        <v>473</v>
      </c>
      <c r="B486" s="376" t="str">
        <f t="shared" si="28"/>
        <v/>
      </c>
      <c r="C486" s="505"/>
      <c r="D486" s="304"/>
      <c r="E486" s="304"/>
      <c r="F486" s="377" t="str">
        <f t="shared" si="29"/>
        <v/>
      </c>
      <c r="G486" s="509"/>
      <c r="I486" s="503"/>
      <c r="J486" s="503"/>
      <c r="K486" s="569" t="str">
        <f t="shared" si="30"/>
        <v/>
      </c>
      <c r="L486" s="503"/>
      <c r="M486" s="569" t="str">
        <f t="shared" si="31"/>
        <v/>
      </c>
      <c r="N486" s="304"/>
    </row>
    <row r="487" spans="1:14">
      <c r="A487" s="361">
        <v>474</v>
      </c>
      <c r="B487" s="376" t="str">
        <f t="shared" si="28"/>
        <v/>
      </c>
      <c r="C487" s="505"/>
      <c r="D487" s="304"/>
      <c r="E487" s="304"/>
      <c r="F487" s="377" t="str">
        <f t="shared" si="29"/>
        <v/>
      </c>
      <c r="G487" s="509"/>
      <c r="I487" s="503"/>
      <c r="J487" s="503"/>
      <c r="K487" s="569" t="str">
        <f t="shared" si="30"/>
        <v/>
      </c>
      <c r="L487" s="503"/>
      <c r="M487" s="569" t="str">
        <f t="shared" si="31"/>
        <v/>
      </c>
      <c r="N487" s="304"/>
    </row>
    <row r="488" spans="1:14">
      <c r="A488" s="361">
        <v>475</v>
      </c>
      <c r="B488" s="376" t="str">
        <f t="shared" si="28"/>
        <v/>
      </c>
      <c r="C488" s="505"/>
      <c r="D488" s="304"/>
      <c r="E488" s="304"/>
      <c r="F488" s="377" t="str">
        <f t="shared" si="29"/>
        <v/>
      </c>
      <c r="G488" s="509"/>
      <c r="I488" s="503"/>
      <c r="J488" s="503"/>
      <c r="K488" s="569" t="str">
        <f t="shared" si="30"/>
        <v/>
      </c>
      <c r="L488" s="503"/>
      <c r="M488" s="569" t="str">
        <f t="shared" si="31"/>
        <v/>
      </c>
      <c r="N488" s="304"/>
    </row>
    <row r="489" spans="1:14">
      <c r="A489" s="361">
        <v>476</v>
      </c>
      <c r="B489" s="376" t="str">
        <f t="shared" si="28"/>
        <v/>
      </c>
      <c r="C489" s="505"/>
      <c r="D489" s="304"/>
      <c r="E489" s="304"/>
      <c r="F489" s="377" t="str">
        <f t="shared" si="29"/>
        <v/>
      </c>
      <c r="G489" s="509"/>
      <c r="I489" s="503"/>
      <c r="J489" s="503"/>
      <c r="K489" s="569" t="str">
        <f t="shared" si="30"/>
        <v/>
      </c>
      <c r="L489" s="503"/>
      <c r="M489" s="569" t="str">
        <f t="shared" si="31"/>
        <v/>
      </c>
      <c r="N489" s="304"/>
    </row>
    <row r="490" spans="1:14">
      <c r="A490" s="361">
        <v>477</v>
      </c>
      <c r="B490" s="376" t="str">
        <f t="shared" si="28"/>
        <v/>
      </c>
      <c r="C490" s="505"/>
      <c r="D490" s="304"/>
      <c r="E490" s="304"/>
      <c r="F490" s="377" t="str">
        <f t="shared" si="29"/>
        <v/>
      </c>
      <c r="G490" s="509"/>
      <c r="I490" s="503"/>
      <c r="J490" s="503"/>
      <c r="K490" s="569" t="str">
        <f t="shared" si="30"/>
        <v/>
      </c>
      <c r="L490" s="503"/>
      <c r="M490" s="569" t="str">
        <f t="shared" si="31"/>
        <v/>
      </c>
      <c r="N490" s="304"/>
    </row>
    <row r="491" spans="1:14">
      <c r="A491" s="361">
        <v>478</v>
      </c>
      <c r="B491" s="376" t="str">
        <f t="shared" si="28"/>
        <v/>
      </c>
      <c r="C491" s="505"/>
      <c r="D491" s="304"/>
      <c r="E491" s="304"/>
      <c r="F491" s="377" t="str">
        <f t="shared" si="29"/>
        <v/>
      </c>
      <c r="G491" s="509"/>
      <c r="I491" s="503"/>
      <c r="J491" s="503"/>
      <c r="K491" s="569" t="str">
        <f t="shared" si="30"/>
        <v/>
      </c>
      <c r="L491" s="503"/>
      <c r="M491" s="569" t="str">
        <f t="shared" si="31"/>
        <v/>
      </c>
      <c r="N491" s="304"/>
    </row>
    <row r="492" spans="1:14">
      <c r="A492" s="361">
        <v>479</v>
      </c>
      <c r="B492" s="376" t="str">
        <f t="shared" si="28"/>
        <v/>
      </c>
      <c r="C492" s="505"/>
      <c r="D492" s="304"/>
      <c r="E492" s="304"/>
      <c r="F492" s="377" t="str">
        <f t="shared" si="29"/>
        <v/>
      </c>
      <c r="G492" s="509"/>
      <c r="I492" s="503"/>
      <c r="J492" s="503"/>
      <c r="K492" s="569" t="str">
        <f t="shared" si="30"/>
        <v/>
      </c>
      <c r="L492" s="503"/>
      <c r="M492" s="569" t="str">
        <f t="shared" si="31"/>
        <v/>
      </c>
      <c r="N492" s="304"/>
    </row>
    <row r="493" spans="1:14">
      <c r="A493" s="361">
        <v>480</v>
      </c>
      <c r="B493" s="376" t="str">
        <f t="shared" si="28"/>
        <v/>
      </c>
      <c r="C493" s="505"/>
      <c r="D493" s="304"/>
      <c r="E493" s="304"/>
      <c r="F493" s="377" t="str">
        <f t="shared" si="29"/>
        <v/>
      </c>
      <c r="G493" s="509"/>
      <c r="I493" s="503"/>
      <c r="J493" s="503"/>
      <c r="K493" s="569" t="str">
        <f t="shared" si="30"/>
        <v/>
      </c>
      <c r="L493" s="503"/>
      <c r="M493" s="569" t="str">
        <f t="shared" si="31"/>
        <v/>
      </c>
      <c r="N493" s="304"/>
    </row>
    <row r="494" spans="1:14">
      <c r="A494" s="361">
        <v>481</v>
      </c>
      <c r="B494" s="376" t="str">
        <f t="shared" si="28"/>
        <v/>
      </c>
      <c r="C494" s="505"/>
      <c r="D494" s="304"/>
      <c r="E494" s="304"/>
      <c r="F494" s="377" t="str">
        <f t="shared" si="29"/>
        <v/>
      </c>
      <c r="G494" s="509"/>
      <c r="I494" s="503"/>
      <c r="J494" s="503"/>
      <c r="K494" s="569" t="str">
        <f t="shared" si="30"/>
        <v/>
      </c>
      <c r="L494" s="503"/>
      <c r="M494" s="569" t="str">
        <f t="shared" si="31"/>
        <v/>
      </c>
      <c r="N494" s="304"/>
    </row>
    <row r="495" spans="1:14">
      <c r="A495" s="361">
        <v>482</v>
      </c>
      <c r="B495" s="376" t="str">
        <f t="shared" si="28"/>
        <v/>
      </c>
      <c r="C495" s="505"/>
      <c r="D495" s="304"/>
      <c r="E495" s="304"/>
      <c r="F495" s="377" t="str">
        <f t="shared" si="29"/>
        <v/>
      </c>
      <c r="G495" s="509"/>
      <c r="I495" s="503"/>
      <c r="J495" s="503"/>
      <c r="K495" s="569" t="str">
        <f t="shared" si="30"/>
        <v/>
      </c>
      <c r="L495" s="503"/>
      <c r="M495" s="569" t="str">
        <f t="shared" si="31"/>
        <v/>
      </c>
      <c r="N495" s="304"/>
    </row>
    <row r="496" spans="1:14">
      <c r="A496" s="361">
        <v>483</v>
      </c>
      <c r="B496" s="376" t="str">
        <f t="shared" si="28"/>
        <v/>
      </c>
      <c r="C496" s="505"/>
      <c r="D496" s="304"/>
      <c r="E496" s="304"/>
      <c r="F496" s="377" t="str">
        <f t="shared" si="29"/>
        <v/>
      </c>
      <c r="G496" s="509"/>
      <c r="I496" s="503"/>
      <c r="J496" s="503"/>
      <c r="K496" s="569" t="str">
        <f t="shared" si="30"/>
        <v/>
      </c>
      <c r="L496" s="503"/>
      <c r="M496" s="569" t="str">
        <f t="shared" si="31"/>
        <v/>
      </c>
      <c r="N496" s="304"/>
    </row>
    <row r="497" spans="1:14">
      <c r="A497" s="361">
        <v>484</v>
      </c>
      <c r="B497" s="376" t="str">
        <f t="shared" si="28"/>
        <v/>
      </c>
      <c r="C497" s="505"/>
      <c r="D497" s="304"/>
      <c r="E497" s="304"/>
      <c r="F497" s="377" t="str">
        <f t="shared" si="29"/>
        <v/>
      </c>
      <c r="G497" s="509"/>
      <c r="I497" s="503"/>
      <c r="J497" s="503"/>
      <c r="K497" s="569" t="str">
        <f t="shared" si="30"/>
        <v/>
      </c>
      <c r="L497" s="503"/>
      <c r="M497" s="569" t="str">
        <f t="shared" si="31"/>
        <v/>
      </c>
      <c r="N497" s="304"/>
    </row>
    <row r="498" spans="1:14">
      <c r="A498" s="361">
        <v>485</v>
      </c>
      <c r="B498" s="376" t="str">
        <f t="shared" si="28"/>
        <v/>
      </c>
      <c r="C498" s="505"/>
      <c r="D498" s="304"/>
      <c r="E498" s="304"/>
      <c r="F498" s="377" t="str">
        <f t="shared" si="29"/>
        <v/>
      </c>
      <c r="G498" s="509"/>
      <c r="I498" s="503"/>
      <c r="J498" s="503"/>
      <c r="K498" s="569" t="str">
        <f t="shared" si="30"/>
        <v/>
      </c>
      <c r="L498" s="503"/>
      <c r="M498" s="569" t="str">
        <f t="shared" si="31"/>
        <v/>
      </c>
      <c r="N498" s="304"/>
    </row>
    <row r="499" spans="1:14">
      <c r="A499" s="361">
        <v>486</v>
      </c>
      <c r="B499" s="376" t="str">
        <f t="shared" si="28"/>
        <v/>
      </c>
      <c r="C499" s="505"/>
      <c r="D499" s="304"/>
      <c r="E499" s="304"/>
      <c r="F499" s="377" t="str">
        <f t="shared" si="29"/>
        <v/>
      </c>
      <c r="G499" s="509"/>
      <c r="I499" s="503"/>
      <c r="J499" s="503"/>
      <c r="K499" s="569" t="str">
        <f t="shared" si="30"/>
        <v/>
      </c>
      <c r="L499" s="503"/>
      <c r="M499" s="569" t="str">
        <f t="shared" si="31"/>
        <v/>
      </c>
      <c r="N499" s="304"/>
    </row>
    <row r="500" spans="1:14">
      <c r="A500" s="361">
        <v>487</v>
      </c>
      <c r="B500" s="376" t="str">
        <f t="shared" si="28"/>
        <v/>
      </c>
      <c r="C500" s="505"/>
      <c r="D500" s="304"/>
      <c r="E500" s="304"/>
      <c r="F500" s="377" t="str">
        <f t="shared" si="29"/>
        <v/>
      </c>
      <c r="G500" s="509"/>
      <c r="I500" s="503"/>
      <c r="J500" s="503"/>
      <c r="K500" s="569" t="str">
        <f t="shared" si="30"/>
        <v/>
      </c>
      <c r="L500" s="503"/>
      <c r="M500" s="569" t="str">
        <f t="shared" si="31"/>
        <v/>
      </c>
      <c r="N500" s="304"/>
    </row>
    <row r="501" spans="1:14">
      <c r="A501" s="361">
        <v>488</v>
      </c>
      <c r="B501" s="376" t="str">
        <f t="shared" si="28"/>
        <v/>
      </c>
      <c r="C501" s="505"/>
      <c r="D501" s="304"/>
      <c r="E501" s="304"/>
      <c r="F501" s="377" t="str">
        <f t="shared" si="29"/>
        <v/>
      </c>
      <c r="G501" s="509"/>
      <c r="I501" s="503"/>
      <c r="J501" s="503"/>
      <c r="K501" s="569" t="str">
        <f t="shared" si="30"/>
        <v/>
      </c>
      <c r="L501" s="503"/>
      <c r="M501" s="569" t="str">
        <f t="shared" si="31"/>
        <v/>
      </c>
      <c r="N501" s="304"/>
    </row>
    <row r="502" spans="1:14">
      <c r="A502" s="361">
        <v>489</v>
      </c>
      <c r="B502" s="376" t="str">
        <f t="shared" si="28"/>
        <v/>
      </c>
      <c r="C502" s="505"/>
      <c r="D502" s="304"/>
      <c r="E502" s="304"/>
      <c r="F502" s="377" t="str">
        <f t="shared" si="29"/>
        <v/>
      </c>
      <c r="G502" s="509"/>
      <c r="I502" s="503"/>
      <c r="J502" s="503"/>
      <c r="K502" s="569" t="str">
        <f t="shared" si="30"/>
        <v/>
      </c>
      <c r="L502" s="503"/>
      <c r="M502" s="569" t="str">
        <f t="shared" si="31"/>
        <v/>
      </c>
      <c r="N502" s="304"/>
    </row>
    <row r="503" spans="1:14">
      <c r="A503" s="361">
        <v>490</v>
      </c>
      <c r="B503" s="376" t="str">
        <f t="shared" si="28"/>
        <v/>
      </c>
      <c r="C503" s="505"/>
      <c r="D503" s="304"/>
      <c r="E503" s="304"/>
      <c r="F503" s="377" t="str">
        <f t="shared" si="29"/>
        <v/>
      </c>
      <c r="G503" s="509"/>
      <c r="I503" s="503"/>
      <c r="J503" s="503"/>
      <c r="K503" s="569" t="str">
        <f t="shared" si="30"/>
        <v/>
      </c>
      <c r="L503" s="503"/>
      <c r="M503" s="569" t="str">
        <f t="shared" si="31"/>
        <v/>
      </c>
      <c r="N503" s="304"/>
    </row>
    <row r="504" spans="1:14">
      <c r="A504" s="361">
        <v>491</v>
      </c>
      <c r="B504" s="376" t="str">
        <f t="shared" si="28"/>
        <v/>
      </c>
      <c r="C504" s="505"/>
      <c r="D504" s="304"/>
      <c r="E504" s="304"/>
      <c r="F504" s="377" t="str">
        <f t="shared" si="29"/>
        <v/>
      </c>
      <c r="G504" s="509"/>
      <c r="I504" s="503"/>
      <c r="J504" s="503"/>
      <c r="K504" s="569" t="str">
        <f t="shared" si="30"/>
        <v/>
      </c>
      <c r="L504" s="503"/>
      <c r="M504" s="569" t="str">
        <f t="shared" si="31"/>
        <v/>
      </c>
      <c r="N504" s="304"/>
    </row>
    <row r="505" spans="1:14">
      <c r="A505" s="361">
        <v>492</v>
      </c>
      <c r="B505" s="376" t="str">
        <f t="shared" si="28"/>
        <v/>
      </c>
      <c r="C505" s="505"/>
      <c r="D505" s="304"/>
      <c r="E505" s="304"/>
      <c r="F505" s="377" t="str">
        <f t="shared" si="29"/>
        <v/>
      </c>
      <c r="G505" s="509"/>
      <c r="I505" s="503"/>
      <c r="J505" s="503"/>
      <c r="K505" s="569" t="str">
        <f t="shared" si="30"/>
        <v/>
      </c>
      <c r="L505" s="503"/>
      <c r="M505" s="569" t="str">
        <f t="shared" si="31"/>
        <v/>
      </c>
      <c r="N505" s="304"/>
    </row>
    <row r="506" spans="1:14">
      <c r="A506" s="361">
        <v>493</v>
      </c>
      <c r="B506" s="376" t="str">
        <f t="shared" si="28"/>
        <v/>
      </c>
      <c r="C506" s="505"/>
      <c r="D506" s="304"/>
      <c r="E506" s="304"/>
      <c r="F506" s="377" t="str">
        <f t="shared" si="29"/>
        <v/>
      </c>
      <c r="G506" s="509"/>
      <c r="I506" s="503"/>
      <c r="J506" s="503"/>
      <c r="K506" s="569" t="str">
        <f t="shared" si="30"/>
        <v/>
      </c>
      <c r="L506" s="503"/>
      <c r="M506" s="569" t="str">
        <f t="shared" si="31"/>
        <v/>
      </c>
      <c r="N506" s="304"/>
    </row>
    <row r="507" spans="1:14">
      <c r="A507" s="361">
        <v>494</v>
      </c>
      <c r="B507" s="376" t="str">
        <f t="shared" si="28"/>
        <v/>
      </c>
      <c r="C507" s="505"/>
      <c r="D507" s="304"/>
      <c r="E507" s="304"/>
      <c r="F507" s="377" t="str">
        <f t="shared" si="29"/>
        <v/>
      </c>
      <c r="G507" s="509"/>
      <c r="I507" s="503"/>
      <c r="J507" s="503"/>
      <c r="K507" s="569" t="str">
        <f t="shared" si="30"/>
        <v/>
      </c>
      <c r="L507" s="503"/>
      <c r="M507" s="569" t="str">
        <f t="shared" si="31"/>
        <v/>
      </c>
      <c r="N507" s="304"/>
    </row>
    <row r="508" spans="1:14">
      <c r="A508" s="361">
        <v>495</v>
      </c>
      <c r="B508" s="376" t="str">
        <f t="shared" si="28"/>
        <v/>
      </c>
      <c r="C508" s="505"/>
      <c r="D508" s="304"/>
      <c r="E508" s="304"/>
      <c r="F508" s="377" t="str">
        <f t="shared" si="29"/>
        <v/>
      </c>
      <c r="G508" s="509"/>
      <c r="I508" s="503"/>
      <c r="J508" s="503"/>
      <c r="K508" s="569" t="str">
        <f t="shared" si="30"/>
        <v/>
      </c>
      <c r="L508" s="503"/>
      <c r="M508" s="569" t="str">
        <f t="shared" si="31"/>
        <v/>
      </c>
      <c r="N508" s="304"/>
    </row>
    <row r="509" spans="1:14">
      <c r="A509" s="361">
        <v>496</v>
      </c>
      <c r="B509" s="376" t="str">
        <f t="shared" si="28"/>
        <v/>
      </c>
      <c r="C509" s="505"/>
      <c r="D509" s="304"/>
      <c r="E509" s="304"/>
      <c r="F509" s="377" t="str">
        <f t="shared" si="29"/>
        <v/>
      </c>
      <c r="G509" s="509"/>
      <c r="I509" s="503"/>
      <c r="J509" s="503"/>
      <c r="K509" s="569" t="str">
        <f t="shared" si="30"/>
        <v/>
      </c>
      <c r="L509" s="503"/>
      <c r="M509" s="569" t="str">
        <f t="shared" si="31"/>
        <v/>
      </c>
      <c r="N509" s="304"/>
    </row>
    <row r="510" spans="1:14">
      <c r="A510" s="361">
        <v>497</v>
      </c>
      <c r="B510" s="376" t="str">
        <f t="shared" si="28"/>
        <v/>
      </c>
      <c r="C510" s="505"/>
      <c r="D510" s="304"/>
      <c r="E510" s="304"/>
      <c r="F510" s="377" t="str">
        <f t="shared" si="29"/>
        <v/>
      </c>
      <c r="G510" s="509"/>
      <c r="I510" s="503"/>
      <c r="J510" s="503"/>
      <c r="K510" s="569" t="str">
        <f t="shared" si="30"/>
        <v/>
      </c>
      <c r="L510" s="503"/>
      <c r="M510" s="569" t="str">
        <f t="shared" si="31"/>
        <v/>
      </c>
      <c r="N510" s="304"/>
    </row>
    <row r="511" spans="1:14">
      <c r="A511" s="361">
        <v>498</v>
      </c>
      <c r="B511" s="376" t="str">
        <f t="shared" si="28"/>
        <v/>
      </c>
      <c r="C511" s="505"/>
      <c r="D511" s="304"/>
      <c r="E511" s="304"/>
      <c r="F511" s="377" t="str">
        <f t="shared" si="29"/>
        <v/>
      </c>
      <c r="G511" s="509"/>
      <c r="I511" s="503"/>
      <c r="J511" s="503"/>
      <c r="K511" s="569" t="str">
        <f t="shared" si="30"/>
        <v/>
      </c>
      <c r="L511" s="503"/>
      <c r="M511" s="569" t="str">
        <f t="shared" si="31"/>
        <v/>
      </c>
      <c r="N511" s="304"/>
    </row>
    <row r="512" spans="1:14">
      <c r="A512" s="361">
        <v>499</v>
      </c>
      <c r="B512" s="376" t="str">
        <f t="shared" si="28"/>
        <v/>
      </c>
      <c r="C512" s="505"/>
      <c r="D512" s="304"/>
      <c r="E512" s="304"/>
      <c r="F512" s="377" t="str">
        <f t="shared" si="29"/>
        <v/>
      </c>
      <c r="G512" s="509"/>
      <c r="I512" s="503"/>
      <c r="J512" s="503"/>
      <c r="K512" s="569" t="str">
        <f t="shared" si="30"/>
        <v/>
      </c>
      <c r="L512" s="503"/>
      <c r="M512" s="569" t="str">
        <f t="shared" si="31"/>
        <v/>
      </c>
      <c r="N512" s="304"/>
    </row>
    <row r="513" spans="1:14">
      <c r="A513" s="361">
        <v>500</v>
      </c>
      <c r="B513" s="376" t="str">
        <f t="shared" si="28"/>
        <v/>
      </c>
      <c r="C513" s="505"/>
      <c r="D513" s="304"/>
      <c r="E513" s="304"/>
      <c r="F513" s="377" t="str">
        <f t="shared" si="29"/>
        <v/>
      </c>
      <c r="G513" s="509"/>
      <c r="I513" s="503"/>
      <c r="J513" s="503"/>
      <c r="K513" s="569" t="str">
        <f t="shared" si="30"/>
        <v/>
      </c>
      <c r="L513" s="503"/>
      <c r="M513" s="569" t="str">
        <f t="shared" si="31"/>
        <v/>
      </c>
      <c r="N513" s="304"/>
    </row>
    <row r="514" spans="1:14">
      <c r="A514" s="361">
        <v>501</v>
      </c>
      <c r="B514" s="376" t="str">
        <f t="shared" si="28"/>
        <v/>
      </c>
      <c r="C514" s="505"/>
      <c r="D514" s="304"/>
      <c r="E514" s="304"/>
      <c r="F514" s="377" t="str">
        <f t="shared" si="29"/>
        <v/>
      </c>
      <c r="G514" s="509"/>
      <c r="I514" s="503"/>
      <c r="J514" s="503"/>
      <c r="K514" s="569" t="str">
        <f t="shared" si="30"/>
        <v/>
      </c>
      <c r="L514" s="503"/>
      <c r="M514" s="569" t="str">
        <f t="shared" si="31"/>
        <v/>
      </c>
      <c r="N514" s="304"/>
    </row>
    <row r="515" spans="1:14">
      <c r="A515" s="361">
        <v>502</v>
      </c>
      <c r="B515" s="376" t="str">
        <f t="shared" si="28"/>
        <v/>
      </c>
      <c r="C515" s="505"/>
      <c r="D515" s="304"/>
      <c r="E515" s="304"/>
      <c r="F515" s="377" t="str">
        <f t="shared" si="29"/>
        <v/>
      </c>
      <c r="G515" s="509"/>
      <c r="I515" s="503"/>
      <c r="J515" s="503"/>
      <c r="K515" s="569" t="str">
        <f t="shared" si="30"/>
        <v/>
      </c>
      <c r="L515" s="503"/>
      <c r="M515" s="569" t="str">
        <f t="shared" si="31"/>
        <v/>
      </c>
      <c r="N515" s="304"/>
    </row>
    <row r="516" spans="1:14">
      <c r="A516" s="361">
        <v>503</v>
      </c>
      <c r="B516" s="376" t="str">
        <f t="shared" si="28"/>
        <v/>
      </c>
      <c r="C516" s="505"/>
      <c r="D516" s="304"/>
      <c r="E516" s="304"/>
      <c r="F516" s="377" t="str">
        <f t="shared" si="29"/>
        <v/>
      </c>
      <c r="G516" s="509"/>
      <c r="I516" s="503"/>
      <c r="J516" s="503"/>
      <c r="K516" s="569" t="str">
        <f t="shared" si="30"/>
        <v/>
      </c>
      <c r="L516" s="503"/>
      <c r="M516" s="569" t="str">
        <f t="shared" si="31"/>
        <v/>
      </c>
      <c r="N516" s="304"/>
    </row>
    <row r="517" spans="1:14">
      <c r="A517" s="361">
        <v>504</v>
      </c>
      <c r="B517" s="376" t="str">
        <f t="shared" si="28"/>
        <v/>
      </c>
      <c r="C517" s="505"/>
      <c r="D517" s="304"/>
      <c r="E517" s="304"/>
      <c r="F517" s="377" t="str">
        <f t="shared" si="29"/>
        <v/>
      </c>
      <c r="G517" s="509"/>
      <c r="I517" s="503"/>
      <c r="J517" s="503"/>
      <c r="K517" s="569" t="str">
        <f t="shared" si="30"/>
        <v/>
      </c>
      <c r="L517" s="503"/>
      <c r="M517" s="569" t="str">
        <f t="shared" si="31"/>
        <v/>
      </c>
      <c r="N517" s="304"/>
    </row>
    <row r="518" spans="1:14">
      <c r="A518" s="361">
        <v>505</v>
      </c>
      <c r="B518" s="376" t="str">
        <f t="shared" si="28"/>
        <v/>
      </c>
      <c r="C518" s="505"/>
      <c r="D518" s="304"/>
      <c r="E518" s="304"/>
      <c r="F518" s="377" t="str">
        <f t="shared" si="29"/>
        <v/>
      </c>
      <c r="G518" s="509"/>
      <c r="I518" s="503"/>
      <c r="J518" s="503"/>
      <c r="K518" s="569" t="str">
        <f t="shared" si="30"/>
        <v/>
      </c>
      <c r="L518" s="503"/>
      <c r="M518" s="569" t="str">
        <f t="shared" si="31"/>
        <v/>
      </c>
      <c r="N518" s="304"/>
    </row>
    <row r="519" spans="1:14">
      <c r="A519" s="361">
        <v>506</v>
      </c>
      <c r="B519" s="376" t="str">
        <f t="shared" si="28"/>
        <v/>
      </c>
      <c r="C519" s="505"/>
      <c r="D519" s="304"/>
      <c r="E519" s="304"/>
      <c r="F519" s="377" t="str">
        <f t="shared" si="29"/>
        <v/>
      </c>
      <c r="G519" s="509"/>
      <c r="I519" s="503"/>
      <c r="J519" s="503"/>
      <c r="K519" s="569" t="str">
        <f t="shared" si="30"/>
        <v/>
      </c>
      <c r="L519" s="503"/>
      <c r="M519" s="569" t="str">
        <f t="shared" si="31"/>
        <v/>
      </c>
      <c r="N519" s="304"/>
    </row>
    <row r="520" spans="1:14">
      <c r="A520" s="361">
        <v>507</v>
      </c>
      <c r="B520" s="376" t="str">
        <f t="shared" si="28"/>
        <v/>
      </c>
      <c r="C520" s="505"/>
      <c r="D520" s="304"/>
      <c r="E520" s="304"/>
      <c r="F520" s="377" t="str">
        <f t="shared" si="29"/>
        <v/>
      </c>
      <c r="G520" s="509"/>
      <c r="I520" s="503"/>
      <c r="J520" s="503"/>
      <c r="K520" s="569" t="str">
        <f t="shared" si="30"/>
        <v/>
      </c>
      <c r="L520" s="503"/>
      <c r="M520" s="569" t="str">
        <f t="shared" si="31"/>
        <v/>
      </c>
      <c r="N520" s="304"/>
    </row>
    <row r="521" spans="1:14">
      <c r="A521" s="361">
        <v>508</v>
      </c>
      <c r="B521" s="376" t="str">
        <f t="shared" si="28"/>
        <v/>
      </c>
      <c r="C521" s="505"/>
      <c r="D521" s="304"/>
      <c r="E521" s="304"/>
      <c r="F521" s="377" t="str">
        <f t="shared" si="29"/>
        <v/>
      </c>
      <c r="G521" s="509"/>
      <c r="I521" s="503"/>
      <c r="J521" s="503"/>
      <c r="K521" s="569" t="str">
        <f t="shared" si="30"/>
        <v/>
      </c>
      <c r="L521" s="503"/>
      <c r="M521" s="569" t="str">
        <f t="shared" si="31"/>
        <v/>
      </c>
      <c r="N521" s="304"/>
    </row>
    <row r="522" spans="1:14">
      <c r="A522" s="361">
        <v>509</v>
      </c>
      <c r="B522" s="376" t="str">
        <f t="shared" si="28"/>
        <v/>
      </c>
      <c r="C522" s="505"/>
      <c r="D522" s="304"/>
      <c r="E522" s="304"/>
      <c r="F522" s="377" t="str">
        <f t="shared" si="29"/>
        <v/>
      </c>
      <c r="G522" s="509"/>
      <c r="I522" s="503"/>
      <c r="J522" s="503"/>
      <c r="K522" s="569" t="str">
        <f t="shared" si="30"/>
        <v/>
      </c>
      <c r="L522" s="503"/>
      <c r="M522" s="569" t="str">
        <f t="shared" si="31"/>
        <v/>
      </c>
      <c r="N522" s="304"/>
    </row>
    <row r="523" spans="1:14">
      <c r="A523" s="361">
        <v>510</v>
      </c>
      <c r="B523" s="376" t="str">
        <f t="shared" si="28"/>
        <v/>
      </c>
      <c r="C523" s="505"/>
      <c r="D523" s="304"/>
      <c r="E523" s="304"/>
      <c r="F523" s="377" t="str">
        <f t="shared" si="29"/>
        <v/>
      </c>
      <c r="G523" s="509"/>
      <c r="I523" s="503"/>
      <c r="J523" s="503"/>
      <c r="K523" s="569" t="str">
        <f t="shared" si="30"/>
        <v/>
      </c>
      <c r="L523" s="503"/>
      <c r="M523" s="569" t="str">
        <f t="shared" si="31"/>
        <v/>
      </c>
      <c r="N523" s="304"/>
    </row>
    <row r="524" spans="1:14">
      <c r="A524" s="361">
        <v>511</v>
      </c>
      <c r="B524" s="376" t="str">
        <f t="shared" si="28"/>
        <v/>
      </c>
      <c r="C524" s="505"/>
      <c r="D524" s="304"/>
      <c r="E524" s="304"/>
      <c r="F524" s="377" t="str">
        <f t="shared" si="29"/>
        <v/>
      </c>
      <c r="G524" s="509"/>
      <c r="I524" s="503"/>
      <c r="J524" s="503"/>
      <c r="K524" s="569" t="str">
        <f t="shared" si="30"/>
        <v/>
      </c>
      <c r="L524" s="503"/>
      <c r="M524" s="569" t="str">
        <f t="shared" si="31"/>
        <v/>
      </c>
      <c r="N524" s="304"/>
    </row>
    <row r="525" spans="1:14">
      <c r="A525" s="361">
        <v>512</v>
      </c>
      <c r="B525" s="376" t="str">
        <f t="shared" si="28"/>
        <v/>
      </c>
      <c r="C525" s="505"/>
      <c r="D525" s="304"/>
      <c r="E525" s="304"/>
      <c r="F525" s="377" t="str">
        <f t="shared" si="29"/>
        <v/>
      </c>
      <c r="G525" s="509"/>
      <c r="I525" s="503"/>
      <c r="J525" s="503"/>
      <c r="K525" s="569" t="str">
        <f t="shared" si="30"/>
        <v/>
      </c>
      <c r="L525" s="503"/>
      <c r="M525" s="569" t="str">
        <f t="shared" si="31"/>
        <v/>
      </c>
      <c r="N525" s="304"/>
    </row>
    <row r="526" spans="1:14">
      <c r="A526" s="361">
        <v>513</v>
      </c>
      <c r="B526" s="376" t="str">
        <f t="shared" si="28"/>
        <v/>
      </c>
      <c r="C526" s="505"/>
      <c r="D526" s="304"/>
      <c r="E526" s="304"/>
      <c r="F526" s="377" t="str">
        <f t="shared" si="29"/>
        <v/>
      </c>
      <c r="G526" s="509"/>
      <c r="I526" s="503"/>
      <c r="J526" s="503"/>
      <c r="K526" s="569" t="str">
        <f t="shared" si="30"/>
        <v/>
      </c>
      <c r="L526" s="503"/>
      <c r="M526" s="569" t="str">
        <f t="shared" si="31"/>
        <v/>
      </c>
      <c r="N526" s="304"/>
    </row>
    <row r="527" spans="1:14">
      <c r="A527" s="361">
        <v>514</v>
      </c>
      <c r="B527" s="376" t="str">
        <f t="shared" ref="B527:B590" si="32">IF(C527="","",IF(C527="Ａ","","○"))</f>
        <v/>
      </c>
      <c r="C527" s="505"/>
      <c r="D527" s="304"/>
      <c r="E527" s="304"/>
      <c r="F527" s="377" t="str">
        <f t="shared" ref="F527:F590" si="33">IF(E527="","",E527/$D$9*12)</f>
        <v/>
      </c>
      <c r="G527" s="509"/>
      <c r="I527" s="503"/>
      <c r="J527" s="503"/>
      <c r="K527" s="569" t="str">
        <f t="shared" ref="K527:K590" si="34">IF(J527="","",J527/$D$9*12)</f>
        <v/>
      </c>
      <c r="L527" s="503"/>
      <c r="M527" s="569" t="str">
        <f t="shared" ref="M527:M590" si="35">IF(L527="","",L527/$D$9*12)</f>
        <v/>
      </c>
      <c r="N527" s="304"/>
    </row>
    <row r="528" spans="1:14">
      <c r="A528" s="361">
        <v>515</v>
      </c>
      <c r="B528" s="376" t="str">
        <f t="shared" si="32"/>
        <v/>
      </c>
      <c r="C528" s="505"/>
      <c r="D528" s="304"/>
      <c r="E528" s="304"/>
      <c r="F528" s="377" t="str">
        <f t="shared" si="33"/>
        <v/>
      </c>
      <c r="G528" s="509"/>
      <c r="I528" s="503"/>
      <c r="J528" s="503"/>
      <c r="K528" s="569" t="str">
        <f t="shared" si="34"/>
        <v/>
      </c>
      <c r="L528" s="503"/>
      <c r="M528" s="569" t="str">
        <f t="shared" si="35"/>
        <v/>
      </c>
      <c r="N528" s="304"/>
    </row>
    <row r="529" spans="1:14">
      <c r="A529" s="361">
        <v>516</v>
      </c>
      <c r="B529" s="376" t="str">
        <f t="shared" si="32"/>
        <v/>
      </c>
      <c r="C529" s="505"/>
      <c r="D529" s="304"/>
      <c r="E529" s="304"/>
      <c r="F529" s="377" t="str">
        <f t="shared" si="33"/>
        <v/>
      </c>
      <c r="G529" s="509"/>
      <c r="I529" s="503"/>
      <c r="J529" s="503"/>
      <c r="K529" s="569" t="str">
        <f t="shared" si="34"/>
        <v/>
      </c>
      <c r="L529" s="503"/>
      <c r="M529" s="569" t="str">
        <f t="shared" si="35"/>
        <v/>
      </c>
      <c r="N529" s="304"/>
    </row>
    <row r="530" spans="1:14">
      <c r="A530" s="361">
        <v>517</v>
      </c>
      <c r="B530" s="376" t="str">
        <f t="shared" si="32"/>
        <v/>
      </c>
      <c r="C530" s="505"/>
      <c r="D530" s="304"/>
      <c r="E530" s="304"/>
      <c r="F530" s="377" t="str">
        <f t="shared" si="33"/>
        <v/>
      </c>
      <c r="G530" s="509"/>
      <c r="I530" s="503"/>
      <c r="J530" s="503"/>
      <c r="K530" s="569" t="str">
        <f t="shared" si="34"/>
        <v/>
      </c>
      <c r="L530" s="503"/>
      <c r="M530" s="569" t="str">
        <f t="shared" si="35"/>
        <v/>
      </c>
      <c r="N530" s="304"/>
    </row>
    <row r="531" spans="1:14">
      <c r="A531" s="361">
        <v>518</v>
      </c>
      <c r="B531" s="376" t="str">
        <f t="shared" si="32"/>
        <v/>
      </c>
      <c r="C531" s="505"/>
      <c r="D531" s="304"/>
      <c r="E531" s="304"/>
      <c r="F531" s="377" t="str">
        <f t="shared" si="33"/>
        <v/>
      </c>
      <c r="G531" s="509"/>
      <c r="I531" s="503"/>
      <c r="J531" s="503"/>
      <c r="K531" s="569" t="str">
        <f t="shared" si="34"/>
        <v/>
      </c>
      <c r="L531" s="503"/>
      <c r="M531" s="569" t="str">
        <f t="shared" si="35"/>
        <v/>
      </c>
      <c r="N531" s="304"/>
    </row>
    <row r="532" spans="1:14">
      <c r="A532" s="361">
        <v>519</v>
      </c>
      <c r="B532" s="376" t="str">
        <f t="shared" si="32"/>
        <v/>
      </c>
      <c r="C532" s="505"/>
      <c r="D532" s="304"/>
      <c r="E532" s="304"/>
      <c r="F532" s="377" t="str">
        <f t="shared" si="33"/>
        <v/>
      </c>
      <c r="G532" s="509"/>
      <c r="I532" s="503"/>
      <c r="J532" s="503"/>
      <c r="K532" s="569" t="str">
        <f t="shared" si="34"/>
        <v/>
      </c>
      <c r="L532" s="503"/>
      <c r="M532" s="569" t="str">
        <f t="shared" si="35"/>
        <v/>
      </c>
      <c r="N532" s="304"/>
    </row>
    <row r="533" spans="1:14">
      <c r="A533" s="361">
        <v>520</v>
      </c>
      <c r="B533" s="376" t="str">
        <f t="shared" si="32"/>
        <v/>
      </c>
      <c r="C533" s="505"/>
      <c r="D533" s="304"/>
      <c r="E533" s="304"/>
      <c r="F533" s="377" t="str">
        <f t="shared" si="33"/>
        <v/>
      </c>
      <c r="G533" s="509"/>
      <c r="I533" s="503"/>
      <c r="J533" s="503"/>
      <c r="K533" s="569" t="str">
        <f t="shared" si="34"/>
        <v/>
      </c>
      <c r="L533" s="503"/>
      <c r="M533" s="569" t="str">
        <f t="shared" si="35"/>
        <v/>
      </c>
      <c r="N533" s="304"/>
    </row>
    <row r="534" spans="1:14">
      <c r="A534" s="361">
        <v>521</v>
      </c>
      <c r="B534" s="376" t="str">
        <f t="shared" si="32"/>
        <v/>
      </c>
      <c r="C534" s="505"/>
      <c r="D534" s="304"/>
      <c r="E534" s="304"/>
      <c r="F534" s="377" t="str">
        <f t="shared" si="33"/>
        <v/>
      </c>
      <c r="G534" s="509"/>
      <c r="I534" s="503"/>
      <c r="J534" s="503"/>
      <c r="K534" s="569" t="str">
        <f t="shared" si="34"/>
        <v/>
      </c>
      <c r="L534" s="503"/>
      <c r="M534" s="569" t="str">
        <f t="shared" si="35"/>
        <v/>
      </c>
      <c r="N534" s="304"/>
    </row>
    <row r="535" spans="1:14">
      <c r="A535" s="361">
        <v>522</v>
      </c>
      <c r="B535" s="376" t="str">
        <f t="shared" si="32"/>
        <v/>
      </c>
      <c r="C535" s="505"/>
      <c r="D535" s="304"/>
      <c r="E535" s="304"/>
      <c r="F535" s="377" t="str">
        <f t="shared" si="33"/>
        <v/>
      </c>
      <c r="G535" s="509"/>
      <c r="I535" s="503"/>
      <c r="J535" s="503"/>
      <c r="K535" s="569" t="str">
        <f t="shared" si="34"/>
        <v/>
      </c>
      <c r="L535" s="503"/>
      <c r="M535" s="569" t="str">
        <f t="shared" si="35"/>
        <v/>
      </c>
      <c r="N535" s="304"/>
    </row>
    <row r="536" spans="1:14">
      <c r="A536" s="361">
        <v>523</v>
      </c>
      <c r="B536" s="376" t="str">
        <f t="shared" si="32"/>
        <v/>
      </c>
      <c r="C536" s="505"/>
      <c r="D536" s="304"/>
      <c r="E536" s="304"/>
      <c r="F536" s="377" t="str">
        <f t="shared" si="33"/>
        <v/>
      </c>
      <c r="G536" s="509"/>
      <c r="I536" s="503"/>
      <c r="J536" s="503"/>
      <c r="K536" s="569" t="str">
        <f t="shared" si="34"/>
        <v/>
      </c>
      <c r="L536" s="503"/>
      <c r="M536" s="569" t="str">
        <f t="shared" si="35"/>
        <v/>
      </c>
      <c r="N536" s="304"/>
    </row>
    <row r="537" spans="1:14">
      <c r="A537" s="361">
        <v>524</v>
      </c>
      <c r="B537" s="376" t="str">
        <f t="shared" si="32"/>
        <v/>
      </c>
      <c r="C537" s="505"/>
      <c r="D537" s="304"/>
      <c r="E537" s="304"/>
      <c r="F537" s="377" t="str">
        <f t="shared" si="33"/>
        <v/>
      </c>
      <c r="G537" s="509"/>
      <c r="I537" s="503"/>
      <c r="J537" s="503"/>
      <c r="K537" s="569" t="str">
        <f t="shared" si="34"/>
        <v/>
      </c>
      <c r="L537" s="503"/>
      <c r="M537" s="569" t="str">
        <f t="shared" si="35"/>
        <v/>
      </c>
      <c r="N537" s="304"/>
    </row>
    <row r="538" spans="1:14">
      <c r="A538" s="361">
        <v>525</v>
      </c>
      <c r="B538" s="376" t="str">
        <f t="shared" si="32"/>
        <v/>
      </c>
      <c r="C538" s="505"/>
      <c r="D538" s="304"/>
      <c r="E538" s="304"/>
      <c r="F538" s="377" t="str">
        <f t="shared" si="33"/>
        <v/>
      </c>
      <c r="G538" s="509"/>
      <c r="I538" s="503"/>
      <c r="J538" s="503"/>
      <c r="K538" s="569" t="str">
        <f t="shared" si="34"/>
        <v/>
      </c>
      <c r="L538" s="503"/>
      <c r="M538" s="569" t="str">
        <f t="shared" si="35"/>
        <v/>
      </c>
      <c r="N538" s="304"/>
    </row>
    <row r="539" spans="1:14">
      <c r="A539" s="361">
        <v>526</v>
      </c>
      <c r="B539" s="376" t="str">
        <f t="shared" si="32"/>
        <v/>
      </c>
      <c r="C539" s="505"/>
      <c r="D539" s="304"/>
      <c r="E539" s="304"/>
      <c r="F539" s="377" t="str">
        <f t="shared" si="33"/>
        <v/>
      </c>
      <c r="G539" s="509"/>
      <c r="I539" s="503"/>
      <c r="J539" s="503"/>
      <c r="K539" s="569" t="str">
        <f t="shared" si="34"/>
        <v/>
      </c>
      <c r="L539" s="503"/>
      <c r="M539" s="569" t="str">
        <f t="shared" si="35"/>
        <v/>
      </c>
      <c r="N539" s="304"/>
    </row>
    <row r="540" spans="1:14">
      <c r="A540" s="361">
        <v>527</v>
      </c>
      <c r="B540" s="376" t="str">
        <f t="shared" si="32"/>
        <v/>
      </c>
      <c r="C540" s="505"/>
      <c r="D540" s="304"/>
      <c r="E540" s="304"/>
      <c r="F540" s="377" t="str">
        <f t="shared" si="33"/>
        <v/>
      </c>
      <c r="G540" s="509"/>
      <c r="I540" s="503"/>
      <c r="J540" s="503"/>
      <c r="K540" s="569" t="str">
        <f t="shared" si="34"/>
        <v/>
      </c>
      <c r="L540" s="503"/>
      <c r="M540" s="569" t="str">
        <f t="shared" si="35"/>
        <v/>
      </c>
      <c r="N540" s="304"/>
    </row>
    <row r="541" spans="1:14">
      <c r="A541" s="361">
        <v>528</v>
      </c>
      <c r="B541" s="376" t="str">
        <f t="shared" si="32"/>
        <v/>
      </c>
      <c r="C541" s="505"/>
      <c r="D541" s="304"/>
      <c r="E541" s="304"/>
      <c r="F541" s="377" t="str">
        <f t="shared" si="33"/>
        <v/>
      </c>
      <c r="G541" s="509"/>
      <c r="I541" s="503"/>
      <c r="J541" s="503"/>
      <c r="K541" s="569" t="str">
        <f t="shared" si="34"/>
        <v/>
      </c>
      <c r="L541" s="503"/>
      <c r="M541" s="569" t="str">
        <f t="shared" si="35"/>
        <v/>
      </c>
      <c r="N541" s="304"/>
    </row>
    <row r="542" spans="1:14">
      <c r="A542" s="361">
        <v>529</v>
      </c>
      <c r="B542" s="376" t="str">
        <f t="shared" si="32"/>
        <v/>
      </c>
      <c r="C542" s="505"/>
      <c r="D542" s="304"/>
      <c r="E542" s="304"/>
      <c r="F542" s="377" t="str">
        <f t="shared" si="33"/>
        <v/>
      </c>
      <c r="G542" s="509"/>
      <c r="I542" s="503"/>
      <c r="J542" s="503"/>
      <c r="K542" s="569" t="str">
        <f t="shared" si="34"/>
        <v/>
      </c>
      <c r="L542" s="503"/>
      <c r="M542" s="569" t="str">
        <f t="shared" si="35"/>
        <v/>
      </c>
      <c r="N542" s="304"/>
    </row>
    <row r="543" spans="1:14">
      <c r="A543" s="361">
        <v>530</v>
      </c>
      <c r="B543" s="376" t="str">
        <f t="shared" si="32"/>
        <v/>
      </c>
      <c r="C543" s="505"/>
      <c r="D543" s="304"/>
      <c r="E543" s="304"/>
      <c r="F543" s="377" t="str">
        <f t="shared" si="33"/>
        <v/>
      </c>
      <c r="G543" s="509"/>
      <c r="I543" s="503"/>
      <c r="J543" s="503"/>
      <c r="K543" s="569" t="str">
        <f t="shared" si="34"/>
        <v/>
      </c>
      <c r="L543" s="503"/>
      <c r="M543" s="569" t="str">
        <f t="shared" si="35"/>
        <v/>
      </c>
      <c r="N543" s="304"/>
    </row>
    <row r="544" spans="1:14">
      <c r="A544" s="361">
        <v>531</v>
      </c>
      <c r="B544" s="376" t="str">
        <f t="shared" si="32"/>
        <v/>
      </c>
      <c r="C544" s="505"/>
      <c r="D544" s="304"/>
      <c r="E544" s="304"/>
      <c r="F544" s="377" t="str">
        <f t="shared" si="33"/>
        <v/>
      </c>
      <c r="G544" s="509"/>
      <c r="I544" s="503"/>
      <c r="J544" s="503"/>
      <c r="K544" s="569" t="str">
        <f t="shared" si="34"/>
        <v/>
      </c>
      <c r="L544" s="503"/>
      <c r="M544" s="569" t="str">
        <f t="shared" si="35"/>
        <v/>
      </c>
      <c r="N544" s="304"/>
    </row>
    <row r="545" spans="1:14">
      <c r="A545" s="361">
        <v>532</v>
      </c>
      <c r="B545" s="376" t="str">
        <f t="shared" si="32"/>
        <v/>
      </c>
      <c r="C545" s="505"/>
      <c r="D545" s="304"/>
      <c r="E545" s="304"/>
      <c r="F545" s="377" t="str">
        <f t="shared" si="33"/>
        <v/>
      </c>
      <c r="G545" s="509"/>
      <c r="I545" s="503"/>
      <c r="J545" s="503"/>
      <c r="K545" s="569" t="str">
        <f t="shared" si="34"/>
        <v/>
      </c>
      <c r="L545" s="503"/>
      <c r="M545" s="569" t="str">
        <f t="shared" si="35"/>
        <v/>
      </c>
      <c r="N545" s="304"/>
    </row>
    <row r="546" spans="1:14">
      <c r="A546" s="361">
        <v>533</v>
      </c>
      <c r="B546" s="376" t="str">
        <f t="shared" si="32"/>
        <v/>
      </c>
      <c r="C546" s="505"/>
      <c r="D546" s="304"/>
      <c r="E546" s="304"/>
      <c r="F546" s="377" t="str">
        <f t="shared" si="33"/>
        <v/>
      </c>
      <c r="G546" s="509"/>
      <c r="I546" s="503"/>
      <c r="J546" s="503"/>
      <c r="K546" s="569" t="str">
        <f t="shared" si="34"/>
        <v/>
      </c>
      <c r="L546" s="503"/>
      <c r="M546" s="569" t="str">
        <f t="shared" si="35"/>
        <v/>
      </c>
      <c r="N546" s="304"/>
    </row>
    <row r="547" spans="1:14">
      <c r="A547" s="361">
        <v>534</v>
      </c>
      <c r="B547" s="376" t="str">
        <f t="shared" si="32"/>
        <v/>
      </c>
      <c r="C547" s="505"/>
      <c r="D547" s="304"/>
      <c r="E547" s="304"/>
      <c r="F547" s="377" t="str">
        <f t="shared" si="33"/>
        <v/>
      </c>
      <c r="G547" s="509"/>
      <c r="I547" s="503"/>
      <c r="J547" s="503"/>
      <c r="K547" s="569" t="str">
        <f t="shared" si="34"/>
        <v/>
      </c>
      <c r="L547" s="503"/>
      <c r="M547" s="569" t="str">
        <f t="shared" si="35"/>
        <v/>
      </c>
      <c r="N547" s="304"/>
    </row>
    <row r="548" spans="1:14">
      <c r="A548" s="361">
        <v>535</v>
      </c>
      <c r="B548" s="376" t="str">
        <f t="shared" si="32"/>
        <v/>
      </c>
      <c r="C548" s="505"/>
      <c r="D548" s="304"/>
      <c r="E548" s="304"/>
      <c r="F548" s="377" t="str">
        <f t="shared" si="33"/>
        <v/>
      </c>
      <c r="G548" s="509"/>
      <c r="I548" s="503"/>
      <c r="J548" s="503"/>
      <c r="K548" s="569" t="str">
        <f t="shared" si="34"/>
        <v/>
      </c>
      <c r="L548" s="503"/>
      <c r="M548" s="569" t="str">
        <f t="shared" si="35"/>
        <v/>
      </c>
      <c r="N548" s="304"/>
    </row>
    <row r="549" spans="1:14">
      <c r="A549" s="361">
        <v>536</v>
      </c>
      <c r="B549" s="376" t="str">
        <f t="shared" si="32"/>
        <v/>
      </c>
      <c r="C549" s="505"/>
      <c r="D549" s="304"/>
      <c r="E549" s="304"/>
      <c r="F549" s="377" t="str">
        <f t="shared" si="33"/>
        <v/>
      </c>
      <c r="G549" s="509"/>
      <c r="I549" s="503"/>
      <c r="J549" s="503"/>
      <c r="K549" s="569" t="str">
        <f t="shared" si="34"/>
        <v/>
      </c>
      <c r="L549" s="503"/>
      <c r="M549" s="569" t="str">
        <f t="shared" si="35"/>
        <v/>
      </c>
      <c r="N549" s="304"/>
    </row>
    <row r="550" spans="1:14">
      <c r="A550" s="361">
        <v>537</v>
      </c>
      <c r="B550" s="376" t="str">
        <f t="shared" si="32"/>
        <v/>
      </c>
      <c r="C550" s="505"/>
      <c r="D550" s="304"/>
      <c r="E550" s="304"/>
      <c r="F550" s="377" t="str">
        <f t="shared" si="33"/>
        <v/>
      </c>
      <c r="G550" s="509"/>
      <c r="I550" s="503"/>
      <c r="J550" s="503"/>
      <c r="K550" s="569" t="str">
        <f t="shared" si="34"/>
        <v/>
      </c>
      <c r="L550" s="503"/>
      <c r="M550" s="569" t="str">
        <f t="shared" si="35"/>
        <v/>
      </c>
      <c r="N550" s="304"/>
    </row>
    <row r="551" spans="1:14">
      <c r="A551" s="361">
        <v>538</v>
      </c>
      <c r="B551" s="376" t="str">
        <f t="shared" si="32"/>
        <v/>
      </c>
      <c r="C551" s="505"/>
      <c r="D551" s="304"/>
      <c r="E551" s="304"/>
      <c r="F551" s="377" t="str">
        <f t="shared" si="33"/>
        <v/>
      </c>
      <c r="G551" s="509"/>
      <c r="I551" s="503"/>
      <c r="J551" s="503"/>
      <c r="K551" s="569" t="str">
        <f t="shared" si="34"/>
        <v/>
      </c>
      <c r="L551" s="503"/>
      <c r="M551" s="569" t="str">
        <f t="shared" si="35"/>
        <v/>
      </c>
      <c r="N551" s="304"/>
    </row>
    <row r="552" spans="1:14">
      <c r="A552" s="361">
        <v>539</v>
      </c>
      <c r="B552" s="376" t="str">
        <f t="shared" si="32"/>
        <v/>
      </c>
      <c r="C552" s="505"/>
      <c r="D552" s="304"/>
      <c r="E552" s="304"/>
      <c r="F552" s="377" t="str">
        <f t="shared" si="33"/>
        <v/>
      </c>
      <c r="G552" s="509"/>
      <c r="I552" s="503"/>
      <c r="J552" s="503"/>
      <c r="K552" s="569" t="str">
        <f t="shared" si="34"/>
        <v/>
      </c>
      <c r="L552" s="503"/>
      <c r="M552" s="569" t="str">
        <f t="shared" si="35"/>
        <v/>
      </c>
      <c r="N552" s="304"/>
    </row>
    <row r="553" spans="1:14">
      <c r="A553" s="361">
        <v>540</v>
      </c>
      <c r="B553" s="376" t="str">
        <f t="shared" si="32"/>
        <v/>
      </c>
      <c r="C553" s="505"/>
      <c r="D553" s="304"/>
      <c r="E553" s="304"/>
      <c r="F553" s="377" t="str">
        <f t="shared" si="33"/>
        <v/>
      </c>
      <c r="G553" s="509"/>
      <c r="I553" s="503"/>
      <c r="J553" s="503"/>
      <c r="K553" s="569" t="str">
        <f t="shared" si="34"/>
        <v/>
      </c>
      <c r="L553" s="503"/>
      <c r="M553" s="569" t="str">
        <f t="shared" si="35"/>
        <v/>
      </c>
      <c r="N553" s="304"/>
    </row>
    <row r="554" spans="1:14">
      <c r="A554" s="361">
        <v>541</v>
      </c>
      <c r="B554" s="376" t="str">
        <f t="shared" si="32"/>
        <v/>
      </c>
      <c r="C554" s="505"/>
      <c r="D554" s="304"/>
      <c r="E554" s="304"/>
      <c r="F554" s="377" t="str">
        <f t="shared" si="33"/>
        <v/>
      </c>
      <c r="G554" s="509"/>
      <c r="I554" s="503"/>
      <c r="J554" s="503"/>
      <c r="K554" s="569" t="str">
        <f t="shared" si="34"/>
        <v/>
      </c>
      <c r="L554" s="503"/>
      <c r="M554" s="569" t="str">
        <f t="shared" si="35"/>
        <v/>
      </c>
      <c r="N554" s="304"/>
    </row>
    <row r="555" spans="1:14">
      <c r="A555" s="361">
        <v>542</v>
      </c>
      <c r="B555" s="376" t="str">
        <f t="shared" si="32"/>
        <v/>
      </c>
      <c r="C555" s="505"/>
      <c r="D555" s="304"/>
      <c r="E555" s="304"/>
      <c r="F555" s="377" t="str">
        <f t="shared" si="33"/>
        <v/>
      </c>
      <c r="G555" s="509"/>
      <c r="I555" s="503"/>
      <c r="J555" s="503"/>
      <c r="K555" s="569" t="str">
        <f t="shared" si="34"/>
        <v/>
      </c>
      <c r="L555" s="503"/>
      <c r="M555" s="569" t="str">
        <f t="shared" si="35"/>
        <v/>
      </c>
      <c r="N555" s="304"/>
    </row>
    <row r="556" spans="1:14">
      <c r="A556" s="361">
        <v>543</v>
      </c>
      <c r="B556" s="376" t="str">
        <f t="shared" si="32"/>
        <v/>
      </c>
      <c r="C556" s="505"/>
      <c r="D556" s="304"/>
      <c r="E556" s="304"/>
      <c r="F556" s="377" t="str">
        <f t="shared" si="33"/>
        <v/>
      </c>
      <c r="G556" s="509"/>
      <c r="I556" s="503"/>
      <c r="J556" s="503"/>
      <c r="K556" s="569" t="str">
        <f t="shared" si="34"/>
        <v/>
      </c>
      <c r="L556" s="503"/>
      <c r="M556" s="569" t="str">
        <f t="shared" si="35"/>
        <v/>
      </c>
      <c r="N556" s="304"/>
    </row>
    <row r="557" spans="1:14">
      <c r="A557" s="361">
        <v>544</v>
      </c>
      <c r="B557" s="376" t="str">
        <f t="shared" si="32"/>
        <v/>
      </c>
      <c r="C557" s="505"/>
      <c r="D557" s="304"/>
      <c r="E557" s="304"/>
      <c r="F557" s="377" t="str">
        <f t="shared" si="33"/>
        <v/>
      </c>
      <c r="G557" s="509"/>
      <c r="I557" s="503"/>
      <c r="J557" s="503"/>
      <c r="K557" s="569" t="str">
        <f t="shared" si="34"/>
        <v/>
      </c>
      <c r="L557" s="503"/>
      <c r="M557" s="569" t="str">
        <f t="shared" si="35"/>
        <v/>
      </c>
      <c r="N557" s="304"/>
    </row>
    <row r="558" spans="1:14">
      <c r="A558" s="361">
        <v>545</v>
      </c>
      <c r="B558" s="376" t="str">
        <f t="shared" si="32"/>
        <v/>
      </c>
      <c r="C558" s="505"/>
      <c r="D558" s="304"/>
      <c r="E558" s="304"/>
      <c r="F558" s="377" t="str">
        <f t="shared" si="33"/>
        <v/>
      </c>
      <c r="G558" s="509"/>
      <c r="I558" s="503"/>
      <c r="J558" s="503"/>
      <c r="K558" s="569" t="str">
        <f t="shared" si="34"/>
        <v/>
      </c>
      <c r="L558" s="503"/>
      <c r="M558" s="569" t="str">
        <f t="shared" si="35"/>
        <v/>
      </c>
      <c r="N558" s="304"/>
    </row>
    <row r="559" spans="1:14">
      <c r="A559" s="361">
        <v>546</v>
      </c>
      <c r="B559" s="376" t="str">
        <f t="shared" si="32"/>
        <v/>
      </c>
      <c r="C559" s="505"/>
      <c r="D559" s="304"/>
      <c r="E559" s="304"/>
      <c r="F559" s="377" t="str">
        <f t="shared" si="33"/>
        <v/>
      </c>
      <c r="G559" s="509"/>
      <c r="I559" s="503"/>
      <c r="J559" s="503"/>
      <c r="K559" s="569" t="str">
        <f t="shared" si="34"/>
        <v/>
      </c>
      <c r="L559" s="503"/>
      <c r="M559" s="569" t="str">
        <f t="shared" si="35"/>
        <v/>
      </c>
      <c r="N559" s="304"/>
    </row>
    <row r="560" spans="1:14">
      <c r="A560" s="361">
        <v>547</v>
      </c>
      <c r="B560" s="376" t="str">
        <f t="shared" si="32"/>
        <v/>
      </c>
      <c r="C560" s="505"/>
      <c r="D560" s="304"/>
      <c r="E560" s="304"/>
      <c r="F560" s="377" t="str">
        <f t="shared" si="33"/>
        <v/>
      </c>
      <c r="G560" s="509"/>
      <c r="I560" s="503"/>
      <c r="J560" s="503"/>
      <c r="K560" s="569" t="str">
        <f t="shared" si="34"/>
        <v/>
      </c>
      <c r="L560" s="503"/>
      <c r="M560" s="569" t="str">
        <f t="shared" si="35"/>
        <v/>
      </c>
      <c r="N560" s="304"/>
    </row>
    <row r="561" spans="1:14">
      <c r="A561" s="361">
        <v>548</v>
      </c>
      <c r="B561" s="376" t="str">
        <f t="shared" si="32"/>
        <v/>
      </c>
      <c r="C561" s="505"/>
      <c r="D561" s="304"/>
      <c r="E561" s="304"/>
      <c r="F561" s="377" t="str">
        <f t="shared" si="33"/>
        <v/>
      </c>
      <c r="G561" s="509"/>
      <c r="I561" s="503"/>
      <c r="J561" s="503"/>
      <c r="K561" s="569" t="str">
        <f t="shared" si="34"/>
        <v/>
      </c>
      <c r="L561" s="503"/>
      <c r="M561" s="569" t="str">
        <f t="shared" si="35"/>
        <v/>
      </c>
      <c r="N561" s="304"/>
    </row>
    <row r="562" spans="1:14">
      <c r="A562" s="361">
        <v>549</v>
      </c>
      <c r="B562" s="376" t="str">
        <f t="shared" si="32"/>
        <v/>
      </c>
      <c r="C562" s="505"/>
      <c r="D562" s="304"/>
      <c r="E562" s="304"/>
      <c r="F562" s="377" t="str">
        <f t="shared" si="33"/>
        <v/>
      </c>
      <c r="G562" s="509"/>
      <c r="I562" s="503"/>
      <c r="J562" s="503"/>
      <c r="K562" s="569" t="str">
        <f t="shared" si="34"/>
        <v/>
      </c>
      <c r="L562" s="503"/>
      <c r="M562" s="569" t="str">
        <f t="shared" si="35"/>
        <v/>
      </c>
      <c r="N562" s="304"/>
    </row>
    <row r="563" spans="1:14">
      <c r="A563" s="361">
        <v>550</v>
      </c>
      <c r="B563" s="376" t="str">
        <f t="shared" si="32"/>
        <v/>
      </c>
      <c r="C563" s="505"/>
      <c r="D563" s="304"/>
      <c r="E563" s="304"/>
      <c r="F563" s="377" t="str">
        <f t="shared" si="33"/>
        <v/>
      </c>
      <c r="G563" s="509"/>
      <c r="I563" s="503"/>
      <c r="J563" s="503"/>
      <c r="K563" s="569" t="str">
        <f t="shared" si="34"/>
        <v/>
      </c>
      <c r="L563" s="503"/>
      <c r="M563" s="569" t="str">
        <f t="shared" si="35"/>
        <v/>
      </c>
      <c r="N563" s="304"/>
    </row>
    <row r="564" spans="1:14">
      <c r="A564" s="361">
        <v>551</v>
      </c>
      <c r="B564" s="376" t="str">
        <f t="shared" si="32"/>
        <v/>
      </c>
      <c r="C564" s="505"/>
      <c r="D564" s="304"/>
      <c r="E564" s="304"/>
      <c r="F564" s="377" t="str">
        <f t="shared" si="33"/>
        <v/>
      </c>
      <c r="G564" s="509"/>
      <c r="I564" s="503"/>
      <c r="J564" s="503"/>
      <c r="K564" s="569" t="str">
        <f t="shared" si="34"/>
        <v/>
      </c>
      <c r="L564" s="503"/>
      <c r="M564" s="569" t="str">
        <f t="shared" si="35"/>
        <v/>
      </c>
      <c r="N564" s="304"/>
    </row>
    <row r="565" spans="1:14">
      <c r="A565" s="361">
        <v>552</v>
      </c>
      <c r="B565" s="376" t="str">
        <f t="shared" si="32"/>
        <v/>
      </c>
      <c r="C565" s="505"/>
      <c r="D565" s="304"/>
      <c r="E565" s="304"/>
      <c r="F565" s="377" t="str">
        <f t="shared" si="33"/>
        <v/>
      </c>
      <c r="G565" s="509"/>
      <c r="I565" s="503"/>
      <c r="J565" s="503"/>
      <c r="K565" s="569" t="str">
        <f t="shared" si="34"/>
        <v/>
      </c>
      <c r="L565" s="503"/>
      <c r="M565" s="569" t="str">
        <f t="shared" si="35"/>
        <v/>
      </c>
      <c r="N565" s="304"/>
    </row>
    <row r="566" spans="1:14">
      <c r="A566" s="361">
        <v>553</v>
      </c>
      <c r="B566" s="376" t="str">
        <f t="shared" si="32"/>
        <v/>
      </c>
      <c r="C566" s="505"/>
      <c r="D566" s="304"/>
      <c r="E566" s="304"/>
      <c r="F566" s="377" t="str">
        <f t="shared" si="33"/>
        <v/>
      </c>
      <c r="G566" s="509"/>
      <c r="I566" s="503"/>
      <c r="J566" s="503"/>
      <c r="K566" s="569" t="str">
        <f t="shared" si="34"/>
        <v/>
      </c>
      <c r="L566" s="503"/>
      <c r="M566" s="569" t="str">
        <f t="shared" si="35"/>
        <v/>
      </c>
      <c r="N566" s="304"/>
    </row>
    <row r="567" spans="1:14">
      <c r="A567" s="361">
        <v>554</v>
      </c>
      <c r="B567" s="376" t="str">
        <f t="shared" si="32"/>
        <v/>
      </c>
      <c r="C567" s="505"/>
      <c r="D567" s="304"/>
      <c r="E567" s="304"/>
      <c r="F567" s="377" t="str">
        <f t="shared" si="33"/>
        <v/>
      </c>
      <c r="G567" s="509"/>
      <c r="I567" s="503"/>
      <c r="J567" s="503"/>
      <c r="K567" s="569" t="str">
        <f t="shared" si="34"/>
        <v/>
      </c>
      <c r="L567" s="503"/>
      <c r="M567" s="569" t="str">
        <f t="shared" si="35"/>
        <v/>
      </c>
      <c r="N567" s="304"/>
    </row>
    <row r="568" spans="1:14">
      <c r="A568" s="361">
        <v>555</v>
      </c>
      <c r="B568" s="376" t="str">
        <f t="shared" si="32"/>
        <v/>
      </c>
      <c r="C568" s="505"/>
      <c r="D568" s="304"/>
      <c r="E568" s="304"/>
      <c r="F568" s="377" t="str">
        <f t="shared" si="33"/>
        <v/>
      </c>
      <c r="G568" s="509"/>
      <c r="I568" s="503"/>
      <c r="J568" s="503"/>
      <c r="K568" s="569" t="str">
        <f t="shared" si="34"/>
        <v/>
      </c>
      <c r="L568" s="503"/>
      <c r="M568" s="569" t="str">
        <f t="shared" si="35"/>
        <v/>
      </c>
      <c r="N568" s="304"/>
    </row>
    <row r="569" spans="1:14">
      <c r="A569" s="361">
        <v>556</v>
      </c>
      <c r="B569" s="376" t="str">
        <f t="shared" si="32"/>
        <v/>
      </c>
      <c r="C569" s="505"/>
      <c r="D569" s="304"/>
      <c r="E569" s="304"/>
      <c r="F569" s="377" t="str">
        <f t="shared" si="33"/>
        <v/>
      </c>
      <c r="G569" s="509"/>
      <c r="I569" s="503"/>
      <c r="J569" s="503"/>
      <c r="K569" s="569" t="str">
        <f t="shared" si="34"/>
        <v/>
      </c>
      <c r="L569" s="503"/>
      <c r="M569" s="569" t="str">
        <f t="shared" si="35"/>
        <v/>
      </c>
      <c r="N569" s="304"/>
    </row>
    <row r="570" spans="1:14">
      <c r="A570" s="361">
        <v>557</v>
      </c>
      <c r="B570" s="376" t="str">
        <f t="shared" si="32"/>
        <v/>
      </c>
      <c r="C570" s="505"/>
      <c r="D570" s="304"/>
      <c r="E570" s="304"/>
      <c r="F570" s="377" t="str">
        <f t="shared" si="33"/>
        <v/>
      </c>
      <c r="G570" s="509"/>
      <c r="I570" s="503"/>
      <c r="J570" s="503"/>
      <c r="K570" s="569" t="str">
        <f t="shared" si="34"/>
        <v/>
      </c>
      <c r="L570" s="503"/>
      <c r="M570" s="569" t="str">
        <f t="shared" si="35"/>
        <v/>
      </c>
      <c r="N570" s="304"/>
    </row>
    <row r="571" spans="1:14">
      <c r="A571" s="361">
        <v>558</v>
      </c>
      <c r="B571" s="376" t="str">
        <f t="shared" si="32"/>
        <v/>
      </c>
      <c r="C571" s="505"/>
      <c r="D571" s="304"/>
      <c r="E571" s="304"/>
      <c r="F571" s="377" t="str">
        <f t="shared" si="33"/>
        <v/>
      </c>
      <c r="G571" s="509"/>
      <c r="I571" s="503"/>
      <c r="J571" s="503"/>
      <c r="K571" s="569" t="str">
        <f t="shared" si="34"/>
        <v/>
      </c>
      <c r="L571" s="503"/>
      <c r="M571" s="569" t="str">
        <f t="shared" si="35"/>
        <v/>
      </c>
      <c r="N571" s="304"/>
    </row>
    <row r="572" spans="1:14">
      <c r="A572" s="361">
        <v>559</v>
      </c>
      <c r="B572" s="376" t="str">
        <f t="shared" si="32"/>
        <v/>
      </c>
      <c r="C572" s="505"/>
      <c r="D572" s="304"/>
      <c r="E572" s="304"/>
      <c r="F572" s="377" t="str">
        <f t="shared" si="33"/>
        <v/>
      </c>
      <c r="G572" s="509"/>
      <c r="I572" s="503"/>
      <c r="J572" s="503"/>
      <c r="K572" s="569" t="str">
        <f t="shared" si="34"/>
        <v/>
      </c>
      <c r="L572" s="503"/>
      <c r="M572" s="569" t="str">
        <f t="shared" si="35"/>
        <v/>
      </c>
      <c r="N572" s="304"/>
    </row>
    <row r="573" spans="1:14">
      <c r="A573" s="361">
        <v>560</v>
      </c>
      <c r="B573" s="376" t="str">
        <f t="shared" si="32"/>
        <v/>
      </c>
      <c r="C573" s="505"/>
      <c r="D573" s="304"/>
      <c r="E573" s="304"/>
      <c r="F573" s="377" t="str">
        <f t="shared" si="33"/>
        <v/>
      </c>
      <c r="G573" s="509"/>
      <c r="I573" s="503"/>
      <c r="J573" s="503"/>
      <c r="K573" s="569" t="str">
        <f t="shared" si="34"/>
        <v/>
      </c>
      <c r="L573" s="503"/>
      <c r="M573" s="569" t="str">
        <f t="shared" si="35"/>
        <v/>
      </c>
      <c r="N573" s="304"/>
    </row>
    <row r="574" spans="1:14">
      <c r="A574" s="361">
        <v>561</v>
      </c>
      <c r="B574" s="376" t="str">
        <f t="shared" si="32"/>
        <v/>
      </c>
      <c r="C574" s="505"/>
      <c r="D574" s="304"/>
      <c r="E574" s="304"/>
      <c r="F574" s="377" t="str">
        <f t="shared" si="33"/>
        <v/>
      </c>
      <c r="G574" s="509"/>
      <c r="I574" s="503"/>
      <c r="J574" s="503"/>
      <c r="K574" s="569" t="str">
        <f t="shared" si="34"/>
        <v/>
      </c>
      <c r="L574" s="503"/>
      <c r="M574" s="569" t="str">
        <f t="shared" si="35"/>
        <v/>
      </c>
      <c r="N574" s="304"/>
    </row>
    <row r="575" spans="1:14">
      <c r="A575" s="361">
        <v>562</v>
      </c>
      <c r="B575" s="376" t="str">
        <f t="shared" si="32"/>
        <v/>
      </c>
      <c r="C575" s="505"/>
      <c r="D575" s="304"/>
      <c r="E575" s="304"/>
      <c r="F575" s="377" t="str">
        <f t="shared" si="33"/>
        <v/>
      </c>
      <c r="G575" s="509"/>
      <c r="I575" s="503"/>
      <c r="J575" s="503"/>
      <c r="K575" s="569" t="str">
        <f t="shared" si="34"/>
        <v/>
      </c>
      <c r="L575" s="503"/>
      <c r="M575" s="569" t="str">
        <f t="shared" si="35"/>
        <v/>
      </c>
      <c r="N575" s="304"/>
    </row>
    <row r="576" spans="1:14">
      <c r="A576" s="361">
        <v>563</v>
      </c>
      <c r="B576" s="376" t="str">
        <f t="shared" si="32"/>
        <v/>
      </c>
      <c r="C576" s="505"/>
      <c r="D576" s="304"/>
      <c r="E576" s="304"/>
      <c r="F576" s="377" t="str">
        <f t="shared" si="33"/>
        <v/>
      </c>
      <c r="G576" s="509"/>
      <c r="I576" s="503"/>
      <c r="J576" s="503"/>
      <c r="K576" s="569" t="str">
        <f t="shared" si="34"/>
        <v/>
      </c>
      <c r="L576" s="503"/>
      <c r="M576" s="569" t="str">
        <f t="shared" si="35"/>
        <v/>
      </c>
      <c r="N576" s="304"/>
    </row>
    <row r="577" spans="1:14">
      <c r="A577" s="361">
        <v>564</v>
      </c>
      <c r="B577" s="376" t="str">
        <f t="shared" si="32"/>
        <v/>
      </c>
      <c r="C577" s="505"/>
      <c r="D577" s="304"/>
      <c r="E577" s="304"/>
      <c r="F577" s="377" t="str">
        <f t="shared" si="33"/>
        <v/>
      </c>
      <c r="G577" s="509"/>
      <c r="I577" s="503"/>
      <c r="J577" s="503"/>
      <c r="K577" s="569" t="str">
        <f t="shared" si="34"/>
        <v/>
      </c>
      <c r="L577" s="503"/>
      <c r="M577" s="569" t="str">
        <f t="shared" si="35"/>
        <v/>
      </c>
      <c r="N577" s="304"/>
    </row>
    <row r="578" spans="1:14">
      <c r="A578" s="361">
        <v>565</v>
      </c>
      <c r="B578" s="376" t="str">
        <f t="shared" si="32"/>
        <v/>
      </c>
      <c r="C578" s="505"/>
      <c r="D578" s="304"/>
      <c r="E578" s="304"/>
      <c r="F578" s="377" t="str">
        <f t="shared" si="33"/>
        <v/>
      </c>
      <c r="G578" s="509"/>
      <c r="I578" s="503"/>
      <c r="J578" s="503"/>
      <c r="K578" s="569" t="str">
        <f t="shared" si="34"/>
        <v/>
      </c>
      <c r="L578" s="503"/>
      <c r="M578" s="569" t="str">
        <f t="shared" si="35"/>
        <v/>
      </c>
      <c r="N578" s="304"/>
    </row>
    <row r="579" spans="1:14">
      <c r="A579" s="361">
        <v>566</v>
      </c>
      <c r="B579" s="376" t="str">
        <f t="shared" si="32"/>
        <v/>
      </c>
      <c r="C579" s="505"/>
      <c r="D579" s="304"/>
      <c r="E579" s="304"/>
      <c r="F579" s="377" t="str">
        <f t="shared" si="33"/>
        <v/>
      </c>
      <c r="G579" s="509"/>
      <c r="I579" s="503"/>
      <c r="J579" s="503"/>
      <c r="K579" s="569" t="str">
        <f t="shared" si="34"/>
        <v/>
      </c>
      <c r="L579" s="503"/>
      <c r="M579" s="569" t="str">
        <f t="shared" si="35"/>
        <v/>
      </c>
      <c r="N579" s="304"/>
    </row>
    <row r="580" spans="1:14">
      <c r="A580" s="361">
        <v>567</v>
      </c>
      <c r="B580" s="376" t="str">
        <f t="shared" si="32"/>
        <v/>
      </c>
      <c r="C580" s="505"/>
      <c r="D580" s="304"/>
      <c r="E580" s="304"/>
      <c r="F580" s="377" t="str">
        <f t="shared" si="33"/>
        <v/>
      </c>
      <c r="G580" s="509"/>
      <c r="I580" s="503"/>
      <c r="J580" s="503"/>
      <c r="K580" s="569" t="str">
        <f t="shared" si="34"/>
        <v/>
      </c>
      <c r="L580" s="503"/>
      <c r="M580" s="569" t="str">
        <f t="shared" si="35"/>
        <v/>
      </c>
      <c r="N580" s="304"/>
    </row>
    <row r="581" spans="1:14">
      <c r="A581" s="361">
        <v>568</v>
      </c>
      <c r="B581" s="376" t="str">
        <f t="shared" si="32"/>
        <v/>
      </c>
      <c r="C581" s="505"/>
      <c r="D581" s="304"/>
      <c r="E581" s="304"/>
      <c r="F581" s="377" t="str">
        <f t="shared" si="33"/>
        <v/>
      </c>
      <c r="G581" s="509"/>
      <c r="I581" s="503"/>
      <c r="J581" s="503"/>
      <c r="K581" s="569" t="str">
        <f t="shared" si="34"/>
        <v/>
      </c>
      <c r="L581" s="503"/>
      <c r="M581" s="569" t="str">
        <f t="shared" si="35"/>
        <v/>
      </c>
      <c r="N581" s="304"/>
    </row>
    <row r="582" spans="1:14">
      <c r="A582" s="361">
        <v>569</v>
      </c>
      <c r="B582" s="376" t="str">
        <f t="shared" si="32"/>
        <v/>
      </c>
      <c r="C582" s="505"/>
      <c r="D582" s="304"/>
      <c r="E582" s="304"/>
      <c r="F582" s="377" t="str">
        <f t="shared" si="33"/>
        <v/>
      </c>
      <c r="G582" s="509"/>
      <c r="I582" s="503"/>
      <c r="J582" s="503"/>
      <c r="K582" s="569" t="str">
        <f t="shared" si="34"/>
        <v/>
      </c>
      <c r="L582" s="503"/>
      <c r="M582" s="569" t="str">
        <f t="shared" si="35"/>
        <v/>
      </c>
      <c r="N582" s="304"/>
    </row>
    <row r="583" spans="1:14">
      <c r="A583" s="361">
        <v>570</v>
      </c>
      <c r="B583" s="376" t="str">
        <f t="shared" si="32"/>
        <v/>
      </c>
      <c r="C583" s="505"/>
      <c r="D583" s="304"/>
      <c r="E583" s="304"/>
      <c r="F583" s="377" t="str">
        <f t="shared" si="33"/>
        <v/>
      </c>
      <c r="G583" s="509"/>
      <c r="I583" s="503"/>
      <c r="J583" s="503"/>
      <c r="K583" s="569" t="str">
        <f t="shared" si="34"/>
        <v/>
      </c>
      <c r="L583" s="503"/>
      <c r="M583" s="569" t="str">
        <f t="shared" si="35"/>
        <v/>
      </c>
      <c r="N583" s="304"/>
    </row>
    <row r="584" spans="1:14">
      <c r="A584" s="361">
        <v>571</v>
      </c>
      <c r="B584" s="376" t="str">
        <f t="shared" si="32"/>
        <v/>
      </c>
      <c r="C584" s="505"/>
      <c r="D584" s="304"/>
      <c r="E584" s="304"/>
      <c r="F584" s="377" t="str">
        <f t="shared" si="33"/>
        <v/>
      </c>
      <c r="G584" s="509"/>
      <c r="I584" s="503"/>
      <c r="J584" s="503"/>
      <c r="K584" s="569" t="str">
        <f t="shared" si="34"/>
        <v/>
      </c>
      <c r="L584" s="503"/>
      <c r="M584" s="569" t="str">
        <f t="shared" si="35"/>
        <v/>
      </c>
      <c r="N584" s="304"/>
    </row>
    <row r="585" spans="1:14">
      <c r="A585" s="361">
        <v>572</v>
      </c>
      <c r="B585" s="376" t="str">
        <f t="shared" si="32"/>
        <v/>
      </c>
      <c r="C585" s="505"/>
      <c r="D585" s="304"/>
      <c r="E585" s="304"/>
      <c r="F585" s="377" t="str">
        <f t="shared" si="33"/>
        <v/>
      </c>
      <c r="G585" s="509"/>
      <c r="I585" s="503"/>
      <c r="J585" s="503"/>
      <c r="K585" s="569" t="str">
        <f t="shared" si="34"/>
        <v/>
      </c>
      <c r="L585" s="503"/>
      <c r="M585" s="569" t="str">
        <f t="shared" si="35"/>
        <v/>
      </c>
      <c r="N585" s="304"/>
    </row>
    <row r="586" spans="1:14">
      <c r="A586" s="361">
        <v>573</v>
      </c>
      <c r="B586" s="376" t="str">
        <f t="shared" si="32"/>
        <v/>
      </c>
      <c r="C586" s="505"/>
      <c r="D586" s="304"/>
      <c r="E586" s="304"/>
      <c r="F586" s="377" t="str">
        <f t="shared" si="33"/>
        <v/>
      </c>
      <c r="G586" s="509"/>
      <c r="I586" s="503"/>
      <c r="J586" s="503"/>
      <c r="K586" s="569" t="str">
        <f t="shared" si="34"/>
        <v/>
      </c>
      <c r="L586" s="503"/>
      <c r="M586" s="569" t="str">
        <f t="shared" si="35"/>
        <v/>
      </c>
      <c r="N586" s="304"/>
    </row>
    <row r="587" spans="1:14">
      <c r="A587" s="361">
        <v>574</v>
      </c>
      <c r="B587" s="376" t="str">
        <f t="shared" si="32"/>
        <v/>
      </c>
      <c r="C587" s="505"/>
      <c r="D587" s="304"/>
      <c r="E587" s="304"/>
      <c r="F587" s="377" t="str">
        <f t="shared" si="33"/>
        <v/>
      </c>
      <c r="G587" s="509"/>
      <c r="I587" s="503"/>
      <c r="J587" s="503"/>
      <c r="K587" s="569" t="str">
        <f t="shared" si="34"/>
        <v/>
      </c>
      <c r="L587" s="503"/>
      <c r="M587" s="569" t="str">
        <f t="shared" si="35"/>
        <v/>
      </c>
      <c r="N587" s="304"/>
    </row>
    <row r="588" spans="1:14">
      <c r="A588" s="361">
        <v>575</v>
      </c>
      <c r="B588" s="376" t="str">
        <f t="shared" si="32"/>
        <v/>
      </c>
      <c r="C588" s="505"/>
      <c r="D588" s="304"/>
      <c r="E588" s="304"/>
      <c r="F588" s="377" t="str">
        <f t="shared" si="33"/>
        <v/>
      </c>
      <c r="G588" s="509"/>
      <c r="I588" s="503"/>
      <c r="J588" s="503"/>
      <c r="K588" s="569" t="str">
        <f t="shared" si="34"/>
        <v/>
      </c>
      <c r="L588" s="503"/>
      <c r="M588" s="569" t="str">
        <f t="shared" si="35"/>
        <v/>
      </c>
      <c r="N588" s="304"/>
    </row>
    <row r="589" spans="1:14">
      <c r="A589" s="361">
        <v>576</v>
      </c>
      <c r="B589" s="376" t="str">
        <f t="shared" si="32"/>
        <v/>
      </c>
      <c r="C589" s="505"/>
      <c r="D589" s="304"/>
      <c r="E589" s="304"/>
      <c r="F589" s="377" t="str">
        <f t="shared" si="33"/>
        <v/>
      </c>
      <c r="G589" s="509"/>
      <c r="I589" s="503"/>
      <c r="J589" s="503"/>
      <c r="K589" s="569" t="str">
        <f t="shared" si="34"/>
        <v/>
      </c>
      <c r="L589" s="503"/>
      <c r="M589" s="569" t="str">
        <f t="shared" si="35"/>
        <v/>
      </c>
      <c r="N589" s="304"/>
    </row>
    <row r="590" spans="1:14">
      <c r="A590" s="361">
        <v>577</v>
      </c>
      <c r="B590" s="376" t="str">
        <f t="shared" si="32"/>
        <v/>
      </c>
      <c r="C590" s="505"/>
      <c r="D590" s="304"/>
      <c r="E590" s="304"/>
      <c r="F590" s="377" t="str">
        <f t="shared" si="33"/>
        <v/>
      </c>
      <c r="G590" s="509"/>
      <c r="I590" s="503"/>
      <c r="J590" s="503"/>
      <c r="K590" s="569" t="str">
        <f t="shared" si="34"/>
        <v/>
      </c>
      <c r="L590" s="503"/>
      <c r="M590" s="569" t="str">
        <f t="shared" si="35"/>
        <v/>
      </c>
      <c r="N590" s="304"/>
    </row>
    <row r="591" spans="1:14">
      <c r="A591" s="361">
        <v>578</v>
      </c>
      <c r="B591" s="376" t="str">
        <f t="shared" ref="B591:B654" si="36">IF(C591="","",IF(C591="Ａ","","○"))</f>
        <v/>
      </c>
      <c r="C591" s="505"/>
      <c r="D591" s="304"/>
      <c r="E591" s="304"/>
      <c r="F591" s="377" t="str">
        <f t="shared" ref="F591:F654" si="37">IF(E591="","",E591/$D$9*12)</f>
        <v/>
      </c>
      <c r="G591" s="509"/>
      <c r="I591" s="503"/>
      <c r="J591" s="503"/>
      <c r="K591" s="569" t="str">
        <f t="shared" ref="K591:K654" si="38">IF(J591="","",J591/$D$9*12)</f>
        <v/>
      </c>
      <c r="L591" s="503"/>
      <c r="M591" s="569" t="str">
        <f t="shared" ref="M591:M654" si="39">IF(L591="","",L591/$D$9*12)</f>
        <v/>
      </c>
      <c r="N591" s="304"/>
    </row>
    <row r="592" spans="1:14">
      <c r="A592" s="361">
        <v>579</v>
      </c>
      <c r="B592" s="376" t="str">
        <f t="shared" si="36"/>
        <v/>
      </c>
      <c r="C592" s="505"/>
      <c r="D592" s="304"/>
      <c r="E592" s="304"/>
      <c r="F592" s="377" t="str">
        <f t="shared" si="37"/>
        <v/>
      </c>
      <c r="G592" s="509"/>
      <c r="I592" s="503"/>
      <c r="J592" s="503"/>
      <c r="K592" s="569" t="str">
        <f t="shared" si="38"/>
        <v/>
      </c>
      <c r="L592" s="503"/>
      <c r="M592" s="569" t="str">
        <f t="shared" si="39"/>
        <v/>
      </c>
      <c r="N592" s="304"/>
    </row>
    <row r="593" spans="1:14">
      <c r="A593" s="361">
        <v>580</v>
      </c>
      <c r="B593" s="376" t="str">
        <f t="shared" si="36"/>
        <v/>
      </c>
      <c r="C593" s="505"/>
      <c r="D593" s="304"/>
      <c r="E593" s="304"/>
      <c r="F593" s="377" t="str">
        <f t="shared" si="37"/>
        <v/>
      </c>
      <c r="G593" s="509"/>
      <c r="I593" s="503"/>
      <c r="J593" s="503"/>
      <c r="K593" s="569" t="str">
        <f t="shared" si="38"/>
        <v/>
      </c>
      <c r="L593" s="503"/>
      <c r="M593" s="569" t="str">
        <f t="shared" si="39"/>
        <v/>
      </c>
      <c r="N593" s="304"/>
    </row>
    <row r="594" spans="1:14">
      <c r="A594" s="361">
        <v>581</v>
      </c>
      <c r="B594" s="376" t="str">
        <f t="shared" si="36"/>
        <v/>
      </c>
      <c r="C594" s="505"/>
      <c r="D594" s="304"/>
      <c r="E594" s="304"/>
      <c r="F594" s="377" t="str">
        <f t="shared" si="37"/>
        <v/>
      </c>
      <c r="G594" s="509"/>
      <c r="I594" s="503"/>
      <c r="J594" s="503"/>
      <c r="K594" s="569" t="str">
        <f t="shared" si="38"/>
        <v/>
      </c>
      <c r="L594" s="503"/>
      <c r="M594" s="569" t="str">
        <f t="shared" si="39"/>
        <v/>
      </c>
      <c r="N594" s="304"/>
    </row>
    <row r="595" spans="1:14">
      <c r="A595" s="361">
        <v>582</v>
      </c>
      <c r="B595" s="376" t="str">
        <f t="shared" si="36"/>
        <v/>
      </c>
      <c r="C595" s="505"/>
      <c r="D595" s="304"/>
      <c r="E595" s="304"/>
      <c r="F595" s="377" t="str">
        <f t="shared" si="37"/>
        <v/>
      </c>
      <c r="G595" s="509"/>
      <c r="I595" s="503"/>
      <c r="J595" s="503"/>
      <c r="K595" s="569" t="str">
        <f t="shared" si="38"/>
        <v/>
      </c>
      <c r="L595" s="503"/>
      <c r="M595" s="569" t="str">
        <f t="shared" si="39"/>
        <v/>
      </c>
      <c r="N595" s="304"/>
    </row>
    <row r="596" spans="1:14">
      <c r="A596" s="361">
        <v>583</v>
      </c>
      <c r="B596" s="376" t="str">
        <f t="shared" si="36"/>
        <v/>
      </c>
      <c r="C596" s="505"/>
      <c r="D596" s="304"/>
      <c r="E596" s="304"/>
      <c r="F596" s="377" t="str">
        <f t="shared" si="37"/>
        <v/>
      </c>
      <c r="G596" s="509"/>
      <c r="I596" s="503"/>
      <c r="J596" s="503"/>
      <c r="K596" s="569" t="str">
        <f t="shared" si="38"/>
        <v/>
      </c>
      <c r="L596" s="503"/>
      <c r="M596" s="569" t="str">
        <f t="shared" si="39"/>
        <v/>
      </c>
      <c r="N596" s="304"/>
    </row>
    <row r="597" spans="1:14">
      <c r="A597" s="361">
        <v>584</v>
      </c>
      <c r="B597" s="376" t="str">
        <f t="shared" si="36"/>
        <v/>
      </c>
      <c r="C597" s="505"/>
      <c r="D597" s="304"/>
      <c r="E597" s="304"/>
      <c r="F597" s="377" t="str">
        <f t="shared" si="37"/>
        <v/>
      </c>
      <c r="G597" s="509"/>
      <c r="I597" s="503"/>
      <c r="J597" s="503"/>
      <c r="K597" s="569" t="str">
        <f t="shared" si="38"/>
        <v/>
      </c>
      <c r="L597" s="503"/>
      <c r="M597" s="569" t="str">
        <f t="shared" si="39"/>
        <v/>
      </c>
      <c r="N597" s="304"/>
    </row>
    <row r="598" spans="1:14">
      <c r="A598" s="361">
        <v>585</v>
      </c>
      <c r="B598" s="376" t="str">
        <f t="shared" si="36"/>
        <v/>
      </c>
      <c r="C598" s="505"/>
      <c r="D598" s="304"/>
      <c r="E598" s="304"/>
      <c r="F598" s="377" t="str">
        <f t="shared" si="37"/>
        <v/>
      </c>
      <c r="G598" s="509"/>
      <c r="I598" s="503"/>
      <c r="J598" s="503"/>
      <c r="K598" s="569" t="str">
        <f t="shared" si="38"/>
        <v/>
      </c>
      <c r="L598" s="503"/>
      <c r="M598" s="569" t="str">
        <f t="shared" si="39"/>
        <v/>
      </c>
      <c r="N598" s="304"/>
    </row>
    <row r="599" spans="1:14">
      <c r="A599" s="361">
        <v>586</v>
      </c>
      <c r="B599" s="376" t="str">
        <f t="shared" si="36"/>
        <v/>
      </c>
      <c r="C599" s="505"/>
      <c r="D599" s="304"/>
      <c r="E599" s="304"/>
      <c r="F599" s="377" t="str">
        <f t="shared" si="37"/>
        <v/>
      </c>
      <c r="G599" s="509"/>
      <c r="I599" s="503"/>
      <c r="J599" s="503"/>
      <c r="K599" s="569" t="str">
        <f t="shared" si="38"/>
        <v/>
      </c>
      <c r="L599" s="503"/>
      <c r="M599" s="569" t="str">
        <f t="shared" si="39"/>
        <v/>
      </c>
      <c r="N599" s="304"/>
    </row>
    <row r="600" spans="1:14">
      <c r="A600" s="361">
        <v>587</v>
      </c>
      <c r="B600" s="376" t="str">
        <f t="shared" si="36"/>
        <v/>
      </c>
      <c r="C600" s="505"/>
      <c r="D600" s="304"/>
      <c r="E600" s="304"/>
      <c r="F600" s="377" t="str">
        <f t="shared" si="37"/>
        <v/>
      </c>
      <c r="G600" s="509"/>
      <c r="I600" s="503"/>
      <c r="J600" s="503"/>
      <c r="K600" s="569" t="str">
        <f t="shared" si="38"/>
        <v/>
      </c>
      <c r="L600" s="503"/>
      <c r="M600" s="569" t="str">
        <f t="shared" si="39"/>
        <v/>
      </c>
      <c r="N600" s="304"/>
    </row>
    <row r="601" spans="1:14">
      <c r="A601" s="361">
        <v>588</v>
      </c>
      <c r="B601" s="376" t="str">
        <f t="shared" si="36"/>
        <v/>
      </c>
      <c r="C601" s="505"/>
      <c r="D601" s="304"/>
      <c r="E601" s="304"/>
      <c r="F601" s="377" t="str">
        <f t="shared" si="37"/>
        <v/>
      </c>
      <c r="G601" s="509"/>
      <c r="I601" s="503"/>
      <c r="J601" s="503"/>
      <c r="K601" s="569" t="str">
        <f t="shared" si="38"/>
        <v/>
      </c>
      <c r="L601" s="503"/>
      <c r="M601" s="569" t="str">
        <f t="shared" si="39"/>
        <v/>
      </c>
      <c r="N601" s="304"/>
    </row>
    <row r="602" spans="1:14">
      <c r="A602" s="361">
        <v>589</v>
      </c>
      <c r="B602" s="376" t="str">
        <f t="shared" si="36"/>
        <v/>
      </c>
      <c r="C602" s="505"/>
      <c r="D602" s="304"/>
      <c r="E602" s="304"/>
      <c r="F602" s="377" t="str">
        <f t="shared" si="37"/>
        <v/>
      </c>
      <c r="G602" s="509"/>
      <c r="I602" s="503"/>
      <c r="J602" s="503"/>
      <c r="K602" s="569" t="str">
        <f t="shared" si="38"/>
        <v/>
      </c>
      <c r="L602" s="503"/>
      <c r="M602" s="569" t="str">
        <f t="shared" si="39"/>
        <v/>
      </c>
      <c r="N602" s="304"/>
    </row>
    <row r="603" spans="1:14">
      <c r="A603" s="361">
        <v>590</v>
      </c>
      <c r="B603" s="376" t="str">
        <f t="shared" si="36"/>
        <v/>
      </c>
      <c r="C603" s="505"/>
      <c r="D603" s="304"/>
      <c r="E603" s="304"/>
      <c r="F603" s="377" t="str">
        <f t="shared" si="37"/>
        <v/>
      </c>
      <c r="G603" s="509"/>
      <c r="I603" s="503"/>
      <c r="J603" s="503"/>
      <c r="K603" s="569" t="str">
        <f t="shared" si="38"/>
        <v/>
      </c>
      <c r="L603" s="503"/>
      <c r="M603" s="569" t="str">
        <f t="shared" si="39"/>
        <v/>
      </c>
      <c r="N603" s="304"/>
    </row>
    <row r="604" spans="1:14">
      <c r="A604" s="361">
        <v>591</v>
      </c>
      <c r="B604" s="376" t="str">
        <f t="shared" si="36"/>
        <v/>
      </c>
      <c r="C604" s="505"/>
      <c r="D604" s="304"/>
      <c r="E604" s="304"/>
      <c r="F604" s="377" t="str">
        <f t="shared" si="37"/>
        <v/>
      </c>
      <c r="G604" s="509"/>
      <c r="I604" s="503"/>
      <c r="J604" s="503"/>
      <c r="K604" s="569" t="str">
        <f t="shared" si="38"/>
        <v/>
      </c>
      <c r="L604" s="503"/>
      <c r="M604" s="569" t="str">
        <f t="shared" si="39"/>
        <v/>
      </c>
      <c r="N604" s="304"/>
    </row>
    <row r="605" spans="1:14">
      <c r="A605" s="361">
        <v>592</v>
      </c>
      <c r="B605" s="376" t="str">
        <f t="shared" si="36"/>
        <v/>
      </c>
      <c r="C605" s="505"/>
      <c r="D605" s="304"/>
      <c r="E605" s="304"/>
      <c r="F605" s="377" t="str">
        <f t="shared" si="37"/>
        <v/>
      </c>
      <c r="G605" s="509"/>
      <c r="I605" s="503"/>
      <c r="J605" s="503"/>
      <c r="K605" s="569" t="str">
        <f t="shared" si="38"/>
        <v/>
      </c>
      <c r="L605" s="503"/>
      <c r="M605" s="569" t="str">
        <f t="shared" si="39"/>
        <v/>
      </c>
      <c r="N605" s="304"/>
    </row>
    <row r="606" spans="1:14">
      <c r="A606" s="361">
        <v>593</v>
      </c>
      <c r="B606" s="376" t="str">
        <f t="shared" si="36"/>
        <v/>
      </c>
      <c r="C606" s="505"/>
      <c r="D606" s="304"/>
      <c r="E606" s="304"/>
      <c r="F606" s="377" t="str">
        <f t="shared" si="37"/>
        <v/>
      </c>
      <c r="G606" s="509"/>
      <c r="I606" s="503"/>
      <c r="J606" s="503"/>
      <c r="K606" s="569" t="str">
        <f t="shared" si="38"/>
        <v/>
      </c>
      <c r="L606" s="503"/>
      <c r="M606" s="569" t="str">
        <f t="shared" si="39"/>
        <v/>
      </c>
      <c r="N606" s="304"/>
    </row>
    <row r="607" spans="1:14">
      <c r="A607" s="361">
        <v>594</v>
      </c>
      <c r="B607" s="376" t="str">
        <f t="shared" si="36"/>
        <v/>
      </c>
      <c r="C607" s="505"/>
      <c r="D607" s="304"/>
      <c r="E607" s="304"/>
      <c r="F607" s="377" t="str">
        <f t="shared" si="37"/>
        <v/>
      </c>
      <c r="G607" s="509"/>
      <c r="I607" s="503"/>
      <c r="J607" s="503"/>
      <c r="K607" s="569" t="str">
        <f t="shared" si="38"/>
        <v/>
      </c>
      <c r="L607" s="503"/>
      <c r="M607" s="569" t="str">
        <f t="shared" si="39"/>
        <v/>
      </c>
      <c r="N607" s="304"/>
    </row>
    <row r="608" spans="1:14">
      <c r="A608" s="361">
        <v>595</v>
      </c>
      <c r="B608" s="376" t="str">
        <f t="shared" si="36"/>
        <v/>
      </c>
      <c r="C608" s="505"/>
      <c r="D608" s="304"/>
      <c r="E608" s="304"/>
      <c r="F608" s="377" t="str">
        <f t="shared" si="37"/>
        <v/>
      </c>
      <c r="G608" s="509"/>
      <c r="I608" s="503"/>
      <c r="J608" s="503"/>
      <c r="K608" s="569" t="str">
        <f t="shared" si="38"/>
        <v/>
      </c>
      <c r="L608" s="503"/>
      <c r="M608" s="569" t="str">
        <f t="shared" si="39"/>
        <v/>
      </c>
      <c r="N608" s="304"/>
    </row>
    <row r="609" spans="1:14">
      <c r="A609" s="361">
        <v>596</v>
      </c>
      <c r="B609" s="376" t="str">
        <f t="shared" si="36"/>
        <v/>
      </c>
      <c r="C609" s="505"/>
      <c r="D609" s="304"/>
      <c r="E609" s="304"/>
      <c r="F609" s="377" t="str">
        <f t="shared" si="37"/>
        <v/>
      </c>
      <c r="G609" s="509"/>
      <c r="I609" s="503"/>
      <c r="J609" s="503"/>
      <c r="K609" s="569" t="str">
        <f t="shared" si="38"/>
        <v/>
      </c>
      <c r="L609" s="503"/>
      <c r="M609" s="569" t="str">
        <f t="shared" si="39"/>
        <v/>
      </c>
      <c r="N609" s="304"/>
    </row>
    <row r="610" spans="1:14">
      <c r="A610" s="361">
        <v>597</v>
      </c>
      <c r="B610" s="376" t="str">
        <f t="shared" si="36"/>
        <v/>
      </c>
      <c r="C610" s="505"/>
      <c r="D610" s="304"/>
      <c r="E610" s="304"/>
      <c r="F610" s="377" t="str">
        <f t="shared" si="37"/>
        <v/>
      </c>
      <c r="G610" s="509"/>
      <c r="I610" s="503"/>
      <c r="J610" s="503"/>
      <c r="K610" s="569" t="str">
        <f t="shared" si="38"/>
        <v/>
      </c>
      <c r="L610" s="503"/>
      <c r="M610" s="569" t="str">
        <f t="shared" si="39"/>
        <v/>
      </c>
      <c r="N610" s="304"/>
    </row>
    <row r="611" spans="1:14">
      <c r="A611" s="361">
        <v>598</v>
      </c>
      <c r="B611" s="376" t="str">
        <f t="shared" si="36"/>
        <v/>
      </c>
      <c r="C611" s="505"/>
      <c r="D611" s="304"/>
      <c r="E611" s="304"/>
      <c r="F611" s="377" t="str">
        <f t="shared" si="37"/>
        <v/>
      </c>
      <c r="G611" s="509"/>
      <c r="I611" s="503"/>
      <c r="J611" s="503"/>
      <c r="K611" s="569" t="str">
        <f t="shared" si="38"/>
        <v/>
      </c>
      <c r="L611" s="503"/>
      <c r="M611" s="569" t="str">
        <f t="shared" si="39"/>
        <v/>
      </c>
      <c r="N611" s="304"/>
    </row>
    <row r="612" spans="1:14">
      <c r="A612" s="361">
        <v>599</v>
      </c>
      <c r="B612" s="376" t="str">
        <f t="shared" si="36"/>
        <v/>
      </c>
      <c r="C612" s="505"/>
      <c r="D612" s="304"/>
      <c r="E612" s="304"/>
      <c r="F612" s="377" t="str">
        <f t="shared" si="37"/>
        <v/>
      </c>
      <c r="G612" s="509"/>
      <c r="I612" s="503"/>
      <c r="J612" s="503"/>
      <c r="K612" s="569" t="str">
        <f t="shared" si="38"/>
        <v/>
      </c>
      <c r="L612" s="503"/>
      <c r="M612" s="569" t="str">
        <f t="shared" si="39"/>
        <v/>
      </c>
      <c r="N612" s="304"/>
    </row>
    <row r="613" spans="1:14">
      <c r="A613" s="361">
        <v>600</v>
      </c>
      <c r="B613" s="376" t="str">
        <f t="shared" si="36"/>
        <v/>
      </c>
      <c r="C613" s="505"/>
      <c r="D613" s="304"/>
      <c r="E613" s="304"/>
      <c r="F613" s="377" t="str">
        <f t="shared" si="37"/>
        <v/>
      </c>
      <c r="G613" s="509"/>
      <c r="I613" s="503"/>
      <c r="J613" s="503"/>
      <c r="K613" s="569" t="str">
        <f t="shared" si="38"/>
        <v/>
      </c>
      <c r="L613" s="503"/>
      <c r="M613" s="569" t="str">
        <f t="shared" si="39"/>
        <v/>
      </c>
      <c r="N613" s="304"/>
    </row>
    <row r="614" spans="1:14">
      <c r="A614" s="361">
        <v>601</v>
      </c>
      <c r="B614" s="376" t="str">
        <f t="shared" si="36"/>
        <v/>
      </c>
      <c r="C614" s="505"/>
      <c r="D614" s="304"/>
      <c r="E614" s="304"/>
      <c r="F614" s="377" t="str">
        <f t="shared" si="37"/>
        <v/>
      </c>
      <c r="G614" s="509"/>
      <c r="I614" s="503"/>
      <c r="J614" s="503"/>
      <c r="K614" s="569" t="str">
        <f t="shared" si="38"/>
        <v/>
      </c>
      <c r="L614" s="503"/>
      <c r="M614" s="569" t="str">
        <f t="shared" si="39"/>
        <v/>
      </c>
      <c r="N614" s="304"/>
    </row>
    <row r="615" spans="1:14">
      <c r="A615" s="361">
        <v>602</v>
      </c>
      <c r="B615" s="376" t="str">
        <f t="shared" si="36"/>
        <v/>
      </c>
      <c r="C615" s="505"/>
      <c r="D615" s="304"/>
      <c r="E615" s="304"/>
      <c r="F615" s="377" t="str">
        <f t="shared" si="37"/>
        <v/>
      </c>
      <c r="G615" s="509"/>
      <c r="I615" s="503"/>
      <c r="J615" s="503"/>
      <c r="K615" s="569" t="str">
        <f t="shared" si="38"/>
        <v/>
      </c>
      <c r="L615" s="503"/>
      <c r="M615" s="569" t="str">
        <f t="shared" si="39"/>
        <v/>
      </c>
      <c r="N615" s="304"/>
    </row>
    <row r="616" spans="1:14">
      <c r="A616" s="361">
        <v>603</v>
      </c>
      <c r="B616" s="376" t="str">
        <f t="shared" si="36"/>
        <v/>
      </c>
      <c r="C616" s="505"/>
      <c r="D616" s="304"/>
      <c r="E616" s="304"/>
      <c r="F616" s="377" t="str">
        <f t="shared" si="37"/>
        <v/>
      </c>
      <c r="G616" s="509"/>
      <c r="I616" s="503"/>
      <c r="J616" s="503"/>
      <c r="K616" s="569" t="str">
        <f t="shared" si="38"/>
        <v/>
      </c>
      <c r="L616" s="503"/>
      <c r="M616" s="569" t="str">
        <f t="shared" si="39"/>
        <v/>
      </c>
      <c r="N616" s="304"/>
    </row>
    <row r="617" spans="1:14">
      <c r="A617" s="361">
        <v>604</v>
      </c>
      <c r="B617" s="376" t="str">
        <f t="shared" si="36"/>
        <v/>
      </c>
      <c r="C617" s="505"/>
      <c r="D617" s="304"/>
      <c r="E617" s="304"/>
      <c r="F617" s="377" t="str">
        <f t="shared" si="37"/>
        <v/>
      </c>
      <c r="G617" s="509"/>
      <c r="I617" s="503"/>
      <c r="J617" s="503"/>
      <c r="K617" s="569" t="str">
        <f t="shared" si="38"/>
        <v/>
      </c>
      <c r="L617" s="503"/>
      <c r="M617" s="569" t="str">
        <f t="shared" si="39"/>
        <v/>
      </c>
      <c r="N617" s="304"/>
    </row>
    <row r="618" spans="1:14">
      <c r="A618" s="361">
        <v>605</v>
      </c>
      <c r="B618" s="376" t="str">
        <f t="shared" si="36"/>
        <v/>
      </c>
      <c r="C618" s="505"/>
      <c r="D618" s="304"/>
      <c r="E618" s="304"/>
      <c r="F618" s="377" t="str">
        <f t="shared" si="37"/>
        <v/>
      </c>
      <c r="G618" s="509"/>
      <c r="I618" s="503"/>
      <c r="J618" s="503"/>
      <c r="K618" s="569" t="str">
        <f t="shared" si="38"/>
        <v/>
      </c>
      <c r="L618" s="503"/>
      <c r="M618" s="569" t="str">
        <f t="shared" si="39"/>
        <v/>
      </c>
      <c r="N618" s="304"/>
    </row>
    <row r="619" spans="1:14">
      <c r="A619" s="361">
        <v>606</v>
      </c>
      <c r="B619" s="376" t="str">
        <f t="shared" si="36"/>
        <v/>
      </c>
      <c r="C619" s="505"/>
      <c r="D619" s="304"/>
      <c r="E619" s="304"/>
      <c r="F619" s="377" t="str">
        <f t="shared" si="37"/>
        <v/>
      </c>
      <c r="G619" s="509"/>
      <c r="I619" s="503"/>
      <c r="J619" s="503"/>
      <c r="K619" s="569" t="str">
        <f t="shared" si="38"/>
        <v/>
      </c>
      <c r="L619" s="503"/>
      <c r="M619" s="569" t="str">
        <f t="shared" si="39"/>
        <v/>
      </c>
      <c r="N619" s="304"/>
    </row>
    <row r="620" spans="1:14">
      <c r="A620" s="361">
        <v>607</v>
      </c>
      <c r="B620" s="376" t="str">
        <f t="shared" si="36"/>
        <v/>
      </c>
      <c r="C620" s="505"/>
      <c r="D620" s="304"/>
      <c r="E620" s="304"/>
      <c r="F620" s="377" t="str">
        <f t="shared" si="37"/>
        <v/>
      </c>
      <c r="G620" s="509"/>
      <c r="I620" s="503"/>
      <c r="J620" s="503"/>
      <c r="K620" s="569" t="str">
        <f t="shared" si="38"/>
        <v/>
      </c>
      <c r="L620" s="503"/>
      <c r="M620" s="569" t="str">
        <f t="shared" si="39"/>
        <v/>
      </c>
      <c r="N620" s="304"/>
    </row>
    <row r="621" spans="1:14">
      <c r="A621" s="361">
        <v>608</v>
      </c>
      <c r="B621" s="376" t="str">
        <f t="shared" si="36"/>
        <v/>
      </c>
      <c r="C621" s="505"/>
      <c r="D621" s="304"/>
      <c r="E621" s="304"/>
      <c r="F621" s="377" t="str">
        <f t="shared" si="37"/>
        <v/>
      </c>
      <c r="G621" s="509"/>
      <c r="I621" s="503"/>
      <c r="J621" s="503"/>
      <c r="K621" s="569" t="str">
        <f t="shared" si="38"/>
        <v/>
      </c>
      <c r="L621" s="503"/>
      <c r="M621" s="569" t="str">
        <f t="shared" si="39"/>
        <v/>
      </c>
      <c r="N621" s="304"/>
    </row>
    <row r="622" spans="1:14">
      <c r="A622" s="361">
        <v>609</v>
      </c>
      <c r="B622" s="376" t="str">
        <f t="shared" si="36"/>
        <v/>
      </c>
      <c r="C622" s="505"/>
      <c r="D622" s="304"/>
      <c r="E622" s="304"/>
      <c r="F622" s="377" t="str">
        <f t="shared" si="37"/>
        <v/>
      </c>
      <c r="G622" s="509"/>
      <c r="I622" s="503"/>
      <c r="J622" s="503"/>
      <c r="K622" s="569" t="str">
        <f t="shared" si="38"/>
        <v/>
      </c>
      <c r="L622" s="503"/>
      <c r="M622" s="569" t="str">
        <f t="shared" si="39"/>
        <v/>
      </c>
      <c r="N622" s="304"/>
    </row>
    <row r="623" spans="1:14">
      <c r="A623" s="361">
        <v>610</v>
      </c>
      <c r="B623" s="376" t="str">
        <f t="shared" si="36"/>
        <v/>
      </c>
      <c r="C623" s="505"/>
      <c r="D623" s="304"/>
      <c r="E623" s="304"/>
      <c r="F623" s="377" t="str">
        <f t="shared" si="37"/>
        <v/>
      </c>
      <c r="G623" s="509"/>
      <c r="I623" s="503"/>
      <c r="J623" s="503"/>
      <c r="K623" s="569" t="str">
        <f t="shared" si="38"/>
        <v/>
      </c>
      <c r="L623" s="503"/>
      <c r="M623" s="569" t="str">
        <f t="shared" si="39"/>
        <v/>
      </c>
      <c r="N623" s="304"/>
    </row>
    <row r="624" spans="1:14">
      <c r="A624" s="361">
        <v>611</v>
      </c>
      <c r="B624" s="376" t="str">
        <f t="shared" si="36"/>
        <v/>
      </c>
      <c r="C624" s="505"/>
      <c r="D624" s="304"/>
      <c r="E624" s="304"/>
      <c r="F624" s="377" t="str">
        <f t="shared" si="37"/>
        <v/>
      </c>
      <c r="G624" s="509"/>
      <c r="I624" s="503"/>
      <c r="J624" s="503"/>
      <c r="K624" s="569" t="str">
        <f t="shared" si="38"/>
        <v/>
      </c>
      <c r="L624" s="503"/>
      <c r="M624" s="569" t="str">
        <f t="shared" si="39"/>
        <v/>
      </c>
      <c r="N624" s="304"/>
    </row>
    <row r="625" spans="1:14">
      <c r="A625" s="361">
        <v>612</v>
      </c>
      <c r="B625" s="376" t="str">
        <f t="shared" si="36"/>
        <v/>
      </c>
      <c r="C625" s="505"/>
      <c r="D625" s="304"/>
      <c r="E625" s="304"/>
      <c r="F625" s="377" t="str">
        <f t="shared" si="37"/>
        <v/>
      </c>
      <c r="G625" s="509"/>
      <c r="I625" s="503"/>
      <c r="J625" s="503"/>
      <c r="K625" s="569" t="str">
        <f t="shared" si="38"/>
        <v/>
      </c>
      <c r="L625" s="503"/>
      <c r="M625" s="569" t="str">
        <f t="shared" si="39"/>
        <v/>
      </c>
      <c r="N625" s="304"/>
    </row>
    <row r="626" spans="1:14">
      <c r="A626" s="361">
        <v>613</v>
      </c>
      <c r="B626" s="376" t="str">
        <f t="shared" si="36"/>
        <v/>
      </c>
      <c r="C626" s="505"/>
      <c r="D626" s="304"/>
      <c r="E626" s="304"/>
      <c r="F626" s="377" t="str">
        <f t="shared" si="37"/>
        <v/>
      </c>
      <c r="G626" s="509"/>
      <c r="I626" s="503"/>
      <c r="J626" s="503"/>
      <c r="K626" s="569" t="str">
        <f t="shared" si="38"/>
        <v/>
      </c>
      <c r="L626" s="503"/>
      <c r="M626" s="569" t="str">
        <f t="shared" si="39"/>
        <v/>
      </c>
      <c r="N626" s="304"/>
    </row>
    <row r="627" spans="1:14">
      <c r="A627" s="361">
        <v>614</v>
      </c>
      <c r="B627" s="376" t="str">
        <f t="shared" si="36"/>
        <v/>
      </c>
      <c r="C627" s="505"/>
      <c r="D627" s="304"/>
      <c r="E627" s="304"/>
      <c r="F627" s="377" t="str">
        <f t="shared" si="37"/>
        <v/>
      </c>
      <c r="G627" s="509"/>
      <c r="I627" s="503"/>
      <c r="J627" s="503"/>
      <c r="K627" s="569" t="str">
        <f t="shared" si="38"/>
        <v/>
      </c>
      <c r="L627" s="503"/>
      <c r="M627" s="569" t="str">
        <f t="shared" si="39"/>
        <v/>
      </c>
      <c r="N627" s="304"/>
    </row>
    <row r="628" spans="1:14">
      <c r="A628" s="361">
        <v>615</v>
      </c>
      <c r="B628" s="376" t="str">
        <f t="shared" si="36"/>
        <v/>
      </c>
      <c r="C628" s="505"/>
      <c r="D628" s="304"/>
      <c r="E628" s="304"/>
      <c r="F628" s="377" t="str">
        <f t="shared" si="37"/>
        <v/>
      </c>
      <c r="G628" s="509"/>
      <c r="I628" s="503"/>
      <c r="J628" s="503"/>
      <c r="K628" s="569" t="str">
        <f t="shared" si="38"/>
        <v/>
      </c>
      <c r="L628" s="503"/>
      <c r="M628" s="569" t="str">
        <f t="shared" si="39"/>
        <v/>
      </c>
      <c r="N628" s="304"/>
    </row>
    <row r="629" spans="1:14">
      <c r="A629" s="361">
        <v>616</v>
      </c>
      <c r="B629" s="376" t="str">
        <f t="shared" si="36"/>
        <v/>
      </c>
      <c r="C629" s="505"/>
      <c r="D629" s="304"/>
      <c r="E629" s="304"/>
      <c r="F629" s="377" t="str">
        <f t="shared" si="37"/>
        <v/>
      </c>
      <c r="G629" s="509"/>
      <c r="I629" s="503"/>
      <c r="J629" s="503"/>
      <c r="K629" s="569" t="str">
        <f t="shared" si="38"/>
        <v/>
      </c>
      <c r="L629" s="503"/>
      <c r="M629" s="569" t="str">
        <f t="shared" si="39"/>
        <v/>
      </c>
      <c r="N629" s="304"/>
    </row>
    <row r="630" spans="1:14">
      <c r="A630" s="361">
        <v>617</v>
      </c>
      <c r="B630" s="376" t="str">
        <f t="shared" si="36"/>
        <v/>
      </c>
      <c r="C630" s="505"/>
      <c r="D630" s="304"/>
      <c r="E630" s="304"/>
      <c r="F630" s="377" t="str">
        <f t="shared" si="37"/>
        <v/>
      </c>
      <c r="G630" s="509"/>
      <c r="I630" s="503"/>
      <c r="J630" s="503"/>
      <c r="K630" s="569" t="str">
        <f t="shared" si="38"/>
        <v/>
      </c>
      <c r="L630" s="503"/>
      <c r="M630" s="569" t="str">
        <f t="shared" si="39"/>
        <v/>
      </c>
      <c r="N630" s="304"/>
    </row>
    <row r="631" spans="1:14">
      <c r="A631" s="361">
        <v>618</v>
      </c>
      <c r="B631" s="376" t="str">
        <f t="shared" si="36"/>
        <v/>
      </c>
      <c r="C631" s="505"/>
      <c r="D631" s="304"/>
      <c r="E631" s="304"/>
      <c r="F631" s="377" t="str">
        <f t="shared" si="37"/>
        <v/>
      </c>
      <c r="G631" s="509"/>
      <c r="I631" s="503"/>
      <c r="J631" s="503"/>
      <c r="K631" s="569" t="str">
        <f t="shared" si="38"/>
        <v/>
      </c>
      <c r="L631" s="503"/>
      <c r="M631" s="569" t="str">
        <f t="shared" si="39"/>
        <v/>
      </c>
      <c r="N631" s="304"/>
    </row>
    <row r="632" spans="1:14">
      <c r="A632" s="361">
        <v>619</v>
      </c>
      <c r="B632" s="376" t="str">
        <f t="shared" si="36"/>
        <v/>
      </c>
      <c r="C632" s="505"/>
      <c r="D632" s="304"/>
      <c r="E632" s="304"/>
      <c r="F632" s="377" t="str">
        <f t="shared" si="37"/>
        <v/>
      </c>
      <c r="G632" s="509"/>
      <c r="I632" s="503"/>
      <c r="J632" s="503"/>
      <c r="K632" s="569" t="str">
        <f t="shared" si="38"/>
        <v/>
      </c>
      <c r="L632" s="503"/>
      <c r="M632" s="569" t="str">
        <f t="shared" si="39"/>
        <v/>
      </c>
      <c r="N632" s="304"/>
    </row>
    <row r="633" spans="1:14">
      <c r="A633" s="361">
        <v>620</v>
      </c>
      <c r="B633" s="376" t="str">
        <f t="shared" si="36"/>
        <v/>
      </c>
      <c r="C633" s="505"/>
      <c r="D633" s="304"/>
      <c r="E633" s="304"/>
      <c r="F633" s="377" t="str">
        <f t="shared" si="37"/>
        <v/>
      </c>
      <c r="G633" s="509"/>
      <c r="I633" s="503"/>
      <c r="J633" s="503"/>
      <c r="K633" s="569" t="str">
        <f t="shared" si="38"/>
        <v/>
      </c>
      <c r="L633" s="503"/>
      <c r="M633" s="569" t="str">
        <f t="shared" si="39"/>
        <v/>
      </c>
      <c r="N633" s="304"/>
    </row>
    <row r="634" spans="1:14">
      <c r="A634" s="361">
        <v>621</v>
      </c>
      <c r="B634" s="376" t="str">
        <f t="shared" si="36"/>
        <v/>
      </c>
      <c r="C634" s="505"/>
      <c r="D634" s="304"/>
      <c r="E634" s="304"/>
      <c r="F634" s="377" t="str">
        <f t="shared" si="37"/>
        <v/>
      </c>
      <c r="G634" s="509"/>
      <c r="I634" s="503"/>
      <c r="J634" s="503"/>
      <c r="K634" s="569" t="str">
        <f t="shared" si="38"/>
        <v/>
      </c>
      <c r="L634" s="503"/>
      <c r="M634" s="569" t="str">
        <f t="shared" si="39"/>
        <v/>
      </c>
      <c r="N634" s="304"/>
    </row>
    <row r="635" spans="1:14">
      <c r="A635" s="361">
        <v>622</v>
      </c>
      <c r="B635" s="376" t="str">
        <f t="shared" si="36"/>
        <v/>
      </c>
      <c r="C635" s="505"/>
      <c r="D635" s="304"/>
      <c r="E635" s="304"/>
      <c r="F635" s="377" t="str">
        <f t="shared" si="37"/>
        <v/>
      </c>
      <c r="G635" s="509"/>
      <c r="I635" s="503"/>
      <c r="J635" s="503"/>
      <c r="K635" s="569" t="str">
        <f t="shared" si="38"/>
        <v/>
      </c>
      <c r="L635" s="503"/>
      <c r="M635" s="569" t="str">
        <f t="shared" si="39"/>
        <v/>
      </c>
      <c r="N635" s="304"/>
    </row>
    <row r="636" spans="1:14">
      <c r="A636" s="361">
        <v>623</v>
      </c>
      <c r="B636" s="376" t="str">
        <f t="shared" si="36"/>
        <v/>
      </c>
      <c r="C636" s="505"/>
      <c r="D636" s="304"/>
      <c r="E636" s="304"/>
      <c r="F636" s="377" t="str">
        <f t="shared" si="37"/>
        <v/>
      </c>
      <c r="G636" s="509"/>
      <c r="I636" s="503"/>
      <c r="J636" s="503"/>
      <c r="K636" s="569" t="str">
        <f t="shared" si="38"/>
        <v/>
      </c>
      <c r="L636" s="503"/>
      <c r="M636" s="569" t="str">
        <f t="shared" si="39"/>
        <v/>
      </c>
      <c r="N636" s="304"/>
    </row>
    <row r="637" spans="1:14">
      <c r="A637" s="361">
        <v>624</v>
      </c>
      <c r="B637" s="376" t="str">
        <f t="shared" si="36"/>
        <v/>
      </c>
      <c r="C637" s="505"/>
      <c r="D637" s="304"/>
      <c r="E637" s="304"/>
      <c r="F637" s="377" t="str">
        <f t="shared" si="37"/>
        <v/>
      </c>
      <c r="G637" s="509"/>
      <c r="I637" s="503"/>
      <c r="J637" s="503"/>
      <c r="K637" s="569" t="str">
        <f t="shared" si="38"/>
        <v/>
      </c>
      <c r="L637" s="503"/>
      <c r="M637" s="569" t="str">
        <f t="shared" si="39"/>
        <v/>
      </c>
      <c r="N637" s="304"/>
    </row>
    <row r="638" spans="1:14">
      <c r="A638" s="361">
        <v>625</v>
      </c>
      <c r="B638" s="376" t="str">
        <f t="shared" si="36"/>
        <v/>
      </c>
      <c r="C638" s="505"/>
      <c r="D638" s="304"/>
      <c r="E638" s="304"/>
      <c r="F638" s="377" t="str">
        <f t="shared" si="37"/>
        <v/>
      </c>
      <c r="G638" s="509"/>
      <c r="I638" s="503"/>
      <c r="J638" s="503"/>
      <c r="K638" s="569" t="str">
        <f t="shared" si="38"/>
        <v/>
      </c>
      <c r="L638" s="503"/>
      <c r="M638" s="569" t="str">
        <f t="shared" si="39"/>
        <v/>
      </c>
      <c r="N638" s="304"/>
    </row>
    <row r="639" spans="1:14">
      <c r="A639" s="361">
        <v>626</v>
      </c>
      <c r="B639" s="376" t="str">
        <f t="shared" si="36"/>
        <v/>
      </c>
      <c r="C639" s="505"/>
      <c r="D639" s="304"/>
      <c r="E639" s="304"/>
      <c r="F639" s="377" t="str">
        <f t="shared" si="37"/>
        <v/>
      </c>
      <c r="G639" s="509"/>
      <c r="I639" s="503"/>
      <c r="J639" s="503"/>
      <c r="K639" s="569" t="str">
        <f t="shared" si="38"/>
        <v/>
      </c>
      <c r="L639" s="503"/>
      <c r="M639" s="569" t="str">
        <f t="shared" si="39"/>
        <v/>
      </c>
      <c r="N639" s="304"/>
    </row>
    <row r="640" spans="1:14">
      <c r="A640" s="361">
        <v>627</v>
      </c>
      <c r="B640" s="376" t="str">
        <f t="shared" si="36"/>
        <v/>
      </c>
      <c r="C640" s="505"/>
      <c r="D640" s="304"/>
      <c r="E640" s="304"/>
      <c r="F640" s="377" t="str">
        <f t="shared" si="37"/>
        <v/>
      </c>
      <c r="G640" s="509"/>
      <c r="I640" s="503"/>
      <c r="J640" s="503"/>
      <c r="K640" s="569" t="str">
        <f t="shared" si="38"/>
        <v/>
      </c>
      <c r="L640" s="503"/>
      <c r="M640" s="569" t="str">
        <f t="shared" si="39"/>
        <v/>
      </c>
      <c r="N640" s="304"/>
    </row>
    <row r="641" spans="1:14">
      <c r="A641" s="361">
        <v>628</v>
      </c>
      <c r="B641" s="376" t="str">
        <f t="shared" si="36"/>
        <v/>
      </c>
      <c r="C641" s="505"/>
      <c r="D641" s="304"/>
      <c r="E641" s="304"/>
      <c r="F641" s="377" t="str">
        <f t="shared" si="37"/>
        <v/>
      </c>
      <c r="G641" s="509"/>
      <c r="I641" s="503"/>
      <c r="J641" s="503"/>
      <c r="K641" s="569" t="str">
        <f t="shared" si="38"/>
        <v/>
      </c>
      <c r="L641" s="503"/>
      <c r="M641" s="569" t="str">
        <f t="shared" si="39"/>
        <v/>
      </c>
      <c r="N641" s="304"/>
    </row>
    <row r="642" spans="1:14">
      <c r="A642" s="361">
        <v>629</v>
      </c>
      <c r="B642" s="376" t="str">
        <f t="shared" si="36"/>
        <v/>
      </c>
      <c r="C642" s="505"/>
      <c r="D642" s="304"/>
      <c r="E642" s="304"/>
      <c r="F642" s="377" t="str">
        <f t="shared" si="37"/>
        <v/>
      </c>
      <c r="G642" s="509"/>
      <c r="I642" s="503"/>
      <c r="J642" s="503"/>
      <c r="K642" s="569" t="str">
        <f t="shared" si="38"/>
        <v/>
      </c>
      <c r="L642" s="503"/>
      <c r="M642" s="569" t="str">
        <f t="shared" si="39"/>
        <v/>
      </c>
      <c r="N642" s="304"/>
    </row>
    <row r="643" spans="1:14">
      <c r="A643" s="361">
        <v>630</v>
      </c>
      <c r="B643" s="376" t="str">
        <f t="shared" si="36"/>
        <v/>
      </c>
      <c r="C643" s="505"/>
      <c r="D643" s="304"/>
      <c r="E643" s="304"/>
      <c r="F643" s="377" t="str">
        <f t="shared" si="37"/>
        <v/>
      </c>
      <c r="G643" s="509"/>
      <c r="I643" s="503"/>
      <c r="J643" s="503"/>
      <c r="K643" s="569" t="str">
        <f t="shared" si="38"/>
        <v/>
      </c>
      <c r="L643" s="503"/>
      <c r="M643" s="569" t="str">
        <f t="shared" si="39"/>
        <v/>
      </c>
      <c r="N643" s="304"/>
    </row>
    <row r="644" spans="1:14">
      <c r="A644" s="361">
        <v>631</v>
      </c>
      <c r="B644" s="376" t="str">
        <f t="shared" si="36"/>
        <v/>
      </c>
      <c r="C644" s="505"/>
      <c r="D644" s="304"/>
      <c r="E644" s="304"/>
      <c r="F644" s="377" t="str">
        <f t="shared" si="37"/>
        <v/>
      </c>
      <c r="G644" s="509"/>
      <c r="I644" s="503"/>
      <c r="J644" s="503"/>
      <c r="K644" s="569" t="str">
        <f t="shared" si="38"/>
        <v/>
      </c>
      <c r="L644" s="503"/>
      <c r="M644" s="569" t="str">
        <f t="shared" si="39"/>
        <v/>
      </c>
      <c r="N644" s="304"/>
    </row>
    <row r="645" spans="1:14">
      <c r="A645" s="361">
        <v>632</v>
      </c>
      <c r="B645" s="376" t="str">
        <f t="shared" si="36"/>
        <v/>
      </c>
      <c r="C645" s="505"/>
      <c r="D645" s="304"/>
      <c r="E645" s="304"/>
      <c r="F645" s="377" t="str">
        <f t="shared" si="37"/>
        <v/>
      </c>
      <c r="G645" s="509"/>
      <c r="I645" s="503"/>
      <c r="J645" s="503"/>
      <c r="K645" s="569" t="str">
        <f t="shared" si="38"/>
        <v/>
      </c>
      <c r="L645" s="503"/>
      <c r="M645" s="569" t="str">
        <f t="shared" si="39"/>
        <v/>
      </c>
      <c r="N645" s="304"/>
    </row>
    <row r="646" spans="1:14">
      <c r="A646" s="361">
        <v>633</v>
      </c>
      <c r="B646" s="376" t="str">
        <f t="shared" si="36"/>
        <v/>
      </c>
      <c r="C646" s="505"/>
      <c r="D646" s="304"/>
      <c r="E646" s="304"/>
      <c r="F646" s="377" t="str">
        <f t="shared" si="37"/>
        <v/>
      </c>
      <c r="G646" s="509"/>
      <c r="I646" s="503"/>
      <c r="J646" s="503"/>
      <c r="K646" s="569" t="str">
        <f t="shared" si="38"/>
        <v/>
      </c>
      <c r="L646" s="503"/>
      <c r="M646" s="569" t="str">
        <f t="shared" si="39"/>
        <v/>
      </c>
      <c r="N646" s="304"/>
    </row>
    <row r="647" spans="1:14">
      <c r="A647" s="361">
        <v>634</v>
      </c>
      <c r="B647" s="376" t="str">
        <f t="shared" si="36"/>
        <v/>
      </c>
      <c r="C647" s="505"/>
      <c r="D647" s="304"/>
      <c r="E647" s="304"/>
      <c r="F647" s="377" t="str">
        <f t="shared" si="37"/>
        <v/>
      </c>
      <c r="G647" s="509"/>
      <c r="I647" s="503"/>
      <c r="J647" s="503"/>
      <c r="K647" s="569" t="str">
        <f t="shared" si="38"/>
        <v/>
      </c>
      <c r="L647" s="503"/>
      <c r="M647" s="569" t="str">
        <f t="shared" si="39"/>
        <v/>
      </c>
      <c r="N647" s="304"/>
    </row>
    <row r="648" spans="1:14">
      <c r="A648" s="361">
        <v>635</v>
      </c>
      <c r="B648" s="376" t="str">
        <f t="shared" si="36"/>
        <v/>
      </c>
      <c r="C648" s="505"/>
      <c r="D648" s="304"/>
      <c r="E648" s="304"/>
      <c r="F648" s="377" t="str">
        <f t="shared" si="37"/>
        <v/>
      </c>
      <c r="G648" s="509"/>
      <c r="I648" s="503"/>
      <c r="J648" s="503"/>
      <c r="K648" s="569" t="str">
        <f t="shared" si="38"/>
        <v/>
      </c>
      <c r="L648" s="503"/>
      <c r="M648" s="569" t="str">
        <f t="shared" si="39"/>
        <v/>
      </c>
      <c r="N648" s="304"/>
    </row>
    <row r="649" spans="1:14">
      <c r="A649" s="361">
        <v>636</v>
      </c>
      <c r="B649" s="376" t="str">
        <f t="shared" si="36"/>
        <v/>
      </c>
      <c r="C649" s="505"/>
      <c r="D649" s="304"/>
      <c r="E649" s="304"/>
      <c r="F649" s="377" t="str">
        <f t="shared" si="37"/>
        <v/>
      </c>
      <c r="G649" s="509"/>
      <c r="I649" s="503"/>
      <c r="J649" s="503"/>
      <c r="K649" s="569" t="str">
        <f t="shared" si="38"/>
        <v/>
      </c>
      <c r="L649" s="503"/>
      <c r="M649" s="569" t="str">
        <f t="shared" si="39"/>
        <v/>
      </c>
      <c r="N649" s="304"/>
    </row>
    <row r="650" spans="1:14">
      <c r="A650" s="361">
        <v>637</v>
      </c>
      <c r="B650" s="376" t="str">
        <f t="shared" si="36"/>
        <v/>
      </c>
      <c r="C650" s="505"/>
      <c r="D650" s="304"/>
      <c r="E650" s="304"/>
      <c r="F650" s="377" t="str">
        <f t="shared" si="37"/>
        <v/>
      </c>
      <c r="G650" s="509"/>
      <c r="I650" s="503"/>
      <c r="J650" s="503"/>
      <c r="K650" s="569" t="str">
        <f t="shared" si="38"/>
        <v/>
      </c>
      <c r="L650" s="503"/>
      <c r="M650" s="569" t="str">
        <f t="shared" si="39"/>
        <v/>
      </c>
      <c r="N650" s="304"/>
    </row>
    <row r="651" spans="1:14">
      <c r="A651" s="361">
        <v>638</v>
      </c>
      <c r="B651" s="376" t="str">
        <f t="shared" si="36"/>
        <v/>
      </c>
      <c r="C651" s="505"/>
      <c r="D651" s="304"/>
      <c r="E651" s="304"/>
      <c r="F651" s="377" t="str">
        <f t="shared" si="37"/>
        <v/>
      </c>
      <c r="G651" s="509"/>
      <c r="I651" s="503"/>
      <c r="J651" s="503"/>
      <c r="K651" s="569" t="str">
        <f t="shared" si="38"/>
        <v/>
      </c>
      <c r="L651" s="503"/>
      <c r="M651" s="569" t="str">
        <f t="shared" si="39"/>
        <v/>
      </c>
      <c r="N651" s="304"/>
    </row>
    <row r="652" spans="1:14">
      <c r="A652" s="361">
        <v>639</v>
      </c>
      <c r="B652" s="376" t="str">
        <f t="shared" si="36"/>
        <v/>
      </c>
      <c r="C652" s="505"/>
      <c r="D652" s="304"/>
      <c r="E652" s="304"/>
      <c r="F652" s="377" t="str">
        <f t="shared" si="37"/>
        <v/>
      </c>
      <c r="G652" s="509"/>
      <c r="I652" s="503"/>
      <c r="J652" s="503"/>
      <c r="K652" s="569" t="str">
        <f t="shared" si="38"/>
        <v/>
      </c>
      <c r="L652" s="503"/>
      <c r="M652" s="569" t="str">
        <f t="shared" si="39"/>
        <v/>
      </c>
      <c r="N652" s="304"/>
    </row>
    <row r="653" spans="1:14">
      <c r="A653" s="361">
        <v>640</v>
      </c>
      <c r="B653" s="376" t="str">
        <f t="shared" si="36"/>
        <v/>
      </c>
      <c r="C653" s="505"/>
      <c r="D653" s="304"/>
      <c r="E653" s="304"/>
      <c r="F653" s="377" t="str">
        <f t="shared" si="37"/>
        <v/>
      </c>
      <c r="G653" s="509"/>
      <c r="I653" s="503"/>
      <c r="J653" s="503"/>
      <c r="K653" s="569" t="str">
        <f t="shared" si="38"/>
        <v/>
      </c>
      <c r="L653" s="503"/>
      <c r="M653" s="569" t="str">
        <f t="shared" si="39"/>
        <v/>
      </c>
      <c r="N653" s="304"/>
    </row>
    <row r="654" spans="1:14">
      <c r="A654" s="361">
        <v>641</v>
      </c>
      <c r="B654" s="376" t="str">
        <f t="shared" si="36"/>
        <v/>
      </c>
      <c r="C654" s="505"/>
      <c r="D654" s="304"/>
      <c r="E654" s="304"/>
      <c r="F654" s="377" t="str">
        <f t="shared" si="37"/>
        <v/>
      </c>
      <c r="G654" s="509"/>
      <c r="I654" s="503"/>
      <c r="J654" s="503"/>
      <c r="K654" s="569" t="str">
        <f t="shared" si="38"/>
        <v/>
      </c>
      <c r="L654" s="503"/>
      <c r="M654" s="569" t="str">
        <f t="shared" si="39"/>
        <v/>
      </c>
      <c r="N654" s="304"/>
    </row>
    <row r="655" spans="1:14">
      <c r="A655" s="361">
        <v>642</v>
      </c>
      <c r="B655" s="376" t="str">
        <f t="shared" ref="B655:B718" si="40">IF(C655="","",IF(C655="Ａ","","○"))</f>
        <v/>
      </c>
      <c r="C655" s="505"/>
      <c r="D655" s="304"/>
      <c r="E655" s="304"/>
      <c r="F655" s="377" t="str">
        <f t="shared" ref="F655:F718" si="41">IF(E655="","",E655/$D$9*12)</f>
        <v/>
      </c>
      <c r="G655" s="509"/>
      <c r="I655" s="503"/>
      <c r="J655" s="503"/>
      <c r="K655" s="569" t="str">
        <f t="shared" ref="K655:K718" si="42">IF(J655="","",J655/$D$9*12)</f>
        <v/>
      </c>
      <c r="L655" s="503"/>
      <c r="M655" s="569" t="str">
        <f t="shared" ref="M655:M718" si="43">IF(L655="","",L655/$D$9*12)</f>
        <v/>
      </c>
      <c r="N655" s="304"/>
    </row>
    <row r="656" spans="1:14">
      <c r="A656" s="361">
        <v>643</v>
      </c>
      <c r="B656" s="376" t="str">
        <f t="shared" si="40"/>
        <v/>
      </c>
      <c r="C656" s="505"/>
      <c r="D656" s="304"/>
      <c r="E656" s="304"/>
      <c r="F656" s="377" t="str">
        <f t="shared" si="41"/>
        <v/>
      </c>
      <c r="G656" s="509"/>
      <c r="I656" s="503"/>
      <c r="J656" s="503"/>
      <c r="K656" s="569" t="str">
        <f t="shared" si="42"/>
        <v/>
      </c>
      <c r="L656" s="503"/>
      <c r="M656" s="569" t="str">
        <f t="shared" si="43"/>
        <v/>
      </c>
      <c r="N656" s="304"/>
    </row>
    <row r="657" spans="1:14">
      <c r="A657" s="361">
        <v>644</v>
      </c>
      <c r="B657" s="376" t="str">
        <f t="shared" si="40"/>
        <v/>
      </c>
      <c r="C657" s="505"/>
      <c r="D657" s="304"/>
      <c r="E657" s="304"/>
      <c r="F657" s="377" t="str">
        <f t="shared" si="41"/>
        <v/>
      </c>
      <c r="G657" s="509"/>
      <c r="I657" s="503"/>
      <c r="J657" s="503"/>
      <c r="K657" s="569" t="str">
        <f t="shared" si="42"/>
        <v/>
      </c>
      <c r="L657" s="503"/>
      <c r="M657" s="569" t="str">
        <f t="shared" si="43"/>
        <v/>
      </c>
      <c r="N657" s="304"/>
    </row>
    <row r="658" spans="1:14">
      <c r="A658" s="361">
        <v>645</v>
      </c>
      <c r="B658" s="376" t="str">
        <f t="shared" si="40"/>
        <v/>
      </c>
      <c r="C658" s="505"/>
      <c r="D658" s="304"/>
      <c r="E658" s="304"/>
      <c r="F658" s="377" t="str">
        <f t="shared" si="41"/>
        <v/>
      </c>
      <c r="G658" s="509"/>
      <c r="I658" s="503"/>
      <c r="J658" s="503"/>
      <c r="K658" s="569" t="str">
        <f t="shared" si="42"/>
        <v/>
      </c>
      <c r="L658" s="503"/>
      <c r="M658" s="569" t="str">
        <f t="shared" si="43"/>
        <v/>
      </c>
      <c r="N658" s="304"/>
    </row>
    <row r="659" spans="1:14">
      <c r="A659" s="361">
        <v>646</v>
      </c>
      <c r="B659" s="376" t="str">
        <f t="shared" si="40"/>
        <v/>
      </c>
      <c r="C659" s="505"/>
      <c r="D659" s="304"/>
      <c r="E659" s="304"/>
      <c r="F659" s="377" t="str">
        <f t="shared" si="41"/>
        <v/>
      </c>
      <c r="G659" s="509"/>
      <c r="I659" s="503"/>
      <c r="J659" s="503"/>
      <c r="K659" s="569" t="str">
        <f t="shared" si="42"/>
        <v/>
      </c>
      <c r="L659" s="503"/>
      <c r="M659" s="569" t="str">
        <f t="shared" si="43"/>
        <v/>
      </c>
      <c r="N659" s="304"/>
    </row>
    <row r="660" spans="1:14">
      <c r="A660" s="361">
        <v>647</v>
      </c>
      <c r="B660" s="376" t="str">
        <f t="shared" si="40"/>
        <v/>
      </c>
      <c r="C660" s="505"/>
      <c r="D660" s="304"/>
      <c r="E660" s="304"/>
      <c r="F660" s="377" t="str">
        <f t="shared" si="41"/>
        <v/>
      </c>
      <c r="G660" s="509"/>
      <c r="I660" s="503"/>
      <c r="J660" s="503"/>
      <c r="K660" s="569" t="str">
        <f t="shared" si="42"/>
        <v/>
      </c>
      <c r="L660" s="503"/>
      <c r="M660" s="569" t="str">
        <f t="shared" si="43"/>
        <v/>
      </c>
      <c r="N660" s="304"/>
    </row>
    <row r="661" spans="1:14">
      <c r="A661" s="361">
        <v>648</v>
      </c>
      <c r="B661" s="376" t="str">
        <f t="shared" si="40"/>
        <v/>
      </c>
      <c r="C661" s="505"/>
      <c r="D661" s="304"/>
      <c r="E661" s="304"/>
      <c r="F661" s="377" t="str">
        <f t="shared" si="41"/>
        <v/>
      </c>
      <c r="G661" s="509"/>
      <c r="I661" s="503"/>
      <c r="J661" s="503"/>
      <c r="K661" s="569" t="str">
        <f t="shared" si="42"/>
        <v/>
      </c>
      <c r="L661" s="503"/>
      <c r="M661" s="569" t="str">
        <f t="shared" si="43"/>
        <v/>
      </c>
      <c r="N661" s="304"/>
    </row>
    <row r="662" spans="1:14">
      <c r="A662" s="361">
        <v>649</v>
      </c>
      <c r="B662" s="376" t="str">
        <f t="shared" si="40"/>
        <v/>
      </c>
      <c r="C662" s="505"/>
      <c r="D662" s="304"/>
      <c r="E662" s="304"/>
      <c r="F662" s="377" t="str">
        <f t="shared" si="41"/>
        <v/>
      </c>
      <c r="G662" s="509"/>
      <c r="I662" s="503"/>
      <c r="J662" s="503"/>
      <c r="K662" s="569" t="str">
        <f t="shared" si="42"/>
        <v/>
      </c>
      <c r="L662" s="503"/>
      <c r="M662" s="569" t="str">
        <f t="shared" si="43"/>
        <v/>
      </c>
      <c r="N662" s="304"/>
    </row>
    <row r="663" spans="1:14">
      <c r="A663" s="361">
        <v>650</v>
      </c>
      <c r="B663" s="376" t="str">
        <f t="shared" si="40"/>
        <v/>
      </c>
      <c r="C663" s="505"/>
      <c r="D663" s="304"/>
      <c r="E663" s="304"/>
      <c r="F663" s="377" t="str">
        <f t="shared" si="41"/>
        <v/>
      </c>
      <c r="G663" s="509"/>
      <c r="I663" s="503"/>
      <c r="J663" s="503"/>
      <c r="K663" s="569" t="str">
        <f t="shared" si="42"/>
        <v/>
      </c>
      <c r="L663" s="503"/>
      <c r="M663" s="569" t="str">
        <f t="shared" si="43"/>
        <v/>
      </c>
      <c r="N663" s="304"/>
    </row>
    <row r="664" spans="1:14">
      <c r="A664" s="361">
        <v>651</v>
      </c>
      <c r="B664" s="376" t="str">
        <f t="shared" si="40"/>
        <v/>
      </c>
      <c r="C664" s="505"/>
      <c r="D664" s="304"/>
      <c r="E664" s="304"/>
      <c r="F664" s="377" t="str">
        <f t="shared" si="41"/>
        <v/>
      </c>
      <c r="G664" s="509"/>
      <c r="I664" s="503"/>
      <c r="J664" s="503"/>
      <c r="K664" s="569" t="str">
        <f t="shared" si="42"/>
        <v/>
      </c>
      <c r="L664" s="503"/>
      <c r="M664" s="569" t="str">
        <f t="shared" si="43"/>
        <v/>
      </c>
      <c r="N664" s="304"/>
    </row>
    <row r="665" spans="1:14">
      <c r="A665" s="361">
        <v>652</v>
      </c>
      <c r="B665" s="376" t="str">
        <f t="shared" si="40"/>
        <v/>
      </c>
      <c r="C665" s="505"/>
      <c r="D665" s="304"/>
      <c r="E665" s="304"/>
      <c r="F665" s="377" t="str">
        <f t="shared" si="41"/>
        <v/>
      </c>
      <c r="G665" s="509"/>
      <c r="I665" s="503"/>
      <c r="J665" s="503"/>
      <c r="K665" s="569" t="str">
        <f t="shared" si="42"/>
        <v/>
      </c>
      <c r="L665" s="503"/>
      <c r="M665" s="569" t="str">
        <f t="shared" si="43"/>
        <v/>
      </c>
      <c r="N665" s="304"/>
    </row>
    <row r="666" spans="1:14">
      <c r="A666" s="361">
        <v>653</v>
      </c>
      <c r="B666" s="376" t="str">
        <f t="shared" si="40"/>
        <v/>
      </c>
      <c r="C666" s="505"/>
      <c r="D666" s="304"/>
      <c r="E666" s="304"/>
      <c r="F666" s="377" t="str">
        <f t="shared" si="41"/>
        <v/>
      </c>
      <c r="G666" s="509"/>
      <c r="I666" s="503"/>
      <c r="J666" s="503"/>
      <c r="K666" s="569" t="str">
        <f t="shared" si="42"/>
        <v/>
      </c>
      <c r="L666" s="503"/>
      <c r="M666" s="569" t="str">
        <f t="shared" si="43"/>
        <v/>
      </c>
      <c r="N666" s="304"/>
    </row>
    <row r="667" spans="1:14">
      <c r="A667" s="361">
        <v>654</v>
      </c>
      <c r="B667" s="376" t="str">
        <f t="shared" si="40"/>
        <v/>
      </c>
      <c r="C667" s="505"/>
      <c r="D667" s="304"/>
      <c r="E667" s="304"/>
      <c r="F667" s="377" t="str">
        <f t="shared" si="41"/>
        <v/>
      </c>
      <c r="G667" s="509"/>
      <c r="I667" s="503"/>
      <c r="J667" s="503"/>
      <c r="K667" s="569" t="str">
        <f t="shared" si="42"/>
        <v/>
      </c>
      <c r="L667" s="503"/>
      <c r="M667" s="569" t="str">
        <f t="shared" si="43"/>
        <v/>
      </c>
      <c r="N667" s="304"/>
    </row>
    <row r="668" spans="1:14">
      <c r="A668" s="361">
        <v>655</v>
      </c>
      <c r="B668" s="376" t="str">
        <f t="shared" si="40"/>
        <v/>
      </c>
      <c r="C668" s="505"/>
      <c r="D668" s="304"/>
      <c r="E668" s="304"/>
      <c r="F668" s="377" t="str">
        <f t="shared" si="41"/>
        <v/>
      </c>
      <c r="G668" s="509"/>
      <c r="I668" s="503"/>
      <c r="J668" s="503"/>
      <c r="K668" s="569" t="str">
        <f t="shared" si="42"/>
        <v/>
      </c>
      <c r="L668" s="503"/>
      <c r="M668" s="569" t="str">
        <f t="shared" si="43"/>
        <v/>
      </c>
      <c r="N668" s="304"/>
    </row>
    <row r="669" spans="1:14">
      <c r="A669" s="361">
        <v>656</v>
      </c>
      <c r="B669" s="376" t="str">
        <f t="shared" si="40"/>
        <v/>
      </c>
      <c r="C669" s="505"/>
      <c r="D669" s="304"/>
      <c r="E669" s="304"/>
      <c r="F669" s="377" t="str">
        <f t="shared" si="41"/>
        <v/>
      </c>
      <c r="G669" s="509"/>
      <c r="I669" s="503"/>
      <c r="J669" s="503"/>
      <c r="K669" s="569" t="str">
        <f t="shared" si="42"/>
        <v/>
      </c>
      <c r="L669" s="503"/>
      <c r="M669" s="569" t="str">
        <f t="shared" si="43"/>
        <v/>
      </c>
      <c r="N669" s="304"/>
    </row>
    <row r="670" spans="1:14">
      <c r="A670" s="361">
        <v>657</v>
      </c>
      <c r="B670" s="376" t="str">
        <f t="shared" si="40"/>
        <v/>
      </c>
      <c r="C670" s="505"/>
      <c r="D670" s="304"/>
      <c r="E670" s="304"/>
      <c r="F670" s="377" t="str">
        <f t="shared" si="41"/>
        <v/>
      </c>
      <c r="G670" s="509"/>
      <c r="I670" s="503"/>
      <c r="J670" s="503"/>
      <c r="K670" s="569" t="str">
        <f t="shared" si="42"/>
        <v/>
      </c>
      <c r="L670" s="503"/>
      <c r="M670" s="569" t="str">
        <f t="shared" si="43"/>
        <v/>
      </c>
      <c r="N670" s="304"/>
    </row>
    <row r="671" spans="1:14">
      <c r="A671" s="361">
        <v>658</v>
      </c>
      <c r="B671" s="376" t="str">
        <f t="shared" si="40"/>
        <v/>
      </c>
      <c r="C671" s="505"/>
      <c r="D671" s="304"/>
      <c r="E671" s="304"/>
      <c r="F671" s="377" t="str">
        <f t="shared" si="41"/>
        <v/>
      </c>
      <c r="G671" s="509"/>
      <c r="I671" s="503"/>
      <c r="J671" s="503"/>
      <c r="K671" s="569" t="str">
        <f t="shared" si="42"/>
        <v/>
      </c>
      <c r="L671" s="503"/>
      <c r="M671" s="569" t="str">
        <f t="shared" si="43"/>
        <v/>
      </c>
      <c r="N671" s="304"/>
    </row>
    <row r="672" spans="1:14">
      <c r="A672" s="361">
        <v>659</v>
      </c>
      <c r="B672" s="376" t="str">
        <f t="shared" si="40"/>
        <v/>
      </c>
      <c r="C672" s="505"/>
      <c r="D672" s="304"/>
      <c r="E672" s="304"/>
      <c r="F672" s="377" t="str">
        <f t="shared" si="41"/>
        <v/>
      </c>
      <c r="G672" s="509"/>
      <c r="I672" s="503"/>
      <c r="J672" s="503"/>
      <c r="K672" s="569" t="str">
        <f t="shared" si="42"/>
        <v/>
      </c>
      <c r="L672" s="503"/>
      <c r="M672" s="569" t="str">
        <f t="shared" si="43"/>
        <v/>
      </c>
      <c r="N672" s="304"/>
    </row>
    <row r="673" spans="1:14">
      <c r="A673" s="361">
        <v>660</v>
      </c>
      <c r="B673" s="376" t="str">
        <f t="shared" si="40"/>
        <v/>
      </c>
      <c r="C673" s="505"/>
      <c r="D673" s="304"/>
      <c r="E673" s="304"/>
      <c r="F673" s="377" t="str">
        <f t="shared" si="41"/>
        <v/>
      </c>
      <c r="G673" s="509"/>
      <c r="I673" s="503"/>
      <c r="J673" s="503"/>
      <c r="K673" s="569" t="str">
        <f t="shared" si="42"/>
        <v/>
      </c>
      <c r="L673" s="503"/>
      <c r="M673" s="569" t="str">
        <f t="shared" si="43"/>
        <v/>
      </c>
      <c r="N673" s="304"/>
    </row>
    <row r="674" spans="1:14">
      <c r="A674" s="361">
        <v>661</v>
      </c>
      <c r="B674" s="376" t="str">
        <f t="shared" si="40"/>
        <v/>
      </c>
      <c r="C674" s="505"/>
      <c r="D674" s="304"/>
      <c r="E674" s="304"/>
      <c r="F674" s="377" t="str">
        <f t="shared" si="41"/>
        <v/>
      </c>
      <c r="G674" s="509"/>
      <c r="I674" s="503"/>
      <c r="J674" s="503"/>
      <c r="K674" s="569" t="str">
        <f t="shared" si="42"/>
        <v/>
      </c>
      <c r="L674" s="503"/>
      <c r="M674" s="569" t="str">
        <f t="shared" si="43"/>
        <v/>
      </c>
      <c r="N674" s="304"/>
    </row>
    <row r="675" spans="1:14">
      <c r="A675" s="361">
        <v>662</v>
      </c>
      <c r="B675" s="376" t="str">
        <f t="shared" si="40"/>
        <v/>
      </c>
      <c r="C675" s="505"/>
      <c r="D675" s="304"/>
      <c r="E675" s="304"/>
      <c r="F675" s="377" t="str">
        <f t="shared" si="41"/>
        <v/>
      </c>
      <c r="G675" s="509"/>
      <c r="I675" s="503"/>
      <c r="J675" s="503"/>
      <c r="K675" s="569" t="str">
        <f t="shared" si="42"/>
        <v/>
      </c>
      <c r="L675" s="503"/>
      <c r="M675" s="569" t="str">
        <f t="shared" si="43"/>
        <v/>
      </c>
      <c r="N675" s="304"/>
    </row>
    <row r="676" spans="1:14">
      <c r="A676" s="361">
        <v>663</v>
      </c>
      <c r="B676" s="376" t="str">
        <f t="shared" si="40"/>
        <v/>
      </c>
      <c r="C676" s="505"/>
      <c r="D676" s="304"/>
      <c r="E676" s="304"/>
      <c r="F676" s="377" t="str">
        <f t="shared" si="41"/>
        <v/>
      </c>
      <c r="G676" s="509"/>
      <c r="I676" s="503"/>
      <c r="J676" s="503"/>
      <c r="K676" s="569" t="str">
        <f t="shared" si="42"/>
        <v/>
      </c>
      <c r="L676" s="503"/>
      <c r="M676" s="569" t="str">
        <f t="shared" si="43"/>
        <v/>
      </c>
      <c r="N676" s="304"/>
    </row>
    <row r="677" spans="1:14">
      <c r="A677" s="361">
        <v>664</v>
      </c>
      <c r="B677" s="376" t="str">
        <f t="shared" si="40"/>
        <v/>
      </c>
      <c r="C677" s="505"/>
      <c r="D677" s="304"/>
      <c r="E677" s="304"/>
      <c r="F677" s="377" t="str">
        <f t="shared" si="41"/>
        <v/>
      </c>
      <c r="G677" s="509"/>
      <c r="I677" s="503"/>
      <c r="J677" s="503"/>
      <c r="K677" s="569" t="str">
        <f t="shared" si="42"/>
        <v/>
      </c>
      <c r="L677" s="503"/>
      <c r="M677" s="569" t="str">
        <f t="shared" si="43"/>
        <v/>
      </c>
      <c r="N677" s="304"/>
    </row>
    <row r="678" spans="1:14">
      <c r="A678" s="361">
        <v>665</v>
      </c>
      <c r="B678" s="376" t="str">
        <f t="shared" si="40"/>
        <v/>
      </c>
      <c r="C678" s="505"/>
      <c r="D678" s="304"/>
      <c r="E678" s="304"/>
      <c r="F678" s="377" t="str">
        <f t="shared" si="41"/>
        <v/>
      </c>
      <c r="G678" s="509"/>
      <c r="I678" s="503"/>
      <c r="J678" s="503"/>
      <c r="K678" s="569" t="str">
        <f t="shared" si="42"/>
        <v/>
      </c>
      <c r="L678" s="503"/>
      <c r="M678" s="569" t="str">
        <f t="shared" si="43"/>
        <v/>
      </c>
      <c r="N678" s="304"/>
    </row>
    <row r="679" spans="1:14">
      <c r="A679" s="361">
        <v>666</v>
      </c>
      <c r="B679" s="376" t="str">
        <f t="shared" si="40"/>
        <v/>
      </c>
      <c r="C679" s="505"/>
      <c r="D679" s="304"/>
      <c r="E679" s="304"/>
      <c r="F679" s="377" t="str">
        <f t="shared" si="41"/>
        <v/>
      </c>
      <c r="G679" s="509"/>
      <c r="I679" s="503"/>
      <c r="J679" s="503"/>
      <c r="K679" s="569" t="str">
        <f t="shared" si="42"/>
        <v/>
      </c>
      <c r="L679" s="503"/>
      <c r="M679" s="569" t="str">
        <f t="shared" si="43"/>
        <v/>
      </c>
      <c r="N679" s="304"/>
    </row>
    <row r="680" spans="1:14">
      <c r="A680" s="361">
        <v>667</v>
      </c>
      <c r="B680" s="376" t="str">
        <f t="shared" si="40"/>
        <v/>
      </c>
      <c r="C680" s="505"/>
      <c r="D680" s="304"/>
      <c r="E680" s="304"/>
      <c r="F680" s="377" t="str">
        <f t="shared" si="41"/>
        <v/>
      </c>
      <c r="G680" s="509"/>
      <c r="I680" s="503"/>
      <c r="J680" s="503"/>
      <c r="K680" s="569" t="str">
        <f t="shared" si="42"/>
        <v/>
      </c>
      <c r="L680" s="503"/>
      <c r="M680" s="569" t="str">
        <f t="shared" si="43"/>
        <v/>
      </c>
      <c r="N680" s="304"/>
    </row>
    <row r="681" spans="1:14">
      <c r="A681" s="361">
        <v>668</v>
      </c>
      <c r="B681" s="376" t="str">
        <f t="shared" si="40"/>
        <v/>
      </c>
      <c r="C681" s="505"/>
      <c r="D681" s="304"/>
      <c r="E681" s="304"/>
      <c r="F681" s="377" t="str">
        <f t="shared" si="41"/>
        <v/>
      </c>
      <c r="G681" s="509"/>
      <c r="I681" s="503"/>
      <c r="J681" s="503"/>
      <c r="K681" s="569" t="str">
        <f t="shared" si="42"/>
        <v/>
      </c>
      <c r="L681" s="503"/>
      <c r="M681" s="569" t="str">
        <f t="shared" si="43"/>
        <v/>
      </c>
      <c r="N681" s="304"/>
    </row>
    <row r="682" spans="1:14">
      <c r="A682" s="361">
        <v>669</v>
      </c>
      <c r="B682" s="376" t="str">
        <f t="shared" si="40"/>
        <v/>
      </c>
      <c r="C682" s="505"/>
      <c r="D682" s="304"/>
      <c r="E682" s="304"/>
      <c r="F682" s="377" t="str">
        <f t="shared" si="41"/>
        <v/>
      </c>
      <c r="G682" s="509"/>
      <c r="I682" s="503"/>
      <c r="J682" s="503"/>
      <c r="K682" s="569" t="str">
        <f t="shared" si="42"/>
        <v/>
      </c>
      <c r="L682" s="503"/>
      <c r="M682" s="569" t="str">
        <f t="shared" si="43"/>
        <v/>
      </c>
      <c r="N682" s="304"/>
    </row>
    <row r="683" spans="1:14">
      <c r="A683" s="361">
        <v>670</v>
      </c>
      <c r="B683" s="376" t="str">
        <f t="shared" si="40"/>
        <v/>
      </c>
      <c r="C683" s="505"/>
      <c r="D683" s="304"/>
      <c r="E683" s="304"/>
      <c r="F683" s="377" t="str">
        <f t="shared" si="41"/>
        <v/>
      </c>
      <c r="G683" s="509"/>
      <c r="I683" s="503"/>
      <c r="J683" s="503"/>
      <c r="K683" s="569" t="str">
        <f t="shared" si="42"/>
        <v/>
      </c>
      <c r="L683" s="503"/>
      <c r="M683" s="569" t="str">
        <f t="shared" si="43"/>
        <v/>
      </c>
      <c r="N683" s="304"/>
    </row>
    <row r="684" spans="1:14">
      <c r="A684" s="361">
        <v>671</v>
      </c>
      <c r="B684" s="376" t="str">
        <f t="shared" si="40"/>
        <v/>
      </c>
      <c r="C684" s="505"/>
      <c r="D684" s="304"/>
      <c r="E684" s="304"/>
      <c r="F684" s="377" t="str">
        <f t="shared" si="41"/>
        <v/>
      </c>
      <c r="G684" s="509"/>
      <c r="I684" s="503"/>
      <c r="J684" s="503"/>
      <c r="K684" s="569" t="str">
        <f t="shared" si="42"/>
        <v/>
      </c>
      <c r="L684" s="503"/>
      <c r="M684" s="569" t="str">
        <f t="shared" si="43"/>
        <v/>
      </c>
      <c r="N684" s="304"/>
    </row>
    <row r="685" spans="1:14">
      <c r="A685" s="361">
        <v>672</v>
      </c>
      <c r="B685" s="376" t="str">
        <f t="shared" si="40"/>
        <v/>
      </c>
      <c r="C685" s="505"/>
      <c r="D685" s="304"/>
      <c r="E685" s="304"/>
      <c r="F685" s="377" t="str">
        <f t="shared" si="41"/>
        <v/>
      </c>
      <c r="G685" s="509"/>
      <c r="I685" s="503"/>
      <c r="J685" s="503"/>
      <c r="K685" s="569" t="str">
        <f t="shared" si="42"/>
        <v/>
      </c>
      <c r="L685" s="503"/>
      <c r="M685" s="569" t="str">
        <f t="shared" si="43"/>
        <v/>
      </c>
      <c r="N685" s="304"/>
    </row>
    <row r="686" spans="1:14">
      <c r="A686" s="361">
        <v>673</v>
      </c>
      <c r="B686" s="376" t="str">
        <f t="shared" si="40"/>
        <v/>
      </c>
      <c r="C686" s="505"/>
      <c r="D686" s="304"/>
      <c r="E686" s="304"/>
      <c r="F686" s="377" t="str">
        <f t="shared" si="41"/>
        <v/>
      </c>
      <c r="G686" s="509"/>
      <c r="I686" s="503"/>
      <c r="J686" s="503"/>
      <c r="K686" s="569" t="str">
        <f t="shared" si="42"/>
        <v/>
      </c>
      <c r="L686" s="503"/>
      <c r="M686" s="569" t="str">
        <f t="shared" si="43"/>
        <v/>
      </c>
      <c r="N686" s="304"/>
    </row>
    <row r="687" spans="1:14">
      <c r="A687" s="361">
        <v>674</v>
      </c>
      <c r="B687" s="376" t="str">
        <f t="shared" si="40"/>
        <v/>
      </c>
      <c r="C687" s="505"/>
      <c r="D687" s="304"/>
      <c r="E687" s="304"/>
      <c r="F687" s="377" t="str">
        <f t="shared" si="41"/>
        <v/>
      </c>
      <c r="G687" s="509"/>
      <c r="I687" s="503"/>
      <c r="J687" s="503"/>
      <c r="K687" s="569" t="str">
        <f t="shared" si="42"/>
        <v/>
      </c>
      <c r="L687" s="503"/>
      <c r="M687" s="569" t="str">
        <f t="shared" si="43"/>
        <v/>
      </c>
      <c r="N687" s="304"/>
    </row>
    <row r="688" spans="1:14">
      <c r="A688" s="361">
        <v>675</v>
      </c>
      <c r="B688" s="376" t="str">
        <f t="shared" si="40"/>
        <v/>
      </c>
      <c r="C688" s="505"/>
      <c r="D688" s="304"/>
      <c r="E688" s="304"/>
      <c r="F688" s="377" t="str">
        <f t="shared" si="41"/>
        <v/>
      </c>
      <c r="G688" s="509"/>
      <c r="I688" s="503"/>
      <c r="J688" s="503"/>
      <c r="K688" s="569" t="str">
        <f t="shared" si="42"/>
        <v/>
      </c>
      <c r="L688" s="503"/>
      <c r="M688" s="569" t="str">
        <f t="shared" si="43"/>
        <v/>
      </c>
      <c r="N688" s="304"/>
    </row>
    <row r="689" spans="1:14">
      <c r="A689" s="361">
        <v>676</v>
      </c>
      <c r="B689" s="376" t="str">
        <f t="shared" si="40"/>
        <v/>
      </c>
      <c r="C689" s="505"/>
      <c r="D689" s="304"/>
      <c r="E689" s="304"/>
      <c r="F689" s="377" t="str">
        <f t="shared" si="41"/>
        <v/>
      </c>
      <c r="G689" s="509"/>
      <c r="I689" s="503"/>
      <c r="J689" s="503"/>
      <c r="K689" s="569" t="str">
        <f t="shared" si="42"/>
        <v/>
      </c>
      <c r="L689" s="503"/>
      <c r="M689" s="569" t="str">
        <f t="shared" si="43"/>
        <v/>
      </c>
      <c r="N689" s="304"/>
    </row>
    <row r="690" spans="1:14">
      <c r="A690" s="361">
        <v>677</v>
      </c>
      <c r="B690" s="376" t="str">
        <f t="shared" si="40"/>
        <v/>
      </c>
      <c r="C690" s="505"/>
      <c r="D690" s="304"/>
      <c r="E690" s="304"/>
      <c r="F690" s="377" t="str">
        <f t="shared" si="41"/>
        <v/>
      </c>
      <c r="G690" s="509"/>
      <c r="I690" s="503"/>
      <c r="J690" s="503"/>
      <c r="K690" s="569" t="str">
        <f t="shared" si="42"/>
        <v/>
      </c>
      <c r="L690" s="503"/>
      <c r="M690" s="569" t="str">
        <f t="shared" si="43"/>
        <v/>
      </c>
      <c r="N690" s="304"/>
    </row>
    <row r="691" spans="1:14">
      <c r="A691" s="361">
        <v>678</v>
      </c>
      <c r="B691" s="376" t="str">
        <f t="shared" si="40"/>
        <v/>
      </c>
      <c r="C691" s="505"/>
      <c r="D691" s="304"/>
      <c r="E691" s="304"/>
      <c r="F691" s="377" t="str">
        <f t="shared" si="41"/>
        <v/>
      </c>
      <c r="G691" s="509"/>
      <c r="I691" s="503"/>
      <c r="J691" s="503"/>
      <c r="K691" s="569" t="str">
        <f t="shared" si="42"/>
        <v/>
      </c>
      <c r="L691" s="503"/>
      <c r="M691" s="569" t="str">
        <f t="shared" si="43"/>
        <v/>
      </c>
      <c r="N691" s="304"/>
    </row>
    <row r="692" spans="1:14">
      <c r="A692" s="361">
        <v>679</v>
      </c>
      <c r="B692" s="376" t="str">
        <f t="shared" si="40"/>
        <v/>
      </c>
      <c r="C692" s="505"/>
      <c r="D692" s="304"/>
      <c r="E692" s="304"/>
      <c r="F692" s="377" t="str">
        <f t="shared" si="41"/>
        <v/>
      </c>
      <c r="G692" s="509"/>
      <c r="I692" s="503"/>
      <c r="J692" s="503"/>
      <c r="K692" s="569" t="str">
        <f t="shared" si="42"/>
        <v/>
      </c>
      <c r="L692" s="503"/>
      <c r="M692" s="569" t="str">
        <f t="shared" si="43"/>
        <v/>
      </c>
      <c r="N692" s="304"/>
    </row>
    <row r="693" spans="1:14">
      <c r="A693" s="361">
        <v>680</v>
      </c>
      <c r="B693" s="376" t="str">
        <f t="shared" si="40"/>
        <v/>
      </c>
      <c r="C693" s="505"/>
      <c r="D693" s="304"/>
      <c r="E693" s="304"/>
      <c r="F693" s="377" t="str">
        <f t="shared" si="41"/>
        <v/>
      </c>
      <c r="G693" s="509"/>
      <c r="I693" s="503"/>
      <c r="J693" s="503"/>
      <c r="K693" s="569" t="str">
        <f t="shared" si="42"/>
        <v/>
      </c>
      <c r="L693" s="503"/>
      <c r="M693" s="569" t="str">
        <f t="shared" si="43"/>
        <v/>
      </c>
      <c r="N693" s="304"/>
    </row>
    <row r="694" spans="1:14">
      <c r="A694" s="361">
        <v>681</v>
      </c>
      <c r="B694" s="376" t="str">
        <f t="shared" si="40"/>
        <v/>
      </c>
      <c r="C694" s="505"/>
      <c r="D694" s="304"/>
      <c r="E694" s="304"/>
      <c r="F694" s="377" t="str">
        <f t="shared" si="41"/>
        <v/>
      </c>
      <c r="G694" s="509"/>
      <c r="I694" s="503"/>
      <c r="J694" s="503"/>
      <c r="K694" s="569" t="str">
        <f t="shared" si="42"/>
        <v/>
      </c>
      <c r="L694" s="503"/>
      <c r="M694" s="569" t="str">
        <f t="shared" si="43"/>
        <v/>
      </c>
      <c r="N694" s="304"/>
    </row>
    <row r="695" spans="1:14">
      <c r="A695" s="361">
        <v>682</v>
      </c>
      <c r="B695" s="376" t="str">
        <f t="shared" si="40"/>
        <v/>
      </c>
      <c r="C695" s="505"/>
      <c r="D695" s="304"/>
      <c r="E695" s="304"/>
      <c r="F695" s="377" t="str">
        <f t="shared" si="41"/>
        <v/>
      </c>
      <c r="G695" s="509"/>
      <c r="I695" s="503"/>
      <c r="J695" s="503"/>
      <c r="K695" s="569" t="str">
        <f t="shared" si="42"/>
        <v/>
      </c>
      <c r="L695" s="503"/>
      <c r="M695" s="569" t="str">
        <f t="shared" si="43"/>
        <v/>
      </c>
      <c r="N695" s="304"/>
    </row>
    <row r="696" spans="1:14">
      <c r="A696" s="361">
        <v>683</v>
      </c>
      <c r="B696" s="376" t="str">
        <f t="shared" si="40"/>
        <v/>
      </c>
      <c r="C696" s="505"/>
      <c r="D696" s="304"/>
      <c r="E696" s="304"/>
      <c r="F696" s="377" t="str">
        <f t="shared" si="41"/>
        <v/>
      </c>
      <c r="G696" s="509"/>
      <c r="I696" s="503"/>
      <c r="J696" s="503"/>
      <c r="K696" s="569" t="str">
        <f t="shared" si="42"/>
        <v/>
      </c>
      <c r="L696" s="503"/>
      <c r="M696" s="569" t="str">
        <f t="shared" si="43"/>
        <v/>
      </c>
      <c r="N696" s="304"/>
    </row>
    <row r="697" spans="1:14">
      <c r="A697" s="361">
        <v>684</v>
      </c>
      <c r="B697" s="376" t="str">
        <f t="shared" si="40"/>
        <v/>
      </c>
      <c r="C697" s="505"/>
      <c r="D697" s="304"/>
      <c r="E697" s="304"/>
      <c r="F697" s="377" t="str">
        <f t="shared" si="41"/>
        <v/>
      </c>
      <c r="G697" s="509"/>
      <c r="I697" s="503"/>
      <c r="J697" s="503"/>
      <c r="K697" s="569" t="str">
        <f t="shared" si="42"/>
        <v/>
      </c>
      <c r="L697" s="503"/>
      <c r="M697" s="569" t="str">
        <f t="shared" si="43"/>
        <v/>
      </c>
      <c r="N697" s="304"/>
    </row>
    <row r="698" spans="1:14">
      <c r="A698" s="361">
        <v>685</v>
      </c>
      <c r="B698" s="376" t="str">
        <f t="shared" si="40"/>
        <v/>
      </c>
      <c r="C698" s="505"/>
      <c r="D698" s="304"/>
      <c r="E698" s="304"/>
      <c r="F698" s="377" t="str">
        <f t="shared" si="41"/>
        <v/>
      </c>
      <c r="G698" s="509"/>
      <c r="I698" s="503"/>
      <c r="J698" s="503"/>
      <c r="K698" s="569" t="str">
        <f t="shared" si="42"/>
        <v/>
      </c>
      <c r="L698" s="503"/>
      <c r="M698" s="569" t="str">
        <f t="shared" si="43"/>
        <v/>
      </c>
      <c r="N698" s="304"/>
    </row>
    <row r="699" spans="1:14">
      <c r="A699" s="361">
        <v>686</v>
      </c>
      <c r="B699" s="376" t="str">
        <f t="shared" si="40"/>
        <v/>
      </c>
      <c r="C699" s="505"/>
      <c r="D699" s="304"/>
      <c r="E699" s="304"/>
      <c r="F699" s="377" t="str">
        <f t="shared" si="41"/>
        <v/>
      </c>
      <c r="G699" s="509"/>
      <c r="I699" s="503"/>
      <c r="J699" s="503"/>
      <c r="K699" s="569" t="str">
        <f t="shared" si="42"/>
        <v/>
      </c>
      <c r="L699" s="503"/>
      <c r="M699" s="569" t="str">
        <f t="shared" si="43"/>
        <v/>
      </c>
      <c r="N699" s="304"/>
    </row>
    <row r="700" spans="1:14">
      <c r="A700" s="361">
        <v>687</v>
      </c>
      <c r="B700" s="376" t="str">
        <f t="shared" si="40"/>
        <v/>
      </c>
      <c r="C700" s="505"/>
      <c r="D700" s="304"/>
      <c r="E700" s="304"/>
      <c r="F700" s="377" t="str">
        <f t="shared" si="41"/>
        <v/>
      </c>
      <c r="G700" s="509"/>
      <c r="I700" s="503"/>
      <c r="J700" s="503"/>
      <c r="K700" s="569" t="str">
        <f t="shared" si="42"/>
        <v/>
      </c>
      <c r="L700" s="503"/>
      <c r="M700" s="569" t="str">
        <f t="shared" si="43"/>
        <v/>
      </c>
      <c r="N700" s="304"/>
    </row>
    <row r="701" spans="1:14">
      <c r="A701" s="361">
        <v>688</v>
      </c>
      <c r="B701" s="376" t="str">
        <f t="shared" si="40"/>
        <v/>
      </c>
      <c r="C701" s="505"/>
      <c r="D701" s="304"/>
      <c r="E701" s="304"/>
      <c r="F701" s="377" t="str">
        <f t="shared" si="41"/>
        <v/>
      </c>
      <c r="G701" s="509"/>
      <c r="I701" s="503"/>
      <c r="J701" s="503"/>
      <c r="K701" s="569" t="str">
        <f t="shared" si="42"/>
        <v/>
      </c>
      <c r="L701" s="503"/>
      <c r="M701" s="569" t="str">
        <f t="shared" si="43"/>
        <v/>
      </c>
      <c r="N701" s="304"/>
    </row>
    <row r="702" spans="1:14">
      <c r="A702" s="361">
        <v>689</v>
      </c>
      <c r="B702" s="376" t="str">
        <f t="shared" si="40"/>
        <v/>
      </c>
      <c r="C702" s="505"/>
      <c r="D702" s="304"/>
      <c r="E702" s="304"/>
      <c r="F702" s="377" t="str">
        <f t="shared" si="41"/>
        <v/>
      </c>
      <c r="G702" s="509"/>
      <c r="I702" s="503"/>
      <c r="J702" s="503"/>
      <c r="K702" s="569" t="str">
        <f t="shared" si="42"/>
        <v/>
      </c>
      <c r="L702" s="503"/>
      <c r="M702" s="569" t="str">
        <f t="shared" si="43"/>
        <v/>
      </c>
      <c r="N702" s="304"/>
    </row>
    <row r="703" spans="1:14">
      <c r="A703" s="361">
        <v>690</v>
      </c>
      <c r="B703" s="376" t="str">
        <f t="shared" si="40"/>
        <v/>
      </c>
      <c r="C703" s="505"/>
      <c r="D703" s="304"/>
      <c r="E703" s="304"/>
      <c r="F703" s="377" t="str">
        <f t="shared" si="41"/>
        <v/>
      </c>
      <c r="G703" s="509"/>
      <c r="I703" s="503"/>
      <c r="J703" s="503"/>
      <c r="K703" s="569" t="str">
        <f t="shared" si="42"/>
        <v/>
      </c>
      <c r="L703" s="503"/>
      <c r="M703" s="569" t="str">
        <f t="shared" si="43"/>
        <v/>
      </c>
      <c r="N703" s="304"/>
    </row>
    <row r="704" spans="1:14">
      <c r="A704" s="361">
        <v>691</v>
      </c>
      <c r="B704" s="376" t="str">
        <f t="shared" si="40"/>
        <v/>
      </c>
      <c r="C704" s="505"/>
      <c r="D704" s="304"/>
      <c r="E704" s="304"/>
      <c r="F704" s="377" t="str">
        <f t="shared" si="41"/>
        <v/>
      </c>
      <c r="G704" s="509"/>
      <c r="I704" s="503"/>
      <c r="J704" s="503"/>
      <c r="K704" s="569" t="str">
        <f t="shared" si="42"/>
        <v/>
      </c>
      <c r="L704" s="503"/>
      <c r="M704" s="569" t="str">
        <f t="shared" si="43"/>
        <v/>
      </c>
      <c r="N704" s="304"/>
    </row>
    <row r="705" spans="1:14">
      <c r="A705" s="361">
        <v>692</v>
      </c>
      <c r="B705" s="376" t="str">
        <f t="shared" si="40"/>
        <v/>
      </c>
      <c r="C705" s="505"/>
      <c r="D705" s="304"/>
      <c r="E705" s="304"/>
      <c r="F705" s="377" t="str">
        <f t="shared" si="41"/>
        <v/>
      </c>
      <c r="G705" s="509"/>
      <c r="I705" s="503"/>
      <c r="J705" s="503"/>
      <c r="K705" s="569" t="str">
        <f t="shared" si="42"/>
        <v/>
      </c>
      <c r="L705" s="503"/>
      <c r="M705" s="569" t="str">
        <f t="shared" si="43"/>
        <v/>
      </c>
      <c r="N705" s="304"/>
    </row>
    <row r="706" spans="1:14">
      <c r="A706" s="361">
        <v>693</v>
      </c>
      <c r="B706" s="376" t="str">
        <f t="shared" si="40"/>
        <v/>
      </c>
      <c r="C706" s="505"/>
      <c r="D706" s="304"/>
      <c r="E706" s="304"/>
      <c r="F706" s="377" t="str">
        <f t="shared" si="41"/>
        <v/>
      </c>
      <c r="G706" s="509"/>
      <c r="I706" s="503"/>
      <c r="J706" s="503"/>
      <c r="K706" s="569" t="str">
        <f t="shared" si="42"/>
        <v/>
      </c>
      <c r="L706" s="503"/>
      <c r="M706" s="569" t="str">
        <f t="shared" si="43"/>
        <v/>
      </c>
      <c r="N706" s="304"/>
    </row>
    <row r="707" spans="1:14">
      <c r="A707" s="361">
        <v>694</v>
      </c>
      <c r="B707" s="376" t="str">
        <f t="shared" si="40"/>
        <v/>
      </c>
      <c r="C707" s="505"/>
      <c r="D707" s="304"/>
      <c r="E707" s="304"/>
      <c r="F707" s="377" t="str">
        <f t="shared" si="41"/>
        <v/>
      </c>
      <c r="G707" s="509"/>
      <c r="I707" s="503"/>
      <c r="J707" s="503"/>
      <c r="K707" s="569" t="str">
        <f t="shared" si="42"/>
        <v/>
      </c>
      <c r="L707" s="503"/>
      <c r="M707" s="569" t="str">
        <f t="shared" si="43"/>
        <v/>
      </c>
      <c r="N707" s="304"/>
    </row>
    <row r="708" spans="1:14">
      <c r="A708" s="361">
        <v>695</v>
      </c>
      <c r="B708" s="376" t="str">
        <f t="shared" si="40"/>
        <v/>
      </c>
      <c r="C708" s="505"/>
      <c r="D708" s="304"/>
      <c r="E708" s="304"/>
      <c r="F708" s="377" t="str">
        <f t="shared" si="41"/>
        <v/>
      </c>
      <c r="G708" s="509"/>
      <c r="I708" s="503"/>
      <c r="J708" s="503"/>
      <c r="K708" s="569" t="str">
        <f t="shared" si="42"/>
        <v/>
      </c>
      <c r="L708" s="503"/>
      <c r="M708" s="569" t="str">
        <f t="shared" si="43"/>
        <v/>
      </c>
      <c r="N708" s="304"/>
    </row>
    <row r="709" spans="1:14">
      <c r="A709" s="361">
        <v>696</v>
      </c>
      <c r="B709" s="376" t="str">
        <f t="shared" si="40"/>
        <v/>
      </c>
      <c r="C709" s="505"/>
      <c r="D709" s="304"/>
      <c r="E709" s="304"/>
      <c r="F709" s="377" t="str">
        <f t="shared" si="41"/>
        <v/>
      </c>
      <c r="G709" s="509"/>
      <c r="I709" s="503"/>
      <c r="J709" s="503"/>
      <c r="K709" s="569" t="str">
        <f t="shared" si="42"/>
        <v/>
      </c>
      <c r="L709" s="503"/>
      <c r="M709" s="569" t="str">
        <f t="shared" si="43"/>
        <v/>
      </c>
      <c r="N709" s="304"/>
    </row>
    <row r="710" spans="1:14">
      <c r="A710" s="361">
        <v>697</v>
      </c>
      <c r="B710" s="376" t="str">
        <f t="shared" si="40"/>
        <v/>
      </c>
      <c r="C710" s="505"/>
      <c r="D710" s="304"/>
      <c r="E710" s="304"/>
      <c r="F710" s="377" t="str">
        <f t="shared" si="41"/>
        <v/>
      </c>
      <c r="G710" s="509"/>
      <c r="I710" s="503"/>
      <c r="J710" s="503"/>
      <c r="K710" s="569" t="str">
        <f t="shared" si="42"/>
        <v/>
      </c>
      <c r="L710" s="503"/>
      <c r="M710" s="569" t="str">
        <f t="shared" si="43"/>
        <v/>
      </c>
      <c r="N710" s="304"/>
    </row>
    <row r="711" spans="1:14">
      <c r="A711" s="361">
        <v>698</v>
      </c>
      <c r="B711" s="376" t="str">
        <f t="shared" si="40"/>
        <v/>
      </c>
      <c r="C711" s="505"/>
      <c r="D711" s="304"/>
      <c r="E711" s="304"/>
      <c r="F711" s="377" t="str">
        <f t="shared" si="41"/>
        <v/>
      </c>
      <c r="G711" s="509"/>
      <c r="I711" s="503"/>
      <c r="J711" s="503"/>
      <c r="K711" s="569" t="str">
        <f t="shared" si="42"/>
        <v/>
      </c>
      <c r="L711" s="503"/>
      <c r="M711" s="569" t="str">
        <f t="shared" si="43"/>
        <v/>
      </c>
      <c r="N711" s="304"/>
    </row>
    <row r="712" spans="1:14">
      <c r="A712" s="361">
        <v>699</v>
      </c>
      <c r="B712" s="376" t="str">
        <f t="shared" si="40"/>
        <v/>
      </c>
      <c r="C712" s="505"/>
      <c r="D712" s="304"/>
      <c r="E712" s="304"/>
      <c r="F712" s="377" t="str">
        <f t="shared" si="41"/>
        <v/>
      </c>
      <c r="G712" s="509"/>
      <c r="I712" s="503"/>
      <c r="J712" s="503"/>
      <c r="K712" s="569" t="str">
        <f t="shared" si="42"/>
        <v/>
      </c>
      <c r="L712" s="503"/>
      <c r="M712" s="569" t="str">
        <f t="shared" si="43"/>
        <v/>
      </c>
      <c r="N712" s="304"/>
    </row>
    <row r="713" spans="1:14">
      <c r="A713" s="361">
        <v>700</v>
      </c>
      <c r="B713" s="376" t="str">
        <f t="shared" si="40"/>
        <v/>
      </c>
      <c r="C713" s="505"/>
      <c r="D713" s="304"/>
      <c r="E713" s="304"/>
      <c r="F713" s="377" t="str">
        <f t="shared" si="41"/>
        <v/>
      </c>
      <c r="G713" s="509"/>
      <c r="I713" s="503"/>
      <c r="J713" s="503"/>
      <c r="K713" s="569" t="str">
        <f t="shared" si="42"/>
        <v/>
      </c>
      <c r="L713" s="503"/>
      <c r="M713" s="569" t="str">
        <f t="shared" si="43"/>
        <v/>
      </c>
      <c r="N713" s="304"/>
    </row>
    <row r="714" spans="1:14">
      <c r="A714" s="361">
        <v>701</v>
      </c>
      <c r="B714" s="376" t="str">
        <f t="shared" si="40"/>
        <v/>
      </c>
      <c r="C714" s="505"/>
      <c r="D714" s="304"/>
      <c r="E714" s="304"/>
      <c r="F714" s="377" t="str">
        <f t="shared" si="41"/>
        <v/>
      </c>
      <c r="G714" s="509"/>
      <c r="I714" s="503"/>
      <c r="J714" s="503"/>
      <c r="K714" s="569" t="str">
        <f t="shared" si="42"/>
        <v/>
      </c>
      <c r="L714" s="503"/>
      <c r="M714" s="569" t="str">
        <f t="shared" si="43"/>
        <v/>
      </c>
      <c r="N714" s="304"/>
    </row>
    <row r="715" spans="1:14">
      <c r="A715" s="361">
        <v>702</v>
      </c>
      <c r="B715" s="376" t="str">
        <f t="shared" si="40"/>
        <v/>
      </c>
      <c r="C715" s="505"/>
      <c r="D715" s="304"/>
      <c r="E715" s="304"/>
      <c r="F715" s="377" t="str">
        <f t="shared" si="41"/>
        <v/>
      </c>
      <c r="G715" s="509"/>
      <c r="I715" s="503"/>
      <c r="J715" s="503"/>
      <c r="K715" s="569" t="str">
        <f t="shared" si="42"/>
        <v/>
      </c>
      <c r="L715" s="503"/>
      <c r="M715" s="569" t="str">
        <f t="shared" si="43"/>
        <v/>
      </c>
      <c r="N715" s="304"/>
    </row>
    <row r="716" spans="1:14">
      <c r="A716" s="361">
        <v>703</v>
      </c>
      <c r="B716" s="376" t="str">
        <f t="shared" si="40"/>
        <v/>
      </c>
      <c r="C716" s="505"/>
      <c r="D716" s="304"/>
      <c r="E716" s="304"/>
      <c r="F716" s="377" t="str">
        <f t="shared" si="41"/>
        <v/>
      </c>
      <c r="G716" s="509"/>
      <c r="I716" s="503"/>
      <c r="J716" s="503"/>
      <c r="K716" s="569" t="str">
        <f t="shared" si="42"/>
        <v/>
      </c>
      <c r="L716" s="503"/>
      <c r="M716" s="569" t="str">
        <f t="shared" si="43"/>
        <v/>
      </c>
      <c r="N716" s="304"/>
    </row>
    <row r="717" spans="1:14">
      <c r="A717" s="361">
        <v>704</v>
      </c>
      <c r="B717" s="376" t="str">
        <f t="shared" si="40"/>
        <v/>
      </c>
      <c r="C717" s="505"/>
      <c r="D717" s="304"/>
      <c r="E717" s="304"/>
      <c r="F717" s="377" t="str">
        <f t="shared" si="41"/>
        <v/>
      </c>
      <c r="G717" s="509"/>
      <c r="I717" s="503"/>
      <c r="J717" s="503"/>
      <c r="K717" s="569" t="str">
        <f t="shared" si="42"/>
        <v/>
      </c>
      <c r="L717" s="503"/>
      <c r="M717" s="569" t="str">
        <f t="shared" si="43"/>
        <v/>
      </c>
      <c r="N717" s="304"/>
    </row>
    <row r="718" spans="1:14">
      <c r="A718" s="361">
        <v>705</v>
      </c>
      <c r="B718" s="376" t="str">
        <f t="shared" si="40"/>
        <v/>
      </c>
      <c r="C718" s="505"/>
      <c r="D718" s="304"/>
      <c r="E718" s="304"/>
      <c r="F718" s="377" t="str">
        <f t="shared" si="41"/>
        <v/>
      </c>
      <c r="G718" s="509"/>
      <c r="I718" s="503"/>
      <c r="J718" s="503"/>
      <c r="K718" s="569" t="str">
        <f t="shared" si="42"/>
        <v/>
      </c>
      <c r="L718" s="503"/>
      <c r="M718" s="569" t="str">
        <f t="shared" si="43"/>
        <v/>
      </c>
      <c r="N718" s="304"/>
    </row>
    <row r="719" spans="1:14">
      <c r="A719" s="361">
        <v>706</v>
      </c>
      <c r="B719" s="376" t="str">
        <f t="shared" ref="B719:B782" si="44">IF(C719="","",IF(C719="Ａ","","○"))</f>
        <v/>
      </c>
      <c r="C719" s="505"/>
      <c r="D719" s="304"/>
      <c r="E719" s="304"/>
      <c r="F719" s="377" t="str">
        <f t="shared" ref="F719:F782" si="45">IF(E719="","",E719/$D$9*12)</f>
        <v/>
      </c>
      <c r="G719" s="509"/>
      <c r="I719" s="503"/>
      <c r="J719" s="503"/>
      <c r="K719" s="569" t="str">
        <f t="shared" ref="K719:K782" si="46">IF(J719="","",J719/$D$9*12)</f>
        <v/>
      </c>
      <c r="L719" s="503"/>
      <c r="M719" s="569" t="str">
        <f t="shared" ref="M719:M782" si="47">IF(L719="","",L719/$D$9*12)</f>
        <v/>
      </c>
      <c r="N719" s="304"/>
    </row>
    <row r="720" spans="1:14">
      <c r="A720" s="361">
        <v>707</v>
      </c>
      <c r="B720" s="376" t="str">
        <f t="shared" si="44"/>
        <v/>
      </c>
      <c r="C720" s="505"/>
      <c r="D720" s="304"/>
      <c r="E720" s="304"/>
      <c r="F720" s="377" t="str">
        <f t="shared" si="45"/>
        <v/>
      </c>
      <c r="G720" s="509"/>
      <c r="I720" s="503"/>
      <c r="J720" s="503"/>
      <c r="K720" s="569" t="str">
        <f t="shared" si="46"/>
        <v/>
      </c>
      <c r="L720" s="503"/>
      <c r="M720" s="569" t="str">
        <f t="shared" si="47"/>
        <v/>
      </c>
      <c r="N720" s="304"/>
    </row>
    <row r="721" spans="1:14">
      <c r="A721" s="361">
        <v>708</v>
      </c>
      <c r="B721" s="376" t="str">
        <f t="shared" si="44"/>
        <v/>
      </c>
      <c r="C721" s="505"/>
      <c r="D721" s="304"/>
      <c r="E721" s="304"/>
      <c r="F721" s="377" t="str">
        <f t="shared" si="45"/>
        <v/>
      </c>
      <c r="G721" s="509"/>
      <c r="I721" s="503"/>
      <c r="J721" s="503"/>
      <c r="K721" s="569" t="str">
        <f t="shared" si="46"/>
        <v/>
      </c>
      <c r="L721" s="503"/>
      <c r="M721" s="569" t="str">
        <f t="shared" si="47"/>
        <v/>
      </c>
      <c r="N721" s="304"/>
    </row>
    <row r="722" spans="1:14">
      <c r="A722" s="361">
        <v>709</v>
      </c>
      <c r="B722" s="376" t="str">
        <f t="shared" si="44"/>
        <v/>
      </c>
      <c r="C722" s="505"/>
      <c r="D722" s="304"/>
      <c r="E722" s="304"/>
      <c r="F722" s="377" t="str">
        <f t="shared" si="45"/>
        <v/>
      </c>
      <c r="G722" s="509"/>
      <c r="I722" s="503"/>
      <c r="J722" s="503"/>
      <c r="K722" s="569" t="str">
        <f t="shared" si="46"/>
        <v/>
      </c>
      <c r="L722" s="503"/>
      <c r="M722" s="569" t="str">
        <f t="shared" si="47"/>
        <v/>
      </c>
      <c r="N722" s="304"/>
    </row>
    <row r="723" spans="1:14">
      <c r="A723" s="361">
        <v>710</v>
      </c>
      <c r="B723" s="376" t="str">
        <f t="shared" si="44"/>
        <v/>
      </c>
      <c r="C723" s="505"/>
      <c r="D723" s="304"/>
      <c r="E723" s="304"/>
      <c r="F723" s="377" t="str">
        <f t="shared" si="45"/>
        <v/>
      </c>
      <c r="G723" s="509"/>
      <c r="I723" s="503"/>
      <c r="J723" s="503"/>
      <c r="K723" s="569" t="str">
        <f t="shared" si="46"/>
        <v/>
      </c>
      <c r="L723" s="503"/>
      <c r="M723" s="569" t="str">
        <f t="shared" si="47"/>
        <v/>
      </c>
      <c r="N723" s="304"/>
    </row>
    <row r="724" spans="1:14">
      <c r="A724" s="361">
        <v>711</v>
      </c>
      <c r="B724" s="376" t="str">
        <f t="shared" si="44"/>
        <v/>
      </c>
      <c r="C724" s="505"/>
      <c r="D724" s="304"/>
      <c r="E724" s="304"/>
      <c r="F724" s="377" t="str">
        <f t="shared" si="45"/>
        <v/>
      </c>
      <c r="G724" s="509"/>
      <c r="I724" s="503"/>
      <c r="J724" s="503"/>
      <c r="K724" s="569" t="str">
        <f t="shared" si="46"/>
        <v/>
      </c>
      <c r="L724" s="503"/>
      <c r="M724" s="569" t="str">
        <f t="shared" si="47"/>
        <v/>
      </c>
      <c r="N724" s="304"/>
    </row>
    <row r="725" spans="1:14">
      <c r="A725" s="361">
        <v>712</v>
      </c>
      <c r="B725" s="376" t="str">
        <f t="shared" si="44"/>
        <v/>
      </c>
      <c r="C725" s="505"/>
      <c r="D725" s="304"/>
      <c r="E725" s="304"/>
      <c r="F725" s="377" t="str">
        <f t="shared" si="45"/>
        <v/>
      </c>
      <c r="G725" s="509"/>
      <c r="I725" s="503"/>
      <c r="J725" s="503"/>
      <c r="K725" s="569" t="str">
        <f t="shared" si="46"/>
        <v/>
      </c>
      <c r="L725" s="503"/>
      <c r="M725" s="569" t="str">
        <f t="shared" si="47"/>
        <v/>
      </c>
      <c r="N725" s="304"/>
    </row>
    <row r="726" spans="1:14">
      <c r="A726" s="361">
        <v>713</v>
      </c>
      <c r="B726" s="376" t="str">
        <f t="shared" si="44"/>
        <v/>
      </c>
      <c r="C726" s="505"/>
      <c r="D726" s="304"/>
      <c r="E726" s="304"/>
      <c r="F726" s="377" t="str">
        <f t="shared" si="45"/>
        <v/>
      </c>
      <c r="G726" s="509"/>
      <c r="I726" s="503"/>
      <c r="J726" s="503"/>
      <c r="K726" s="569" t="str">
        <f t="shared" si="46"/>
        <v/>
      </c>
      <c r="L726" s="503"/>
      <c r="M726" s="569" t="str">
        <f t="shared" si="47"/>
        <v/>
      </c>
      <c r="N726" s="304"/>
    </row>
    <row r="727" spans="1:14">
      <c r="A727" s="361">
        <v>714</v>
      </c>
      <c r="B727" s="376" t="str">
        <f t="shared" si="44"/>
        <v/>
      </c>
      <c r="C727" s="505"/>
      <c r="D727" s="304"/>
      <c r="E727" s="304"/>
      <c r="F727" s="377" t="str">
        <f t="shared" si="45"/>
        <v/>
      </c>
      <c r="G727" s="509"/>
      <c r="I727" s="503"/>
      <c r="J727" s="503"/>
      <c r="K727" s="569" t="str">
        <f t="shared" si="46"/>
        <v/>
      </c>
      <c r="L727" s="503"/>
      <c r="M727" s="569" t="str">
        <f t="shared" si="47"/>
        <v/>
      </c>
      <c r="N727" s="304"/>
    </row>
    <row r="728" spans="1:14">
      <c r="A728" s="361">
        <v>715</v>
      </c>
      <c r="B728" s="376" t="str">
        <f t="shared" si="44"/>
        <v/>
      </c>
      <c r="C728" s="505"/>
      <c r="D728" s="304"/>
      <c r="E728" s="304"/>
      <c r="F728" s="377" t="str">
        <f t="shared" si="45"/>
        <v/>
      </c>
      <c r="G728" s="509"/>
      <c r="I728" s="503"/>
      <c r="J728" s="503"/>
      <c r="K728" s="569" t="str">
        <f t="shared" si="46"/>
        <v/>
      </c>
      <c r="L728" s="503"/>
      <c r="M728" s="569" t="str">
        <f t="shared" si="47"/>
        <v/>
      </c>
      <c r="N728" s="304"/>
    </row>
    <row r="729" spans="1:14">
      <c r="A729" s="361">
        <v>716</v>
      </c>
      <c r="B729" s="376" t="str">
        <f t="shared" si="44"/>
        <v/>
      </c>
      <c r="C729" s="505"/>
      <c r="D729" s="304"/>
      <c r="E729" s="304"/>
      <c r="F729" s="377" t="str">
        <f t="shared" si="45"/>
        <v/>
      </c>
      <c r="G729" s="509"/>
      <c r="I729" s="503"/>
      <c r="J729" s="503"/>
      <c r="K729" s="569" t="str">
        <f t="shared" si="46"/>
        <v/>
      </c>
      <c r="L729" s="503"/>
      <c r="M729" s="569" t="str">
        <f t="shared" si="47"/>
        <v/>
      </c>
      <c r="N729" s="304"/>
    </row>
    <row r="730" spans="1:14">
      <c r="A730" s="361">
        <v>717</v>
      </c>
      <c r="B730" s="376" t="str">
        <f t="shared" si="44"/>
        <v/>
      </c>
      <c r="C730" s="505"/>
      <c r="D730" s="304"/>
      <c r="E730" s="304"/>
      <c r="F730" s="377" t="str">
        <f t="shared" si="45"/>
        <v/>
      </c>
      <c r="G730" s="509"/>
      <c r="I730" s="503"/>
      <c r="J730" s="503"/>
      <c r="K730" s="569" t="str">
        <f t="shared" si="46"/>
        <v/>
      </c>
      <c r="L730" s="503"/>
      <c r="M730" s="569" t="str">
        <f t="shared" si="47"/>
        <v/>
      </c>
      <c r="N730" s="304"/>
    </row>
    <row r="731" spans="1:14">
      <c r="A731" s="361">
        <v>718</v>
      </c>
      <c r="B731" s="376" t="str">
        <f t="shared" si="44"/>
        <v/>
      </c>
      <c r="C731" s="505"/>
      <c r="D731" s="304"/>
      <c r="E731" s="304"/>
      <c r="F731" s="377" t="str">
        <f t="shared" si="45"/>
        <v/>
      </c>
      <c r="G731" s="509"/>
      <c r="I731" s="503"/>
      <c r="J731" s="503"/>
      <c r="K731" s="569" t="str">
        <f t="shared" si="46"/>
        <v/>
      </c>
      <c r="L731" s="503"/>
      <c r="M731" s="569" t="str">
        <f t="shared" si="47"/>
        <v/>
      </c>
      <c r="N731" s="304"/>
    </row>
    <row r="732" spans="1:14">
      <c r="A732" s="361">
        <v>719</v>
      </c>
      <c r="B732" s="376" t="str">
        <f t="shared" si="44"/>
        <v/>
      </c>
      <c r="C732" s="505"/>
      <c r="D732" s="304"/>
      <c r="E732" s="304"/>
      <c r="F732" s="377" t="str">
        <f t="shared" si="45"/>
        <v/>
      </c>
      <c r="G732" s="509"/>
      <c r="I732" s="503"/>
      <c r="J732" s="503"/>
      <c r="K732" s="569" t="str">
        <f t="shared" si="46"/>
        <v/>
      </c>
      <c r="L732" s="503"/>
      <c r="M732" s="569" t="str">
        <f t="shared" si="47"/>
        <v/>
      </c>
      <c r="N732" s="304"/>
    </row>
    <row r="733" spans="1:14">
      <c r="A733" s="361">
        <v>720</v>
      </c>
      <c r="B733" s="376" t="str">
        <f t="shared" si="44"/>
        <v/>
      </c>
      <c r="C733" s="505"/>
      <c r="D733" s="304"/>
      <c r="E733" s="304"/>
      <c r="F733" s="377" t="str">
        <f t="shared" si="45"/>
        <v/>
      </c>
      <c r="G733" s="509"/>
      <c r="I733" s="503"/>
      <c r="J733" s="503"/>
      <c r="K733" s="569" t="str">
        <f t="shared" si="46"/>
        <v/>
      </c>
      <c r="L733" s="503"/>
      <c r="M733" s="569" t="str">
        <f t="shared" si="47"/>
        <v/>
      </c>
      <c r="N733" s="304"/>
    </row>
    <row r="734" spans="1:14">
      <c r="A734" s="361">
        <v>721</v>
      </c>
      <c r="B734" s="376" t="str">
        <f t="shared" si="44"/>
        <v/>
      </c>
      <c r="C734" s="505"/>
      <c r="D734" s="304"/>
      <c r="E734" s="304"/>
      <c r="F734" s="377" t="str">
        <f t="shared" si="45"/>
        <v/>
      </c>
      <c r="G734" s="509"/>
      <c r="I734" s="503"/>
      <c r="J734" s="503"/>
      <c r="K734" s="569" t="str">
        <f t="shared" si="46"/>
        <v/>
      </c>
      <c r="L734" s="503"/>
      <c r="M734" s="569" t="str">
        <f t="shared" si="47"/>
        <v/>
      </c>
      <c r="N734" s="304"/>
    </row>
    <row r="735" spans="1:14">
      <c r="A735" s="361">
        <v>722</v>
      </c>
      <c r="B735" s="376" t="str">
        <f t="shared" si="44"/>
        <v/>
      </c>
      <c r="C735" s="505"/>
      <c r="D735" s="304"/>
      <c r="E735" s="304"/>
      <c r="F735" s="377" t="str">
        <f t="shared" si="45"/>
        <v/>
      </c>
      <c r="G735" s="509"/>
      <c r="I735" s="503"/>
      <c r="J735" s="503"/>
      <c r="K735" s="569" t="str">
        <f t="shared" si="46"/>
        <v/>
      </c>
      <c r="L735" s="503"/>
      <c r="M735" s="569" t="str">
        <f t="shared" si="47"/>
        <v/>
      </c>
      <c r="N735" s="304"/>
    </row>
    <row r="736" spans="1:14">
      <c r="A736" s="361">
        <v>723</v>
      </c>
      <c r="B736" s="376" t="str">
        <f t="shared" si="44"/>
        <v/>
      </c>
      <c r="C736" s="505"/>
      <c r="D736" s="304"/>
      <c r="E736" s="304"/>
      <c r="F736" s="377" t="str">
        <f t="shared" si="45"/>
        <v/>
      </c>
      <c r="G736" s="509"/>
      <c r="I736" s="503"/>
      <c r="J736" s="503"/>
      <c r="K736" s="569" t="str">
        <f t="shared" si="46"/>
        <v/>
      </c>
      <c r="L736" s="503"/>
      <c r="M736" s="569" t="str">
        <f t="shared" si="47"/>
        <v/>
      </c>
      <c r="N736" s="304"/>
    </row>
    <row r="737" spans="1:14">
      <c r="A737" s="361">
        <v>724</v>
      </c>
      <c r="B737" s="376" t="str">
        <f t="shared" si="44"/>
        <v/>
      </c>
      <c r="C737" s="505"/>
      <c r="D737" s="304"/>
      <c r="E737" s="304"/>
      <c r="F737" s="377" t="str">
        <f t="shared" si="45"/>
        <v/>
      </c>
      <c r="G737" s="509"/>
      <c r="I737" s="503"/>
      <c r="J737" s="503"/>
      <c r="K737" s="569" t="str">
        <f t="shared" si="46"/>
        <v/>
      </c>
      <c r="L737" s="503"/>
      <c r="M737" s="569" t="str">
        <f t="shared" si="47"/>
        <v/>
      </c>
      <c r="N737" s="304"/>
    </row>
    <row r="738" spans="1:14">
      <c r="A738" s="361">
        <v>725</v>
      </c>
      <c r="B738" s="376" t="str">
        <f t="shared" si="44"/>
        <v/>
      </c>
      <c r="C738" s="505"/>
      <c r="D738" s="304"/>
      <c r="E738" s="304"/>
      <c r="F738" s="377" t="str">
        <f t="shared" si="45"/>
        <v/>
      </c>
      <c r="G738" s="509"/>
      <c r="I738" s="503"/>
      <c r="J738" s="503"/>
      <c r="K738" s="569" t="str">
        <f t="shared" si="46"/>
        <v/>
      </c>
      <c r="L738" s="503"/>
      <c r="M738" s="569" t="str">
        <f t="shared" si="47"/>
        <v/>
      </c>
      <c r="N738" s="304"/>
    </row>
    <row r="739" spans="1:14">
      <c r="A739" s="361">
        <v>726</v>
      </c>
      <c r="B739" s="376" t="str">
        <f t="shared" si="44"/>
        <v/>
      </c>
      <c r="C739" s="505"/>
      <c r="D739" s="304"/>
      <c r="E739" s="304"/>
      <c r="F739" s="377" t="str">
        <f t="shared" si="45"/>
        <v/>
      </c>
      <c r="G739" s="509"/>
      <c r="I739" s="503"/>
      <c r="J739" s="503"/>
      <c r="K739" s="569" t="str">
        <f t="shared" si="46"/>
        <v/>
      </c>
      <c r="L739" s="503"/>
      <c r="M739" s="569" t="str">
        <f t="shared" si="47"/>
        <v/>
      </c>
      <c r="N739" s="304"/>
    </row>
    <row r="740" spans="1:14">
      <c r="A740" s="361">
        <v>727</v>
      </c>
      <c r="B740" s="376" t="str">
        <f t="shared" si="44"/>
        <v/>
      </c>
      <c r="C740" s="505"/>
      <c r="D740" s="304"/>
      <c r="E740" s="304"/>
      <c r="F740" s="377" t="str">
        <f t="shared" si="45"/>
        <v/>
      </c>
      <c r="G740" s="509"/>
      <c r="I740" s="503"/>
      <c r="J740" s="503"/>
      <c r="K740" s="569" t="str">
        <f t="shared" si="46"/>
        <v/>
      </c>
      <c r="L740" s="503"/>
      <c r="M740" s="569" t="str">
        <f t="shared" si="47"/>
        <v/>
      </c>
      <c r="N740" s="304"/>
    </row>
    <row r="741" spans="1:14">
      <c r="A741" s="361">
        <v>728</v>
      </c>
      <c r="B741" s="376" t="str">
        <f t="shared" si="44"/>
        <v/>
      </c>
      <c r="C741" s="505"/>
      <c r="D741" s="304"/>
      <c r="E741" s="304"/>
      <c r="F741" s="377" t="str">
        <f t="shared" si="45"/>
        <v/>
      </c>
      <c r="G741" s="509"/>
      <c r="I741" s="503"/>
      <c r="J741" s="503"/>
      <c r="K741" s="569" t="str">
        <f t="shared" si="46"/>
        <v/>
      </c>
      <c r="L741" s="503"/>
      <c r="M741" s="569" t="str">
        <f t="shared" si="47"/>
        <v/>
      </c>
      <c r="N741" s="304"/>
    </row>
    <row r="742" spans="1:14">
      <c r="A742" s="361">
        <v>729</v>
      </c>
      <c r="B742" s="376" t="str">
        <f t="shared" si="44"/>
        <v/>
      </c>
      <c r="C742" s="505"/>
      <c r="D742" s="304"/>
      <c r="E742" s="304"/>
      <c r="F742" s="377" t="str">
        <f t="shared" si="45"/>
        <v/>
      </c>
      <c r="G742" s="509"/>
      <c r="I742" s="503"/>
      <c r="J742" s="503"/>
      <c r="K742" s="569" t="str">
        <f t="shared" si="46"/>
        <v/>
      </c>
      <c r="L742" s="503"/>
      <c r="M742" s="569" t="str">
        <f t="shared" si="47"/>
        <v/>
      </c>
      <c r="N742" s="304"/>
    </row>
    <row r="743" spans="1:14">
      <c r="A743" s="361">
        <v>730</v>
      </c>
      <c r="B743" s="376" t="str">
        <f t="shared" si="44"/>
        <v/>
      </c>
      <c r="C743" s="505"/>
      <c r="D743" s="304"/>
      <c r="E743" s="304"/>
      <c r="F743" s="377" t="str">
        <f t="shared" si="45"/>
        <v/>
      </c>
      <c r="G743" s="509"/>
      <c r="I743" s="503"/>
      <c r="J743" s="503"/>
      <c r="K743" s="569" t="str">
        <f t="shared" si="46"/>
        <v/>
      </c>
      <c r="L743" s="503"/>
      <c r="M743" s="569" t="str">
        <f t="shared" si="47"/>
        <v/>
      </c>
      <c r="N743" s="304"/>
    </row>
    <row r="744" spans="1:14">
      <c r="A744" s="361">
        <v>731</v>
      </c>
      <c r="B744" s="376" t="str">
        <f t="shared" si="44"/>
        <v/>
      </c>
      <c r="C744" s="505"/>
      <c r="D744" s="304"/>
      <c r="E744" s="304"/>
      <c r="F744" s="377" t="str">
        <f t="shared" si="45"/>
        <v/>
      </c>
      <c r="G744" s="509"/>
      <c r="I744" s="503"/>
      <c r="J744" s="503"/>
      <c r="K744" s="569" t="str">
        <f t="shared" si="46"/>
        <v/>
      </c>
      <c r="L744" s="503"/>
      <c r="M744" s="569" t="str">
        <f t="shared" si="47"/>
        <v/>
      </c>
      <c r="N744" s="304"/>
    </row>
    <row r="745" spans="1:14">
      <c r="A745" s="361">
        <v>732</v>
      </c>
      <c r="B745" s="376" t="str">
        <f t="shared" si="44"/>
        <v/>
      </c>
      <c r="C745" s="505"/>
      <c r="D745" s="304"/>
      <c r="E745" s="304"/>
      <c r="F745" s="377" t="str">
        <f t="shared" si="45"/>
        <v/>
      </c>
      <c r="G745" s="509"/>
      <c r="I745" s="503"/>
      <c r="J745" s="503"/>
      <c r="K745" s="569" t="str">
        <f t="shared" si="46"/>
        <v/>
      </c>
      <c r="L745" s="503"/>
      <c r="M745" s="569" t="str">
        <f t="shared" si="47"/>
        <v/>
      </c>
      <c r="N745" s="304"/>
    </row>
    <row r="746" spans="1:14">
      <c r="A746" s="361">
        <v>733</v>
      </c>
      <c r="B746" s="376" t="str">
        <f t="shared" si="44"/>
        <v/>
      </c>
      <c r="C746" s="505"/>
      <c r="D746" s="304"/>
      <c r="E746" s="304"/>
      <c r="F746" s="377" t="str">
        <f t="shared" si="45"/>
        <v/>
      </c>
      <c r="G746" s="509"/>
      <c r="I746" s="503"/>
      <c r="J746" s="503"/>
      <c r="K746" s="569" t="str">
        <f t="shared" si="46"/>
        <v/>
      </c>
      <c r="L746" s="503"/>
      <c r="M746" s="569" t="str">
        <f t="shared" si="47"/>
        <v/>
      </c>
      <c r="N746" s="304"/>
    </row>
    <row r="747" spans="1:14">
      <c r="A747" s="361">
        <v>734</v>
      </c>
      <c r="B747" s="376" t="str">
        <f t="shared" si="44"/>
        <v/>
      </c>
      <c r="C747" s="505"/>
      <c r="D747" s="304"/>
      <c r="E747" s="304"/>
      <c r="F747" s="377" t="str">
        <f t="shared" si="45"/>
        <v/>
      </c>
      <c r="G747" s="509"/>
      <c r="I747" s="503"/>
      <c r="J747" s="503"/>
      <c r="K747" s="569" t="str">
        <f t="shared" si="46"/>
        <v/>
      </c>
      <c r="L747" s="503"/>
      <c r="M747" s="569" t="str">
        <f t="shared" si="47"/>
        <v/>
      </c>
      <c r="N747" s="304"/>
    </row>
    <row r="748" spans="1:14">
      <c r="A748" s="361">
        <v>735</v>
      </c>
      <c r="B748" s="376" t="str">
        <f t="shared" si="44"/>
        <v/>
      </c>
      <c r="C748" s="505"/>
      <c r="D748" s="304"/>
      <c r="E748" s="304"/>
      <c r="F748" s="377" t="str">
        <f t="shared" si="45"/>
        <v/>
      </c>
      <c r="G748" s="509"/>
      <c r="I748" s="503"/>
      <c r="J748" s="503"/>
      <c r="K748" s="569" t="str">
        <f t="shared" si="46"/>
        <v/>
      </c>
      <c r="L748" s="503"/>
      <c r="M748" s="569" t="str">
        <f t="shared" si="47"/>
        <v/>
      </c>
      <c r="N748" s="304"/>
    </row>
    <row r="749" spans="1:14">
      <c r="A749" s="361">
        <v>736</v>
      </c>
      <c r="B749" s="376" t="str">
        <f t="shared" si="44"/>
        <v/>
      </c>
      <c r="C749" s="505"/>
      <c r="D749" s="304"/>
      <c r="E749" s="304"/>
      <c r="F749" s="377" t="str">
        <f t="shared" si="45"/>
        <v/>
      </c>
      <c r="G749" s="509"/>
      <c r="I749" s="503"/>
      <c r="J749" s="503"/>
      <c r="K749" s="569" t="str">
        <f t="shared" si="46"/>
        <v/>
      </c>
      <c r="L749" s="503"/>
      <c r="M749" s="569" t="str">
        <f t="shared" si="47"/>
        <v/>
      </c>
      <c r="N749" s="304"/>
    </row>
    <row r="750" spans="1:14">
      <c r="A750" s="361">
        <v>737</v>
      </c>
      <c r="B750" s="376" t="str">
        <f t="shared" si="44"/>
        <v/>
      </c>
      <c r="C750" s="505"/>
      <c r="D750" s="304"/>
      <c r="E750" s="304"/>
      <c r="F750" s="377" t="str">
        <f t="shared" si="45"/>
        <v/>
      </c>
      <c r="G750" s="509"/>
      <c r="I750" s="503"/>
      <c r="J750" s="503"/>
      <c r="K750" s="569" t="str">
        <f t="shared" si="46"/>
        <v/>
      </c>
      <c r="L750" s="503"/>
      <c r="M750" s="569" t="str">
        <f t="shared" si="47"/>
        <v/>
      </c>
      <c r="N750" s="304"/>
    </row>
    <row r="751" spans="1:14">
      <c r="A751" s="361">
        <v>738</v>
      </c>
      <c r="B751" s="376" t="str">
        <f t="shared" si="44"/>
        <v/>
      </c>
      <c r="C751" s="505"/>
      <c r="D751" s="304"/>
      <c r="E751" s="304"/>
      <c r="F751" s="377" t="str">
        <f t="shared" si="45"/>
        <v/>
      </c>
      <c r="G751" s="509"/>
      <c r="I751" s="503"/>
      <c r="J751" s="503"/>
      <c r="K751" s="569" t="str">
        <f t="shared" si="46"/>
        <v/>
      </c>
      <c r="L751" s="503"/>
      <c r="M751" s="569" t="str">
        <f t="shared" si="47"/>
        <v/>
      </c>
      <c r="N751" s="304"/>
    </row>
    <row r="752" spans="1:14">
      <c r="A752" s="361">
        <v>739</v>
      </c>
      <c r="B752" s="376" t="str">
        <f t="shared" si="44"/>
        <v/>
      </c>
      <c r="C752" s="505"/>
      <c r="D752" s="304"/>
      <c r="E752" s="304"/>
      <c r="F752" s="377" t="str">
        <f t="shared" si="45"/>
        <v/>
      </c>
      <c r="G752" s="509"/>
      <c r="I752" s="503"/>
      <c r="J752" s="503"/>
      <c r="K752" s="569" t="str">
        <f t="shared" si="46"/>
        <v/>
      </c>
      <c r="L752" s="503"/>
      <c r="M752" s="569" t="str">
        <f t="shared" si="47"/>
        <v/>
      </c>
      <c r="N752" s="304"/>
    </row>
    <row r="753" spans="1:14">
      <c r="A753" s="361">
        <v>740</v>
      </c>
      <c r="B753" s="376" t="str">
        <f t="shared" si="44"/>
        <v/>
      </c>
      <c r="C753" s="505"/>
      <c r="D753" s="304"/>
      <c r="E753" s="304"/>
      <c r="F753" s="377" t="str">
        <f t="shared" si="45"/>
        <v/>
      </c>
      <c r="G753" s="509"/>
      <c r="I753" s="503"/>
      <c r="J753" s="503"/>
      <c r="K753" s="569" t="str">
        <f t="shared" si="46"/>
        <v/>
      </c>
      <c r="L753" s="503"/>
      <c r="M753" s="569" t="str">
        <f t="shared" si="47"/>
        <v/>
      </c>
      <c r="N753" s="304"/>
    </row>
    <row r="754" spans="1:14">
      <c r="A754" s="361">
        <v>741</v>
      </c>
      <c r="B754" s="376" t="str">
        <f t="shared" si="44"/>
        <v/>
      </c>
      <c r="C754" s="505"/>
      <c r="D754" s="304"/>
      <c r="E754" s="304"/>
      <c r="F754" s="377" t="str">
        <f t="shared" si="45"/>
        <v/>
      </c>
      <c r="G754" s="509"/>
      <c r="I754" s="503"/>
      <c r="J754" s="503"/>
      <c r="K754" s="569" t="str">
        <f t="shared" si="46"/>
        <v/>
      </c>
      <c r="L754" s="503"/>
      <c r="M754" s="569" t="str">
        <f t="shared" si="47"/>
        <v/>
      </c>
      <c r="N754" s="304"/>
    </row>
    <row r="755" spans="1:14">
      <c r="A755" s="361">
        <v>742</v>
      </c>
      <c r="B755" s="376" t="str">
        <f t="shared" si="44"/>
        <v/>
      </c>
      <c r="C755" s="505"/>
      <c r="D755" s="304"/>
      <c r="E755" s="304"/>
      <c r="F755" s="377" t="str">
        <f t="shared" si="45"/>
        <v/>
      </c>
      <c r="G755" s="509"/>
      <c r="I755" s="503"/>
      <c r="J755" s="503"/>
      <c r="K755" s="569" t="str">
        <f t="shared" si="46"/>
        <v/>
      </c>
      <c r="L755" s="503"/>
      <c r="M755" s="569" t="str">
        <f t="shared" si="47"/>
        <v/>
      </c>
      <c r="N755" s="304"/>
    </row>
    <row r="756" spans="1:14">
      <c r="A756" s="361">
        <v>743</v>
      </c>
      <c r="B756" s="376" t="str">
        <f t="shared" si="44"/>
        <v/>
      </c>
      <c r="C756" s="505"/>
      <c r="D756" s="304"/>
      <c r="E756" s="304"/>
      <c r="F756" s="377" t="str">
        <f t="shared" si="45"/>
        <v/>
      </c>
      <c r="G756" s="509"/>
      <c r="I756" s="503"/>
      <c r="J756" s="503"/>
      <c r="K756" s="569" t="str">
        <f t="shared" si="46"/>
        <v/>
      </c>
      <c r="L756" s="503"/>
      <c r="M756" s="569" t="str">
        <f t="shared" si="47"/>
        <v/>
      </c>
      <c r="N756" s="304"/>
    </row>
    <row r="757" spans="1:14">
      <c r="A757" s="361">
        <v>744</v>
      </c>
      <c r="B757" s="376" t="str">
        <f t="shared" si="44"/>
        <v/>
      </c>
      <c r="C757" s="505"/>
      <c r="D757" s="304"/>
      <c r="E757" s="304"/>
      <c r="F757" s="377" t="str">
        <f t="shared" si="45"/>
        <v/>
      </c>
      <c r="G757" s="509"/>
      <c r="I757" s="503"/>
      <c r="J757" s="503"/>
      <c r="K757" s="569" t="str">
        <f t="shared" si="46"/>
        <v/>
      </c>
      <c r="L757" s="503"/>
      <c r="M757" s="569" t="str">
        <f t="shared" si="47"/>
        <v/>
      </c>
      <c r="N757" s="304"/>
    </row>
    <row r="758" spans="1:14">
      <c r="A758" s="361">
        <v>745</v>
      </c>
      <c r="B758" s="376" t="str">
        <f t="shared" si="44"/>
        <v/>
      </c>
      <c r="C758" s="505"/>
      <c r="D758" s="304"/>
      <c r="E758" s="304"/>
      <c r="F758" s="377" t="str">
        <f t="shared" si="45"/>
        <v/>
      </c>
      <c r="G758" s="509"/>
      <c r="I758" s="503"/>
      <c r="J758" s="503"/>
      <c r="K758" s="569" t="str">
        <f t="shared" si="46"/>
        <v/>
      </c>
      <c r="L758" s="503"/>
      <c r="M758" s="569" t="str">
        <f t="shared" si="47"/>
        <v/>
      </c>
      <c r="N758" s="304"/>
    </row>
    <row r="759" spans="1:14">
      <c r="A759" s="361">
        <v>746</v>
      </c>
      <c r="B759" s="376" t="str">
        <f t="shared" si="44"/>
        <v/>
      </c>
      <c r="C759" s="505"/>
      <c r="D759" s="304"/>
      <c r="E759" s="304"/>
      <c r="F759" s="377" t="str">
        <f t="shared" si="45"/>
        <v/>
      </c>
      <c r="G759" s="509"/>
      <c r="I759" s="503"/>
      <c r="J759" s="503"/>
      <c r="K759" s="569" t="str">
        <f t="shared" si="46"/>
        <v/>
      </c>
      <c r="L759" s="503"/>
      <c r="M759" s="569" t="str">
        <f t="shared" si="47"/>
        <v/>
      </c>
      <c r="N759" s="304"/>
    </row>
    <row r="760" spans="1:14">
      <c r="A760" s="361">
        <v>747</v>
      </c>
      <c r="B760" s="376" t="str">
        <f t="shared" si="44"/>
        <v/>
      </c>
      <c r="C760" s="505"/>
      <c r="D760" s="304"/>
      <c r="E760" s="304"/>
      <c r="F760" s="377" t="str">
        <f t="shared" si="45"/>
        <v/>
      </c>
      <c r="G760" s="509"/>
      <c r="I760" s="503"/>
      <c r="J760" s="503"/>
      <c r="K760" s="569" t="str">
        <f t="shared" si="46"/>
        <v/>
      </c>
      <c r="L760" s="503"/>
      <c r="M760" s="569" t="str">
        <f t="shared" si="47"/>
        <v/>
      </c>
      <c r="N760" s="304"/>
    </row>
    <row r="761" spans="1:14">
      <c r="A761" s="361">
        <v>748</v>
      </c>
      <c r="B761" s="376" t="str">
        <f t="shared" si="44"/>
        <v/>
      </c>
      <c r="C761" s="505"/>
      <c r="D761" s="304"/>
      <c r="E761" s="304"/>
      <c r="F761" s="377" t="str">
        <f t="shared" si="45"/>
        <v/>
      </c>
      <c r="G761" s="509"/>
      <c r="I761" s="503"/>
      <c r="J761" s="503"/>
      <c r="K761" s="569" t="str">
        <f t="shared" si="46"/>
        <v/>
      </c>
      <c r="L761" s="503"/>
      <c r="M761" s="569" t="str">
        <f t="shared" si="47"/>
        <v/>
      </c>
      <c r="N761" s="304"/>
    </row>
    <row r="762" spans="1:14">
      <c r="A762" s="361">
        <v>749</v>
      </c>
      <c r="B762" s="376" t="str">
        <f t="shared" si="44"/>
        <v/>
      </c>
      <c r="C762" s="505"/>
      <c r="D762" s="304"/>
      <c r="E762" s="304"/>
      <c r="F762" s="377" t="str">
        <f t="shared" si="45"/>
        <v/>
      </c>
      <c r="G762" s="509"/>
      <c r="I762" s="503"/>
      <c r="J762" s="503"/>
      <c r="K762" s="569" t="str">
        <f t="shared" si="46"/>
        <v/>
      </c>
      <c r="L762" s="503"/>
      <c r="M762" s="569" t="str">
        <f t="shared" si="47"/>
        <v/>
      </c>
      <c r="N762" s="304"/>
    </row>
    <row r="763" spans="1:14">
      <c r="A763" s="361">
        <v>750</v>
      </c>
      <c r="B763" s="376" t="str">
        <f t="shared" si="44"/>
        <v/>
      </c>
      <c r="C763" s="505"/>
      <c r="D763" s="304"/>
      <c r="E763" s="304"/>
      <c r="F763" s="377" t="str">
        <f t="shared" si="45"/>
        <v/>
      </c>
      <c r="G763" s="509"/>
      <c r="I763" s="503"/>
      <c r="J763" s="503"/>
      <c r="K763" s="569" t="str">
        <f t="shared" si="46"/>
        <v/>
      </c>
      <c r="L763" s="503"/>
      <c r="M763" s="569" t="str">
        <f t="shared" si="47"/>
        <v/>
      </c>
      <c r="N763" s="304"/>
    </row>
    <row r="764" spans="1:14">
      <c r="A764" s="361">
        <v>751</v>
      </c>
      <c r="B764" s="376" t="str">
        <f t="shared" si="44"/>
        <v/>
      </c>
      <c r="C764" s="505"/>
      <c r="D764" s="304"/>
      <c r="E764" s="304"/>
      <c r="F764" s="377" t="str">
        <f t="shared" si="45"/>
        <v/>
      </c>
      <c r="G764" s="509"/>
      <c r="I764" s="503"/>
      <c r="J764" s="503"/>
      <c r="K764" s="569" t="str">
        <f t="shared" si="46"/>
        <v/>
      </c>
      <c r="L764" s="503"/>
      <c r="M764" s="569" t="str">
        <f t="shared" si="47"/>
        <v/>
      </c>
      <c r="N764" s="304"/>
    </row>
    <row r="765" spans="1:14">
      <c r="A765" s="361">
        <v>752</v>
      </c>
      <c r="B765" s="376" t="str">
        <f t="shared" si="44"/>
        <v/>
      </c>
      <c r="C765" s="505"/>
      <c r="D765" s="304"/>
      <c r="E765" s="304"/>
      <c r="F765" s="377" t="str">
        <f t="shared" si="45"/>
        <v/>
      </c>
      <c r="G765" s="509"/>
      <c r="I765" s="503"/>
      <c r="J765" s="503"/>
      <c r="K765" s="569" t="str">
        <f t="shared" si="46"/>
        <v/>
      </c>
      <c r="L765" s="503"/>
      <c r="M765" s="569" t="str">
        <f t="shared" si="47"/>
        <v/>
      </c>
      <c r="N765" s="304"/>
    </row>
    <row r="766" spans="1:14">
      <c r="A766" s="361">
        <v>753</v>
      </c>
      <c r="B766" s="376" t="str">
        <f t="shared" si="44"/>
        <v/>
      </c>
      <c r="C766" s="505"/>
      <c r="D766" s="304"/>
      <c r="E766" s="304"/>
      <c r="F766" s="377" t="str">
        <f t="shared" si="45"/>
        <v/>
      </c>
      <c r="G766" s="509"/>
      <c r="I766" s="503"/>
      <c r="J766" s="503"/>
      <c r="K766" s="569" t="str">
        <f t="shared" si="46"/>
        <v/>
      </c>
      <c r="L766" s="503"/>
      <c r="M766" s="569" t="str">
        <f t="shared" si="47"/>
        <v/>
      </c>
      <c r="N766" s="304"/>
    </row>
    <row r="767" spans="1:14">
      <c r="A767" s="361">
        <v>754</v>
      </c>
      <c r="B767" s="376" t="str">
        <f t="shared" si="44"/>
        <v/>
      </c>
      <c r="C767" s="505"/>
      <c r="D767" s="304"/>
      <c r="E767" s="304"/>
      <c r="F767" s="377" t="str">
        <f t="shared" si="45"/>
        <v/>
      </c>
      <c r="G767" s="509"/>
      <c r="I767" s="503"/>
      <c r="J767" s="503"/>
      <c r="K767" s="569" t="str">
        <f t="shared" si="46"/>
        <v/>
      </c>
      <c r="L767" s="503"/>
      <c r="M767" s="569" t="str">
        <f t="shared" si="47"/>
        <v/>
      </c>
      <c r="N767" s="304"/>
    </row>
    <row r="768" spans="1:14">
      <c r="A768" s="361">
        <v>755</v>
      </c>
      <c r="B768" s="376" t="str">
        <f t="shared" si="44"/>
        <v/>
      </c>
      <c r="C768" s="505"/>
      <c r="D768" s="304"/>
      <c r="E768" s="304"/>
      <c r="F768" s="377" t="str">
        <f t="shared" si="45"/>
        <v/>
      </c>
      <c r="G768" s="509"/>
      <c r="I768" s="503"/>
      <c r="J768" s="503"/>
      <c r="K768" s="569" t="str">
        <f t="shared" si="46"/>
        <v/>
      </c>
      <c r="L768" s="503"/>
      <c r="M768" s="569" t="str">
        <f t="shared" si="47"/>
        <v/>
      </c>
      <c r="N768" s="304"/>
    </row>
    <row r="769" spans="1:14">
      <c r="A769" s="361">
        <v>756</v>
      </c>
      <c r="B769" s="376" t="str">
        <f t="shared" si="44"/>
        <v/>
      </c>
      <c r="C769" s="505"/>
      <c r="D769" s="304"/>
      <c r="E769" s="304"/>
      <c r="F769" s="377" t="str">
        <f t="shared" si="45"/>
        <v/>
      </c>
      <c r="G769" s="509"/>
      <c r="I769" s="503"/>
      <c r="J769" s="503"/>
      <c r="K769" s="569" t="str">
        <f t="shared" si="46"/>
        <v/>
      </c>
      <c r="L769" s="503"/>
      <c r="M769" s="569" t="str">
        <f t="shared" si="47"/>
        <v/>
      </c>
      <c r="N769" s="304"/>
    </row>
    <row r="770" spans="1:14">
      <c r="A770" s="361">
        <v>757</v>
      </c>
      <c r="B770" s="376" t="str">
        <f t="shared" si="44"/>
        <v/>
      </c>
      <c r="C770" s="505"/>
      <c r="D770" s="304"/>
      <c r="E770" s="304"/>
      <c r="F770" s="377" t="str">
        <f t="shared" si="45"/>
        <v/>
      </c>
      <c r="G770" s="509"/>
      <c r="I770" s="503"/>
      <c r="J770" s="503"/>
      <c r="K770" s="569" t="str">
        <f t="shared" si="46"/>
        <v/>
      </c>
      <c r="L770" s="503"/>
      <c r="M770" s="569" t="str">
        <f t="shared" si="47"/>
        <v/>
      </c>
      <c r="N770" s="304"/>
    </row>
    <row r="771" spans="1:14">
      <c r="A771" s="361">
        <v>758</v>
      </c>
      <c r="B771" s="376" t="str">
        <f t="shared" si="44"/>
        <v/>
      </c>
      <c r="C771" s="505"/>
      <c r="D771" s="304"/>
      <c r="E771" s="304"/>
      <c r="F771" s="377" t="str">
        <f t="shared" si="45"/>
        <v/>
      </c>
      <c r="G771" s="509"/>
      <c r="I771" s="503"/>
      <c r="J771" s="503"/>
      <c r="K771" s="569" t="str">
        <f t="shared" si="46"/>
        <v/>
      </c>
      <c r="L771" s="503"/>
      <c r="M771" s="569" t="str">
        <f t="shared" si="47"/>
        <v/>
      </c>
      <c r="N771" s="304"/>
    </row>
    <row r="772" spans="1:14">
      <c r="A772" s="361">
        <v>759</v>
      </c>
      <c r="B772" s="376" t="str">
        <f t="shared" si="44"/>
        <v/>
      </c>
      <c r="C772" s="505"/>
      <c r="D772" s="304"/>
      <c r="E772" s="304"/>
      <c r="F772" s="377" t="str">
        <f t="shared" si="45"/>
        <v/>
      </c>
      <c r="G772" s="509"/>
      <c r="I772" s="503"/>
      <c r="J772" s="503"/>
      <c r="K772" s="569" t="str">
        <f t="shared" si="46"/>
        <v/>
      </c>
      <c r="L772" s="503"/>
      <c r="M772" s="569" t="str">
        <f t="shared" si="47"/>
        <v/>
      </c>
      <c r="N772" s="304"/>
    </row>
    <row r="773" spans="1:14">
      <c r="A773" s="361">
        <v>760</v>
      </c>
      <c r="B773" s="376" t="str">
        <f t="shared" si="44"/>
        <v/>
      </c>
      <c r="C773" s="505"/>
      <c r="D773" s="304"/>
      <c r="E773" s="304"/>
      <c r="F773" s="377" t="str">
        <f t="shared" si="45"/>
        <v/>
      </c>
      <c r="G773" s="509"/>
      <c r="I773" s="503"/>
      <c r="J773" s="503"/>
      <c r="K773" s="569" t="str">
        <f t="shared" si="46"/>
        <v/>
      </c>
      <c r="L773" s="503"/>
      <c r="M773" s="569" t="str">
        <f t="shared" si="47"/>
        <v/>
      </c>
      <c r="N773" s="304"/>
    </row>
    <row r="774" spans="1:14">
      <c r="A774" s="361">
        <v>761</v>
      </c>
      <c r="B774" s="376" t="str">
        <f t="shared" si="44"/>
        <v/>
      </c>
      <c r="C774" s="505"/>
      <c r="D774" s="304"/>
      <c r="E774" s="304"/>
      <c r="F774" s="377" t="str">
        <f t="shared" si="45"/>
        <v/>
      </c>
      <c r="G774" s="509"/>
      <c r="I774" s="503"/>
      <c r="J774" s="503"/>
      <c r="K774" s="569" t="str">
        <f t="shared" si="46"/>
        <v/>
      </c>
      <c r="L774" s="503"/>
      <c r="M774" s="569" t="str">
        <f t="shared" si="47"/>
        <v/>
      </c>
      <c r="N774" s="304"/>
    </row>
    <row r="775" spans="1:14">
      <c r="A775" s="361">
        <v>762</v>
      </c>
      <c r="B775" s="376" t="str">
        <f t="shared" si="44"/>
        <v/>
      </c>
      <c r="C775" s="505"/>
      <c r="D775" s="304"/>
      <c r="E775" s="304"/>
      <c r="F775" s="377" t="str">
        <f t="shared" si="45"/>
        <v/>
      </c>
      <c r="G775" s="509"/>
      <c r="I775" s="503"/>
      <c r="J775" s="503"/>
      <c r="K775" s="569" t="str">
        <f t="shared" si="46"/>
        <v/>
      </c>
      <c r="L775" s="503"/>
      <c r="M775" s="569" t="str">
        <f t="shared" si="47"/>
        <v/>
      </c>
      <c r="N775" s="304"/>
    </row>
    <row r="776" spans="1:14">
      <c r="A776" s="361">
        <v>763</v>
      </c>
      <c r="B776" s="376" t="str">
        <f t="shared" si="44"/>
        <v/>
      </c>
      <c r="C776" s="505"/>
      <c r="D776" s="304"/>
      <c r="E776" s="304"/>
      <c r="F776" s="377" t="str">
        <f t="shared" si="45"/>
        <v/>
      </c>
      <c r="G776" s="509"/>
      <c r="I776" s="503"/>
      <c r="J776" s="503"/>
      <c r="K776" s="569" t="str">
        <f t="shared" si="46"/>
        <v/>
      </c>
      <c r="L776" s="503"/>
      <c r="M776" s="569" t="str">
        <f t="shared" si="47"/>
        <v/>
      </c>
      <c r="N776" s="304"/>
    </row>
    <row r="777" spans="1:14">
      <c r="A777" s="361">
        <v>764</v>
      </c>
      <c r="B777" s="376" t="str">
        <f t="shared" si="44"/>
        <v/>
      </c>
      <c r="C777" s="505"/>
      <c r="D777" s="304"/>
      <c r="E777" s="304"/>
      <c r="F777" s="377" t="str">
        <f t="shared" si="45"/>
        <v/>
      </c>
      <c r="G777" s="509"/>
      <c r="I777" s="503"/>
      <c r="J777" s="503"/>
      <c r="K777" s="569" t="str">
        <f t="shared" si="46"/>
        <v/>
      </c>
      <c r="L777" s="503"/>
      <c r="M777" s="569" t="str">
        <f t="shared" si="47"/>
        <v/>
      </c>
      <c r="N777" s="304"/>
    </row>
    <row r="778" spans="1:14">
      <c r="A778" s="361">
        <v>765</v>
      </c>
      <c r="B778" s="376" t="str">
        <f t="shared" si="44"/>
        <v/>
      </c>
      <c r="C778" s="505"/>
      <c r="D778" s="304"/>
      <c r="E778" s="304"/>
      <c r="F778" s="377" t="str">
        <f t="shared" si="45"/>
        <v/>
      </c>
      <c r="G778" s="509"/>
      <c r="I778" s="503"/>
      <c r="J778" s="503"/>
      <c r="K778" s="569" t="str">
        <f t="shared" si="46"/>
        <v/>
      </c>
      <c r="L778" s="503"/>
      <c r="M778" s="569" t="str">
        <f t="shared" si="47"/>
        <v/>
      </c>
      <c r="N778" s="304"/>
    </row>
    <row r="779" spans="1:14">
      <c r="A779" s="361">
        <v>766</v>
      </c>
      <c r="B779" s="376" t="str">
        <f t="shared" si="44"/>
        <v/>
      </c>
      <c r="C779" s="505"/>
      <c r="D779" s="304"/>
      <c r="E779" s="304"/>
      <c r="F779" s="377" t="str">
        <f t="shared" si="45"/>
        <v/>
      </c>
      <c r="G779" s="509"/>
      <c r="I779" s="503"/>
      <c r="J779" s="503"/>
      <c r="K779" s="569" t="str">
        <f t="shared" si="46"/>
        <v/>
      </c>
      <c r="L779" s="503"/>
      <c r="M779" s="569" t="str">
        <f t="shared" si="47"/>
        <v/>
      </c>
      <c r="N779" s="304"/>
    </row>
    <row r="780" spans="1:14">
      <c r="A780" s="361">
        <v>767</v>
      </c>
      <c r="B780" s="376" t="str">
        <f t="shared" si="44"/>
        <v/>
      </c>
      <c r="C780" s="505"/>
      <c r="D780" s="304"/>
      <c r="E780" s="304"/>
      <c r="F780" s="377" t="str">
        <f t="shared" si="45"/>
        <v/>
      </c>
      <c r="G780" s="509"/>
      <c r="I780" s="503"/>
      <c r="J780" s="503"/>
      <c r="K780" s="569" t="str">
        <f t="shared" si="46"/>
        <v/>
      </c>
      <c r="L780" s="503"/>
      <c r="M780" s="569" t="str">
        <f t="shared" si="47"/>
        <v/>
      </c>
      <c r="N780" s="304"/>
    </row>
    <row r="781" spans="1:14">
      <c r="A781" s="361">
        <v>768</v>
      </c>
      <c r="B781" s="376" t="str">
        <f t="shared" si="44"/>
        <v/>
      </c>
      <c r="C781" s="505"/>
      <c r="D781" s="304"/>
      <c r="E781" s="304"/>
      <c r="F781" s="377" t="str">
        <f t="shared" si="45"/>
        <v/>
      </c>
      <c r="G781" s="509"/>
      <c r="I781" s="503"/>
      <c r="J781" s="503"/>
      <c r="K781" s="569" t="str">
        <f t="shared" si="46"/>
        <v/>
      </c>
      <c r="L781" s="503"/>
      <c r="M781" s="569" t="str">
        <f t="shared" si="47"/>
        <v/>
      </c>
      <c r="N781" s="304"/>
    </row>
    <row r="782" spans="1:14">
      <c r="A782" s="361">
        <v>769</v>
      </c>
      <c r="B782" s="376" t="str">
        <f t="shared" si="44"/>
        <v/>
      </c>
      <c r="C782" s="505"/>
      <c r="D782" s="304"/>
      <c r="E782" s="304"/>
      <c r="F782" s="377" t="str">
        <f t="shared" si="45"/>
        <v/>
      </c>
      <c r="G782" s="509"/>
      <c r="I782" s="503"/>
      <c r="J782" s="503"/>
      <c r="K782" s="569" t="str">
        <f t="shared" si="46"/>
        <v/>
      </c>
      <c r="L782" s="503"/>
      <c r="M782" s="569" t="str">
        <f t="shared" si="47"/>
        <v/>
      </c>
      <c r="N782" s="304"/>
    </row>
    <row r="783" spans="1:14">
      <c r="A783" s="361">
        <v>770</v>
      </c>
      <c r="B783" s="376" t="str">
        <f t="shared" ref="B783:B846" si="48">IF(C783="","",IF(C783="Ａ","","○"))</f>
        <v/>
      </c>
      <c r="C783" s="505"/>
      <c r="D783" s="304"/>
      <c r="E783" s="304"/>
      <c r="F783" s="377" t="str">
        <f t="shared" ref="F783:F846" si="49">IF(E783="","",E783/$D$9*12)</f>
        <v/>
      </c>
      <c r="G783" s="509"/>
      <c r="I783" s="503"/>
      <c r="J783" s="503"/>
      <c r="K783" s="569" t="str">
        <f t="shared" ref="K783:K846" si="50">IF(J783="","",J783/$D$9*12)</f>
        <v/>
      </c>
      <c r="L783" s="503"/>
      <c r="M783" s="569" t="str">
        <f t="shared" ref="M783:M846" si="51">IF(L783="","",L783/$D$9*12)</f>
        <v/>
      </c>
      <c r="N783" s="304"/>
    </row>
    <row r="784" spans="1:14">
      <c r="A784" s="361">
        <v>771</v>
      </c>
      <c r="B784" s="376" t="str">
        <f t="shared" si="48"/>
        <v/>
      </c>
      <c r="C784" s="505"/>
      <c r="D784" s="304"/>
      <c r="E784" s="304"/>
      <c r="F784" s="377" t="str">
        <f t="shared" si="49"/>
        <v/>
      </c>
      <c r="G784" s="509"/>
      <c r="I784" s="503"/>
      <c r="J784" s="503"/>
      <c r="K784" s="569" t="str">
        <f t="shared" si="50"/>
        <v/>
      </c>
      <c r="L784" s="503"/>
      <c r="M784" s="569" t="str">
        <f t="shared" si="51"/>
        <v/>
      </c>
      <c r="N784" s="304"/>
    </row>
    <row r="785" spans="1:14">
      <c r="A785" s="361">
        <v>772</v>
      </c>
      <c r="B785" s="376" t="str">
        <f t="shared" si="48"/>
        <v/>
      </c>
      <c r="C785" s="505"/>
      <c r="D785" s="304"/>
      <c r="E785" s="304"/>
      <c r="F785" s="377" t="str">
        <f t="shared" si="49"/>
        <v/>
      </c>
      <c r="G785" s="509"/>
      <c r="I785" s="503"/>
      <c r="J785" s="503"/>
      <c r="K785" s="569" t="str">
        <f t="shared" si="50"/>
        <v/>
      </c>
      <c r="L785" s="503"/>
      <c r="M785" s="569" t="str">
        <f t="shared" si="51"/>
        <v/>
      </c>
      <c r="N785" s="304"/>
    </row>
    <row r="786" spans="1:14">
      <c r="A786" s="361">
        <v>773</v>
      </c>
      <c r="B786" s="376" t="str">
        <f t="shared" si="48"/>
        <v/>
      </c>
      <c r="C786" s="505"/>
      <c r="D786" s="304"/>
      <c r="E786" s="304"/>
      <c r="F786" s="377" t="str">
        <f t="shared" si="49"/>
        <v/>
      </c>
      <c r="G786" s="509"/>
      <c r="I786" s="503"/>
      <c r="J786" s="503"/>
      <c r="K786" s="569" t="str">
        <f t="shared" si="50"/>
        <v/>
      </c>
      <c r="L786" s="503"/>
      <c r="M786" s="569" t="str">
        <f t="shared" si="51"/>
        <v/>
      </c>
      <c r="N786" s="304"/>
    </row>
    <row r="787" spans="1:14">
      <c r="A787" s="361">
        <v>774</v>
      </c>
      <c r="B787" s="376" t="str">
        <f t="shared" si="48"/>
        <v/>
      </c>
      <c r="C787" s="505"/>
      <c r="D787" s="304"/>
      <c r="E787" s="304"/>
      <c r="F787" s="377" t="str">
        <f t="shared" si="49"/>
        <v/>
      </c>
      <c r="G787" s="509"/>
      <c r="I787" s="503"/>
      <c r="J787" s="503"/>
      <c r="K787" s="569" t="str">
        <f t="shared" si="50"/>
        <v/>
      </c>
      <c r="L787" s="503"/>
      <c r="M787" s="569" t="str">
        <f t="shared" si="51"/>
        <v/>
      </c>
      <c r="N787" s="304"/>
    </row>
    <row r="788" spans="1:14">
      <c r="A788" s="361">
        <v>775</v>
      </c>
      <c r="B788" s="376" t="str">
        <f t="shared" si="48"/>
        <v/>
      </c>
      <c r="C788" s="505"/>
      <c r="D788" s="304"/>
      <c r="E788" s="304"/>
      <c r="F788" s="377" t="str">
        <f t="shared" si="49"/>
        <v/>
      </c>
      <c r="G788" s="509"/>
      <c r="I788" s="503"/>
      <c r="J788" s="503"/>
      <c r="K788" s="569" t="str">
        <f t="shared" si="50"/>
        <v/>
      </c>
      <c r="L788" s="503"/>
      <c r="M788" s="569" t="str">
        <f t="shared" si="51"/>
        <v/>
      </c>
      <c r="N788" s="304"/>
    </row>
    <row r="789" spans="1:14">
      <c r="A789" s="361">
        <v>776</v>
      </c>
      <c r="B789" s="376" t="str">
        <f t="shared" si="48"/>
        <v/>
      </c>
      <c r="C789" s="505"/>
      <c r="D789" s="304"/>
      <c r="E789" s="304"/>
      <c r="F789" s="377" t="str">
        <f t="shared" si="49"/>
        <v/>
      </c>
      <c r="G789" s="509"/>
      <c r="I789" s="503"/>
      <c r="J789" s="503"/>
      <c r="K789" s="569" t="str">
        <f t="shared" si="50"/>
        <v/>
      </c>
      <c r="L789" s="503"/>
      <c r="M789" s="569" t="str">
        <f t="shared" si="51"/>
        <v/>
      </c>
      <c r="N789" s="304"/>
    </row>
    <row r="790" spans="1:14">
      <c r="A790" s="361">
        <v>777</v>
      </c>
      <c r="B790" s="376" t="str">
        <f t="shared" si="48"/>
        <v/>
      </c>
      <c r="C790" s="505"/>
      <c r="D790" s="304"/>
      <c r="E790" s="304"/>
      <c r="F790" s="377" t="str">
        <f t="shared" si="49"/>
        <v/>
      </c>
      <c r="G790" s="509"/>
      <c r="I790" s="503"/>
      <c r="J790" s="503"/>
      <c r="K790" s="569" t="str">
        <f t="shared" si="50"/>
        <v/>
      </c>
      <c r="L790" s="503"/>
      <c r="M790" s="569" t="str">
        <f t="shared" si="51"/>
        <v/>
      </c>
      <c r="N790" s="304"/>
    </row>
    <row r="791" spans="1:14">
      <c r="A791" s="361">
        <v>778</v>
      </c>
      <c r="B791" s="376" t="str">
        <f t="shared" si="48"/>
        <v/>
      </c>
      <c r="C791" s="505"/>
      <c r="D791" s="304"/>
      <c r="E791" s="304"/>
      <c r="F791" s="377" t="str">
        <f t="shared" si="49"/>
        <v/>
      </c>
      <c r="G791" s="509"/>
      <c r="I791" s="503"/>
      <c r="J791" s="503"/>
      <c r="K791" s="569" t="str">
        <f t="shared" si="50"/>
        <v/>
      </c>
      <c r="L791" s="503"/>
      <c r="M791" s="569" t="str">
        <f t="shared" si="51"/>
        <v/>
      </c>
      <c r="N791" s="304"/>
    </row>
    <row r="792" spans="1:14">
      <c r="A792" s="361">
        <v>779</v>
      </c>
      <c r="B792" s="376" t="str">
        <f t="shared" si="48"/>
        <v/>
      </c>
      <c r="C792" s="505"/>
      <c r="D792" s="304"/>
      <c r="E792" s="304"/>
      <c r="F792" s="377" t="str">
        <f t="shared" si="49"/>
        <v/>
      </c>
      <c r="G792" s="509"/>
      <c r="I792" s="503"/>
      <c r="J792" s="503"/>
      <c r="K792" s="569" t="str">
        <f t="shared" si="50"/>
        <v/>
      </c>
      <c r="L792" s="503"/>
      <c r="M792" s="569" t="str">
        <f t="shared" si="51"/>
        <v/>
      </c>
      <c r="N792" s="304"/>
    </row>
    <row r="793" spans="1:14">
      <c r="A793" s="361">
        <v>780</v>
      </c>
      <c r="B793" s="376" t="str">
        <f t="shared" si="48"/>
        <v/>
      </c>
      <c r="C793" s="505"/>
      <c r="D793" s="304"/>
      <c r="E793" s="304"/>
      <c r="F793" s="377" t="str">
        <f t="shared" si="49"/>
        <v/>
      </c>
      <c r="G793" s="509"/>
      <c r="I793" s="503"/>
      <c r="J793" s="503"/>
      <c r="K793" s="569" t="str">
        <f t="shared" si="50"/>
        <v/>
      </c>
      <c r="L793" s="503"/>
      <c r="M793" s="569" t="str">
        <f t="shared" si="51"/>
        <v/>
      </c>
      <c r="N793" s="304"/>
    </row>
    <row r="794" spans="1:14">
      <c r="A794" s="361">
        <v>781</v>
      </c>
      <c r="B794" s="376" t="str">
        <f t="shared" si="48"/>
        <v/>
      </c>
      <c r="C794" s="505"/>
      <c r="D794" s="304"/>
      <c r="E794" s="304"/>
      <c r="F794" s="377" t="str">
        <f t="shared" si="49"/>
        <v/>
      </c>
      <c r="G794" s="509"/>
      <c r="I794" s="503"/>
      <c r="J794" s="503"/>
      <c r="K794" s="569" t="str">
        <f t="shared" si="50"/>
        <v/>
      </c>
      <c r="L794" s="503"/>
      <c r="M794" s="569" t="str">
        <f t="shared" si="51"/>
        <v/>
      </c>
      <c r="N794" s="304"/>
    </row>
    <row r="795" spans="1:14">
      <c r="A795" s="361">
        <v>782</v>
      </c>
      <c r="B795" s="376" t="str">
        <f t="shared" si="48"/>
        <v/>
      </c>
      <c r="C795" s="505"/>
      <c r="D795" s="304"/>
      <c r="E795" s="304"/>
      <c r="F795" s="377" t="str">
        <f t="shared" si="49"/>
        <v/>
      </c>
      <c r="G795" s="509"/>
      <c r="I795" s="503"/>
      <c r="J795" s="503"/>
      <c r="K795" s="569" t="str">
        <f t="shared" si="50"/>
        <v/>
      </c>
      <c r="L795" s="503"/>
      <c r="M795" s="569" t="str">
        <f t="shared" si="51"/>
        <v/>
      </c>
      <c r="N795" s="304"/>
    </row>
    <row r="796" spans="1:14">
      <c r="A796" s="361">
        <v>783</v>
      </c>
      <c r="B796" s="376" t="str">
        <f t="shared" si="48"/>
        <v/>
      </c>
      <c r="C796" s="505"/>
      <c r="D796" s="304"/>
      <c r="E796" s="304"/>
      <c r="F796" s="377" t="str">
        <f t="shared" si="49"/>
        <v/>
      </c>
      <c r="G796" s="509"/>
      <c r="I796" s="503"/>
      <c r="J796" s="503"/>
      <c r="K796" s="569" t="str">
        <f t="shared" si="50"/>
        <v/>
      </c>
      <c r="L796" s="503"/>
      <c r="M796" s="569" t="str">
        <f t="shared" si="51"/>
        <v/>
      </c>
      <c r="N796" s="304"/>
    </row>
    <row r="797" spans="1:14">
      <c r="A797" s="361">
        <v>784</v>
      </c>
      <c r="B797" s="376" t="str">
        <f t="shared" si="48"/>
        <v/>
      </c>
      <c r="C797" s="505"/>
      <c r="D797" s="304"/>
      <c r="E797" s="304"/>
      <c r="F797" s="377" t="str">
        <f t="shared" si="49"/>
        <v/>
      </c>
      <c r="G797" s="509"/>
      <c r="I797" s="503"/>
      <c r="J797" s="503"/>
      <c r="K797" s="569" t="str">
        <f t="shared" si="50"/>
        <v/>
      </c>
      <c r="L797" s="503"/>
      <c r="M797" s="569" t="str">
        <f t="shared" si="51"/>
        <v/>
      </c>
      <c r="N797" s="304"/>
    </row>
    <row r="798" spans="1:14">
      <c r="A798" s="361">
        <v>785</v>
      </c>
      <c r="B798" s="376" t="str">
        <f t="shared" si="48"/>
        <v/>
      </c>
      <c r="C798" s="505"/>
      <c r="D798" s="304"/>
      <c r="E798" s="304"/>
      <c r="F798" s="377" t="str">
        <f t="shared" si="49"/>
        <v/>
      </c>
      <c r="G798" s="509"/>
      <c r="I798" s="503"/>
      <c r="J798" s="503"/>
      <c r="K798" s="569" t="str">
        <f t="shared" si="50"/>
        <v/>
      </c>
      <c r="L798" s="503"/>
      <c r="M798" s="569" t="str">
        <f t="shared" si="51"/>
        <v/>
      </c>
      <c r="N798" s="304"/>
    </row>
    <row r="799" spans="1:14">
      <c r="A799" s="361">
        <v>786</v>
      </c>
      <c r="B799" s="376" t="str">
        <f t="shared" si="48"/>
        <v/>
      </c>
      <c r="C799" s="505"/>
      <c r="D799" s="304"/>
      <c r="E799" s="304"/>
      <c r="F799" s="377" t="str">
        <f t="shared" si="49"/>
        <v/>
      </c>
      <c r="G799" s="509"/>
      <c r="I799" s="503"/>
      <c r="J799" s="503"/>
      <c r="K799" s="569" t="str">
        <f t="shared" si="50"/>
        <v/>
      </c>
      <c r="L799" s="503"/>
      <c r="M799" s="569" t="str">
        <f t="shared" si="51"/>
        <v/>
      </c>
      <c r="N799" s="304"/>
    </row>
    <row r="800" spans="1:14">
      <c r="A800" s="361">
        <v>787</v>
      </c>
      <c r="B800" s="376" t="str">
        <f t="shared" si="48"/>
        <v/>
      </c>
      <c r="C800" s="505"/>
      <c r="D800" s="304"/>
      <c r="E800" s="304"/>
      <c r="F800" s="377" t="str">
        <f t="shared" si="49"/>
        <v/>
      </c>
      <c r="G800" s="509"/>
      <c r="I800" s="503"/>
      <c r="J800" s="503"/>
      <c r="K800" s="569" t="str">
        <f t="shared" si="50"/>
        <v/>
      </c>
      <c r="L800" s="503"/>
      <c r="M800" s="569" t="str">
        <f t="shared" si="51"/>
        <v/>
      </c>
      <c r="N800" s="304"/>
    </row>
    <row r="801" spans="1:14">
      <c r="A801" s="361">
        <v>788</v>
      </c>
      <c r="B801" s="376" t="str">
        <f t="shared" si="48"/>
        <v/>
      </c>
      <c r="C801" s="505"/>
      <c r="D801" s="304"/>
      <c r="E801" s="304"/>
      <c r="F801" s="377" t="str">
        <f t="shared" si="49"/>
        <v/>
      </c>
      <c r="G801" s="509"/>
      <c r="I801" s="503"/>
      <c r="J801" s="503"/>
      <c r="K801" s="569" t="str">
        <f t="shared" si="50"/>
        <v/>
      </c>
      <c r="L801" s="503"/>
      <c r="M801" s="569" t="str">
        <f t="shared" si="51"/>
        <v/>
      </c>
      <c r="N801" s="304"/>
    </row>
    <row r="802" spans="1:14">
      <c r="A802" s="361">
        <v>789</v>
      </c>
      <c r="B802" s="376" t="str">
        <f t="shared" si="48"/>
        <v/>
      </c>
      <c r="C802" s="505"/>
      <c r="D802" s="304"/>
      <c r="E802" s="304"/>
      <c r="F802" s="377" t="str">
        <f t="shared" si="49"/>
        <v/>
      </c>
      <c r="G802" s="509"/>
      <c r="I802" s="503"/>
      <c r="J802" s="503"/>
      <c r="K802" s="569" t="str">
        <f t="shared" si="50"/>
        <v/>
      </c>
      <c r="L802" s="503"/>
      <c r="M802" s="569" t="str">
        <f t="shared" si="51"/>
        <v/>
      </c>
      <c r="N802" s="304"/>
    </row>
    <row r="803" spans="1:14">
      <c r="A803" s="361">
        <v>790</v>
      </c>
      <c r="B803" s="376" t="str">
        <f t="shared" si="48"/>
        <v/>
      </c>
      <c r="C803" s="505"/>
      <c r="D803" s="304"/>
      <c r="E803" s="304"/>
      <c r="F803" s="377" t="str">
        <f t="shared" si="49"/>
        <v/>
      </c>
      <c r="G803" s="509"/>
      <c r="I803" s="503"/>
      <c r="J803" s="503"/>
      <c r="K803" s="569" t="str">
        <f t="shared" si="50"/>
        <v/>
      </c>
      <c r="L803" s="503"/>
      <c r="M803" s="569" t="str">
        <f t="shared" si="51"/>
        <v/>
      </c>
      <c r="N803" s="304"/>
    </row>
    <row r="804" spans="1:14">
      <c r="A804" s="361">
        <v>791</v>
      </c>
      <c r="B804" s="376" t="str">
        <f t="shared" si="48"/>
        <v/>
      </c>
      <c r="C804" s="505"/>
      <c r="D804" s="304"/>
      <c r="E804" s="304"/>
      <c r="F804" s="377" t="str">
        <f t="shared" si="49"/>
        <v/>
      </c>
      <c r="G804" s="509"/>
      <c r="I804" s="503"/>
      <c r="J804" s="503"/>
      <c r="K804" s="569" t="str">
        <f t="shared" si="50"/>
        <v/>
      </c>
      <c r="L804" s="503"/>
      <c r="M804" s="569" t="str">
        <f t="shared" si="51"/>
        <v/>
      </c>
      <c r="N804" s="304"/>
    </row>
    <row r="805" spans="1:14">
      <c r="A805" s="361">
        <v>792</v>
      </c>
      <c r="B805" s="376" t="str">
        <f t="shared" si="48"/>
        <v/>
      </c>
      <c r="C805" s="505"/>
      <c r="D805" s="304"/>
      <c r="E805" s="304"/>
      <c r="F805" s="377" t="str">
        <f t="shared" si="49"/>
        <v/>
      </c>
      <c r="G805" s="509"/>
      <c r="I805" s="503"/>
      <c r="J805" s="503"/>
      <c r="K805" s="569" t="str">
        <f t="shared" si="50"/>
        <v/>
      </c>
      <c r="L805" s="503"/>
      <c r="M805" s="569" t="str">
        <f t="shared" si="51"/>
        <v/>
      </c>
      <c r="N805" s="304"/>
    </row>
    <row r="806" spans="1:14">
      <c r="A806" s="361">
        <v>793</v>
      </c>
      <c r="B806" s="376" t="str">
        <f t="shared" si="48"/>
        <v/>
      </c>
      <c r="C806" s="505"/>
      <c r="D806" s="304"/>
      <c r="E806" s="304"/>
      <c r="F806" s="377" t="str">
        <f t="shared" si="49"/>
        <v/>
      </c>
      <c r="G806" s="509"/>
      <c r="I806" s="503"/>
      <c r="J806" s="503"/>
      <c r="K806" s="569" t="str">
        <f t="shared" si="50"/>
        <v/>
      </c>
      <c r="L806" s="503"/>
      <c r="M806" s="569" t="str">
        <f t="shared" si="51"/>
        <v/>
      </c>
      <c r="N806" s="304"/>
    </row>
    <row r="807" spans="1:14">
      <c r="A807" s="361">
        <v>794</v>
      </c>
      <c r="B807" s="376" t="str">
        <f t="shared" si="48"/>
        <v/>
      </c>
      <c r="C807" s="505"/>
      <c r="D807" s="304"/>
      <c r="E807" s="304"/>
      <c r="F807" s="377" t="str">
        <f t="shared" si="49"/>
        <v/>
      </c>
      <c r="G807" s="509"/>
      <c r="I807" s="503"/>
      <c r="J807" s="503"/>
      <c r="K807" s="569" t="str">
        <f t="shared" si="50"/>
        <v/>
      </c>
      <c r="L807" s="503"/>
      <c r="M807" s="569" t="str">
        <f t="shared" si="51"/>
        <v/>
      </c>
      <c r="N807" s="304"/>
    </row>
    <row r="808" spans="1:14">
      <c r="A808" s="361">
        <v>795</v>
      </c>
      <c r="B808" s="376" t="str">
        <f t="shared" si="48"/>
        <v/>
      </c>
      <c r="C808" s="505"/>
      <c r="D808" s="304"/>
      <c r="E808" s="304"/>
      <c r="F808" s="377" t="str">
        <f t="shared" si="49"/>
        <v/>
      </c>
      <c r="G808" s="509"/>
      <c r="I808" s="503"/>
      <c r="J808" s="503"/>
      <c r="K808" s="569" t="str">
        <f t="shared" si="50"/>
        <v/>
      </c>
      <c r="L808" s="503"/>
      <c r="M808" s="569" t="str">
        <f t="shared" si="51"/>
        <v/>
      </c>
      <c r="N808" s="304"/>
    </row>
    <row r="809" spans="1:14">
      <c r="A809" s="361">
        <v>796</v>
      </c>
      <c r="B809" s="376" t="str">
        <f t="shared" si="48"/>
        <v/>
      </c>
      <c r="C809" s="505"/>
      <c r="D809" s="304"/>
      <c r="E809" s="304"/>
      <c r="F809" s="377" t="str">
        <f t="shared" si="49"/>
        <v/>
      </c>
      <c r="G809" s="509"/>
      <c r="I809" s="503"/>
      <c r="J809" s="503"/>
      <c r="K809" s="569" t="str">
        <f t="shared" si="50"/>
        <v/>
      </c>
      <c r="L809" s="503"/>
      <c r="M809" s="569" t="str">
        <f t="shared" si="51"/>
        <v/>
      </c>
      <c r="N809" s="304"/>
    </row>
    <row r="810" spans="1:14">
      <c r="A810" s="361">
        <v>797</v>
      </c>
      <c r="B810" s="376" t="str">
        <f t="shared" si="48"/>
        <v/>
      </c>
      <c r="C810" s="505"/>
      <c r="D810" s="304"/>
      <c r="E810" s="304"/>
      <c r="F810" s="377" t="str">
        <f t="shared" si="49"/>
        <v/>
      </c>
      <c r="G810" s="509"/>
      <c r="I810" s="503"/>
      <c r="J810" s="503"/>
      <c r="K810" s="569" t="str">
        <f t="shared" si="50"/>
        <v/>
      </c>
      <c r="L810" s="503"/>
      <c r="M810" s="569" t="str">
        <f t="shared" si="51"/>
        <v/>
      </c>
      <c r="N810" s="304"/>
    </row>
    <row r="811" spans="1:14">
      <c r="A811" s="361">
        <v>798</v>
      </c>
      <c r="B811" s="376" t="str">
        <f t="shared" si="48"/>
        <v/>
      </c>
      <c r="C811" s="505"/>
      <c r="D811" s="304"/>
      <c r="E811" s="304"/>
      <c r="F811" s="377" t="str">
        <f t="shared" si="49"/>
        <v/>
      </c>
      <c r="G811" s="509"/>
      <c r="I811" s="503"/>
      <c r="J811" s="503"/>
      <c r="K811" s="569" t="str">
        <f t="shared" si="50"/>
        <v/>
      </c>
      <c r="L811" s="503"/>
      <c r="M811" s="569" t="str">
        <f t="shared" si="51"/>
        <v/>
      </c>
      <c r="N811" s="304"/>
    </row>
    <row r="812" spans="1:14">
      <c r="A812" s="361">
        <v>799</v>
      </c>
      <c r="B812" s="376" t="str">
        <f t="shared" si="48"/>
        <v/>
      </c>
      <c r="C812" s="505"/>
      <c r="D812" s="304"/>
      <c r="E812" s="304"/>
      <c r="F812" s="377" t="str">
        <f t="shared" si="49"/>
        <v/>
      </c>
      <c r="G812" s="509"/>
      <c r="I812" s="503"/>
      <c r="J812" s="503"/>
      <c r="K812" s="569" t="str">
        <f t="shared" si="50"/>
        <v/>
      </c>
      <c r="L812" s="503"/>
      <c r="M812" s="569" t="str">
        <f t="shared" si="51"/>
        <v/>
      </c>
      <c r="N812" s="304"/>
    </row>
    <row r="813" spans="1:14">
      <c r="A813" s="361">
        <v>800</v>
      </c>
      <c r="B813" s="376" t="str">
        <f t="shared" si="48"/>
        <v/>
      </c>
      <c r="C813" s="505"/>
      <c r="D813" s="304"/>
      <c r="E813" s="304"/>
      <c r="F813" s="377" t="str">
        <f t="shared" si="49"/>
        <v/>
      </c>
      <c r="G813" s="509"/>
      <c r="I813" s="503"/>
      <c r="J813" s="503"/>
      <c r="K813" s="569" t="str">
        <f t="shared" si="50"/>
        <v/>
      </c>
      <c r="L813" s="503"/>
      <c r="M813" s="569" t="str">
        <f t="shared" si="51"/>
        <v/>
      </c>
      <c r="N813" s="304"/>
    </row>
    <row r="814" spans="1:14">
      <c r="A814" s="361">
        <v>801</v>
      </c>
      <c r="B814" s="376" t="str">
        <f t="shared" si="48"/>
        <v/>
      </c>
      <c r="C814" s="505"/>
      <c r="D814" s="304"/>
      <c r="E814" s="304"/>
      <c r="F814" s="377" t="str">
        <f t="shared" si="49"/>
        <v/>
      </c>
      <c r="G814" s="509"/>
      <c r="I814" s="503"/>
      <c r="J814" s="503"/>
      <c r="K814" s="569" t="str">
        <f t="shared" si="50"/>
        <v/>
      </c>
      <c r="L814" s="503"/>
      <c r="M814" s="569" t="str">
        <f t="shared" si="51"/>
        <v/>
      </c>
      <c r="N814" s="304"/>
    </row>
    <row r="815" spans="1:14">
      <c r="A815" s="361">
        <v>802</v>
      </c>
      <c r="B815" s="376" t="str">
        <f t="shared" si="48"/>
        <v/>
      </c>
      <c r="C815" s="505"/>
      <c r="D815" s="304"/>
      <c r="E815" s="304"/>
      <c r="F815" s="377" t="str">
        <f t="shared" si="49"/>
        <v/>
      </c>
      <c r="G815" s="509"/>
      <c r="I815" s="503"/>
      <c r="J815" s="503"/>
      <c r="K815" s="569" t="str">
        <f t="shared" si="50"/>
        <v/>
      </c>
      <c r="L815" s="503"/>
      <c r="M815" s="569" t="str">
        <f t="shared" si="51"/>
        <v/>
      </c>
      <c r="N815" s="304"/>
    </row>
    <row r="816" spans="1:14">
      <c r="A816" s="361">
        <v>803</v>
      </c>
      <c r="B816" s="376" t="str">
        <f t="shared" si="48"/>
        <v/>
      </c>
      <c r="C816" s="505"/>
      <c r="D816" s="304"/>
      <c r="E816" s="304"/>
      <c r="F816" s="377" t="str">
        <f t="shared" si="49"/>
        <v/>
      </c>
      <c r="G816" s="509"/>
      <c r="I816" s="503"/>
      <c r="J816" s="503"/>
      <c r="K816" s="569" t="str">
        <f t="shared" si="50"/>
        <v/>
      </c>
      <c r="L816" s="503"/>
      <c r="M816" s="569" t="str">
        <f t="shared" si="51"/>
        <v/>
      </c>
      <c r="N816" s="304"/>
    </row>
    <row r="817" spans="1:14">
      <c r="A817" s="361">
        <v>804</v>
      </c>
      <c r="B817" s="376" t="str">
        <f t="shared" si="48"/>
        <v/>
      </c>
      <c r="C817" s="505"/>
      <c r="D817" s="304"/>
      <c r="E817" s="304"/>
      <c r="F817" s="377" t="str">
        <f t="shared" si="49"/>
        <v/>
      </c>
      <c r="G817" s="509"/>
      <c r="I817" s="503"/>
      <c r="J817" s="503"/>
      <c r="K817" s="569" t="str">
        <f t="shared" si="50"/>
        <v/>
      </c>
      <c r="L817" s="503"/>
      <c r="M817" s="569" t="str">
        <f t="shared" si="51"/>
        <v/>
      </c>
      <c r="N817" s="304"/>
    </row>
    <row r="818" spans="1:14">
      <c r="A818" s="361">
        <v>805</v>
      </c>
      <c r="B818" s="376" t="str">
        <f t="shared" si="48"/>
        <v/>
      </c>
      <c r="C818" s="505"/>
      <c r="D818" s="304"/>
      <c r="E818" s="304"/>
      <c r="F818" s="377" t="str">
        <f t="shared" si="49"/>
        <v/>
      </c>
      <c r="G818" s="509"/>
      <c r="I818" s="503"/>
      <c r="J818" s="503"/>
      <c r="K818" s="569" t="str">
        <f t="shared" si="50"/>
        <v/>
      </c>
      <c r="L818" s="503"/>
      <c r="M818" s="569" t="str">
        <f t="shared" si="51"/>
        <v/>
      </c>
      <c r="N818" s="304"/>
    </row>
    <row r="819" spans="1:14">
      <c r="A819" s="361">
        <v>806</v>
      </c>
      <c r="B819" s="376" t="str">
        <f t="shared" si="48"/>
        <v/>
      </c>
      <c r="C819" s="505"/>
      <c r="D819" s="304"/>
      <c r="E819" s="304"/>
      <c r="F819" s="377" t="str">
        <f t="shared" si="49"/>
        <v/>
      </c>
      <c r="G819" s="509"/>
      <c r="I819" s="503"/>
      <c r="J819" s="503"/>
      <c r="K819" s="569" t="str">
        <f t="shared" si="50"/>
        <v/>
      </c>
      <c r="L819" s="503"/>
      <c r="M819" s="569" t="str">
        <f t="shared" si="51"/>
        <v/>
      </c>
      <c r="N819" s="304"/>
    </row>
    <row r="820" spans="1:14">
      <c r="A820" s="361">
        <v>807</v>
      </c>
      <c r="B820" s="376" t="str">
        <f t="shared" si="48"/>
        <v/>
      </c>
      <c r="C820" s="505"/>
      <c r="D820" s="304"/>
      <c r="E820" s="304"/>
      <c r="F820" s="377" t="str">
        <f t="shared" si="49"/>
        <v/>
      </c>
      <c r="G820" s="509"/>
      <c r="I820" s="503"/>
      <c r="J820" s="503"/>
      <c r="K820" s="569" t="str">
        <f t="shared" si="50"/>
        <v/>
      </c>
      <c r="L820" s="503"/>
      <c r="M820" s="569" t="str">
        <f t="shared" si="51"/>
        <v/>
      </c>
      <c r="N820" s="304"/>
    </row>
    <row r="821" spans="1:14">
      <c r="A821" s="361">
        <v>808</v>
      </c>
      <c r="B821" s="376" t="str">
        <f t="shared" si="48"/>
        <v/>
      </c>
      <c r="C821" s="505"/>
      <c r="D821" s="304"/>
      <c r="E821" s="304"/>
      <c r="F821" s="377" t="str">
        <f t="shared" si="49"/>
        <v/>
      </c>
      <c r="G821" s="509"/>
      <c r="I821" s="503"/>
      <c r="J821" s="503"/>
      <c r="K821" s="569" t="str">
        <f t="shared" si="50"/>
        <v/>
      </c>
      <c r="L821" s="503"/>
      <c r="M821" s="569" t="str">
        <f t="shared" si="51"/>
        <v/>
      </c>
      <c r="N821" s="304"/>
    </row>
    <row r="822" spans="1:14">
      <c r="A822" s="361">
        <v>809</v>
      </c>
      <c r="B822" s="376" t="str">
        <f t="shared" si="48"/>
        <v/>
      </c>
      <c r="C822" s="505"/>
      <c r="D822" s="304"/>
      <c r="E822" s="304"/>
      <c r="F822" s="377" t="str">
        <f t="shared" si="49"/>
        <v/>
      </c>
      <c r="G822" s="509"/>
      <c r="I822" s="503"/>
      <c r="J822" s="503"/>
      <c r="K822" s="569" t="str">
        <f t="shared" si="50"/>
        <v/>
      </c>
      <c r="L822" s="503"/>
      <c r="M822" s="569" t="str">
        <f t="shared" si="51"/>
        <v/>
      </c>
      <c r="N822" s="304"/>
    </row>
    <row r="823" spans="1:14">
      <c r="A823" s="361">
        <v>810</v>
      </c>
      <c r="B823" s="376" t="str">
        <f t="shared" si="48"/>
        <v/>
      </c>
      <c r="C823" s="505"/>
      <c r="D823" s="304"/>
      <c r="E823" s="304"/>
      <c r="F823" s="377" t="str">
        <f t="shared" si="49"/>
        <v/>
      </c>
      <c r="G823" s="509"/>
      <c r="I823" s="503"/>
      <c r="J823" s="503"/>
      <c r="K823" s="569" t="str">
        <f t="shared" si="50"/>
        <v/>
      </c>
      <c r="L823" s="503"/>
      <c r="M823" s="569" t="str">
        <f t="shared" si="51"/>
        <v/>
      </c>
      <c r="N823" s="304"/>
    </row>
    <row r="824" spans="1:14">
      <c r="A824" s="361">
        <v>811</v>
      </c>
      <c r="B824" s="376" t="str">
        <f t="shared" si="48"/>
        <v/>
      </c>
      <c r="C824" s="505"/>
      <c r="D824" s="304"/>
      <c r="E824" s="304"/>
      <c r="F824" s="377" t="str">
        <f t="shared" si="49"/>
        <v/>
      </c>
      <c r="G824" s="509"/>
      <c r="I824" s="503"/>
      <c r="J824" s="503"/>
      <c r="K824" s="569" t="str">
        <f t="shared" si="50"/>
        <v/>
      </c>
      <c r="L824" s="503"/>
      <c r="M824" s="569" t="str">
        <f t="shared" si="51"/>
        <v/>
      </c>
      <c r="N824" s="304"/>
    </row>
    <row r="825" spans="1:14">
      <c r="A825" s="361">
        <v>812</v>
      </c>
      <c r="B825" s="376" t="str">
        <f t="shared" si="48"/>
        <v/>
      </c>
      <c r="C825" s="505"/>
      <c r="D825" s="304"/>
      <c r="E825" s="304"/>
      <c r="F825" s="377" t="str">
        <f t="shared" si="49"/>
        <v/>
      </c>
      <c r="G825" s="509"/>
      <c r="I825" s="503"/>
      <c r="J825" s="503"/>
      <c r="K825" s="569" t="str">
        <f t="shared" si="50"/>
        <v/>
      </c>
      <c r="L825" s="503"/>
      <c r="M825" s="569" t="str">
        <f t="shared" si="51"/>
        <v/>
      </c>
      <c r="N825" s="304"/>
    </row>
    <row r="826" spans="1:14">
      <c r="A826" s="361">
        <v>813</v>
      </c>
      <c r="B826" s="376" t="str">
        <f t="shared" si="48"/>
        <v/>
      </c>
      <c r="C826" s="505"/>
      <c r="D826" s="304"/>
      <c r="E826" s="304"/>
      <c r="F826" s="377" t="str">
        <f t="shared" si="49"/>
        <v/>
      </c>
      <c r="G826" s="509"/>
      <c r="I826" s="503"/>
      <c r="J826" s="503"/>
      <c r="K826" s="569" t="str">
        <f t="shared" si="50"/>
        <v/>
      </c>
      <c r="L826" s="503"/>
      <c r="M826" s="569" t="str">
        <f t="shared" si="51"/>
        <v/>
      </c>
      <c r="N826" s="304"/>
    </row>
    <row r="827" spans="1:14">
      <c r="A827" s="361">
        <v>814</v>
      </c>
      <c r="B827" s="376" t="str">
        <f t="shared" si="48"/>
        <v/>
      </c>
      <c r="C827" s="505"/>
      <c r="D827" s="304"/>
      <c r="E827" s="304"/>
      <c r="F827" s="377" t="str">
        <f t="shared" si="49"/>
        <v/>
      </c>
      <c r="G827" s="509"/>
      <c r="I827" s="503"/>
      <c r="J827" s="503"/>
      <c r="K827" s="569" t="str">
        <f t="shared" si="50"/>
        <v/>
      </c>
      <c r="L827" s="503"/>
      <c r="M827" s="569" t="str">
        <f t="shared" si="51"/>
        <v/>
      </c>
      <c r="N827" s="304"/>
    </row>
    <row r="828" spans="1:14">
      <c r="A828" s="361">
        <v>815</v>
      </c>
      <c r="B828" s="376" t="str">
        <f t="shared" si="48"/>
        <v/>
      </c>
      <c r="C828" s="505"/>
      <c r="D828" s="304"/>
      <c r="E828" s="304"/>
      <c r="F828" s="377" t="str">
        <f t="shared" si="49"/>
        <v/>
      </c>
      <c r="G828" s="509"/>
      <c r="I828" s="503"/>
      <c r="J828" s="503"/>
      <c r="K828" s="569" t="str">
        <f t="shared" si="50"/>
        <v/>
      </c>
      <c r="L828" s="503"/>
      <c r="M828" s="569" t="str">
        <f t="shared" si="51"/>
        <v/>
      </c>
      <c r="N828" s="304"/>
    </row>
    <row r="829" spans="1:14">
      <c r="A829" s="361">
        <v>816</v>
      </c>
      <c r="B829" s="376" t="str">
        <f t="shared" si="48"/>
        <v/>
      </c>
      <c r="C829" s="505"/>
      <c r="D829" s="304"/>
      <c r="E829" s="304"/>
      <c r="F829" s="377" t="str">
        <f t="shared" si="49"/>
        <v/>
      </c>
      <c r="G829" s="509"/>
      <c r="I829" s="503"/>
      <c r="J829" s="503"/>
      <c r="K829" s="569" t="str">
        <f t="shared" si="50"/>
        <v/>
      </c>
      <c r="L829" s="503"/>
      <c r="M829" s="569" t="str">
        <f t="shared" si="51"/>
        <v/>
      </c>
      <c r="N829" s="304"/>
    </row>
    <row r="830" spans="1:14">
      <c r="A830" s="361">
        <v>817</v>
      </c>
      <c r="B830" s="376" t="str">
        <f t="shared" si="48"/>
        <v/>
      </c>
      <c r="C830" s="505"/>
      <c r="D830" s="304"/>
      <c r="E830" s="304"/>
      <c r="F830" s="377" t="str">
        <f t="shared" si="49"/>
        <v/>
      </c>
      <c r="G830" s="509"/>
      <c r="I830" s="503"/>
      <c r="J830" s="503"/>
      <c r="K830" s="569" t="str">
        <f t="shared" si="50"/>
        <v/>
      </c>
      <c r="L830" s="503"/>
      <c r="M830" s="569" t="str">
        <f t="shared" si="51"/>
        <v/>
      </c>
      <c r="N830" s="304"/>
    </row>
    <row r="831" spans="1:14">
      <c r="A831" s="361">
        <v>818</v>
      </c>
      <c r="B831" s="376" t="str">
        <f t="shared" si="48"/>
        <v/>
      </c>
      <c r="C831" s="505"/>
      <c r="D831" s="304"/>
      <c r="E831" s="304"/>
      <c r="F831" s="377" t="str">
        <f t="shared" si="49"/>
        <v/>
      </c>
      <c r="G831" s="509"/>
      <c r="I831" s="503"/>
      <c r="J831" s="503"/>
      <c r="K831" s="569" t="str">
        <f t="shared" si="50"/>
        <v/>
      </c>
      <c r="L831" s="503"/>
      <c r="M831" s="569" t="str">
        <f t="shared" si="51"/>
        <v/>
      </c>
      <c r="N831" s="304"/>
    </row>
    <row r="832" spans="1:14">
      <c r="A832" s="361">
        <v>819</v>
      </c>
      <c r="B832" s="376" t="str">
        <f t="shared" si="48"/>
        <v/>
      </c>
      <c r="C832" s="505"/>
      <c r="D832" s="304"/>
      <c r="E832" s="304"/>
      <c r="F832" s="377" t="str">
        <f t="shared" si="49"/>
        <v/>
      </c>
      <c r="G832" s="509"/>
      <c r="I832" s="503"/>
      <c r="J832" s="503"/>
      <c r="K832" s="569" t="str">
        <f t="shared" si="50"/>
        <v/>
      </c>
      <c r="L832" s="503"/>
      <c r="M832" s="569" t="str">
        <f t="shared" si="51"/>
        <v/>
      </c>
      <c r="N832" s="304"/>
    </row>
    <row r="833" spans="1:14">
      <c r="A833" s="361">
        <v>820</v>
      </c>
      <c r="B833" s="376" t="str">
        <f t="shared" si="48"/>
        <v/>
      </c>
      <c r="C833" s="505"/>
      <c r="D833" s="304"/>
      <c r="E833" s="304"/>
      <c r="F833" s="377" t="str">
        <f t="shared" si="49"/>
        <v/>
      </c>
      <c r="G833" s="509"/>
      <c r="I833" s="503"/>
      <c r="J833" s="503"/>
      <c r="K833" s="569" t="str">
        <f t="shared" si="50"/>
        <v/>
      </c>
      <c r="L833" s="503"/>
      <c r="M833" s="569" t="str">
        <f t="shared" si="51"/>
        <v/>
      </c>
      <c r="N833" s="304"/>
    </row>
    <row r="834" spans="1:14">
      <c r="A834" s="361">
        <v>821</v>
      </c>
      <c r="B834" s="376" t="str">
        <f t="shared" si="48"/>
        <v/>
      </c>
      <c r="C834" s="505"/>
      <c r="D834" s="304"/>
      <c r="E834" s="304"/>
      <c r="F834" s="377" t="str">
        <f t="shared" si="49"/>
        <v/>
      </c>
      <c r="G834" s="509"/>
      <c r="I834" s="503"/>
      <c r="J834" s="503"/>
      <c r="K834" s="569" t="str">
        <f t="shared" si="50"/>
        <v/>
      </c>
      <c r="L834" s="503"/>
      <c r="M834" s="569" t="str">
        <f t="shared" si="51"/>
        <v/>
      </c>
      <c r="N834" s="304"/>
    </row>
    <row r="835" spans="1:14">
      <c r="A835" s="361">
        <v>822</v>
      </c>
      <c r="B835" s="376" t="str">
        <f t="shared" si="48"/>
        <v/>
      </c>
      <c r="C835" s="505"/>
      <c r="D835" s="304"/>
      <c r="E835" s="304"/>
      <c r="F835" s="377" t="str">
        <f t="shared" si="49"/>
        <v/>
      </c>
      <c r="G835" s="509"/>
      <c r="I835" s="503"/>
      <c r="J835" s="503"/>
      <c r="K835" s="569" t="str">
        <f t="shared" si="50"/>
        <v/>
      </c>
      <c r="L835" s="503"/>
      <c r="M835" s="569" t="str">
        <f t="shared" si="51"/>
        <v/>
      </c>
      <c r="N835" s="304"/>
    </row>
    <row r="836" spans="1:14">
      <c r="A836" s="361">
        <v>823</v>
      </c>
      <c r="B836" s="376" t="str">
        <f t="shared" si="48"/>
        <v/>
      </c>
      <c r="C836" s="505"/>
      <c r="D836" s="304"/>
      <c r="E836" s="304"/>
      <c r="F836" s="377" t="str">
        <f t="shared" si="49"/>
        <v/>
      </c>
      <c r="G836" s="509"/>
      <c r="I836" s="503"/>
      <c r="J836" s="503"/>
      <c r="K836" s="569" t="str">
        <f t="shared" si="50"/>
        <v/>
      </c>
      <c r="L836" s="503"/>
      <c r="M836" s="569" t="str">
        <f t="shared" si="51"/>
        <v/>
      </c>
      <c r="N836" s="304"/>
    </row>
    <row r="837" spans="1:14">
      <c r="A837" s="361">
        <v>824</v>
      </c>
      <c r="B837" s="376" t="str">
        <f t="shared" si="48"/>
        <v/>
      </c>
      <c r="C837" s="505"/>
      <c r="D837" s="304"/>
      <c r="E837" s="304"/>
      <c r="F837" s="377" t="str">
        <f t="shared" si="49"/>
        <v/>
      </c>
      <c r="G837" s="509"/>
      <c r="I837" s="503"/>
      <c r="J837" s="503"/>
      <c r="K837" s="569" t="str">
        <f t="shared" si="50"/>
        <v/>
      </c>
      <c r="L837" s="503"/>
      <c r="M837" s="569" t="str">
        <f t="shared" si="51"/>
        <v/>
      </c>
      <c r="N837" s="304"/>
    </row>
    <row r="838" spans="1:14">
      <c r="A838" s="361">
        <v>825</v>
      </c>
      <c r="B838" s="376" t="str">
        <f t="shared" si="48"/>
        <v/>
      </c>
      <c r="C838" s="505"/>
      <c r="D838" s="304"/>
      <c r="E838" s="304"/>
      <c r="F838" s="377" t="str">
        <f t="shared" si="49"/>
        <v/>
      </c>
      <c r="G838" s="509"/>
      <c r="I838" s="503"/>
      <c r="J838" s="503"/>
      <c r="K838" s="569" t="str">
        <f t="shared" si="50"/>
        <v/>
      </c>
      <c r="L838" s="503"/>
      <c r="M838" s="569" t="str">
        <f t="shared" si="51"/>
        <v/>
      </c>
      <c r="N838" s="304"/>
    </row>
    <row r="839" spans="1:14">
      <c r="A839" s="361">
        <v>826</v>
      </c>
      <c r="B839" s="376" t="str">
        <f t="shared" si="48"/>
        <v/>
      </c>
      <c r="C839" s="505"/>
      <c r="D839" s="304"/>
      <c r="E839" s="304"/>
      <c r="F839" s="377" t="str">
        <f t="shared" si="49"/>
        <v/>
      </c>
      <c r="G839" s="509"/>
      <c r="I839" s="503"/>
      <c r="J839" s="503"/>
      <c r="K839" s="569" t="str">
        <f t="shared" si="50"/>
        <v/>
      </c>
      <c r="L839" s="503"/>
      <c r="M839" s="569" t="str">
        <f t="shared" si="51"/>
        <v/>
      </c>
      <c r="N839" s="304"/>
    </row>
    <row r="840" spans="1:14">
      <c r="A840" s="361">
        <v>827</v>
      </c>
      <c r="B840" s="376" t="str">
        <f t="shared" si="48"/>
        <v/>
      </c>
      <c r="C840" s="505"/>
      <c r="D840" s="304"/>
      <c r="E840" s="304"/>
      <c r="F840" s="377" t="str">
        <f t="shared" si="49"/>
        <v/>
      </c>
      <c r="G840" s="509"/>
      <c r="I840" s="503"/>
      <c r="J840" s="503"/>
      <c r="K840" s="569" t="str">
        <f t="shared" si="50"/>
        <v/>
      </c>
      <c r="L840" s="503"/>
      <c r="M840" s="569" t="str">
        <f t="shared" si="51"/>
        <v/>
      </c>
      <c r="N840" s="304"/>
    </row>
    <row r="841" spans="1:14">
      <c r="A841" s="361">
        <v>828</v>
      </c>
      <c r="B841" s="376" t="str">
        <f t="shared" si="48"/>
        <v/>
      </c>
      <c r="C841" s="505"/>
      <c r="D841" s="304"/>
      <c r="E841" s="304"/>
      <c r="F841" s="377" t="str">
        <f t="shared" si="49"/>
        <v/>
      </c>
      <c r="G841" s="509"/>
      <c r="I841" s="503"/>
      <c r="J841" s="503"/>
      <c r="K841" s="569" t="str">
        <f t="shared" si="50"/>
        <v/>
      </c>
      <c r="L841" s="503"/>
      <c r="M841" s="569" t="str">
        <f t="shared" si="51"/>
        <v/>
      </c>
      <c r="N841" s="304"/>
    </row>
    <row r="842" spans="1:14">
      <c r="A842" s="361">
        <v>829</v>
      </c>
      <c r="B842" s="376" t="str">
        <f t="shared" si="48"/>
        <v/>
      </c>
      <c r="C842" s="505"/>
      <c r="D842" s="304"/>
      <c r="E842" s="304"/>
      <c r="F842" s="377" t="str">
        <f t="shared" si="49"/>
        <v/>
      </c>
      <c r="G842" s="509"/>
      <c r="I842" s="503"/>
      <c r="J842" s="503"/>
      <c r="K842" s="569" t="str">
        <f t="shared" si="50"/>
        <v/>
      </c>
      <c r="L842" s="503"/>
      <c r="M842" s="569" t="str">
        <f t="shared" si="51"/>
        <v/>
      </c>
      <c r="N842" s="304"/>
    </row>
    <row r="843" spans="1:14">
      <c r="A843" s="361">
        <v>830</v>
      </c>
      <c r="B843" s="376" t="str">
        <f t="shared" si="48"/>
        <v/>
      </c>
      <c r="C843" s="505"/>
      <c r="D843" s="304"/>
      <c r="E843" s="304"/>
      <c r="F843" s="377" t="str">
        <f t="shared" si="49"/>
        <v/>
      </c>
      <c r="G843" s="509"/>
      <c r="I843" s="503"/>
      <c r="J843" s="503"/>
      <c r="K843" s="569" t="str">
        <f t="shared" si="50"/>
        <v/>
      </c>
      <c r="L843" s="503"/>
      <c r="M843" s="569" t="str">
        <f t="shared" si="51"/>
        <v/>
      </c>
      <c r="N843" s="304"/>
    </row>
    <row r="844" spans="1:14">
      <c r="A844" s="361">
        <v>831</v>
      </c>
      <c r="B844" s="376" t="str">
        <f t="shared" si="48"/>
        <v/>
      </c>
      <c r="C844" s="505"/>
      <c r="D844" s="304"/>
      <c r="E844" s="304"/>
      <c r="F844" s="377" t="str">
        <f t="shared" si="49"/>
        <v/>
      </c>
      <c r="G844" s="509"/>
      <c r="I844" s="503"/>
      <c r="J844" s="503"/>
      <c r="K844" s="569" t="str">
        <f t="shared" si="50"/>
        <v/>
      </c>
      <c r="L844" s="503"/>
      <c r="M844" s="569" t="str">
        <f t="shared" si="51"/>
        <v/>
      </c>
      <c r="N844" s="304"/>
    </row>
    <row r="845" spans="1:14">
      <c r="A845" s="361">
        <v>832</v>
      </c>
      <c r="B845" s="376" t="str">
        <f t="shared" si="48"/>
        <v/>
      </c>
      <c r="C845" s="505"/>
      <c r="D845" s="304"/>
      <c r="E845" s="304"/>
      <c r="F845" s="377" t="str">
        <f t="shared" si="49"/>
        <v/>
      </c>
      <c r="G845" s="509"/>
      <c r="I845" s="503"/>
      <c r="J845" s="503"/>
      <c r="K845" s="569" t="str">
        <f t="shared" si="50"/>
        <v/>
      </c>
      <c r="L845" s="503"/>
      <c r="M845" s="569" t="str">
        <f t="shared" si="51"/>
        <v/>
      </c>
      <c r="N845" s="304"/>
    </row>
    <row r="846" spans="1:14">
      <c r="A846" s="361">
        <v>833</v>
      </c>
      <c r="B846" s="376" t="str">
        <f t="shared" si="48"/>
        <v/>
      </c>
      <c r="C846" s="505"/>
      <c r="D846" s="304"/>
      <c r="E846" s="304"/>
      <c r="F846" s="377" t="str">
        <f t="shared" si="49"/>
        <v/>
      </c>
      <c r="G846" s="509"/>
      <c r="I846" s="503"/>
      <c r="J846" s="503"/>
      <c r="K846" s="569" t="str">
        <f t="shared" si="50"/>
        <v/>
      </c>
      <c r="L846" s="503"/>
      <c r="M846" s="569" t="str">
        <f t="shared" si="51"/>
        <v/>
      </c>
      <c r="N846" s="304"/>
    </row>
    <row r="847" spans="1:14">
      <c r="A847" s="361">
        <v>834</v>
      </c>
      <c r="B847" s="376" t="str">
        <f t="shared" ref="B847:B910" si="52">IF(C847="","",IF(C847="Ａ","","○"))</f>
        <v/>
      </c>
      <c r="C847" s="505"/>
      <c r="D847" s="304"/>
      <c r="E847" s="304"/>
      <c r="F847" s="377" t="str">
        <f t="shared" ref="F847:F910" si="53">IF(E847="","",E847/$D$9*12)</f>
        <v/>
      </c>
      <c r="G847" s="509"/>
      <c r="I847" s="503"/>
      <c r="J847" s="503"/>
      <c r="K847" s="569" t="str">
        <f t="shared" ref="K847:K910" si="54">IF(J847="","",J847/$D$9*12)</f>
        <v/>
      </c>
      <c r="L847" s="503"/>
      <c r="M847" s="569" t="str">
        <f t="shared" ref="M847:M910" si="55">IF(L847="","",L847/$D$9*12)</f>
        <v/>
      </c>
      <c r="N847" s="304"/>
    </row>
    <row r="848" spans="1:14">
      <c r="A848" s="361">
        <v>835</v>
      </c>
      <c r="B848" s="376" t="str">
        <f t="shared" si="52"/>
        <v/>
      </c>
      <c r="C848" s="505"/>
      <c r="D848" s="304"/>
      <c r="E848" s="304"/>
      <c r="F848" s="377" t="str">
        <f t="shared" si="53"/>
        <v/>
      </c>
      <c r="G848" s="509"/>
      <c r="I848" s="503"/>
      <c r="J848" s="503"/>
      <c r="K848" s="569" t="str">
        <f t="shared" si="54"/>
        <v/>
      </c>
      <c r="L848" s="503"/>
      <c r="M848" s="569" t="str">
        <f t="shared" si="55"/>
        <v/>
      </c>
      <c r="N848" s="304"/>
    </row>
    <row r="849" spans="1:14">
      <c r="A849" s="361">
        <v>836</v>
      </c>
      <c r="B849" s="376" t="str">
        <f t="shared" si="52"/>
        <v/>
      </c>
      <c r="C849" s="505"/>
      <c r="D849" s="304"/>
      <c r="E849" s="304"/>
      <c r="F849" s="377" t="str">
        <f t="shared" si="53"/>
        <v/>
      </c>
      <c r="G849" s="509"/>
      <c r="I849" s="503"/>
      <c r="J849" s="503"/>
      <c r="K849" s="569" t="str">
        <f t="shared" si="54"/>
        <v/>
      </c>
      <c r="L849" s="503"/>
      <c r="M849" s="569" t="str">
        <f t="shared" si="55"/>
        <v/>
      </c>
      <c r="N849" s="304"/>
    </row>
    <row r="850" spans="1:14">
      <c r="A850" s="361">
        <v>837</v>
      </c>
      <c r="B850" s="376" t="str">
        <f t="shared" si="52"/>
        <v/>
      </c>
      <c r="C850" s="505"/>
      <c r="D850" s="304"/>
      <c r="E850" s="304"/>
      <c r="F850" s="377" t="str">
        <f t="shared" si="53"/>
        <v/>
      </c>
      <c r="G850" s="509"/>
      <c r="I850" s="503"/>
      <c r="J850" s="503"/>
      <c r="K850" s="569" t="str">
        <f t="shared" si="54"/>
        <v/>
      </c>
      <c r="L850" s="503"/>
      <c r="M850" s="569" t="str">
        <f t="shared" si="55"/>
        <v/>
      </c>
      <c r="N850" s="304"/>
    </row>
    <row r="851" spans="1:14">
      <c r="A851" s="361">
        <v>838</v>
      </c>
      <c r="B851" s="376" t="str">
        <f t="shared" si="52"/>
        <v/>
      </c>
      <c r="C851" s="505"/>
      <c r="D851" s="304"/>
      <c r="E851" s="304"/>
      <c r="F851" s="377" t="str">
        <f t="shared" si="53"/>
        <v/>
      </c>
      <c r="G851" s="509"/>
      <c r="I851" s="503"/>
      <c r="J851" s="503"/>
      <c r="K851" s="569" t="str">
        <f t="shared" si="54"/>
        <v/>
      </c>
      <c r="L851" s="503"/>
      <c r="M851" s="569" t="str">
        <f t="shared" si="55"/>
        <v/>
      </c>
      <c r="N851" s="304"/>
    </row>
    <row r="852" spans="1:14">
      <c r="A852" s="361">
        <v>839</v>
      </c>
      <c r="B852" s="376" t="str">
        <f t="shared" si="52"/>
        <v/>
      </c>
      <c r="C852" s="505"/>
      <c r="D852" s="304"/>
      <c r="E852" s="304"/>
      <c r="F852" s="377" t="str">
        <f t="shared" si="53"/>
        <v/>
      </c>
      <c r="G852" s="509"/>
      <c r="I852" s="503"/>
      <c r="J852" s="503"/>
      <c r="K852" s="569" t="str">
        <f t="shared" si="54"/>
        <v/>
      </c>
      <c r="L852" s="503"/>
      <c r="M852" s="569" t="str">
        <f t="shared" si="55"/>
        <v/>
      </c>
      <c r="N852" s="304"/>
    </row>
    <row r="853" spans="1:14">
      <c r="A853" s="361">
        <v>840</v>
      </c>
      <c r="B853" s="376" t="str">
        <f t="shared" si="52"/>
        <v/>
      </c>
      <c r="C853" s="505"/>
      <c r="D853" s="304"/>
      <c r="E853" s="304"/>
      <c r="F853" s="377" t="str">
        <f t="shared" si="53"/>
        <v/>
      </c>
      <c r="G853" s="509"/>
      <c r="I853" s="503"/>
      <c r="J853" s="503"/>
      <c r="K853" s="569" t="str">
        <f t="shared" si="54"/>
        <v/>
      </c>
      <c r="L853" s="503"/>
      <c r="M853" s="569" t="str">
        <f t="shared" si="55"/>
        <v/>
      </c>
      <c r="N853" s="304"/>
    </row>
    <row r="854" spans="1:14">
      <c r="A854" s="361">
        <v>841</v>
      </c>
      <c r="B854" s="376" t="str">
        <f t="shared" si="52"/>
        <v/>
      </c>
      <c r="C854" s="505"/>
      <c r="D854" s="304"/>
      <c r="E854" s="304"/>
      <c r="F854" s="377" t="str">
        <f t="shared" si="53"/>
        <v/>
      </c>
      <c r="G854" s="509"/>
      <c r="I854" s="503"/>
      <c r="J854" s="503"/>
      <c r="K854" s="569" t="str">
        <f t="shared" si="54"/>
        <v/>
      </c>
      <c r="L854" s="503"/>
      <c r="M854" s="569" t="str">
        <f t="shared" si="55"/>
        <v/>
      </c>
      <c r="N854" s="304"/>
    </row>
    <row r="855" spans="1:14">
      <c r="A855" s="361">
        <v>842</v>
      </c>
      <c r="B855" s="376" t="str">
        <f t="shared" si="52"/>
        <v/>
      </c>
      <c r="C855" s="505"/>
      <c r="D855" s="304"/>
      <c r="E855" s="304"/>
      <c r="F855" s="377" t="str">
        <f t="shared" si="53"/>
        <v/>
      </c>
      <c r="G855" s="509"/>
      <c r="I855" s="503"/>
      <c r="J855" s="503"/>
      <c r="K855" s="569" t="str">
        <f t="shared" si="54"/>
        <v/>
      </c>
      <c r="L855" s="503"/>
      <c r="M855" s="569" t="str">
        <f t="shared" si="55"/>
        <v/>
      </c>
      <c r="N855" s="304"/>
    </row>
    <row r="856" spans="1:14">
      <c r="A856" s="361">
        <v>843</v>
      </c>
      <c r="B856" s="376" t="str">
        <f t="shared" si="52"/>
        <v/>
      </c>
      <c r="C856" s="505"/>
      <c r="D856" s="304"/>
      <c r="E856" s="304"/>
      <c r="F856" s="377" t="str">
        <f t="shared" si="53"/>
        <v/>
      </c>
      <c r="G856" s="509"/>
      <c r="I856" s="503"/>
      <c r="J856" s="503"/>
      <c r="K856" s="569" t="str">
        <f t="shared" si="54"/>
        <v/>
      </c>
      <c r="L856" s="503"/>
      <c r="M856" s="569" t="str">
        <f t="shared" si="55"/>
        <v/>
      </c>
      <c r="N856" s="304"/>
    </row>
    <row r="857" spans="1:14">
      <c r="A857" s="361">
        <v>844</v>
      </c>
      <c r="B857" s="376" t="str">
        <f t="shared" si="52"/>
        <v/>
      </c>
      <c r="C857" s="505"/>
      <c r="D857" s="304"/>
      <c r="E857" s="304"/>
      <c r="F857" s="377" t="str">
        <f t="shared" si="53"/>
        <v/>
      </c>
      <c r="G857" s="509"/>
      <c r="I857" s="503"/>
      <c r="J857" s="503"/>
      <c r="K857" s="569" t="str">
        <f t="shared" si="54"/>
        <v/>
      </c>
      <c r="L857" s="503"/>
      <c r="M857" s="569" t="str">
        <f t="shared" si="55"/>
        <v/>
      </c>
      <c r="N857" s="304"/>
    </row>
    <row r="858" spans="1:14">
      <c r="A858" s="361">
        <v>845</v>
      </c>
      <c r="B858" s="376" t="str">
        <f t="shared" si="52"/>
        <v/>
      </c>
      <c r="C858" s="505"/>
      <c r="D858" s="304"/>
      <c r="E858" s="304"/>
      <c r="F858" s="377" t="str">
        <f t="shared" si="53"/>
        <v/>
      </c>
      <c r="G858" s="509"/>
      <c r="I858" s="503"/>
      <c r="J858" s="503"/>
      <c r="K858" s="569" t="str">
        <f t="shared" si="54"/>
        <v/>
      </c>
      <c r="L858" s="503"/>
      <c r="M858" s="569" t="str">
        <f t="shared" si="55"/>
        <v/>
      </c>
      <c r="N858" s="304"/>
    </row>
    <row r="859" spans="1:14">
      <c r="A859" s="361">
        <v>846</v>
      </c>
      <c r="B859" s="376" t="str">
        <f t="shared" si="52"/>
        <v/>
      </c>
      <c r="C859" s="505"/>
      <c r="D859" s="304"/>
      <c r="E859" s="304"/>
      <c r="F859" s="377" t="str">
        <f t="shared" si="53"/>
        <v/>
      </c>
      <c r="G859" s="509"/>
      <c r="I859" s="503"/>
      <c r="J859" s="503"/>
      <c r="K859" s="569" t="str">
        <f t="shared" si="54"/>
        <v/>
      </c>
      <c r="L859" s="503"/>
      <c r="M859" s="569" t="str">
        <f t="shared" si="55"/>
        <v/>
      </c>
      <c r="N859" s="304"/>
    </row>
    <row r="860" spans="1:14">
      <c r="A860" s="361">
        <v>847</v>
      </c>
      <c r="B860" s="376" t="str">
        <f t="shared" si="52"/>
        <v/>
      </c>
      <c r="C860" s="505"/>
      <c r="D860" s="304"/>
      <c r="E860" s="304"/>
      <c r="F860" s="377" t="str">
        <f t="shared" si="53"/>
        <v/>
      </c>
      <c r="G860" s="509"/>
      <c r="I860" s="503"/>
      <c r="J860" s="503"/>
      <c r="K860" s="569" t="str">
        <f t="shared" si="54"/>
        <v/>
      </c>
      <c r="L860" s="503"/>
      <c r="M860" s="569" t="str">
        <f t="shared" si="55"/>
        <v/>
      </c>
      <c r="N860" s="304"/>
    </row>
    <row r="861" spans="1:14">
      <c r="A861" s="361">
        <v>848</v>
      </c>
      <c r="B861" s="376" t="str">
        <f t="shared" si="52"/>
        <v/>
      </c>
      <c r="C861" s="505"/>
      <c r="D861" s="304"/>
      <c r="E861" s="304"/>
      <c r="F861" s="377" t="str">
        <f t="shared" si="53"/>
        <v/>
      </c>
      <c r="G861" s="509"/>
      <c r="I861" s="503"/>
      <c r="J861" s="503"/>
      <c r="K861" s="569" t="str">
        <f t="shared" si="54"/>
        <v/>
      </c>
      <c r="L861" s="503"/>
      <c r="M861" s="569" t="str">
        <f t="shared" si="55"/>
        <v/>
      </c>
      <c r="N861" s="304"/>
    </row>
    <row r="862" spans="1:14">
      <c r="A862" s="361">
        <v>849</v>
      </c>
      <c r="B862" s="376" t="str">
        <f t="shared" si="52"/>
        <v/>
      </c>
      <c r="C862" s="505"/>
      <c r="D862" s="304"/>
      <c r="E862" s="304"/>
      <c r="F862" s="377" t="str">
        <f t="shared" si="53"/>
        <v/>
      </c>
      <c r="G862" s="509"/>
      <c r="I862" s="503"/>
      <c r="J862" s="503"/>
      <c r="K862" s="569" t="str">
        <f t="shared" si="54"/>
        <v/>
      </c>
      <c r="L862" s="503"/>
      <c r="M862" s="569" t="str">
        <f t="shared" si="55"/>
        <v/>
      </c>
      <c r="N862" s="304"/>
    </row>
    <row r="863" spans="1:14">
      <c r="A863" s="361">
        <v>850</v>
      </c>
      <c r="B863" s="376" t="str">
        <f t="shared" si="52"/>
        <v/>
      </c>
      <c r="C863" s="505"/>
      <c r="D863" s="304"/>
      <c r="E863" s="304"/>
      <c r="F863" s="377" t="str">
        <f t="shared" si="53"/>
        <v/>
      </c>
      <c r="G863" s="509"/>
      <c r="I863" s="503"/>
      <c r="J863" s="503"/>
      <c r="K863" s="569" t="str">
        <f t="shared" si="54"/>
        <v/>
      </c>
      <c r="L863" s="503"/>
      <c r="M863" s="569" t="str">
        <f t="shared" si="55"/>
        <v/>
      </c>
      <c r="N863" s="304"/>
    </row>
    <row r="864" spans="1:14">
      <c r="A864" s="361">
        <v>851</v>
      </c>
      <c r="B864" s="376" t="str">
        <f t="shared" si="52"/>
        <v/>
      </c>
      <c r="C864" s="505"/>
      <c r="D864" s="304"/>
      <c r="E864" s="304"/>
      <c r="F864" s="377" t="str">
        <f t="shared" si="53"/>
        <v/>
      </c>
      <c r="G864" s="509"/>
      <c r="I864" s="503"/>
      <c r="J864" s="503"/>
      <c r="K864" s="569" t="str">
        <f t="shared" si="54"/>
        <v/>
      </c>
      <c r="L864" s="503"/>
      <c r="M864" s="569" t="str">
        <f t="shared" si="55"/>
        <v/>
      </c>
      <c r="N864" s="304"/>
    </row>
    <row r="865" spans="1:14">
      <c r="A865" s="361">
        <v>852</v>
      </c>
      <c r="B865" s="376" t="str">
        <f t="shared" si="52"/>
        <v/>
      </c>
      <c r="C865" s="505"/>
      <c r="D865" s="304"/>
      <c r="E865" s="304"/>
      <c r="F865" s="377" t="str">
        <f t="shared" si="53"/>
        <v/>
      </c>
      <c r="G865" s="509"/>
      <c r="I865" s="503"/>
      <c r="J865" s="503"/>
      <c r="K865" s="569" t="str">
        <f t="shared" si="54"/>
        <v/>
      </c>
      <c r="L865" s="503"/>
      <c r="M865" s="569" t="str">
        <f t="shared" si="55"/>
        <v/>
      </c>
      <c r="N865" s="304"/>
    </row>
    <row r="866" spans="1:14">
      <c r="A866" s="361">
        <v>853</v>
      </c>
      <c r="B866" s="376" t="str">
        <f t="shared" si="52"/>
        <v/>
      </c>
      <c r="C866" s="505"/>
      <c r="D866" s="304"/>
      <c r="E866" s="304"/>
      <c r="F866" s="377" t="str">
        <f t="shared" si="53"/>
        <v/>
      </c>
      <c r="G866" s="509"/>
      <c r="I866" s="503"/>
      <c r="J866" s="503"/>
      <c r="K866" s="569" t="str">
        <f t="shared" si="54"/>
        <v/>
      </c>
      <c r="L866" s="503"/>
      <c r="M866" s="569" t="str">
        <f t="shared" si="55"/>
        <v/>
      </c>
      <c r="N866" s="304"/>
    </row>
    <row r="867" spans="1:14">
      <c r="A867" s="361">
        <v>854</v>
      </c>
      <c r="B867" s="376" t="str">
        <f t="shared" si="52"/>
        <v/>
      </c>
      <c r="C867" s="505"/>
      <c r="D867" s="304"/>
      <c r="E867" s="304"/>
      <c r="F867" s="377" t="str">
        <f t="shared" si="53"/>
        <v/>
      </c>
      <c r="G867" s="509"/>
      <c r="I867" s="503"/>
      <c r="J867" s="503"/>
      <c r="K867" s="569" t="str">
        <f t="shared" si="54"/>
        <v/>
      </c>
      <c r="L867" s="503"/>
      <c r="M867" s="569" t="str">
        <f t="shared" si="55"/>
        <v/>
      </c>
      <c r="N867" s="304"/>
    </row>
    <row r="868" spans="1:14">
      <c r="A868" s="361">
        <v>855</v>
      </c>
      <c r="B868" s="376" t="str">
        <f t="shared" si="52"/>
        <v/>
      </c>
      <c r="C868" s="505"/>
      <c r="D868" s="304"/>
      <c r="E868" s="304"/>
      <c r="F868" s="377" t="str">
        <f t="shared" si="53"/>
        <v/>
      </c>
      <c r="G868" s="509"/>
      <c r="I868" s="503"/>
      <c r="J868" s="503"/>
      <c r="K868" s="569" t="str">
        <f t="shared" si="54"/>
        <v/>
      </c>
      <c r="L868" s="503"/>
      <c r="M868" s="569" t="str">
        <f t="shared" si="55"/>
        <v/>
      </c>
      <c r="N868" s="304"/>
    </row>
    <row r="869" spans="1:14">
      <c r="A869" s="361">
        <v>856</v>
      </c>
      <c r="B869" s="376" t="str">
        <f t="shared" si="52"/>
        <v/>
      </c>
      <c r="C869" s="505"/>
      <c r="D869" s="304"/>
      <c r="E869" s="304"/>
      <c r="F869" s="377" t="str">
        <f t="shared" si="53"/>
        <v/>
      </c>
      <c r="G869" s="509"/>
      <c r="I869" s="503"/>
      <c r="J869" s="503"/>
      <c r="K869" s="569" t="str">
        <f t="shared" si="54"/>
        <v/>
      </c>
      <c r="L869" s="503"/>
      <c r="M869" s="569" t="str">
        <f t="shared" si="55"/>
        <v/>
      </c>
      <c r="N869" s="304"/>
    </row>
    <row r="870" spans="1:14">
      <c r="A870" s="361">
        <v>857</v>
      </c>
      <c r="B870" s="376" t="str">
        <f t="shared" si="52"/>
        <v/>
      </c>
      <c r="C870" s="505"/>
      <c r="D870" s="304"/>
      <c r="E870" s="304"/>
      <c r="F870" s="377" t="str">
        <f t="shared" si="53"/>
        <v/>
      </c>
      <c r="G870" s="509"/>
      <c r="I870" s="503"/>
      <c r="J870" s="503"/>
      <c r="K870" s="569" t="str">
        <f t="shared" si="54"/>
        <v/>
      </c>
      <c r="L870" s="503"/>
      <c r="M870" s="569" t="str">
        <f t="shared" si="55"/>
        <v/>
      </c>
      <c r="N870" s="304"/>
    </row>
    <row r="871" spans="1:14">
      <c r="A871" s="361">
        <v>858</v>
      </c>
      <c r="B871" s="376" t="str">
        <f t="shared" si="52"/>
        <v/>
      </c>
      <c r="C871" s="505"/>
      <c r="D871" s="304"/>
      <c r="E871" s="304"/>
      <c r="F871" s="377" t="str">
        <f t="shared" si="53"/>
        <v/>
      </c>
      <c r="G871" s="509"/>
      <c r="I871" s="503"/>
      <c r="J871" s="503"/>
      <c r="K871" s="569" t="str">
        <f t="shared" si="54"/>
        <v/>
      </c>
      <c r="L871" s="503"/>
      <c r="M871" s="569" t="str">
        <f t="shared" si="55"/>
        <v/>
      </c>
      <c r="N871" s="304"/>
    </row>
    <row r="872" spans="1:14">
      <c r="A872" s="361">
        <v>859</v>
      </c>
      <c r="B872" s="376" t="str">
        <f t="shared" si="52"/>
        <v/>
      </c>
      <c r="C872" s="505"/>
      <c r="D872" s="304"/>
      <c r="E872" s="304"/>
      <c r="F872" s="377" t="str">
        <f t="shared" si="53"/>
        <v/>
      </c>
      <c r="G872" s="509"/>
      <c r="I872" s="503"/>
      <c r="J872" s="503"/>
      <c r="K872" s="569" t="str">
        <f t="shared" si="54"/>
        <v/>
      </c>
      <c r="L872" s="503"/>
      <c r="M872" s="569" t="str">
        <f t="shared" si="55"/>
        <v/>
      </c>
      <c r="N872" s="304"/>
    </row>
    <row r="873" spans="1:14">
      <c r="A873" s="361">
        <v>860</v>
      </c>
      <c r="B873" s="376" t="str">
        <f t="shared" si="52"/>
        <v/>
      </c>
      <c r="C873" s="505"/>
      <c r="D873" s="304"/>
      <c r="E873" s="304"/>
      <c r="F873" s="377" t="str">
        <f t="shared" si="53"/>
        <v/>
      </c>
      <c r="G873" s="509"/>
      <c r="I873" s="503"/>
      <c r="J873" s="503"/>
      <c r="K873" s="569" t="str">
        <f t="shared" si="54"/>
        <v/>
      </c>
      <c r="L873" s="503"/>
      <c r="M873" s="569" t="str">
        <f t="shared" si="55"/>
        <v/>
      </c>
      <c r="N873" s="304"/>
    </row>
    <row r="874" spans="1:14">
      <c r="A874" s="361">
        <v>861</v>
      </c>
      <c r="B874" s="376" t="str">
        <f t="shared" si="52"/>
        <v/>
      </c>
      <c r="C874" s="505"/>
      <c r="D874" s="304"/>
      <c r="E874" s="304"/>
      <c r="F874" s="377" t="str">
        <f t="shared" si="53"/>
        <v/>
      </c>
      <c r="G874" s="509"/>
      <c r="I874" s="503"/>
      <c r="J874" s="503"/>
      <c r="K874" s="569" t="str">
        <f t="shared" si="54"/>
        <v/>
      </c>
      <c r="L874" s="503"/>
      <c r="M874" s="569" t="str">
        <f t="shared" si="55"/>
        <v/>
      </c>
      <c r="N874" s="304"/>
    </row>
    <row r="875" spans="1:14">
      <c r="A875" s="361">
        <v>862</v>
      </c>
      <c r="B875" s="376" t="str">
        <f t="shared" si="52"/>
        <v/>
      </c>
      <c r="C875" s="505"/>
      <c r="D875" s="304"/>
      <c r="E875" s="304"/>
      <c r="F875" s="377" t="str">
        <f t="shared" si="53"/>
        <v/>
      </c>
      <c r="G875" s="509"/>
      <c r="I875" s="503"/>
      <c r="J875" s="503"/>
      <c r="K875" s="569" t="str">
        <f t="shared" si="54"/>
        <v/>
      </c>
      <c r="L875" s="503"/>
      <c r="M875" s="569" t="str">
        <f t="shared" si="55"/>
        <v/>
      </c>
      <c r="N875" s="304"/>
    </row>
    <row r="876" spans="1:14">
      <c r="A876" s="361">
        <v>863</v>
      </c>
      <c r="B876" s="376" t="str">
        <f t="shared" si="52"/>
        <v/>
      </c>
      <c r="C876" s="505"/>
      <c r="D876" s="304"/>
      <c r="E876" s="304"/>
      <c r="F876" s="377" t="str">
        <f t="shared" si="53"/>
        <v/>
      </c>
      <c r="G876" s="509"/>
      <c r="I876" s="503"/>
      <c r="J876" s="503"/>
      <c r="K876" s="569" t="str">
        <f t="shared" si="54"/>
        <v/>
      </c>
      <c r="L876" s="503"/>
      <c r="M876" s="569" t="str">
        <f t="shared" si="55"/>
        <v/>
      </c>
      <c r="N876" s="304"/>
    </row>
    <row r="877" spans="1:14">
      <c r="A877" s="361">
        <v>864</v>
      </c>
      <c r="B877" s="376" t="str">
        <f t="shared" si="52"/>
        <v/>
      </c>
      <c r="C877" s="505"/>
      <c r="D877" s="304"/>
      <c r="E877" s="304"/>
      <c r="F877" s="377" t="str">
        <f t="shared" si="53"/>
        <v/>
      </c>
      <c r="G877" s="509"/>
      <c r="I877" s="503"/>
      <c r="J877" s="503"/>
      <c r="K877" s="569" t="str">
        <f t="shared" si="54"/>
        <v/>
      </c>
      <c r="L877" s="503"/>
      <c r="M877" s="569" t="str">
        <f t="shared" si="55"/>
        <v/>
      </c>
      <c r="N877" s="304"/>
    </row>
    <row r="878" spans="1:14">
      <c r="A878" s="361">
        <v>865</v>
      </c>
      <c r="B878" s="376" t="str">
        <f t="shared" si="52"/>
        <v/>
      </c>
      <c r="C878" s="505"/>
      <c r="D878" s="304"/>
      <c r="E878" s="304"/>
      <c r="F878" s="377" t="str">
        <f t="shared" si="53"/>
        <v/>
      </c>
      <c r="G878" s="509"/>
      <c r="I878" s="503"/>
      <c r="J878" s="503"/>
      <c r="K878" s="569" t="str">
        <f t="shared" si="54"/>
        <v/>
      </c>
      <c r="L878" s="503"/>
      <c r="M878" s="569" t="str">
        <f t="shared" si="55"/>
        <v/>
      </c>
      <c r="N878" s="304"/>
    </row>
    <row r="879" spans="1:14">
      <c r="A879" s="361">
        <v>866</v>
      </c>
      <c r="B879" s="376" t="str">
        <f t="shared" si="52"/>
        <v/>
      </c>
      <c r="C879" s="505"/>
      <c r="D879" s="304"/>
      <c r="E879" s="304"/>
      <c r="F879" s="377" t="str">
        <f t="shared" si="53"/>
        <v/>
      </c>
      <c r="G879" s="509"/>
      <c r="I879" s="503"/>
      <c r="J879" s="503"/>
      <c r="K879" s="569" t="str">
        <f t="shared" si="54"/>
        <v/>
      </c>
      <c r="L879" s="503"/>
      <c r="M879" s="569" t="str">
        <f t="shared" si="55"/>
        <v/>
      </c>
      <c r="N879" s="304"/>
    </row>
    <row r="880" spans="1:14">
      <c r="A880" s="361">
        <v>867</v>
      </c>
      <c r="B880" s="376" t="str">
        <f t="shared" si="52"/>
        <v/>
      </c>
      <c r="C880" s="505"/>
      <c r="D880" s="304"/>
      <c r="E880" s="304"/>
      <c r="F880" s="377" t="str">
        <f t="shared" si="53"/>
        <v/>
      </c>
      <c r="G880" s="509"/>
      <c r="I880" s="503"/>
      <c r="J880" s="503"/>
      <c r="K880" s="569" t="str">
        <f t="shared" si="54"/>
        <v/>
      </c>
      <c r="L880" s="503"/>
      <c r="M880" s="569" t="str">
        <f t="shared" si="55"/>
        <v/>
      </c>
      <c r="N880" s="304"/>
    </row>
    <row r="881" spans="1:14">
      <c r="A881" s="361">
        <v>868</v>
      </c>
      <c r="B881" s="376" t="str">
        <f t="shared" si="52"/>
        <v/>
      </c>
      <c r="C881" s="505"/>
      <c r="D881" s="304"/>
      <c r="E881" s="304"/>
      <c r="F881" s="377" t="str">
        <f t="shared" si="53"/>
        <v/>
      </c>
      <c r="G881" s="509"/>
      <c r="I881" s="503"/>
      <c r="J881" s="503"/>
      <c r="K881" s="569" t="str">
        <f t="shared" si="54"/>
        <v/>
      </c>
      <c r="L881" s="503"/>
      <c r="M881" s="569" t="str">
        <f t="shared" si="55"/>
        <v/>
      </c>
      <c r="N881" s="304"/>
    </row>
    <row r="882" spans="1:14">
      <c r="A882" s="361">
        <v>869</v>
      </c>
      <c r="B882" s="376" t="str">
        <f t="shared" si="52"/>
        <v/>
      </c>
      <c r="C882" s="505"/>
      <c r="D882" s="304"/>
      <c r="E882" s="304"/>
      <c r="F882" s="377" t="str">
        <f t="shared" si="53"/>
        <v/>
      </c>
      <c r="G882" s="509"/>
      <c r="I882" s="503"/>
      <c r="J882" s="503"/>
      <c r="K882" s="569" t="str">
        <f t="shared" si="54"/>
        <v/>
      </c>
      <c r="L882" s="503"/>
      <c r="M882" s="569" t="str">
        <f t="shared" si="55"/>
        <v/>
      </c>
      <c r="N882" s="304"/>
    </row>
    <row r="883" spans="1:14">
      <c r="A883" s="361">
        <v>870</v>
      </c>
      <c r="B883" s="376" t="str">
        <f t="shared" si="52"/>
        <v/>
      </c>
      <c r="C883" s="505"/>
      <c r="D883" s="304"/>
      <c r="E883" s="304"/>
      <c r="F883" s="377" t="str">
        <f t="shared" si="53"/>
        <v/>
      </c>
      <c r="G883" s="509"/>
      <c r="I883" s="503"/>
      <c r="J883" s="503"/>
      <c r="K883" s="569" t="str">
        <f t="shared" si="54"/>
        <v/>
      </c>
      <c r="L883" s="503"/>
      <c r="M883" s="569" t="str">
        <f t="shared" si="55"/>
        <v/>
      </c>
      <c r="N883" s="304"/>
    </row>
    <row r="884" spans="1:14">
      <c r="A884" s="361">
        <v>871</v>
      </c>
      <c r="B884" s="376" t="str">
        <f t="shared" si="52"/>
        <v/>
      </c>
      <c r="C884" s="505"/>
      <c r="D884" s="304"/>
      <c r="E884" s="304"/>
      <c r="F884" s="377" t="str">
        <f t="shared" si="53"/>
        <v/>
      </c>
      <c r="G884" s="509"/>
      <c r="I884" s="503"/>
      <c r="J884" s="503"/>
      <c r="K884" s="569" t="str">
        <f t="shared" si="54"/>
        <v/>
      </c>
      <c r="L884" s="503"/>
      <c r="M884" s="569" t="str">
        <f t="shared" si="55"/>
        <v/>
      </c>
      <c r="N884" s="304"/>
    </row>
    <row r="885" spans="1:14">
      <c r="A885" s="361">
        <v>872</v>
      </c>
      <c r="B885" s="376" t="str">
        <f t="shared" si="52"/>
        <v/>
      </c>
      <c r="C885" s="505"/>
      <c r="D885" s="304"/>
      <c r="E885" s="304"/>
      <c r="F885" s="377" t="str">
        <f t="shared" si="53"/>
        <v/>
      </c>
      <c r="G885" s="509"/>
      <c r="I885" s="503"/>
      <c r="J885" s="503"/>
      <c r="K885" s="569" t="str">
        <f t="shared" si="54"/>
        <v/>
      </c>
      <c r="L885" s="503"/>
      <c r="M885" s="569" t="str">
        <f t="shared" si="55"/>
        <v/>
      </c>
      <c r="N885" s="304"/>
    </row>
    <row r="886" spans="1:14">
      <c r="A886" s="361">
        <v>873</v>
      </c>
      <c r="B886" s="376" t="str">
        <f t="shared" si="52"/>
        <v/>
      </c>
      <c r="C886" s="505"/>
      <c r="D886" s="304"/>
      <c r="E886" s="304"/>
      <c r="F886" s="377" t="str">
        <f t="shared" si="53"/>
        <v/>
      </c>
      <c r="G886" s="509"/>
      <c r="I886" s="503"/>
      <c r="J886" s="503"/>
      <c r="K886" s="569" t="str">
        <f t="shared" si="54"/>
        <v/>
      </c>
      <c r="L886" s="503"/>
      <c r="M886" s="569" t="str">
        <f t="shared" si="55"/>
        <v/>
      </c>
      <c r="N886" s="304"/>
    </row>
    <row r="887" spans="1:14">
      <c r="A887" s="361">
        <v>874</v>
      </c>
      <c r="B887" s="376" t="str">
        <f t="shared" si="52"/>
        <v/>
      </c>
      <c r="C887" s="505"/>
      <c r="D887" s="304"/>
      <c r="E887" s="304"/>
      <c r="F887" s="377" t="str">
        <f t="shared" si="53"/>
        <v/>
      </c>
      <c r="G887" s="509"/>
      <c r="I887" s="503"/>
      <c r="J887" s="503"/>
      <c r="K887" s="569" t="str">
        <f t="shared" si="54"/>
        <v/>
      </c>
      <c r="L887" s="503"/>
      <c r="M887" s="569" t="str">
        <f t="shared" si="55"/>
        <v/>
      </c>
      <c r="N887" s="304"/>
    </row>
    <row r="888" spans="1:14">
      <c r="A888" s="361">
        <v>875</v>
      </c>
      <c r="B888" s="376" t="str">
        <f t="shared" si="52"/>
        <v/>
      </c>
      <c r="C888" s="505"/>
      <c r="D888" s="304"/>
      <c r="E888" s="304"/>
      <c r="F888" s="377" t="str">
        <f t="shared" si="53"/>
        <v/>
      </c>
      <c r="G888" s="509"/>
      <c r="I888" s="503"/>
      <c r="J888" s="503"/>
      <c r="K888" s="569" t="str">
        <f t="shared" si="54"/>
        <v/>
      </c>
      <c r="L888" s="503"/>
      <c r="M888" s="569" t="str">
        <f t="shared" si="55"/>
        <v/>
      </c>
      <c r="N888" s="304"/>
    </row>
    <row r="889" spans="1:14">
      <c r="A889" s="361">
        <v>876</v>
      </c>
      <c r="B889" s="376" t="str">
        <f t="shared" si="52"/>
        <v/>
      </c>
      <c r="C889" s="505"/>
      <c r="D889" s="304"/>
      <c r="E889" s="304"/>
      <c r="F889" s="377" t="str">
        <f t="shared" si="53"/>
        <v/>
      </c>
      <c r="G889" s="509"/>
      <c r="I889" s="503"/>
      <c r="J889" s="503"/>
      <c r="K889" s="569" t="str">
        <f t="shared" si="54"/>
        <v/>
      </c>
      <c r="L889" s="503"/>
      <c r="M889" s="569" t="str">
        <f t="shared" si="55"/>
        <v/>
      </c>
      <c r="N889" s="304"/>
    </row>
    <row r="890" spans="1:14">
      <c r="A890" s="361">
        <v>877</v>
      </c>
      <c r="B890" s="376" t="str">
        <f t="shared" si="52"/>
        <v/>
      </c>
      <c r="C890" s="505"/>
      <c r="D890" s="304"/>
      <c r="E890" s="304"/>
      <c r="F890" s="377" t="str">
        <f t="shared" si="53"/>
        <v/>
      </c>
      <c r="G890" s="509"/>
      <c r="I890" s="503"/>
      <c r="J890" s="503"/>
      <c r="K890" s="569" t="str">
        <f t="shared" si="54"/>
        <v/>
      </c>
      <c r="L890" s="503"/>
      <c r="M890" s="569" t="str">
        <f t="shared" si="55"/>
        <v/>
      </c>
      <c r="N890" s="304"/>
    </row>
    <row r="891" spans="1:14">
      <c r="A891" s="361">
        <v>878</v>
      </c>
      <c r="B891" s="376" t="str">
        <f t="shared" si="52"/>
        <v/>
      </c>
      <c r="C891" s="505"/>
      <c r="D891" s="304"/>
      <c r="E891" s="304"/>
      <c r="F891" s="377" t="str">
        <f t="shared" si="53"/>
        <v/>
      </c>
      <c r="G891" s="509"/>
      <c r="I891" s="503"/>
      <c r="J891" s="503"/>
      <c r="K891" s="569" t="str">
        <f t="shared" si="54"/>
        <v/>
      </c>
      <c r="L891" s="503"/>
      <c r="M891" s="569" t="str">
        <f t="shared" si="55"/>
        <v/>
      </c>
      <c r="N891" s="304"/>
    </row>
    <row r="892" spans="1:14">
      <c r="A892" s="361">
        <v>879</v>
      </c>
      <c r="B892" s="376" t="str">
        <f t="shared" si="52"/>
        <v/>
      </c>
      <c r="C892" s="505"/>
      <c r="D892" s="304"/>
      <c r="E892" s="304"/>
      <c r="F892" s="377" t="str">
        <f t="shared" si="53"/>
        <v/>
      </c>
      <c r="G892" s="509"/>
      <c r="I892" s="503"/>
      <c r="J892" s="503"/>
      <c r="K892" s="569" t="str">
        <f t="shared" si="54"/>
        <v/>
      </c>
      <c r="L892" s="503"/>
      <c r="M892" s="569" t="str">
        <f t="shared" si="55"/>
        <v/>
      </c>
      <c r="N892" s="304"/>
    </row>
    <row r="893" spans="1:14">
      <c r="A893" s="361">
        <v>880</v>
      </c>
      <c r="B893" s="376" t="str">
        <f t="shared" si="52"/>
        <v/>
      </c>
      <c r="C893" s="505"/>
      <c r="D893" s="304"/>
      <c r="E893" s="304"/>
      <c r="F893" s="377" t="str">
        <f t="shared" si="53"/>
        <v/>
      </c>
      <c r="G893" s="509"/>
      <c r="I893" s="503"/>
      <c r="J893" s="503"/>
      <c r="K893" s="569" t="str">
        <f t="shared" si="54"/>
        <v/>
      </c>
      <c r="L893" s="503"/>
      <c r="M893" s="569" t="str">
        <f t="shared" si="55"/>
        <v/>
      </c>
      <c r="N893" s="304"/>
    </row>
    <row r="894" spans="1:14">
      <c r="A894" s="361">
        <v>881</v>
      </c>
      <c r="B894" s="376" t="str">
        <f t="shared" si="52"/>
        <v/>
      </c>
      <c r="C894" s="505"/>
      <c r="D894" s="304"/>
      <c r="E894" s="304"/>
      <c r="F894" s="377" t="str">
        <f t="shared" si="53"/>
        <v/>
      </c>
      <c r="G894" s="509"/>
      <c r="I894" s="503"/>
      <c r="J894" s="503"/>
      <c r="K894" s="569" t="str">
        <f t="shared" si="54"/>
        <v/>
      </c>
      <c r="L894" s="503"/>
      <c r="M894" s="569" t="str">
        <f t="shared" si="55"/>
        <v/>
      </c>
      <c r="N894" s="304"/>
    </row>
    <row r="895" spans="1:14">
      <c r="A895" s="361">
        <v>882</v>
      </c>
      <c r="B895" s="376" t="str">
        <f t="shared" si="52"/>
        <v/>
      </c>
      <c r="C895" s="505"/>
      <c r="D895" s="304"/>
      <c r="E895" s="304"/>
      <c r="F895" s="377" t="str">
        <f t="shared" si="53"/>
        <v/>
      </c>
      <c r="G895" s="509"/>
      <c r="I895" s="503"/>
      <c r="J895" s="503"/>
      <c r="K895" s="569" t="str">
        <f t="shared" si="54"/>
        <v/>
      </c>
      <c r="L895" s="503"/>
      <c r="M895" s="569" t="str">
        <f t="shared" si="55"/>
        <v/>
      </c>
      <c r="N895" s="304"/>
    </row>
    <row r="896" spans="1:14">
      <c r="A896" s="361">
        <v>883</v>
      </c>
      <c r="B896" s="376" t="str">
        <f t="shared" si="52"/>
        <v/>
      </c>
      <c r="C896" s="505"/>
      <c r="D896" s="304"/>
      <c r="E896" s="304"/>
      <c r="F896" s="377" t="str">
        <f t="shared" si="53"/>
        <v/>
      </c>
      <c r="G896" s="509"/>
      <c r="I896" s="503"/>
      <c r="J896" s="503"/>
      <c r="K896" s="569" t="str">
        <f t="shared" si="54"/>
        <v/>
      </c>
      <c r="L896" s="503"/>
      <c r="M896" s="569" t="str">
        <f t="shared" si="55"/>
        <v/>
      </c>
      <c r="N896" s="304"/>
    </row>
    <row r="897" spans="1:14">
      <c r="A897" s="361">
        <v>884</v>
      </c>
      <c r="B897" s="376" t="str">
        <f t="shared" si="52"/>
        <v/>
      </c>
      <c r="C897" s="505"/>
      <c r="D897" s="304"/>
      <c r="E897" s="304"/>
      <c r="F897" s="377" t="str">
        <f t="shared" si="53"/>
        <v/>
      </c>
      <c r="G897" s="509"/>
      <c r="I897" s="503"/>
      <c r="J897" s="503"/>
      <c r="K897" s="569" t="str">
        <f t="shared" si="54"/>
        <v/>
      </c>
      <c r="L897" s="503"/>
      <c r="M897" s="569" t="str">
        <f t="shared" si="55"/>
        <v/>
      </c>
      <c r="N897" s="304"/>
    </row>
    <row r="898" spans="1:14">
      <c r="A898" s="361">
        <v>885</v>
      </c>
      <c r="B898" s="376" t="str">
        <f t="shared" si="52"/>
        <v/>
      </c>
      <c r="C898" s="505"/>
      <c r="D898" s="304"/>
      <c r="E898" s="304"/>
      <c r="F898" s="377" t="str">
        <f t="shared" si="53"/>
        <v/>
      </c>
      <c r="G898" s="509"/>
      <c r="I898" s="503"/>
      <c r="J898" s="503"/>
      <c r="K898" s="569" t="str">
        <f t="shared" si="54"/>
        <v/>
      </c>
      <c r="L898" s="503"/>
      <c r="M898" s="569" t="str">
        <f t="shared" si="55"/>
        <v/>
      </c>
      <c r="N898" s="304"/>
    </row>
    <row r="899" spans="1:14">
      <c r="A899" s="361">
        <v>886</v>
      </c>
      <c r="B899" s="376" t="str">
        <f t="shared" si="52"/>
        <v/>
      </c>
      <c r="C899" s="505"/>
      <c r="D899" s="304"/>
      <c r="E899" s="304"/>
      <c r="F899" s="377" t="str">
        <f t="shared" si="53"/>
        <v/>
      </c>
      <c r="G899" s="509"/>
      <c r="I899" s="503"/>
      <c r="J899" s="503"/>
      <c r="K899" s="569" t="str">
        <f t="shared" si="54"/>
        <v/>
      </c>
      <c r="L899" s="503"/>
      <c r="M899" s="569" t="str">
        <f t="shared" si="55"/>
        <v/>
      </c>
      <c r="N899" s="304"/>
    </row>
    <row r="900" spans="1:14">
      <c r="A900" s="361">
        <v>887</v>
      </c>
      <c r="B900" s="376" t="str">
        <f t="shared" si="52"/>
        <v/>
      </c>
      <c r="C900" s="505"/>
      <c r="D900" s="304"/>
      <c r="E900" s="304"/>
      <c r="F900" s="377" t="str">
        <f t="shared" si="53"/>
        <v/>
      </c>
      <c r="G900" s="509"/>
      <c r="I900" s="503"/>
      <c r="J900" s="503"/>
      <c r="K900" s="569" t="str">
        <f t="shared" si="54"/>
        <v/>
      </c>
      <c r="L900" s="503"/>
      <c r="M900" s="569" t="str">
        <f t="shared" si="55"/>
        <v/>
      </c>
      <c r="N900" s="304"/>
    </row>
    <row r="901" spans="1:14">
      <c r="A901" s="361">
        <v>888</v>
      </c>
      <c r="B901" s="376" t="str">
        <f t="shared" si="52"/>
        <v/>
      </c>
      <c r="C901" s="505"/>
      <c r="D901" s="304"/>
      <c r="E901" s="304"/>
      <c r="F901" s="377" t="str">
        <f t="shared" si="53"/>
        <v/>
      </c>
      <c r="G901" s="509"/>
      <c r="I901" s="503"/>
      <c r="J901" s="503"/>
      <c r="K901" s="569" t="str">
        <f t="shared" si="54"/>
        <v/>
      </c>
      <c r="L901" s="503"/>
      <c r="M901" s="569" t="str">
        <f t="shared" si="55"/>
        <v/>
      </c>
      <c r="N901" s="304"/>
    </row>
    <row r="902" spans="1:14">
      <c r="A902" s="361">
        <v>889</v>
      </c>
      <c r="B902" s="376" t="str">
        <f t="shared" si="52"/>
        <v/>
      </c>
      <c r="C902" s="505"/>
      <c r="D902" s="304"/>
      <c r="E902" s="304"/>
      <c r="F902" s="377" t="str">
        <f t="shared" si="53"/>
        <v/>
      </c>
      <c r="G902" s="509"/>
      <c r="I902" s="503"/>
      <c r="J902" s="503"/>
      <c r="K902" s="569" t="str">
        <f t="shared" si="54"/>
        <v/>
      </c>
      <c r="L902" s="503"/>
      <c r="M902" s="569" t="str">
        <f t="shared" si="55"/>
        <v/>
      </c>
      <c r="N902" s="304"/>
    </row>
    <row r="903" spans="1:14">
      <c r="A903" s="361">
        <v>890</v>
      </c>
      <c r="B903" s="376" t="str">
        <f t="shared" si="52"/>
        <v/>
      </c>
      <c r="C903" s="505"/>
      <c r="D903" s="304"/>
      <c r="E903" s="304"/>
      <c r="F903" s="377" t="str">
        <f t="shared" si="53"/>
        <v/>
      </c>
      <c r="G903" s="509"/>
      <c r="I903" s="503"/>
      <c r="J903" s="503"/>
      <c r="K903" s="569" t="str">
        <f t="shared" si="54"/>
        <v/>
      </c>
      <c r="L903" s="503"/>
      <c r="M903" s="569" t="str">
        <f t="shared" si="55"/>
        <v/>
      </c>
      <c r="N903" s="304"/>
    </row>
    <row r="904" spans="1:14">
      <c r="A904" s="361">
        <v>891</v>
      </c>
      <c r="B904" s="376" t="str">
        <f t="shared" si="52"/>
        <v/>
      </c>
      <c r="C904" s="505"/>
      <c r="D904" s="304"/>
      <c r="E904" s="304"/>
      <c r="F904" s="377" t="str">
        <f t="shared" si="53"/>
        <v/>
      </c>
      <c r="G904" s="509"/>
      <c r="I904" s="503"/>
      <c r="J904" s="503"/>
      <c r="K904" s="569" t="str">
        <f t="shared" si="54"/>
        <v/>
      </c>
      <c r="L904" s="503"/>
      <c r="M904" s="569" t="str">
        <f t="shared" si="55"/>
        <v/>
      </c>
      <c r="N904" s="304"/>
    </row>
    <row r="905" spans="1:14">
      <c r="A905" s="361">
        <v>892</v>
      </c>
      <c r="B905" s="376" t="str">
        <f t="shared" si="52"/>
        <v/>
      </c>
      <c r="C905" s="505"/>
      <c r="D905" s="304"/>
      <c r="E905" s="304"/>
      <c r="F905" s="377" t="str">
        <f t="shared" si="53"/>
        <v/>
      </c>
      <c r="G905" s="509"/>
      <c r="I905" s="503"/>
      <c r="J905" s="503"/>
      <c r="K905" s="569" t="str">
        <f t="shared" si="54"/>
        <v/>
      </c>
      <c r="L905" s="503"/>
      <c r="M905" s="569" t="str">
        <f t="shared" si="55"/>
        <v/>
      </c>
      <c r="N905" s="304"/>
    </row>
    <row r="906" spans="1:14">
      <c r="A906" s="361">
        <v>893</v>
      </c>
      <c r="B906" s="376" t="str">
        <f t="shared" si="52"/>
        <v/>
      </c>
      <c r="C906" s="505"/>
      <c r="D906" s="304"/>
      <c r="E906" s="304"/>
      <c r="F906" s="377" t="str">
        <f t="shared" si="53"/>
        <v/>
      </c>
      <c r="G906" s="509"/>
      <c r="I906" s="503"/>
      <c r="J906" s="503"/>
      <c r="K906" s="569" t="str">
        <f t="shared" si="54"/>
        <v/>
      </c>
      <c r="L906" s="503"/>
      <c r="M906" s="569" t="str">
        <f t="shared" si="55"/>
        <v/>
      </c>
      <c r="N906" s="304"/>
    </row>
    <row r="907" spans="1:14">
      <c r="A907" s="361">
        <v>894</v>
      </c>
      <c r="B907" s="376" t="str">
        <f t="shared" si="52"/>
        <v/>
      </c>
      <c r="C907" s="505"/>
      <c r="D907" s="304"/>
      <c r="E907" s="304"/>
      <c r="F907" s="377" t="str">
        <f t="shared" si="53"/>
        <v/>
      </c>
      <c r="G907" s="509"/>
      <c r="I907" s="503"/>
      <c r="J907" s="503"/>
      <c r="K907" s="569" t="str">
        <f t="shared" si="54"/>
        <v/>
      </c>
      <c r="L907" s="503"/>
      <c r="M907" s="569" t="str">
        <f t="shared" si="55"/>
        <v/>
      </c>
      <c r="N907" s="304"/>
    </row>
    <row r="908" spans="1:14">
      <c r="A908" s="361">
        <v>895</v>
      </c>
      <c r="B908" s="376" t="str">
        <f t="shared" si="52"/>
        <v/>
      </c>
      <c r="C908" s="505"/>
      <c r="D908" s="304"/>
      <c r="E908" s="304"/>
      <c r="F908" s="377" t="str">
        <f t="shared" si="53"/>
        <v/>
      </c>
      <c r="G908" s="509"/>
      <c r="I908" s="503"/>
      <c r="J908" s="503"/>
      <c r="K908" s="569" t="str">
        <f t="shared" si="54"/>
        <v/>
      </c>
      <c r="L908" s="503"/>
      <c r="M908" s="569" t="str">
        <f t="shared" si="55"/>
        <v/>
      </c>
      <c r="N908" s="304"/>
    </row>
    <row r="909" spans="1:14">
      <c r="A909" s="361">
        <v>896</v>
      </c>
      <c r="B909" s="376" t="str">
        <f t="shared" si="52"/>
        <v/>
      </c>
      <c r="C909" s="505"/>
      <c r="D909" s="304"/>
      <c r="E909" s="304"/>
      <c r="F909" s="377" t="str">
        <f t="shared" si="53"/>
        <v/>
      </c>
      <c r="G909" s="509"/>
      <c r="I909" s="503"/>
      <c r="J909" s="503"/>
      <c r="K909" s="569" t="str">
        <f t="shared" si="54"/>
        <v/>
      </c>
      <c r="L909" s="503"/>
      <c r="M909" s="569" t="str">
        <f t="shared" si="55"/>
        <v/>
      </c>
      <c r="N909" s="304"/>
    </row>
    <row r="910" spans="1:14">
      <c r="A910" s="361">
        <v>897</v>
      </c>
      <c r="B910" s="376" t="str">
        <f t="shared" si="52"/>
        <v/>
      </c>
      <c r="C910" s="505"/>
      <c r="D910" s="304"/>
      <c r="E910" s="304"/>
      <c r="F910" s="377" t="str">
        <f t="shared" si="53"/>
        <v/>
      </c>
      <c r="G910" s="509"/>
      <c r="I910" s="503"/>
      <c r="J910" s="503"/>
      <c r="K910" s="569" t="str">
        <f t="shared" si="54"/>
        <v/>
      </c>
      <c r="L910" s="503"/>
      <c r="M910" s="569" t="str">
        <f t="shared" si="55"/>
        <v/>
      </c>
      <c r="N910" s="304"/>
    </row>
    <row r="911" spans="1:14">
      <c r="A911" s="361">
        <v>898</v>
      </c>
      <c r="B911" s="376" t="str">
        <f t="shared" ref="B911:B974" si="56">IF(C911="","",IF(C911="Ａ","","○"))</f>
        <v/>
      </c>
      <c r="C911" s="505"/>
      <c r="D911" s="304"/>
      <c r="E911" s="304"/>
      <c r="F911" s="377" t="str">
        <f t="shared" ref="F911:F974" si="57">IF(E911="","",E911/$D$9*12)</f>
        <v/>
      </c>
      <c r="G911" s="509"/>
      <c r="I911" s="503"/>
      <c r="J911" s="503"/>
      <c r="K911" s="569" t="str">
        <f t="shared" ref="K911:K974" si="58">IF(J911="","",J911/$D$9*12)</f>
        <v/>
      </c>
      <c r="L911" s="503"/>
      <c r="M911" s="569" t="str">
        <f t="shared" ref="M911:M974" si="59">IF(L911="","",L911/$D$9*12)</f>
        <v/>
      </c>
      <c r="N911" s="304"/>
    </row>
    <row r="912" spans="1:14">
      <c r="A912" s="361">
        <v>899</v>
      </c>
      <c r="B912" s="376" t="str">
        <f t="shared" si="56"/>
        <v/>
      </c>
      <c r="C912" s="505"/>
      <c r="D912" s="304"/>
      <c r="E912" s="304"/>
      <c r="F912" s="377" t="str">
        <f t="shared" si="57"/>
        <v/>
      </c>
      <c r="G912" s="509"/>
      <c r="I912" s="503"/>
      <c r="J912" s="503"/>
      <c r="K912" s="569" t="str">
        <f t="shared" si="58"/>
        <v/>
      </c>
      <c r="L912" s="503"/>
      <c r="M912" s="569" t="str">
        <f t="shared" si="59"/>
        <v/>
      </c>
      <c r="N912" s="304"/>
    </row>
    <row r="913" spans="1:14">
      <c r="A913" s="361">
        <v>900</v>
      </c>
      <c r="B913" s="376" t="str">
        <f t="shared" si="56"/>
        <v/>
      </c>
      <c r="C913" s="505"/>
      <c r="D913" s="304"/>
      <c r="E913" s="304"/>
      <c r="F913" s="377" t="str">
        <f t="shared" si="57"/>
        <v/>
      </c>
      <c r="G913" s="509"/>
      <c r="I913" s="503"/>
      <c r="J913" s="503"/>
      <c r="K913" s="569" t="str">
        <f t="shared" si="58"/>
        <v/>
      </c>
      <c r="L913" s="503"/>
      <c r="M913" s="569" t="str">
        <f t="shared" si="59"/>
        <v/>
      </c>
      <c r="N913" s="304"/>
    </row>
    <row r="914" spans="1:14">
      <c r="A914" s="361">
        <v>901</v>
      </c>
      <c r="B914" s="376" t="str">
        <f t="shared" si="56"/>
        <v/>
      </c>
      <c r="C914" s="505"/>
      <c r="D914" s="304"/>
      <c r="E914" s="304"/>
      <c r="F914" s="377" t="str">
        <f t="shared" si="57"/>
        <v/>
      </c>
      <c r="G914" s="509"/>
      <c r="I914" s="503"/>
      <c r="J914" s="503"/>
      <c r="K914" s="569" t="str">
        <f t="shared" si="58"/>
        <v/>
      </c>
      <c r="L914" s="503"/>
      <c r="M914" s="569" t="str">
        <f t="shared" si="59"/>
        <v/>
      </c>
      <c r="N914" s="304"/>
    </row>
    <row r="915" spans="1:14">
      <c r="A915" s="361">
        <v>902</v>
      </c>
      <c r="B915" s="376" t="str">
        <f t="shared" si="56"/>
        <v/>
      </c>
      <c r="C915" s="505"/>
      <c r="D915" s="304"/>
      <c r="E915" s="304"/>
      <c r="F915" s="377" t="str">
        <f t="shared" si="57"/>
        <v/>
      </c>
      <c r="G915" s="509"/>
      <c r="I915" s="503"/>
      <c r="J915" s="503"/>
      <c r="K915" s="569" t="str">
        <f t="shared" si="58"/>
        <v/>
      </c>
      <c r="L915" s="503"/>
      <c r="M915" s="569" t="str">
        <f t="shared" si="59"/>
        <v/>
      </c>
      <c r="N915" s="304"/>
    </row>
    <row r="916" spans="1:14">
      <c r="A916" s="361">
        <v>903</v>
      </c>
      <c r="B916" s="376" t="str">
        <f t="shared" si="56"/>
        <v/>
      </c>
      <c r="C916" s="505"/>
      <c r="D916" s="304"/>
      <c r="E916" s="304"/>
      <c r="F916" s="377" t="str">
        <f t="shared" si="57"/>
        <v/>
      </c>
      <c r="G916" s="509"/>
      <c r="I916" s="503"/>
      <c r="J916" s="503"/>
      <c r="K916" s="569" t="str">
        <f t="shared" si="58"/>
        <v/>
      </c>
      <c r="L916" s="503"/>
      <c r="M916" s="569" t="str">
        <f t="shared" si="59"/>
        <v/>
      </c>
      <c r="N916" s="304"/>
    </row>
    <row r="917" spans="1:14">
      <c r="A917" s="361">
        <v>904</v>
      </c>
      <c r="B917" s="376" t="str">
        <f t="shared" si="56"/>
        <v/>
      </c>
      <c r="C917" s="505"/>
      <c r="D917" s="304"/>
      <c r="E917" s="304"/>
      <c r="F917" s="377" t="str">
        <f t="shared" si="57"/>
        <v/>
      </c>
      <c r="G917" s="509"/>
      <c r="I917" s="503"/>
      <c r="J917" s="503"/>
      <c r="K917" s="569" t="str">
        <f t="shared" si="58"/>
        <v/>
      </c>
      <c r="L917" s="503"/>
      <c r="M917" s="569" t="str">
        <f t="shared" si="59"/>
        <v/>
      </c>
      <c r="N917" s="304"/>
    </row>
    <row r="918" spans="1:14">
      <c r="A918" s="361">
        <v>905</v>
      </c>
      <c r="B918" s="376" t="str">
        <f t="shared" si="56"/>
        <v/>
      </c>
      <c r="C918" s="505"/>
      <c r="D918" s="304"/>
      <c r="E918" s="304"/>
      <c r="F918" s="377" t="str">
        <f t="shared" si="57"/>
        <v/>
      </c>
      <c r="G918" s="509"/>
      <c r="I918" s="503"/>
      <c r="J918" s="503"/>
      <c r="K918" s="569" t="str">
        <f t="shared" si="58"/>
        <v/>
      </c>
      <c r="L918" s="503"/>
      <c r="M918" s="569" t="str">
        <f t="shared" si="59"/>
        <v/>
      </c>
      <c r="N918" s="304"/>
    </row>
    <row r="919" spans="1:14">
      <c r="A919" s="361">
        <v>906</v>
      </c>
      <c r="B919" s="376" t="str">
        <f t="shared" si="56"/>
        <v/>
      </c>
      <c r="C919" s="505"/>
      <c r="D919" s="304"/>
      <c r="E919" s="304"/>
      <c r="F919" s="377" t="str">
        <f t="shared" si="57"/>
        <v/>
      </c>
      <c r="G919" s="509"/>
      <c r="I919" s="503"/>
      <c r="J919" s="503"/>
      <c r="K919" s="569" t="str">
        <f t="shared" si="58"/>
        <v/>
      </c>
      <c r="L919" s="503"/>
      <c r="M919" s="569" t="str">
        <f t="shared" si="59"/>
        <v/>
      </c>
      <c r="N919" s="304"/>
    </row>
    <row r="920" spans="1:14">
      <c r="A920" s="361">
        <v>907</v>
      </c>
      <c r="B920" s="376" t="str">
        <f t="shared" si="56"/>
        <v/>
      </c>
      <c r="C920" s="505"/>
      <c r="D920" s="304"/>
      <c r="E920" s="304"/>
      <c r="F920" s="377" t="str">
        <f t="shared" si="57"/>
        <v/>
      </c>
      <c r="G920" s="509"/>
      <c r="I920" s="503"/>
      <c r="J920" s="503"/>
      <c r="K920" s="569" t="str">
        <f t="shared" si="58"/>
        <v/>
      </c>
      <c r="L920" s="503"/>
      <c r="M920" s="569" t="str">
        <f t="shared" si="59"/>
        <v/>
      </c>
      <c r="N920" s="304"/>
    </row>
    <row r="921" spans="1:14">
      <c r="A921" s="361">
        <v>908</v>
      </c>
      <c r="B921" s="376" t="str">
        <f t="shared" si="56"/>
        <v/>
      </c>
      <c r="C921" s="505"/>
      <c r="D921" s="304"/>
      <c r="E921" s="304"/>
      <c r="F921" s="377" t="str">
        <f t="shared" si="57"/>
        <v/>
      </c>
      <c r="G921" s="509"/>
      <c r="I921" s="503"/>
      <c r="J921" s="503"/>
      <c r="K921" s="569" t="str">
        <f t="shared" si="58"/>
        <v/>
      </c>
      <c r="L921" s="503"/>
      <c r="M921" s="569" t="str">
        <f t="shared" si="59"/>
        <v/>
      </c>
      <c r="N921" s="304"/>
    </row>
    <row r="922" spans="1:14">
      <c r="A922" s="361">
        <v>909</v>
      </c>
      <c r="B922" s="376" t="str">
        <f t="shared" si="56"/>
        <v/>
      </c>
      <c r="C922" s="505"/>
      <c r="D922" s="304"/>
      <c r="E922" s="304"/>
      <c r="F922" s="377" t="str">
        <f t="shared" si="57"/>
        <v/>
      </c>
      <c r="G922" s="509"/>
      <c r="I922" s="503"/>
      <c r="J922" s="503"/>
      <c r="K922" s="569" t="str">
        <f t="shared" si="58"/>
        <v/>
      </c>
      <c r="L922" s="503"/>
      <c r="M922" s="569" t="str">
        <f t="shared" si="59"/>
        <v/>
      </c>
      <c r="N922" s="304"/>
    </row>
    <row r="923" spans="1:14">
      <c r="A923" s="361">
        <v>910</v>
      </c>
      <c r="B923" s="376" t="str">
        <f t="shared" si="56"/>
        <v/>
      </c>
      <c r="C923" s="505"/>
      <c r="D923" s="304"/>
      <c r="E923" s="304"/>
      <c r="F923" s="377" t="str">
        <f t="shared" si="57"/>
        <v/>
      </c>
      <c r="G923" s="509"/>
      <c r="I923" s="503"/>
      <c r="J923" s="503"/>
      <c r="K923" s="569" t="str">
        <f t="shared" si="58"/>
        <v/>
      </c>
      <c r="L923" s="503"/>
      <c r="M923" s="569" t="str">
        <f t="shared" si="59"/>
        <v/>
      </c>
      <c r="N923" s="304"/>
    </row>
    <row r="924" spans="1:14">
      <c r="A924" s="361">
        <v>911</v>
      </c>
      <c r="B924" s="376" t="str">
        <f t="shared" si="56"/>
        <v/>
      </c>
      <c r="C924" s="505"/>
      <c r="D924" s="304"/>
      <c r="E924" s="304"/>
      <c r="F924" s="377" t="str">
        <f t="shared" si="57"/>
        <v/>
      </c>
      <c r="G924" s="509"/>
      <c r="I924" s="503"/>
      <c r="J924" s="503"/>
      <c r="K924" s="569" t="str">
        <f t="shared" si="58"/>
        <v/>
      </c>
      <c r="L924" s="503"/>
      <c r="M924" s="569" t="str">
        <f t="shared" si="59"/>
        <v/>
      </c>
      <c r="N924" s="304"/>
    </row>
    <row r="925" spans="1:14">
      <c r="A925" s="361">
        <v>912</v>
      </c>
      <c r="B925" s="376" t="str">
        <f t="shared" si="56"/>
        <v/>
      </c>
      <c r="C925" s="505"/>
      <c r="D925" s="304"/>
      <c r="E925" s="304"/>
      <c r="F925" s="377" t="str">
        <f t="shared" si="57"/>
        <v/>
      </c>
      <c r="G925" s="509"/>
      <c r="I925" s="503"/>
      <c r="J925" s="503"/>
      <c r="K925" s="569" t="str">
        <f t="shared" si="58"/>
        <v/>
      </c>
      <c r="L925" s="503"/>
      <c r="M925" s="569" t="str">
        <f t="shared" si="59"/>
        <v/>
      </c>
      <c r="N925" s="304"/>
    </row>
    <row r="926" spans="1:14">
      <c r="A926" s="361">
        <v>913</v>
      </c>
      <c r="B926" s="376" t="str">
        <f t="shared" si="56"/>
        <v/>
      </c>
      <c r="C926" s="505"/>
      <c r="D926" s="304"/>
      <c r="E926" s="304"/>
      <c r="F926" s="377" t="str">
        <f t="shared" si="57"/>
        <v/>
      </c>
      <c r="G926" s="509"/>
      <c r="I926" s="503"/>
      <c r="J926" s="503"/>
      <c r="K926" s="569" t="str">
        <f t="shared" si="58"/>
        <v/>
      </c>
      <c r="L926" s="503"/>
      <c r="M926" s="569" t="str">
        <f t="shared" si="59"/>
        <v/>
      </c>
      <c r="N926" s="304"/>
    </row>
    <row r="927" spans="1:14">
      <c r="A927" s="361">
        <v>914</v>
      </c>
      <c r="B927" s="376" t="str">
        <f t="shared" si="56"/>
        <v/>
      </c>
      <c r="C927" s="505"/>
      <c r="D927" s="304"/>
      <c r="E927" s="304"/>
      <c r="F927" s="377" t="str">
        <f t="shared" si="57"/>
        <v/>
      </c>
      <c r="G927" s="509"/>
      <c r="I927" s="503"/>
      <c r="J927" s="503"/>
      <c r="K927" s="569" t="str">
        <f t="shared" si="58"/>
        <v/>
      </c>
      <c r="L927" s="503"/>
      <c r="M927" s="569" t="str">
        <f t="shared" si="59"/>
        <v/>
      </c>
      <c r="N927" s="304"/>
    </row>
    <row r="928" spans="1:14">
      <c r="A928" s="361">
        <v>915</v>
      </c>
      <c r="B928" s="376" t="str">
        <f t="shared" si="56"/>
        <v/>
      </c>
      <c r="C928" s="505"/>
      <c r="D928" s="304"/>
      <c r="E928" s="304"/>
      <c r="F928" s="377" t="str">
        <f t="shared" si="57"/>
        <v/>
      </c>
      <c r="G928" s="509"/>
      <c r="I928" s="503"/>
      <c r="J928" s="503"/>
      <c r="K928" s="569" t="str">
        <f t="shared" si="58"/>
        <v/>
      </c>
      <c r="L928" s="503"/>
      <c r="M928" s="569" t="str">
        <f t="shared" si="59"/>
        <v/>
      </c>
      <c r="N928" s="304"/>
    </row>
    <row r="929" spans="1:14">
      <c r="A929" s="361">
        <v>916</v>
      </c>
      <c r="B929" s="376" t="str">
        <f t="shared" si="56"/>
        <v/>
      </c>
      <c r="C929" s="505"/>
      <c r="D929" s="304"/>
      <c r="E929" s="304"/>
      <c r="F929" s="377" t="str">
        <f t="shared" si="57"/>
        <v/>
      </c>
      <c r="G929" s="509"/>
      <c r="I929" s="503"/>
      <c r="J929" s="503"/>
      <c r="K929" s="569" t="str">
        <f t="shared" si="58"/>
        <v/>
      </c>
      <c r="L929" s="503"/>
      <c r="M929" s="569" t="str">
        <f t="shared" si="59"/>
        <v/>
      </c>
      <c r="N929" s="304"/>
    </row>
    <row r="930" spans="1:14">
      <c r="A930" s="361">
        <v>917</v>
      </c>
      <c r="B930" s="376" t="str">
        <f t="shared" si="56"/>
        <v/>
      </c>
      <c r="C930" s="505"/>
      <c r="D930" s="304"/>
      <c r="E930" s="304"/>
      <c r="F930" s="377" t="str">
        <f t="shared" si="57"/>
        <v/>
      </c>
      <c r="G930" s="509"/>
      <c r="I930" s="503"/>
      <c r="J930" s="503"/>
      <c r="K930" s="569" t="str">
        <f t="shared" si="58"/>
        <v/>
      </c>
      <c r="L930" s="503"/>
      <c r="M930" s="569" t="str">
        <f t="shared" si="59"/>
        <v/>
      </c>
      <c r="N930" s="304"/>
    </row>
    <row r="931" spans="1:14">
      <c r="A931" s="361">
        <v>918</v>
      </c>
      <c r="B931" s="376" t="str">
        <f t="shared" si="56"/>
        <v/>
      </c>
      <c r="C931" s="505"/>
      <c r="D931" s="304"/>
      <c r="E931" s="304"/>
      <c r="F931" s="377" t="str">
        <f t="shared" si="57"/>
        <v/>
      </c>
      <c r="G931" s="509"/>
      <c r="I931" s="503"/>
      <c r="J931" s="503"/>
      <c r="K931" s="569" t="str">
        <f t="shared" si="58"/>
        <v/>
      </c>
      <c r="L931" s="503"/>
      <c r="M931" s="569" t="str">
        <f t="shared" si="59"/>
        <v/>
      </c>
      <c r="N931" s="304"/>
    </row>
    <row r="932" spans="1:14">
      <c r="A932" s="361">
        <v>919</v>
      </c>
      <c r="B932" s="376" t="str">
        <f t="shared" si="56"/>
        <v/>
      </c>
      <c r="C932" s="505"/>
      <c r="D932" s="304"/>
      <c r="E932" s="304"/>
      <c r="F932" s="377" t="str">
        <f t="shared" si="57"/>
        <v/>
      </c>
      <c r="G932" s="509"/>
      <c r="I932" s="503"/>
      <c r="J932" s="503"/>
      <c r="K932" s="569" t="str">
        <f t="shared" si="58"/>
        <v/>
      </c>
      <c r="L932" s="503"/>
      <c r="M932" s="569" t="str">
        <f t="shared" si="59"/>
        <v/>
      </c>
      <c r="N932" s="304"/>
    </row>
    <row r="933" spans="1:14">
      <c r="A933" s="361">
        <v>920</v>
      </c>
      <c r="B933" s="376" t="str">
        <f t="shared" si="56"/>
        <v/>
      </c>
      <c r="C933" s="505"/>
      <c r="D933" s="304"/>
      <c r="E933" s="304"/>
      <c r="F933" s="377" t="str">
        <f t="shared" si="57"/>
        <v/>
      </c>
      <c r="G933" s="509"/>
      <c r="I933" s="503"/>
      <c r="J933" s="503"/>
      <c r="K933" s="569" t="str">
        <f t="shared" si="58"/>
        <v/>
      </c>
      <c r="L933" s="503"/>
      <c r="M933" s="569" t="str">
        <f t="shared" si="59"/>
        <v/>
      </c>
      <c r="N933" s="304"/>
    </row>
    <row r="934" spans="1:14">
      <c r="A934" s="361">
        <v>921</v>
      </c>
      <c r="B934" s="376" t="str">
        <f t="shared" si="56"/>
        <v/>
      </c>
      <c r="C934" s="505"/>
      <c r="D934" s="304"/>
      <c r="E934" s="304"/>
      <c r="F934" s="377" t="str">
        <f t="shared" si="57"/>
        <v/>
      </c>
      <c r="G934" s="509"/>
      <c r="I934" s="503"/>
      <c r="J934" s="503"/>
      <c r="K934" s="569" t="str">
        <f t="shared" si="58"/>
        <v/>
      </c>
      <c r="L934" s="503"/>
      <c r="M934" s="569" t="str">
        <f t="shared" si="59"/>
        <v/>
      </c>
      <c r="N934" s="304"/>
    </row>
    <row r="935" spans="1:14">
      <c r="A935" s="361">
        <v>922</v>
      </c>
      <c r="B935" s="376" t="str">
        <f t="shared" si="56"/>
        <v/>
      </c>
      <c r="C935" s="505"/>
      <c r="D935" s="304"/>
      <c r="E935" s="304"/>
      <c r="F935" s="377" t="str">
        <f t="shared" si="57"/>
        <v/>
      </c>
      <c r="G935" s="509"/>
      <c r="I935" s="503"/>
      <c r="J935" s="503"/>
      <c r="K935" s="569" t="str">
        <f t="shared" si="58"/>
        <v/>
      </c>
      <c r="L935" s="503"/>
      <c r="M935" s="569" t="str">
        <f t="shared" si="59"/>
        <v/>
      </c>
      <c r="N935" s="304"/>
    </row>
    <row r="936" spans="1:14">
      <c r="A936" s="361">
        <v>923</v>
      </c>
      <c r="B936" s="376" t="str">
        <f t="shared" si="56"/>
        <v/>
      </c>
      <c r="C936" s="505"/>
      <c r="D936" s="304"/>
      <c r="E936" s="304"/>
      <c r="F936" s="377" t="str">
        <f t="shared" si="57"/>
        <v/>
      </c>
      <c r="G936" s="509"/>
      <c r="I936" s="503"/>
      <c r="J936" s="503"/>
      <c r="K936" s="569" t="str">
        <f t="shared" si="58"/>
        <v/>
      </c>
      <c r="L936" s="503"/>
      <c r="M936" s="569" t="str">
        <f t="shared" si="59"/>
        <v/>
      </c>
      <c r="N936" s="304"/>
    </row>
    <row r="937" spans="1:14">
      <c r="A937" s="361">
        <v>924</v>
      </c>
      <c r="B937" s="376" t="str">
        <f t="shared" si="56"/>
        <v/>
      </c>
      <c r="C937" s="505"/>
      <c r="D937" s="304"/>
      <c r="E937" s="304"/>
      <c r="F937" s="377" t="str">
        <f t="shared" si="57"/>
        <v/>
      </c>
      <c r="G937" s="509"/>
      <c r="I937" s="503"/>
      <c r="J937" s="503"/>
      <c r="K937" s="569" t="str">
        <f t="shared" si="58"/>
        <v/>
      </c>
      <c r="L937" s="503"/>
      <c r="M937" s="569" t="str">
        <f t="shared" si="59"/>
        <v/>
      </c>
      <c r="N937" s="304"/>
    </row>
    <row r="938" spans="1:14">
      <c r="A938" s="361">
        <v>925</v>
      </c>
      <c r="B938" s="376" t="str">
        <f t="shared" si="56"/>
        <v/>
      </c>
      <c r="C938" s="505"/>
      <c r="D938" s="304"/>
      <c r="E938" s="304"/>
      <c r="F938" s="377" t="str">
        <f t="shared" si="57"/>
        <v/>
      </c>
      <c r="G938" s="509"/>
      <c r="I938" s="503"/>
      <c r="J938" s="503"/>
      <c r="K938" s="569" t="str">
        <f t="shared" si="58"/>
        <v/>
      </c>
      <c r="L938" s="503"/>
      <c r="M938" s="569" t="str">
        <f t="shared" si="59"/>
        <v/>
      </c>
      <c r="N938" s="304"/>
    </row>
    <row r="939" spans="1:14">
      <c r="A939" s="361">
        <v>926</v>
      </c>
      <c r="B939" s="376" t="str">
        <f t="shared" si="56"/>
        <v/>
      </c>
      <c r="C939" s="505"/>
      <c r="D939" s="304"/>
      <c r="E939" s="304"/>
      <c r="F939" s="377" t="str">
        <f t="shared" si="57"/>
        <v/>
      </c>
      <c r="G939" s="509"/>
      <c r="I939" s="503"/>
      <c r="J939" s="503"/>
      <c r="K939" s="569" t="str">
        <f t="shared" si="58"/>
        <v/>
      </c>
      <c r="L939" s="503"/>
      <c r="M939" s="569" t="str">
        <f t="shared" si="59"/>
        <v/>
      </c>
      <c r="N939" s="304"/>
    </row>
    <row r="940" spans="1:14">
      <c r="A940" s="361">
        <v>927</v>
      </c>
      <c r="B940" s="376" t="str">
        <f t="shared" si="56"/>
        <v/>
      </c>
      <c r="C940" s="505"/>
      <c r="D940" s="304"/>
      <c r="E940" s="304"/>
      <c r="F940" s="377" t="str">
        <f t="shared" si="57"/>
        <v/>
      </c>
      <c r="G940" s="509"/>
      <c r="I940" s="503"/>
      <c r="J940" s="503"/>
      <c r="K940" s="569" t="str">
        <f t="shared" si="58"/>
        <v/>
      </c>
      <c r="L940" s="503"/>
      <c r="M940" s="569" t="str">
        <f t="shared" si="59"/>
        <v/>
      </c>
      <c r="N940" s="304"/>
    </row>
    <row r="941" spans="1:14">
      <c r="A941" s="361">
        <v>928</v>
      </c>
      <c r="B941" s="376" t="str">
        <f t="shared" si="56"/>
        <v/>
      </c>
      <c r="C941" s="505"/>
      <c r="D941" s="304"/>
      <c r="E941" s="304"/>
      <c r="F941" s="377" t="str">
        <f t="shared" si="57"/>
        <v/>
      </c>
      <c r="G941" s="509"/>
      <c r="I941" s="503"/>
      <c r="J941" s="503"/>
      <c r="K941" s="569" t="str">
        <f t="shared" si="58"/>
        <v/>
      </c>
      <c r="L941" s="503"/>
      <c r="M941" s="569" t="str">
        <f t="shared" si="59"/>
        <v/>
      </c>
      <c r="N941" s="304"/>
    </row>
    <row r="942" spans="1:14">
      <c r="A942" s="361">
        <v>929</v>
      </c>
      <c r="B942" s="376" t="str">
        <f t="shared" si="56"/>
        <v/>
      </c>
      <c r="C942" s="505"/>
      <c r="D942" s="304"/>
      <c r="E942" s="304"/>
      <c r="F942" s="377" t="str">
        <f t="shared" si="57"/>
        <v/>
      </c>
      <c r="G942" s="509"/>
      <c r="I942" s="503"/>
      <c r="J942" s="503"/>
      <c r="K942" s="569" t="str">
        <f t="shared" si="58"/>
        <v/>
      </c>
      <c r="L942" s="503"/>
      <c r="M942" s="569" t="str">
        <f t="shared" si="59"/>
        <v/>
      </c>
      <c r="N942" s="304"/>
    </row>
    <row r="943" spans="1:14">
      <c r="A943" s="361">
        <v>930</v>
      </c>
      <c r="B943" s="376" t="str">
        <f t="shared" si="56"/>
        <v/>
      </c>
      <c r="C943" s="505"/>
      <c r="D943" s="304"/>
      <c r="E943" s="304"/>
      <c r="F943" s="377" t="str">
        <f t="shared" si="57"/>
        <v/>
      </c>
      <c r="G943" s="509"/>
      <c r="I943" s="503"/>
      <c r="J943" s="503"/>
      <c r="K943" s="569" t="str">
        <f t="shared" si="58"/>
        <v/>
      </c>
      <c r="L943" s="503"/>
      <c r="M943" s="569" t="str">
        <f t="shared" si="59"/>
        <v/>
      </c>
      <c r="N943" s="304"/>
    </row>
    <row r="944" spans="1:14">
      <c r="A944" s="361">
        <v>931</v>
      </c>
      <c r="B944" s="376" t="str">
        <f t="shared" si="56"/>
        <v/>
      </c>
      <c r="C944" s="505"/>
      <c r="D944" s="304"/>
      <c r="E944" s="304"/>
      <c r="F944" s="377" t="str">
        <f t="shared" si="57"/>
        <v/>
      </c>
      <c r="G944" s="509"/>
      <c r="I944" s="503"/>
      <c r="J944" s="503"/>
      <c r="K944" s="569" t="str">
        <f t="shared" si="58"/>
        <v/>
      </c>
      <c r="L944" s="503"/>
      <c r="M944" s="569" t="str">
        <f t="shared" si="59"/>
        <v/>
      </c>
      <c r="N944" s="304"/>
    </row>
    <row r="945" spans="1:14">
      <c r="A945" s="361">
        <v>932</v>
      </c>
      <c r="B945" s="376" t="str">
        <f t="shared" si="56"/>
        <v/>
      </c>
      <c r="C945" s="505"/>
      <c r="D945" s="304"/>
      <c r="E945" s="304"/>
      <c r="F945" s="377" t="str">
        <f t="shared" si="57"/>
        <v/>
      </c>
      <c r="G945" s="509"/>
      <c r="I945" s="503"/>
      <c r="J945" s="503"/>
      <c r="K945" s="569" t="str">
        <f t="shared" si="58"/>
        <v/>
      </c>
      <c r="L945" s="503"/>
      <c r="M945" s="569" t="str">
        <f t="shared" si="59"/>
        <v/>
      </c>
      <c r="N945" s="304"/>
    </row>
    <row r="946" spans="1:14">
      <c r="A946" s="361">
        <v>933</v>
      </c>
      <c r="B946" s="376" t="str">
        <f t="shared" si="56"/>
        <v/>
      </c>
      <c r="C946" s="505"/>
      <c r="D946" s="304"/>
      <c r="E946" s="304"/>
      <c r="F946" s="377" t="str">
        <f t="shared" si="57"/>
        <v/>
      </c>
      <c r="G946" s="509"/>
      <c r="I946" s="503"/>
      <c r="J946" s="503"/>
      <c r="K946" s="569" t="str">
        <f t="shared" si="58"/>
        <v/>
      </c>
      <c r="L946" s="503"/>
      <c r="M946" s="569" t="str">
        <f t="shared" si="59"/>
        <v/>
      </c>
      <c r="N946" s="304"/>
    </row>
    <row r="947" spans="1:14">
      <c r="A947" s="361">
        <v>934</v>
      </c>
      <c r="B947" s="376" t="str">
        <f t="shared" si="56"/>
        <v/>
      </c>
      <c r="C947" s="505"/>
      <c r="D947" s="304"/>
      <c r="E947" s="304"/>
      <c r="F947" s="377" t="str">
        <f t="shared" si="57"/>
        <v/>
      </c>
      <c r="G947" s="509"/>
      <c r="I947" s="503"/>
      <c r="J947" s="503"/>
      <c r="K947" s="569" t="str">
        <f t="shared" si="58"/>
        <v/>
      </c>
      <c r="L947" s="503"/>
      <c r="M947" s="569" t="str">
        <f t="shared" si="59"/>
        <v/>
      </c>
      <c r="N947" s="304"/>
    </row>
    <row r="948" spans="1:14">
      <c r="A948" s="361">
        <v>935</v>
      </c>
      <c r="B948" s="376" t="str">
        <f t="shared" si="56"/>
        <v/>
      </c>
      <c r="C948" s="505"/>
      <c r="D948" s="304"/>
      <c r="E948" s="304"/>
      <c r="F948" s="377" t="str">
        <f t="shared" si="57"/>
        <v/>
      </c>
      <c r="G948" s="509"/>
      <c r="I948" s="503"/>
      <c r="J948" s="503"/>
      <c r="K948" s="569" t="str">
        <f t="shared" si="58"/>
        <v/>
      </c>
      <c r="L948" s="503"/>
      <c r="M948" s="569" t="str">
        <f t="shared" si="59"/>
        <v/>
      </c>
      <c r="N948" s="304"/>
    </row>
    <row r="949" spans="1:14">
      <c r="A949" s="361">
        <v>936</v>
      </c>
      <c r="B949" s="376" t="str">
        <f t="shared" si="56"/>
        <v/>
      </c>
      <c r="C949" s="505"/>
      <c r="D949" s="304"/>
      <c r="E949" s="304"/>
      <c r="F949" s="377" t="str">
        <f t="shared" si="57"/>
        <v/>
      </c>
      <c r="G949" s="509"/>
      <c r="I949" s="503"/>
      <c r="J949" s="503"/>
      <c r="K949" s="569" t="str">
        <f t="shared" si="58"/>
        <v/>
      </c>
      <c r="L949" s="503"/>
      <c r="M949" s="569" t="str">
        <f t="shared" si="59"/>
        <v/>
      </c>
      <c r="N949" s="304"/>
    </row>
    <row r="950" spans="1:14">
      <c r="A950" s="361">
        <v>937</v>
      </c>
      <c r="B950" s="376" t="str">
        <f t="shared" si="56"/>
        <v/>
      </c>
      <c r="C950" s="505"/>
      <c r="D950" s="304"/>
      <c r="E950" s="304"/>
      <c r="F950" s="377" t="str">
        <f t="shared" si="57"/>
        <v/>
      </c>
      <c r="G950" s="509"/>
      <c r="I950" s="503"/>
      <c r="J950" s="503"/>
      <c r="K950" s="569" t="str">
        <f t="shared" si="58"/>
        <v/>
      </c>
      <c r="L950" s="503"/>
      <c r="M950" s="569" t="str">
        <f t="shared" si="59"/>
        <v/>
      </c>
      <c r="N950" s="304"/>
    </row>
    <row r="951" spans="1:14">
      <c r="A951" s="361">
        <v>938</v>
      </c>
      <c r="B951" s="376" t="str">
        <f t="shared" si="56"/>
        <v/>
      </c>
      <c r="C951" s="505"/>
      <c r="D951" s="304"/>
      <c r="E951" s="304"/>
      <c r="F951" s="377" t="str">
        <f t="shared" si="57"/>
        <v/>
      </c>
      <c r="G951" s="509"/>
      <c r="I951" s="503"/>
      <c r="J951" s="503"/>
      <c r="K951" s="569" t="str">
        <f t="shared" si="58"/>
        <v/>
      </c>
      <c r="L951" s="503"/>
      <c r="M951" s="569" t="str">
        <f t="shared" si="59"/>
        <v/>
      </c>
      <c r="N951" s="304"/>
    </row>
    <row r="952" spans="1:14">
      <c r="A952" s="361">
        <v>939</v>
      </c>
      <c r="B952" s="376" t="str">
        <f t="shared" si="56"/>
        <v/>
      </c>
      <c r="C952" s="505"/>
      <c r="D952" s="304"/>
      <c r="E952" s="304"/>
      <c r="F952" s="377" t="str">
        <f t="shared" si="57"/>
        <v/>
      </c>
      <c r="G952" s="509"/>
      <c r="I952" s="503"/>
      <c r="J952" s="503"/>
      <c r="K952" s="569" t="str">
        <f t="shared" si="58"/>
        <v/>
      </c>
      <c r="L952" s="503"/>
      <c r="M952" s="569" t="str">
        <f t="shared" si="59"/>
        <v/>
      </c>
      <c r="N952" s="304"/>
    </row>
    <row r="953" spans="1:14">
      <c r="A953" s="361">
        <v>940</v>
      </c>
      <c r="B953" s="376" t="str">
        <f t="shared" si="56"/>
        <v/>
      </c>
      <c r="C953" s="505"/>
      <c r="D953" s="304"/>
      <c r="E953" s="304"/>
      <c r="F953" s="377" t="str">
        <f t="shared" si="57"/>
        <v/>
      </c>
      <c r="G953" s="509"/>
      <c r="I953" s="503"/>
      <c r="J953" s="503"/>
      <c r="K953" s="569" t="str">
        <f t="shared" si="58"/>
        <v/>
      </c>
      <c r="L953" s="503"/>
      <c r="M953" s="569" t="str">
        <f t="shared" si="59"/>
        <v/>
      </c>
      <c r="N953" s="304"/>
    </row>
    <row r="954" spans="1:14">
      <c r="A954" s="361">
        <v>941</v>
      </c>
      <c r="B954" s="376" t="str">
        <f t="shared" si="56"/>
        <v/>
      </c>
      <c r="C954" s="505"/>
      <c r="D954" s="304"/>
      <c r="E954" s="304"/>
      <c r="F954" s="377" t="str">
        <f t="shared" si="57"/>
        <v/>
      </c>
      <c r="G954" s="509"/>
      <c r="I954" s="503"/>
      <c r="J954" s="503"/>
      <c r="K954" s="569" t="str">
        <f t="shared" si="58"/>
        <v/>
      </c>
      <c r="L954" s="503"/>
      <c r="M954" s="569" t="str">
        <f t="shared" si="59"/>
        <v/>
      </c>
      <c r="N954" s="304"/>
    </row>
    <row r="955" spans="1:14">
      <c r="A955" s="361">
        <v>942</v>
      </c>
      <c r="B955" s="376" t="str">
        <f t="shared" si="56"/>
        <v/>
      </c>
      <c r="C955" s="505"/>
      <c r="D955" s="304"/>
      <c r="E955" s="304"/>
      <c r="F955" s="377" t="str">
        <f t="shared" si="57"/>
        <v/>
      </c>
      <c r="G955" s="509"/>
      <c r="I955" s="503"/>
      <c r="J955" s="503"/>
      <c r="K955" s="569" t="str">
        <f t="shared" si="58"/>
        <v/>
      </c>
      <c r="L955" s="503"/>
      <c r="M955" s="569" t="str">
        <f t="shared" si="59"/>
        <v/>
      </c>
      <c r="N955" s="304"/>
    </row>
    <row r="956" spans="1:14">
      <c r="A956" s="361">
        <v>943</v>
      </c>
      <c r="B956" s="376" t="str">
        <f t="shared" si="56"/>
        <v/>
      </c>
      <c r="C956" s="505"/>
      <c r="D956" s="304"/>
      <c r="E956" s="304"/>
      <c r="F956" s="377" t="str">
        <f t="shared" si="57"/>
        <v/>
      </c>
      <c r="G956" s="509"/>
      <c r="I956" s="503"/>
      <c r="J956" s="503"/>
      <c r="K956" s="569" t="str">
        <f t="shared" si="58"/>
        <v/>
      </c>
      <c r="L956" s="503"/>
      <c r="M956" s="569" t="str">
        <f t="shared" si="59"/>
        <v/>
      </c>
      <c r="N956" s="304"/>
    </row>
    <row r="957" spans="1:14">
      <c r="A957" s="361">
        <v>944</v>
      </c>
      <c r="B957" s="376" t="str">
        <f t="shared" si="56"/>
        <v/>
      </c>
      <c r="C957" s="505"/>
      <c r="D957" s="304"/>
      <c r="E957" s="304"/>
      <c r="F957" s="377" t="str">
        <f t="shared" si="57"/>
        <v/>
      </c>
      <c r="G957" s="509"/>
      <c r="I957" s="503"/>
      <c r="J957" s="503"/>
      <c r="K957" s="569" t="str">
        <f t="shared" si="58"/>
        <v/>
      </c>
      <c r="L957" s="503"/>
      <c r="M957" s="569" t="str">
        <f t="shared" si="59"/>
        <v/>
      </c>
      <c r="N957" s="304"/>
    </row>
    <row r="958" spans="1:14">
      <c r="A958" s="361">
        <v>945</v>
      </c>
      <c r="B958" s="376" t="str">
        <f t="shared" si="56"/>
        <v/>
      </c>
      <c r="C958" s="505"/>
      <c r="D958" s="304"/>
      <c r="E958" s="304"/>
      <c r="F958" s="377" t="str">
        <f t="shared" si="57"/>
        <v/>
      </c>
      <c r="G958" s="509"/>
      <c r="I958" s="503"/>
      <c r="J958" s="503"/>
      <c r="K958" s="569" t="str">
        <f t="shared" si="58"/>
        <v/>
      </c>
      <c r="L958" s="503"/>
      <c r="M958" s="569" t="str">
        <f t="shared" si="59"/>
        <v/>
      </c>
      <c r="N958" s="304"/>
    </row>
    <row r="959" spans="1:14">
      <c r="A959" s="361">
        <v>946</v>
      </c>
      <c r="B959" s="376" t="str">
        <f t="shared" si="56"/>
        <v/>
      </c>
      <c r="C959" s="505"/>
      <c r="D959" s="304"/>
      <c r="E959" s="304"/>
      <c r="F959" s="377" t="str">
        <f t="shared" si="57"/>
        <v/>
      </c>
      <c r="G959" s="509"/>
      <c r="I959" s="503"/>
      <c r="J959" s="503"/>
      <c r="K959" s="569" t="str">
        <f t="shared" si="58"/>
        <v/>
      </c>
      <c r="L959" s="503"/>
      <c r="M959" s="569" t="str">
        <f t="shared" si="59"/>
        <v/>
      </c>
      <c r="N959" s="304"/>
    </row>
    <row r="960" spans="1:14">
      <c r="A960" s="361">
        <v>947</v>
      </c>
      <c r="B960" s="376" t="str">
        <f t="shared" si="56"/>
        <v/>
      </c>
      <c r="C960" s="505"/>
      <c r="D960" s="304"/>
      <c r="E960" s="304"/>
      <c r="F960" s="377" t="str">
        <f t="shared" si="57"/>
        <v/>
      </c>
      <c r="G960" s="509"/>
      <c r="I960" s="503"/>
      <c r="J960" s="503"/>
      <c r="K960" s="569" t="str">
        <f t="shared" si="58"/>
        <v/>
      </c>
      <c r="L960" s="503"/>
      <c r="M960" s="569" t="str">
        <f t="shared" si="59"/>
        <v/>
      </c>
      <c r="N960" s="304"/>
    </row>
    <row r="961" spans="1:14">
      <c r="A961" s="361">
        <v>948</v>
      </c>
      <c r="B961" s="376" t="str">
        <f t="shared" si="56"/>
        <v/>
      </c>
      <c r="C961" s="505"/>
      <c r="D961" s="304"/>
      <c r="E961" s="304"/>
      <c r="F961" s="377" t="str">
        <f t="shared" si="57"/>
        <v/>
      </c>
      <c r="G961" s="509"/>
      <c r="I961" s="503"/>
      <c r="J961" s="503"/>
      <c r="K961" s="569" t="str">
        <f t="shared" si="58"/>
        <v/>
      </c>
      <c r="L961" s="503"/>
      <c r="M961" s="569" t="str">
        <f t="shared" si="59"/>
        <v/>
      </c>
      <c r="N961" s="304"/>
    </row>
    <row r="962" spans="1:14">
      <c r="A962" s="361">
        <v>949</v>
      </c>
      <c r="B962" s="376" t="str">
        <f t="shared" si="56"/>
        <v/>
      </c>
      <c r="C962" s="505"/>
      <c r="D962" s="304"/>
      <c r="E962" s="304"/>
      <c r="F962" s="377" t="str">
        <f t="shared" si="57"/>
        <v/>
      </c>
      <c r="G962" s="509"/>
      <c r="I962" s="503"/>
      <c r="J962" s="503"/>
      <c r="K962" s="569" t="str">
        <f t="shared" si="58"/>
        <v/>
      </c>
      <c r="L962" s="503"/>
      <c r="M962" s="569" t="str">
        <f t="shared" si="59"/>
        <v/>
      </c>
      <c r="N962" s="304"/>
    </row>
    <row r="963" spans="1:14">
      <c r="A963" s="361">
        <v>950</v>
      </c>
      <c r="B963" s="376" t="str">
        <f t="shared" si="56"/>
        <v/>
      </c>
      <c r="C963" s="505"/>
      <c r="D963" s="304"/>
      <c r="E963" s="304"/>
      <c r="F963" s="377" t="str">
        <f t="shared" si="57"/>
        <v/>
      </c>
      <c r="G963" s="509"/>
      <c r="I963" s="503"/>
      <c r="J963" s="503"/>
      <c r="K963" s="569" t="str">
        <f t="shared" si="58"/>
        <v/>
      </c>
      <c r="L963" s="503"/>
      <c r="M963" s="569" t="str">
        <f t="shared" si="59"/>
        <v/>
      </c>
      <c r="N963" s="304"/>
    </row>
    <row r="964" spans="1:14">
      <c r="A964" s="361">
        <v>951</v>
      </c>
      <c r="B964" s="376" t="str">
        <f t="shared" si="56"/>
        <v/>
      </c>
      <c r="C964" s="505"/>
      <c r="D964" s="304"/>
      <c r="E964" s="304"/>
      <c r="F964" s="377" t="str">
        <f t="shared" si="57"/>
        <v/>
      </c>
      <c r="G964" s="509"/>
      <c r="I964" s="503"/>
      <c r="J964" s="503"/>
      <c r="K964" s="569" t="str">
        <f t="shared" si="58"/>
        <v/>
      </c>
      <c r="L964" s="503"/>
      <c r="M964" s="569" t="str">
        <f t="shared" si="59"/>
        <v/>
      </c>
      <c r="N964" s="304"/>
    </row>
    <row r="965" spans="1:14">
      <c r="A965" s="361">
        <v>952</v>
      </c>
      <c r="B965" s="376" t="str">
        <f t="shared" si="56"/>
        <v/>
      </c>
      <c r="C965" s="505"/>
      <c r="D965" s="304"/>
      <c r="E965" s="304"/>
      <c r="F965" s="377" t="str">
        <f t="shared" si="57"/>
        <v/>
      </c>
      <c r="G965" s="509"/>
      <c r="I965" s="503"/>
      <c r="J965" s="503"/>
      <c r="K965" s="569" t="str">
        <f t="shared" si="58"/>
        <v/>
      </c>
      <c r="L965" s="503"/>
      <c r="M965" s="569" t="str">
        <f t="shared" si="59"/>
        <v/>
      </c>
      <c r="N965" s="304"/>
    </row>
    <row r="966" spans="1:14">
      <c r="A966" s="361">
        <v>953</v>
      </c>
      <c r="B966" s="376" t="str">
        <f t="shared" si="56"/>
        <v/>
      </c>
      <c r="C966" s="505"/>
      <c r="D966" s="304"/>
      <c r="E966" s="304"/>
      <c r="F966" s="377" t="str">
        <f t="shared" si="57"/>
        <v/>
      </c>
      <c r="G966" s="509"/>
      <c r="I966" s="503"/>
      <c r="J966" s="503"/>
      <c r="K966" s="569" t="str">
        <f t="shared" si="58"/>
        <v/>
      </c>
      <c r="L966" s="503"/>
      <c r="M966" s="569" t="str">
        <f t="shared" si="59"/>
        <v/>
      </c>
      <c r="N966" s="304"/>
    </row>
    <row r="967" spans="1:14">
      <c r="A967" s="361">
        <v>954</v>
      </c>
      <c r="B967" s="376" t="str">
        <f t="shared" si="56"/>
        <v/>
      </c>
      <c r="C967" s="505"/>
      <c r="D967" s="304"/>
      <c r="E967" s="304"/>
      <c r="F967" s="377" t="str">
        <f t="shared" si="57"/>
        <v/>
      </c>
      <c r="G967" s="509"/>
      <c r="I967" s="503"/>
      <c r="J967" s="503"/>
      <c r="K967" s="569" t="str">
        <f t="shared" si="58"/>
        <v/>
      </c>
      <c r="L967" s="503"/>
      <c r="M967" s="569" t="str">
        <f t="shared" si="59"/>
        <v/>
      </c>
      <c r="N967" s="304"/>
    </row>
    <row r="968" spans="1:14">
      <c r="A968" s="361">
        <v>955</v>
      </c>
      <c r="B968" s="376" t="str">
        <f t="shared" si="56"/>
        <v/>
      </c>
      <c r="C968" s="505"/>
      <c r="D968" s="304"/>
      <c r="E968" s="304"/>
      <c r="F968" s="377" t="str">
        <f t="shared" si="57"/>
        <v/>
      </c>
      <c r="G968" s="509"/>
      <c r="I968" s="503"/>
      <c r="J968" s="503"/>
      <c r="K968" s="569" t="str">
        <f t="shared" si="58"/>
        <v/>
      </c>
      <c r="L968" s="503"/>
      <c r="M968" s="569" t="str">
        <f t="shared" si="59"/>
        <v/>
      </c>
      <c r="N968" s="304"/>
    </row>
    <row r="969" spans="1:14">
      <c r="A969" s="361">
        <v>956</v>
      </c>
      <c r="B969" s="376" t="str">
        <f t="shared" si="56"/>
        <v/>
      </c>
      <c r="C969" s="505"/>
      <c r="D969" s="304"/>
      <c r="E969" s="304"/>
      <c r="F969" s="377" t="str">
        <f t="shared" si="57"/>
        <v/>
      </c>
      <c r="G969" s="509"/>
      <c r="I969" s="503"/>
      <c r="J969" s="503"/>
      <c r="K969" s="569" t="str">
        <f t="shared" si="58"/>
        <v/>
      </c>
      <c r="L969" s="503"/>
      <c r="M969" s="569" t="str">
        <f t="shared" si="59"/>
        <v/>
      </c>
      <c r="N969" s="304"/>
    </row>
    <row r="970" spans="1:14">
      <c r="A970" s="361">
        <v>957</v>
      </c>
      <c r="B970" s="376" t="str">
        <f t="shared" si="56"/>
        <v/>
      </c>
      <c r="C970" s="505"/>
      <c r="D970" s="304"/>
      <c r="E970" s="304"/>
      <c r="F970" s="377" t="str">
        <f t="shared" si="57"/>
        <v/>
      </c>
      <c r="G970" s="509"/>
      <c r="I970" s="503"/>
      <c r="J970" s="503"/>
      <c r="K970" s="569" t="str">
        <f t="shared" si="58"/>
        <v/>
      </c>
      <c r="L970" s="503"/>
      <c r="M970" s="569" t="str">
        <f t="shared" si="59"/>
        <v/>
      </c>
      <c r="N970" s="304"/>
    </row>
    <row r="971" spans="1:14">
      <c r="A971" s="361">
        <v>958</v>
      </c>
      <c r="B971" s="376" t="str">
        <f t="shared" si="56"/>
        <v/>
      </c>
      <c r="C971" s="505"/>
      <c r="D971" s="304"/>
      <c r="E971" s="304"/>
      <c r="F971" s="377" t="str">
        <f t="shared" si="57"/>
        <v/>
      </c>
      <c r="G971" s="509"/>
      <c r="I971" s="503"/>
      <c r="J971" s="503"/>
      <c r="K971" s="569" t="str">
        <f t="shared" si="58"/>
        <v/>
      </c>
      <c r="L971" s="503"/>
      <c r="M971" s="569" t="str">
        <f t="shared" si="59"/>
        <v/>
      </c>
      <c r="N971" s="304"/>
    </row>
    <row r="972" spans="1:14">
      <c r="A972" s="361">
        <v>959</v>
      </c>
      <c r="B972" s="376" t="str">
        <f t="shared" si="56"/>
        <v/>
      </c>
      <c r="C972" s="505"/>
      <c r="D972" s="304"/>
      <c r="E972" s="304"/>
      <c r="F972" s="377" t="str">
        <f t="shared" si="57"/>
        <v/>
      </c>
      <c r="G972" s="509"/>
      <c r="I972" s="503"/>
      <c r="J972" s="503"/>
      <c r="K972" s="569" t="str">
        <f t="shared" si="58"/>
        <v/>
      </c>
      <c r="L972" s="503"/>
      <c r="M972" s="569" t="str">
        <f t="shared" si="59"/>
        <v/>
      </c>
      <c r="N972" s="304"/>
    </row>
    <row r="973" spans="1:14">
      <c r="A973" s="361">
        <v>960</v>
      </c>
      <c r="B973" s="376" t="str">
        <f t="shared" si="56"/>
        <v/>
      </c>
      <c r="C973" s="505"/>
      <c r="D973" s="304"/>
      <c r="E973" s="304"/>
      <c r="F973" s="377" t="str">
        <f t="shared" si="57"/>
        <v/>
      </c>
      <c r="G973" s="509"/>
      <c r="I973" s="503"/>
      <c r="J973" s="503"/>
      <c r="K973" s="569" t="str">
        <f t="shared" si="58"/>
        <v/>
      </c>
      <c r="L973" s="503"/>
      <c r="M973" s="569" t="str">
        <f t="shared" si="59"/>
        <v/>
      </c>
      <c r="N973" s="304"/>
    </row>
    <row r="974" spans="1:14">
      <c r="A974" s="361">
        <v>961</v>
      </c>
      <c r="B974" s="376" t="str">
        <f t="shared" si="56"/>
        <v/>
      </c>
      <c r="C974" s="505"/>
      <c r="D974" s="304"/>
      <c r="E974" s="304"/>
      <c r="F974" s="377" t="str">
        <f t="shared" si="57"/>
        <v/>
      </c>
      <c r="G974" s="509"/>
      <c r="I974" s="503"/>
      <c r="J974" s="503"/>
      <c r="K974" s="569" t="str">
        <f t="shared" si="58"/>
        <v/>
      </c>
      <c r="L974" s="503"/>
      <c r="M974" s="569" t="str">
        <f t="shared" si="59"/>
        <v/>
      </c>
      <c r="N974" s="304"/>
    </row>
    <row r="975" spans="1:14">
      <c r="A975" s="361">
        <v>962</v>
      </c>
      <c r="B975" s="376" t="str">
        <f t="shared" ref="B975:B1038" si="60">IF(C975="","",IF(C975="Ａ","","○"))</f>
        <v/>
      </c>
      <c r="C975" s="505"/>
      <c r="D975" s="304"/>
      <c r="E975" s="304"/>
      <c r="F975" s="377" t="str">
        <f t="shared" ref="F975:F1038" si="61">IF(E975="","",E975/$D$9*12)</f>
        <v/>
      </c>
      <c r="G975" s="509"/>
      <c r="I975" s="503"/>
      <c r="J975" s="503"/>
      <c r="K975" s="569" t="str">
        <f t="shared" ref="K975:K1038" si="62">IF(J975="","",J975/$D$9*12)</f>
        <v/>
      </c>
      <c r="L975" s="503"/>
      <c r="M975" s="569" t="str">
        <f t="shared" ref="M975:M1038" si="63">IF(L975="","",L975/$D$9*12)</f>
        <v/>
      </c>
      <c r="N975" s="304"/>
    </row>
    <row r="976" spans="1:14">
      <c r="A976" s="361">
        <v>963</v>
      </c>
      <c r="B976" s="376" t="str">
        <f t="shared" si="60"/>
        <v/>
      </c>
      <c r="C976" s="505"/>
      <c r="D976" s="304"/>
      <c r="E976" s="304"/>
      <c r="F976" s="377" t="str">
        <f t="shared" si="61"/>
        <v/>
      </c>
      <c r="G976" s="509"/>
      <c r="I976" s="503"/>
      <c r="J976" s="503"/>
      <c r="K976" s="569" t="str">
        <f t="shared" si="62"/>
        <v/>
      </c>
      <c r="L976" s="503"/>
      <c r="M976" s="569" t="str">
        <f t="shared" si="63"/>
        <v/>
      </c>
      <c r="N976" s="304"/>
    </row>
    <row r="977" spans="1:14">
      <c r="A977" s="361">
        <v>964</v>
      </c>
      <c r="B977" s="376" t="str">
        <f t="shared" si="60"/>
        <v/>
      </c>
      <c r="C977" s="505"/>
      <c r="D977" s="304"/>
      <c r="E977" s="304"/>
      <c r="F977" s="377" t="str">
        <f t="shared" si="61"/>
        <v/>
      </c>
      <c r="G977" s="509"/>
      <c r="I977" s="503"/>
      <c r="J977" s="503"/>
      <c r="K977" s="569" t="str">
        <f t="shared" si="62"/>
        <v/>
      </c>
      <c r="L977" s="503"/>
      <c r="M977" s="569" t="str">
        <f t="shared" si="63"/>
        <v/>
      </c>
      <c r="N977" s="304"/>
    </row>
    <row r="978" spans="1:14">
      <c r="A978" s="361">
        <v>965</v>
      </c>
      <c r="B978" s="376" t="str">
        <f t="shared" si="60"/>
        <v/>
      </c>
      <c r="C978" s="505"/>
      <c r="D978" s="304"/>
      <c r="E978" s="304"/>
      <c r="F978" s="377" t="str">
        <f t="shared" si="61"/>
        <v/>
      </c>
      <c r="G978" s="509"/>
      <c r="I978" s="503"/>
      <c r="J978" s="503"/>
      <c r="K978" s="569" t="str">
        <f t="shared" si="62"/>
        <v/>
      </c>
      <c r="L978" s="503"/>
      <c r="M978" s="569" t="str">
        <f t="shared" si="63"/>
        <v/>
      </c>
      <c r="N978" s="304"/>
    </row>
    <row r="979" spans="1:14">
      <c r="A979" s="361">
        <v>966</v>
      </c>
      <c r="B979" s="376" t="str">
        <f t="shared" si="60"/>
        <v/>
      </c>
      <c r="C979" s="505"/>
      <c r="D979" s="304"/>
      <c r="E979" s="304"/>
      <c r="F979" s="377" t="str">
        <f t="shared" si="61"/>
        <v/>
      </c>
      <c r="G979" s="509"/>
      <c r="I979" s="503"/>
      <c r="J979" s="503"/>
      <c r="K979" s="569" t="str">
        <f t="shared" si="62"/>
        <v/>
      </c>
      <c r="L979" s="503"/>
      <c r="M979" s="569" t="str">
        <f t="shared" si="63"/>
        <v/>
      </c>
      <c r="N979" s="304"/>
    </row>
    <row r="980" spans="1:14">
      <c r="A980" s="361">
        <v>967</v>
      </c>
      <c r="B980" s="376" t="str">
        <f t="shared" si="60"/>
        <v/>
      </c>
      <c r="C980" s="505"/>
      <c r="D980" s="304"/>
      <c r="E980" s="304"/>
      <c r="F980" s="377" t="str">
        <f t="shared" si="61"/>
        <v/>
      </c>
      <c r="G980" s="509"/>
      <c r="I980" s="503"/>
      <c r="J980" s="503"/>
      <c r="K980" s="569" t="str">
        <f t="shared" si="62"/>
        <v/>
      </c>
      <c r="L980" s="503"/>
      <c r="M980" s="569" t="str">
        <f t="shared" si="63"/>
        <v/>
      </c>
      <c r="N980" s="304"/>
    </row>
    <row r="981" spans="1:14">
      <c r="A981" s="361">
        <v>968</v>
      </c>
      <c r="B981" s="376" t="str">
        <f t="shared" si="60"/>
        <v/>
      </c>
      <c r="C981" s="505"/>
      <c r="D981" s="304"/>
      <c r="E981" s="304"/>
      <c r="F981" s="377" t="str">
        <f t="shared" si="61"/>
        <v/>
      </c>
      <c r="G981" s="509"/>
      <c r="I981" s="503"/>
      <c r="J981" s="503"/>
      <c r="K981" s="569" t="str">
        <f t="shared" si="62"/>
        <v/>
      </c>
      <c r="L981" s="503"/>
      <c r="M981" s="569" t="str">
        <f t="shared" si="63"/>
        <v/>
      </c>
      <c r="N981" s="304"/>
    </row>
    <row r="982" spans="1:14">
      <c r="A982" s="361">
        <v>969</v>
      </c>
      <c r="B982" s="376" t="str">
        <f t="shared" si="60"/>
        <v/>
      </c>
      <c r="C982" s="505"/>
      <c r="D982" s="304"/>
      <c r="E982" s="304"/>
      <c r="F982" s="377" t="str">
        <f t="shared" si="61"/>
        <v/>
      </c>
      <c r="G982" s="509"/>
      <c r="I982" s="503"/>
      <c r="J982" s="503"/>
      <c r="K982" s="569" t="str">
        <f t="shared" si="62"/>
        <v/>
      </c>
      <c r="L982" s="503"/>
      <c r="M982" s="569" t="str">
        <f t="shared" si="63"/>
        <v/>
      </c>
      <c r="N982" s="304"/>
    </row>
    <row r="983" spans="1:14">
      <c r="A983" s="361">
        <v>970</v>
      </c>
      <c r="B983" s="376" t="str">
        <f t="shared" si="60"/>
        <v/>
      </c>
      <c r="C983" s="505"/>
      <c r="D983" s="304"/>
      <c r="E983" s="304"/>
      <c r="F983" s="377" t="str">
        <f t="shared" si="61"/>
        <v/>
      </c>
      <c r="G983" s="509"/>
      <c r="I983" s="503"/>
      <c r="J983" s="503"/>
      <c r="K983" s="569" t="str">
        <f t="shared" si="62"/>
        <v/>
      </c>
      <c r="L983" s="503"/>
      <c r="M983" s="569" t="str">
        <f t="shared" si="63"/>
        <v/>
      </c>
      <c r="N983" s="304"/>
    </row>
    <row r="984" spans="1:14">
      <c r="A984" s="361">
        <v>971</v>
      </c>
      <c r="B984" s="376" t="str">
        <f t="shared" si="60"/>
        <v/>
      </c>
      <c r="C984" s="505"/>
      <c r="D984" s="304"/>
      <c r="E984" s="304"/>
      <c r="F984" s="377" t="str">
        <f t="shared" si="61"/>
        <v/>
      </c>
      <c r="G984" s="509"/>
      <c r="I984" s="503"/>
      <c r="J984" s="503"/>
      <c r="K984" s="569" t="str">
        <f t="shared" si="62"/>
        <v/>
      </c>
      <c r="L984" s="503"/>
      <c r="M984" s="569" t="str">
        <f t="shared" si="63"/>
        <v/>
      </c>
      <c r="N984" s="304"/>
    </row>
    <row r="985" spans="1:14">
      <c r="A985" s="361">
        <v>972</v>
      </c>
      <c r="B985" s="376" t="str">
        <f t="shared" si="60"/>
        <v/>
      </c>
      <c r="C985" s="505"/>
      <c r="D985" s="304"/>
      <c r="E985" s="304"/>
      <c r="F985" s="377" t="str">
        <f t="shared" si="61"/>
        <v/>
      </c>
      <c r="G985" s="509"/>
      <c r="I985" s="503"/>
      <c r="J985" s="503"/>
      <c r="K985" s="569" t="str">
        <f t="shared" si="62"/>
        <v/>
      </c>
      <c r="L985" s="503"/>
      <c r="M985" s="569" t="str">
        <f t="shared" si="63"/>
        <v/>
      </c>
      <c r="N985" s="304"/>
    </row>
    <row r="986" spans="1:14">
      <c r="A986" s="361">
        <v>973</v>
      </c>
      <c r="B986" s="376" t="str">
        <f t="shared" si="60"/>
        <v/>
      </c>
      <c r="C986" s="505"/>
      <c r="D986" s="304"/>
      <c r="E986" s="304"/>
      <c r="F986" s="377" t="str">
        <f t="shared" si="61"/>
        <v/>
      </c>
      <c r="G986" s="509"/>
      <c r="I986" s="503"/>
      <c r="J986" s="503"/>
      <c r="K986" s="569" t="str">
        <f t="shared" si="62"/>
        <v/>
      </c>
      <c r="L986" s="503"/>
      <c r="M986" s="569" t="str">
        <f t="shared" si="63"/>
        <v/>
      </c>
      <c r="N986" s="304"/>
    </row>
    <row r="987" spans="1:14">
      <c r="A987" s="361">
        <v>974</v>
      </c>
      <c r="B987" s="376" t="str">
        <f t="shared" si="60"/>
        <v/>
      </c>
      <c r="C987" s="505"/>
      <c r="D987" s="304"/>
      <c r="E987" s="304"/>
      <c r="F987" s="377" t="str">
        <f t="shared" si="61"/>
        <v/>
      </c>
      <c r="G987" s="509"/>
      <c r="I987" s="503"/>
      <c r="J987" s="503"/>
      <c r="K987" s="569" t="str">
        <f t="shared" si="62"/>
        <v/>
      </c>
      <c r="L987" s="503"/>
      <c r="M987" s="569" t="str">
        <f t="shared" si="63"/>
        <v/>
      </c>
      <c r="N987" s="304"/>
    </row>
    <row r="988" spans="1:14">
      <c r="A988" s="361">
        <v>975</v>
      </c>
      <c r="B988" s="376" t="str">
        <f t="shared" si="60"/>
        <v/>
      </c>
      <c r="C988" s="505"/>
      <c r="D988" s="304"/>
      <c r="E988" s="304"/>
      <c r="F988" s="377" t="str">
        <f t="shared" si="61"/>
        <v/>
      </c>
      <c r="G988" s="509"/>
      <c r="I988" s="503"/>
      <c r="J988" s="503"/>
      <c r="K988" s="569" t="str">
        <f t="shared" si="62"/>
        <v/>
      </c>
      <c r="L988" s="503"/>
      <c r="M988" s="569" t="str">
        <f t="shared" si="63"/>
        <v/>
      </c>
      <c r="N988" s="304"/>
    </row>
    <row r="989" spans="1:14">
      <c r="A989" s="361">
        <v>976</v>
      </c>
      <c r="B989" s="376" t="str">
        <f t="shared" si="60"/>
        <v/>
      </c>
      <c r="C989" s="505"/>
      <c r="D989" s="304"/>
      <c r="E989" s="304"/>
      <c r="F989" s="377" t="str">
        <f t="shared" si="61"/>
        <v/>
      </c>
      <c r="G989" s="509"/>
      <c r="I989" s="503"/>
      <c r="J989" s="503"/>
      <c r="K989" s="569" t="str">
        <f t="shared" si="62"/>
        <v/>
      </c>
      <c r="L989" s="503"/>
      <c r="M989" s="569" t="str">
        <f t="shared" si="63"/>
        <v/>
      </c>
      <c r="N989" s="304"/>
    </row>
    <row r="990" spans="1:14">
      <c r="A990" s="361">
        <v>977</v>
      </c>
      <c r="B990" s="376" t="str">
        <f t="shared" si="60"/>
        <v/>
      </c>
      <c r="C990" s="505"/>
      <c r="D990" s="304"/>
      <c r="E990" s="304"/>
      <c r="F990" s="377" t="str">
        <f t="shared" si="61"/>
        <v/>
      </c>
      <c r="G990" s="509"/>
      <c r="I990" s="503"/>
      <c r="J990" s="503"/>
      <c r="K990" s="569" t="str">
        <f t="shared" si="62"/>
        <v/>
      </c>
      <c r="L990" s="503"/>
      <c r="M990" s="569" t="str">
        <f t="shared" si="63"/>
        <v/>
      </c>
      <c r="N990" s="304"/>
    </row>
    <row r="991" spans="1:14">
      <c r="A991" s="361">
        <v>978</v>
      </c>
      <c r="B991" s="376" t="str">
        <f t="shared" si="60"/>
        <v/>
      </c>
      <c r="C991" s="505"/>
      <c r="D991" s="304"/>
      <c r="E991" s="304"/>
      <c r="F991" s="377" t="str">
        <f t="shared" si="61"/>
        <v/>
      </c>
      <c r="G991" s="509"/>
      <c r="I991" s="503"/>
      <c r="J991" s="503"/>
      <c r="K991" s="569" t="str">
        <f t="shared" si="62"/>
        <v/>
      </c>
      <c r="L991" s="503"/>
      <c r="M991" s="569" t="str">
        <f t="shared" si="63"/>
        <v/>
      </c>
      <c r="N991" s="304"/>
    </row>
    <row r="992" spans="1:14">
      <c r="A992" s="361">
        <v>979</v>
      </c>
      <c r="B992" s="376" t="str">
        <f t="shared" si="60"/>
        <v/>
      </c>
      <c r="C992" s="505"/>
      <c r="D992" s="304"/>
      <c r="E992" s="304"/>
      <c r="F992" s="377" t="str">
        <f t="shared" si="61"/>
        <v/>
      </c>
      <c r="G992" s="509"/>
      <c r="I992" s="503"/>
      <c r="J992" s="503"/>
      <c r="K992" s="569" t="str">
        <f t="shared" si="62"/>
        <v/>
      </c>
      <c r="L992" s="503"/>
      <c r="M992" s="569" t="str">
        <f t="shared" si="63"/>
        <v/>
      </c>
      <c r="N992" s="304"/>
    </row>
    <row r="993" spans="1:14">
      <c r="A993" s="361">
        <v>980</v>
      </c>
      <c r="B993" s="376" t="str">
        <f t="shared" si="60"/>
        <v/>
      </c>
      <c r="C993" s="505"/>
      <c r="D993" s="304"/>
      <c r="E993" s="304"/>
      <c r="F993" s="377" t="str">
        <f t="shared" si="61"/>
        <v/>
      </c>
      <c r="G993" s="509"/>
      <c r="I993" s="503"/>
      <c r="J993" s="503"/>
      <c r="K993" s="569" t="str">
        <f t="shared" si="62"/>
        <v/>
      </c>
      <c r="L993" s="503"/>
      <c r="M993" s="569" t="str">
        <f t="shared" si="63"/>
        <v/>
      </c>
      <c r="N993" s="304"/>
    </row>
    <row r="994" spans="1:14">
      <c r="A994" s="361">
        <v>981</v>
      </c>
      <c r="B994" s="376" t="str">
        <f t="shared" si="60"/>
        <v/>
      </c>
      <c r="C994" s="505"/>
      <c r="D994" s="304"/>
      <c r="E994" s="304"/>
      <c r="F994" s="377" t="str">
        <f t="shared" si="61"/>
        <v/>
      </c>
      <c r="G994" s="509"/>
      <c r="I994" s="503"/>
      <c r="J994" s="503"/>
      <c r="K994" s="569" t="str">
        <f t="shared" si="62"/>
        <v/>
      </c>
      <c r="L994" s="503"/>
      <c r="M994" s="569" t="str">
        <f t="shared" si="63"/>
        <v/>
      </c>
      <c r="N994" s="304"/>
    </row>
    <row r="995" spans="1:14">
      <c r="A995" s="361">
        <v>982</v>
      </c>
      <c r="B995" s="376" t="str">
        <f t="shared" si="60"/>
        <v/>
      </c>
      <c r="C995" s="505"/>
      <c r="D995" s="304"/>
      <c r="E995" s="304"/>
      <c r="F995" s="377" t="str">
        <f t="shared" si="61"/>
        <v/>
      </c>
      <c r="G995" s="509"/>
      <c r="I995" s="503"/>
      <c r="J995" s="503"/>
      <c r="K995" s="569" t="str">
        <f t="shared" si="62"/>
        <v/>
      </c>
      <c r="L995" s="503"/>
      <c r="M995" s="569" t="str">
        <f t="shared" si="63"/>
        <v/>
      </c>
      <c r="N995" s="304"/>
    </row>
    <row r="996" spans="1:14">
      <c r="A996" s="361">
        <v>983</v>
      </c>
      <c r="B996" s="376" t="str">
        <f t="shared" si="60"/>
        <v/>
      </c>
      <c r="C996" s="505"/>
      <c r="D996" s="304"/>
      <c r="E996" s="304"/>
      <c r="F996" s="377" t="str">
        <f t="shared" si="61"/>
        <v/>
      </c>
      <c r="G996" s="509"/>
      <c r="I996" s="503"/>
      <c r="J996" s="503"/>
      <c r="K996" s="569" t="str">
        <f t="shared" si="62"/>
        <v/>
      </c>
      <c r="L996" s="503"/>
      <c r="M996" s="569" t="str">
        <f t="shared" si="63"/>
        <v/>
      </c>
      <c r="N996" s="304"/>
    </row>
    <row r="997" spans="1:14">
      <c r="A997" s="361">
        <v>984</v>
      </c>
      <c r="B997" s="376" t="str">
        <f t="shared" si="60"/>
        <v/>
      </c>
      <c r="C997" s="505"/>
      <c r="D997" s="304"/>
      <c r="E997" s="304"/>
      <c r="F997" s="377" t="str">
        <f t="shared" si="61"/>
        <v/>
      </c>
      <c r="G997" s="509"/>
      <c r="I997" s="503"/>
      <c r="J997" s="503"/>
      <c r="K997" s="569" t="str">
        <f t="shared" si="62"/>
        <v/>
      </c>
      <c r="L997" s="503"/>
      <c r="M997" s="569" t="str">
        <f t="shared" si="63"/>
        <v/>
      </c>
      <c r="N997" s="304"/>
    </row>
    <row r="998" spans="1:14">
      <c r="A998" s="361">
        <v>985</v>
      </c>
      <c r="B998" s="376" t="str">
        <f t="shared" si="60"/>
        <v/>
      </c>
      <c r="C998" s="505"/>
      <c r="D998" s="304"/>
      <c r="E998" s="304"/>
      <c r="F998" s="377" t="str">
        <f t="shared" si="61"/>
        <v/>
      </c>
      <c r="G998" s="509"/>
      <c r="I998" s="503"/>
      <c r="J998" s="503"/>
      <c r="K998" s="569" t="str">
        <f t="shared" si="62"/>
        <v/>
      </c>
      <c r="L998" s="503"/>
      <c r="M998" s="569" t="str">
        <f t="shared" si="63"/>
        <v/>
      </c>
      <c r="N998" s="304"/>
    </row>
    <row r="999" spans="1:14">
      <c r="A999" s="361">
        <v>986</v>
      </c>
      <c r="B999" s="376" t="str">
        <f t="shared" si="60"/>
        <v/>
      </c>
      <c r="C999" s="505"/>
      <c r="D999" s="304"/>
      <c r="E999" s="304"/>
      <c r="F999" s="377" t="str">
        <f t="shared" si="61"/>
        <v/>
      </c>
      <c r="G999" s="509"/>
      <c r="I999" s="503"/>
      <c r="J999" s="503"/>
      <c r="K999" s="569" t="str">
        <f t="shared" si="62"/>
        <v/>
      </c>
      <c r="L999" s="503"/>
      <c r="M999" s="569" t="str">
        <f t="shared" si="63"/>
        <v/>
      </c>
      <c r="N999" s="304"/>
    </row>
    <row r="1000" spans="1:14">
      <c r="A1000" s="361">
        <v>987</v>
      </c>
      <c r="B1000" s="376" t="str">
        <f t="shared" si="60"/>
        <v/>
      </c>
      <c r="C1000" s="505"/>
      <c r="D1000" s="304"/>
      <c r="E1000" s="304"/>
      <c r="F1000" s="377" t="str">
        <f t="shared" si="61"/>
        <v/>
      </c>
      <c r="G1000" s="509"/>
      <c r="I1000" s="503"/>
      <c r="J1000" s="503"/>
      <c r="K1000" s="569" t="str">
        <f t="shared" si="62"/>
        <v/>
      </c>
      <c r="L1000" s="503"/>
      <c r="M1000" s="569" t="str">
        <f t="shared" si="63"/>
        <v/>
      </c>
      <c r="N1000" s="304"/>
    </row>
    <row r="1001" spans="1:14">
      <c r="A1001" s="361">
        <v>988</v>
      </c>
      <c r="B1001" s="376" t="str">
        <f t="shared" si="60"/>
        <v/>
      </c>
      <c r="C1001" s="505"/>
      <c r="D1001" s="304"/>
      <c r="E1001" s="304"/>
      <c r="F1001" s="377" t="str">
        <f t="shared" si="61"/>
        <v/>
      </c>
      <c r="G1001" s="509"/>
      <c r="I1001" s="503"/>
      <c r="J1001" s="503"/>
      <c r="K1001" s="569" t="str">
        <f t="shared" si="62"/>
        <v/>
      </c>
      <c r="L1001" s="503"/>
      <c r="M1001" s="569" t="str">
        <f t="shared" si="63"/>
        <v/>
      </c>
      <c r="N1001" s="304"/>
    </row>
    <row r="1002" spans="1:14">
      <c r="A1002" s="361">
        <v>989</v>
      </c>
      <c r="B1002" s="376" t="str">
        <f t="shared" si="60"/>
        <v/>
      </c>
      <c r="C1002" s="505"/>
      <c r="D1002" s="304"/>
      <c r="E1002" s="304"/>
      <c r="F1002" s="377" t="str">
        <f t="shared" si="61"/>
        <v/>
      </c>
      <c r="G1002" s="509"/>
      <c r="I1002" s="503"/>
      <c r="J1002" s="503"/>
      <c r="K1002" s="569" t="str">
        <f t="shared" si="62"/>
        <v/>
      </c>
      <c r="L1002" s="503"/>
      <c r="M1002" s="569" t="str">
        <f t="shared" si="63"/>
        <v/>
      </c>
      <c r="N1002" s="304"/>
    </row>
    <row r="1003" spans="1:14">
      <c r="A1003" s="361">
        <v>990</v>
      </c>
      <c r="B1003" s="376" t="str">
        <f t="shared" si="60"/>
        <v/>
      </c>
      <c r="C1003" s="505"/>
      <c r="D1003" s="304"/>
      <c r="E1003" s="304"/>
      <c r="F1003" s="377" t="str">
        <f t="shared" si="61"/>
        <v/>
      </c>
      <c r="G1003" s="509"/>
      <c r="I1003" s="503"/>
      <c r="J1003" s="503"/>
      <c r="K1003" s="569" t="str">
        <f t="shared" si="62"/>
        <v/>
      </c>
      <c r="L1003" s="503"/>
      <c r="M1003" s="569" t="str">
        <f t="shared" si="63"/>
        <v/>
      </c>
      <c r="N1003" s="304"/>
    </row>
    <row r="1004" spans="1:14">
      <c r="A1004" s="361">
        <v>991</v>
      </c>
      <c r="B1004" s="376" t="str">
        <f t="shared" si="60"/>
        <v/>
      </c>
      <c r="C1004" s="505"/>
      <c r="D1004" s="304"/>
      <c r="E1004" s="304"/>
      <c r="F1004" s="377" t="str">
        <f t="shared" si="61"/>
        <v/>
      </c>
      <c r="G1004" s="509"/>
      <c r="I1004" s="503"/>
      <c r="J1004" s="503"/>
      <c r="K1004" s="569" t="str">
        <f t="shared" si="62"/>
        <v/>
      </c>
      <c r="L1004" s="503"/>
      <c r="M1004" s="569" t="str">
        <f t="shared" si="63"/>
        <v/>
      </c>
      <c r="N1004" s="304"/>
    </row>
    <row r="1005" spans="1:14">
      <c r="A1005" s="361">
        <v>992</v>
      </c>
      <c r="B1005" s="376" t="str">
        <f t="shared" si="60"/>
        <v/>
      </c>
      <c r="C1005" s="505"/>
      <c r="D1005" s="304"/>
      <c r="E1005" s="304"/>
      <c r="F1005" s="377" t="str">
        <f t="shared" si="61"/>
        <v/>
      </c>
      <c r="G1005" s="509"/>
      <c r="I1005" s="503"/>
      <c r="J1005" s="503"/>
      <c r="K1005" s="569" t="str">
        <f t="shared" si="62"/>
        <v/>
      </c>
      <c r="L1005" s="503"/>
      <c r="M1005" s="569" t="str">
        <f t="shared" si="63"/>
        <v/>
      </c>
      <c r="N1005" s="304"/>
    </row>
    <row r="1006" spans="1:14">
      <c r="A1006" s="361">
        <v>993</v>
      </c>
      <c r="B1006" s="376" t="str">
        <f t="shared" si="60"/>
        <v/>
      </c>
      <c r="C1006" s="505"/>
      <c r="D1006" s="304"/>
      <c r="E1006" s="304"/>
      <c r="F1006" s="377" t="str">
        <f t="shared" si="61"/>
        <v/>
      </c>
      <c r="G1006" s="509"/>
      <c r="I1006" s="503"/>
      <c r="J1006" s="503"/>
      <c r="K1006" s="569" t="str">
        <f t="shared" si="62"/>
        <v/>
      </c>
      <c r="L1006" s="503"/>
      <c r="M1006" s="569" t="str">
        <f t="shared" si="63"/>
        <v/>
      </c>
      <c r="N1006" s="304"/>
    </row>
    <row r="1007" spans="1:14">
      <c r="A1007" s="361">
        <v>994</v>
      </c>
      <c r="B1007" s="376" t="str">
        <f t="shared" si="60"/>
        <v/>
      </c>
      <c r="C1007" s="505"/>
      <c r="D1007" s="304"/>
      <c r="E1007" s="304"/>
      <c r="F1007" s="377" t="str">
        <f t="shared" si="61"/>
        <v/>
      </c>
      <c r="G1007" s="509"/>
      <c r="I1007" s="503"/>
      <c r="J1007" s="503"/>
      <c r="K1007" s="569" t="str">
        <f t="shared" si="62"/>
        <v/>
      </c>
      <c r="L1007" s="503"/>
      <c r="M1007" s="569" t="str">
        <f t="shared" si="63"/>
        <v/>
      </c>
      <c r="N1007" s="304"/>
    </row>
    <row r="1008" spans="1:14">
      <c r="A1008" s="361">
        <v>995</v>
      </c>
      <c r="B1008" s="376" t="str">
        <f t="shared" si="60"/>
        <v/>
      </c>
      <c r="C1008" s="505"/>
      <c r="D1008" s="304"/>
      <c r="E1008" s="304"/>
      <c r="F1008" s="377" t="str">
        <f t="shared" si="61"/>
        <v/>
      </c>
      <c r="G1008" s="509"/>
      <c r="I1008" s="503"/>
      <c r="J1008" s="503"/>
      <c r="K1008" s="569" t="str">
        <f t="shared" si="62"/>
        <v/>
      </c>
      <c r="L1008" s="503"/>
      <c r="M1008" s="569" t="str">
        <f t="shared" si="63"/>
        <v/>
      </c>
      <c r="N1008" s="304"/>
    </row>
    <row r="1009" spans="1:14">
      <c r="A1009" s="361">
        <v>996</v>
      </c>
      <c r="B1009" s="376" t="str">
        <f t="shared" si="60"/>
        <v/>
      </c>
      <c r="C1009" s="505"/>
      <c r="D1009" s="304"/>
      <c r="E1009" s="304"/>
      <c r="F1009" s="377" t="str">
        <f t="shared" si="61"/>
        <v/>
      </c>
      <c r="G1009" s="509"/>
      <c r="I1009" s="503"/>
      <c r="J1009" s="503"/>
      <c r="K1009" s="569" t="str">
        <f t="shared" si="62"/>
        <v/>
      </c>
      <c r="L1009" s="503"/>
      <c r="M1009" s="569" t="str">
        <f t="shared" si="63"/>
        <v/>
      </c>
      <c r="N1009" s="304"/>
    </row>
    <row r="1010" spans="1:14">
      <c r="A1010" s="361">
        <v>997</v>
      </c>
      <c r="B1010" s="376" t="str">
        <f t="shared" si="60"/>
        <v/>
      </c>
      <c r="C1010" s="505"/>
      <c r="D1010" s="304"/>
      <c r="E1010" s="304"/>
      <c r="F1010" s="377" t="str">
        <f t="shared" si="61"/>
        <v/>
      </c>
      <c r="G1010" s="509"/>
      <c r="I1010" s="503"/>
      <c r="J1010" s="503"/>
      <c r="K1010" s="569" t="str">
        <f t="shared" si="62"/>
        <v/>
      </c>
      <c r="L1010" s="503"/>
      <c r="M1010" s="569" t="str">
        <f t="shared" si="63"/>
        <v/>
      </c>
      <c r="N1010" s="304"/>
    </row>
    <row r="1011" spans="1:14">
      <c r="A1011" s="361">
        <v>998</v>
      </c>
      <c r="B1011" s="376" t="str">
        <f t="shared" si="60"/>
        <v/>
      </c>
      <c r="C1011" s="505"/>
      <c r="D1011" s="304"/>
      <c r="E1011" s="304"/>
      <c r="F1011" s="377" t="str">
        <f t="shared" si="61"/>
        <v/>
      </c>
      <c r="G1011" s="509"/>
      <c r="I1011" s="503"/>
      <c r="J1011" s="503"/>
      <c r="K1011" s="569" t="str">
        <f t="shared" si="62"/>
        <v/>
      </c>
      <c r="L1011" s="503"/>
      <c r="M1011" s="569" t="str">
        <f t="shared" si="63"/>
        <v/>
      </c>
      <c r="N1011" s="304"/>
    </row>
    <row r="1012" spans="1:14">
      <c r="A1012" s="361">
        <v>999</v>
      </c>
      <c r="B1012" s="376" t="str">
        <f t="shared" si="60"/>
        <v/>
      </c>
      <c r="C1012" s="505"/>
      <c r="D1012" s="304"/>
      <c r="E1012" s="304"/>
      <c r="F1012" s="377" t="str">
        <f t="shared" si="61"/>
        <v/>
      </c>
      <c r="G1012" s="509"/>
      <c r="I1012" s="503"/>
      <c r="J1012" s="503"/>
      <c r="K1012" s="569" t="str">
        <f t="shared" si="62"/>
        <v/>
      </c>
      <c r="L1012" s="503"/>
      <c r="M1012" s="569" t="str">
        <f t="shared" si="63"/>
        <v/>
      </c>
      <c r="N1012" s="304"/>
    </row>
    <row r="1013" spans="1:14">
      <c r="A1013" s="361">
        <v>1000</v>
      </c>
      <c r="B1013" s="376" t="str">
        <f t="shared" si="60"/>
        <v/>
      </c>
      <c r="C1013" s="505"/>
      <c r="D1013" s="304"/>
      <c r="E1013" s="304"/>
      <c r="F1013" s="377" t="str">
        <f t="shared" si="61"/>
        <v/>
      </c>
      <c r="G1013" s="509"/>
      <c r="I1013" s="503"/>
      <c r="J1013" s="503"/>
      <c r="K1013" s="569" t="str">
        <f t="shared" si="62"/>
        <v/>
      </c>
      <c r="L1013" s="503"/>
      <c r="M1013" s="569" t="str">
        <f t="shared" si="63"/>
        <v/>
      </c>
      <c r="N1013" s="304"/>
    </row>
    <row r="1014" spans="1:14">
      <c r="A1014" s="361">
        <v>1001</v>
      </c>
      <c r="B1014" s="376" t="str">
        <f t="shared" si="60"/>
        <v/>
      </c>
      <c r="C1014" s="505"/>
      <c r="D1014" s="304"/>
      <c r="E1014" s="304"/>
      <c r="F1014" s="377" t="str">
        <f t="shared" si="61"/>
        <v/>
      </c>
      <c r="G1014" s="509"/>
      <c r="I1014" s="503"/>
      <c r="J1014" s="503"/>
      <c r="K1014" s="569" t="str">
        <f t="shared" si="62"/>
        <v/>
      </c>
      <c r="L1014" s="503"/>
      <c r="M1014" s="569" t="str">
        <f t="shared" si="63"/>
        <v/>
      </c>
      <c r="N1014" s="304"/>
    </row>
    <row r="1015" spans="1:14">
      <c r="A1015" s="361">
        <v>1002</v>
      </c>
      <c r="B1015" s="376" t="str">
        <f t="shared" si="60"/>
        <v/>
      </c>
      <c r="C1015" s="505"/>
      <c r="D1015" s="304"/>
      <c r="E1015" s="304"/>
      <c r="F1015" s="377" t="str">
        <f t="shared" si="61"/>
        <v/>
      </c>
      <c r="G1015" s="509"/>
      <c r="I1015" s="503"/>
      <c r="J1015" s="503"/>
      <c r="K1015" s="569" t="str">
        <f t="shared" si="62"/>
        <v/>
      </c>
      <c r="L1015" s="503"/>
      <c r="M1015" s="569" t="str">
        <f t="shared" si="63"/>
        <v/>
      </c>
      <c r="N1015" s="304"/>
    </row>
    <row r="1016" spans="1:14">
      <c r="A1016" s="361">
        <v>1003</v>
      </c>
      <c r="B1016" s="376" t="str">
        <f t="shared" si="60"/>
        <v/>
      </c>
      <c r="C1016" s="505"/>
      <c r="D1016" s="304"/>
      <c r="E1016" s="304"/>
      <c r="F1016" s="377" t="str">
        <f t="shared" si="61"/>
        <v/>
      </c>
      <c r="G1016" s="509"/>
      <c r="I1016" s="503"/>
      <c r="J1016" s="503"/>
      <c r="K1016" s="569" t="str">
        <f t="shared" si="62"/>
        <v/>
      </c>
      <c r="L1016" s="503"/>
      <c r="M1016" s="569" t="str">
        <f t="shared" si="63"/>
        <v/>
      </c>
      <c r="N1016" s="304"/>
    </row>
    <row r="1017" spans="1:14">
      <c r="A1017" s="361">
        <v>1004</v>
      </c>
      <c r="B1017" s="376" t="str">
        <f t="shared" si="60"/>
        <v/>
      </c>
      <c r="C1017" s="505"/>
      <c r="D1017" s="304"/>
      <c r="E1017" s="304"/>
      <c r="F1017" s="377" t="str">
        <f t="shared" si="61"/>
        <v/>
      </c>
      <c r="G1017" s="509"/>
      <c r="I1017" s="503"/>
      <c r="J1017" s="503"/>
      <c r="K1017" s="569" t="str">
        <f t="shared" si="62"/>
        <v/>
      </c>
      <c r="L1017" s="503"/>
      <c r="M1017" s="569" t="str">
        <f t="shared" si="63"/>
        <v/>
      </c>
      <c r="N1017" s="304"/>
    </row>
    <row r="1018" spans="1:14">
      <c r="A1018" s="361">
        <v>1005</v>
      </c>
      <c r="B1018" s="376" t="str">
        <f t="shared" si="60"/>
        <v/>
      </c>
      <c r="C1018" s="505"/>
      <c r="D1018" s="304"/>
      <c r="E1018" s="304"/>
      <c r="F1018" s="377" t="str">
        <f t="shared" si="61"/>
        <v/>
      </c>
      <c r="G1018" s="509"/>
      <c r="I1018" s="503"/>
      <c r="J1018" s="503"/>
      <c r="K1018" s="569" t="str">
        <f t="shared" si="62"/>
        <v/>
      </c>
      <c r="L1018" s="503"/>
      <c r="M1018" s="569" t="str">
        <f t="shared" si="63"/>
        <v/>
      </c>
      <c r="N1018" s="304"/>
    </row>
    <row r="1019" spans="1:14">
      <c r="A1019" s="361">
        <v>1006</v>
      </c>
      <c r="B1019" s="376" t="str">
        <f t="shared" si="60"/>
        <v/>
      </c>
      <c r="C1019" s="505"/>
      <c r="D1019" s="304"/>
      <c r="E1019" s="304"/>
      <c r="F1019" s="377" t="str">
        <f t="shared" si="61"/>
        <v/>
      </c>
      <c r="G1019" s="509"/>
      <c r="I1019" s="503"/>
      <c r="J1019" s="503"/>
      <c r="K1019" s="569" t="str">
        <f t="shared" si="62"/>
        <v/>
      </c>
      <c r="L1019" s="503"/>
      <c r="M1019" s="569" t="str">
        <f t="shared" si="63"/>
        <v/>
      </c>
      <c r="N1019" s="304"/>
    </row>
    <row r="1020" spans="1:14">
      <c r="A1020" s="361">
        <v>1007</v>
      </c>
      <c r="B1020" s="376" t="str">
        <f t="shared" si="60"/>
        <v/>
      </c>
      <c r="C1020" s="505"/>
      <c r="D1020" s="304"/>
      <c r="E1020" s="304"/>
      <c r="F1020" s="377" t="str">
        <f t="shared" si="61"/>
        <v/>
      </c>
      <c r="G1020" s="509"/>
      <c r="I1020" s="503"/>
      <c r="J1020" s="503"/>
      <c r="K1020" s="569" t="str">
        <f t="shared" si="62"/>
        <v/>
      </c>
      <c r="L1020" s="503"/>
      <c r="M1020" s="569" t="str">
        <f t="shared" si="63"/>
        <v/>
      </c>
      <c r="N1020" s="304"/>
    </row>
    <row r="1021" spans="1:14">
      <c r="A1021" s="361">
        <v>1008</v>
      </c>
      <c r="B1021" s="376" t="str">
        <f t="shared" si="60"/>
        <v/>
      </c>
      <c r="C1021" s="505"/>
      <c r="D1021" s="304"/>
      <c r="E1021" s="304"/>
      <c r="F1021" s="377" t="str">
        <f t="shared" si="61"/>
        <v/>
      </c>
      <c r="G1021" s="509"/>
      <c r="I1021" s="503"/>
      <c r="J1021" s="503"/>
      <c r="K1021" s="569" t="str">
        <f t="shared" si="62"/>
        <v/>
      </c>
      <c r="L1021" s="503"/>
      <c r="M1021" s="569" t="str">
        <f t="shared" si="63"/>
        <v/>
      </c>
      <c r="N1021" s="304"/>
    </row>
    <row r="1022" spans="1:14">
      <c r="A1022" s="361">
        <v>1009</v>
      </c>
      <c r="B1022" s="376" t="str">
        <f t="shared" si="60"/>
        <v/>
      </c>
      <c r="C1022" s="505"/>
      <c r="D1022" s="304"/>
      <c r="E1022" s="304"/>
      <c r="F1022" s="377" t="str">
        <f t="shared" si="61"/>
        <v/>
      </c>
      <c r="G1022" s="509"/>
      <c r="I1022" s="503"/>
      <c r="J1022" s="503"/>
      <c r="K1022" s="569" t="str">
        <f t="shared" si="62"/>
        <v/>
      </c>
      <c r="L1022" s="503"/>
      <c r="M1022" s="569" t="str">
        <f t="shared" si="63"/>
        <v/>
      </c>
      <c r="N1022" s="304"/>
    </row>
    <row r="1023" spans="1:14">
      <c r="A1023" s="361">
        <v>1010</v>
      </c>
      <c r="B1023" s="376" t="str">
        <f t="shared" si="60"/>
        <v/>
      </c>
      <c r="C1023" s="505"/>
      <c r="D1023" s="304"/>
      <c r="E1023" s="304"/>
      <c r="F1023" s="377" t="str">
        <f t="shared" si="61"/>
        <v/>
      </c>
      <c r="G1023" s="509"/>
      <c r="I1023" s="503"/>
      <c r="J1023" s="503"/>
      <c r="K1023" s="569" t="str">
        <f t="shared" si="62"/>
        <v/>
      </c>
      <c r="L1023" s="503"/>
      <c r="M1023" s="569" t="str">
        <f t="shared" si="63"/>
        <v/>
      </c>
      <c r="N1023" s="304"/>
    </row>
    <row r="1024" spans="1:14">
      <c r="A1024" s="361">
        <v>1011</v>
      </c>
      <c r="B1024" s="376" t="str">
        <f t="shared" si="60"/>
        <v/>
      </c>
      <c r="C1024" s="505"/>
      <c r="D1024" s="304"/>
      <c r="E1024" s="304"/>
      <c r="F1024" s="377" t="str">
        <f t="shared" si="61"/>
        <v/>
      </c>
      <c r="G1024" s="509"/>
      <c r="I1024" s="503"/>
      <c r="J1024" s="503"/>
      <c r="K1024" s="569" t="str">
        <f t="shared" si="62"/>
        <v/>
      </c>
      <c r="L1024" s="503"/>
      <c r="M1024" s="569" t="str">
        <f t="shared" si="63"/>
        <v/>
      </c>
      <c r="N1024" s="304"/>
    </row>
    <row r="1025" spans="1:14">
      <c r="A1025" s="361">
        <v>1012</v>
      </c>
      <c r="B1025" s="376" t="str">
        <f t="shared" si="60"/>
        <v/>
      </c>
      <c r="C1025" s="505"/>
      <c r="D1025" s="304"/>
      <c r="E1025" s="304"/>
      <c r="F1025" s="377" t="str">
        <f t="shared" si="61"/>
        <v/>
      </c>
      <c r="G1025" s="509"/>
      <c r="I1025" s="503"/>
      <c r="J1025" s="503"/>
      <c r="K1025" s="569" t="str">
        <f t="shared" si="62"/>
        <v/>
      </c>
      <c r="L1025" s="503"/>
      <c r="M1025" s="569" t="str">
        <f t="shared" si="63"/>
        <v/>
      </c>
      <c r="N1025" s="304"/>
    </row>
    <row r="1026" spans="1:14">
      <c r="A1026" s="361">
        <v>1013</v>
      </c>
      <c r="B1026" s="376" t="str">
        <f t="shared" si="60"/>
        <v/>
      </c>
      <c r="C1026" s="505"/>
      <c r="D1026" s="304"/>
      <c r="E1026" s="304"/>
      <c r="F1026" s="377" t="str">
        <f t="shared" si="61"/>
        <v/>
      </c>
      <c r="G1026" s="509"/>
      <c r="I1026" s="503"/>
      <c r="J1026" s="503"/>
      <c r="K1026" s="569" t="str">
        <f t="shared" si="62"/>
        <v/>
      </c>
      <c r="L1026" s="503"/>
      <c r="M1026" s="569" t="str">
        <f t="shared" si="63"/>
        <v/>
      </c>
      <c r="N1026" s="304"/>
    </row>
    <row r="1027" spans="1:14">
      <c r="A1027" s="361">
        <v>1014</v>
      </c>
      <c r="B1027" s="376" t="str">
        <f t="shared" si="60"/>
        <v/>
      </c>
      <c r="C1027" s="505"/>
      <c r="D1027" s="304"/>
      <c r="E1027" s="304"/>
      <c r="F1027" s="377" t="str">
        <f t="shared" si="61"/>
        <v/>
      </c>
      <c r="G1027" s="509"/>
      <c r="I1027" s="503"/>
      <c r="J1027" s="503"/>
      <c r="K1027" s="569" t="str">
        <f t="shared" si="62"/>
        <v/>
      </c>
      <c r="L1027" s="503"/>
      <c r="M1027" s="569" t="str">
        <f t="shared" si="63"/>
        <v/>
      </c>
      <c r="N1027" s="304"/>
    </row>
    <row r="1028" spans="1:14">
      <c r="A1028" s="361">
        <v>1015</v>
      </c>
      <c r="B1028" s="376" t="str">
        <f t="shared" si="60"/>
        <v/>
      </c>
      <c r="C1028" s="505"/>
      <c r="D1028" s="304"/>
      <c r="E1028" s="304"/>
      <c r="F1028" s="377" t="str">
        <f t="shared" si="61"/>
        <v/>
      </c>
      <c r="G1028" s="509"/>
      <c r="I1028" s="503"/>
      <c r="J1028" s="503"/>
      <c r="K1028" s="569" t="str">
        <f t="shared" si="62"/>
        <v/>
      </c>
      <c r="L1028" s="503"/>
      <c r="M1028" s="569" t="str">
        <f t="shared" si="63"/>
        <v/>
      </c>
      <c r="N1028" s="304"/>
    </row>
    <row r="1029" spans="1:14">
      <c r="A1029" s="361">
        <v>1016</v>
      </c>
      <c r="B1029" s="376" t="str">
        <f t="shared" si="60"/>
        <v/>
      </c>
      <c r="C1029" s="505"/>
      <c r="D1029" s="304"/>
      <c r="E1029" s="304"/>
      <c r="F1029" s="377" t="str">
        <f t="shared" si="61"/>
        <v/>
      </c>
      <c r="G1029" s="509"/>
      <c r="I1029" s="503"/>
      <c r="J1029" s="503"/>
      <c r="K1029" s="569" t="str">
        <f t="shared" si="62"/>
        <v/>
      </c>
      <c r="L1029" s="503"/>
      <c r="M1029" s="569" t="str">
        <f t="shared" si="63"/>
        <v/>
      </c>
      <c r="N1029" s="304"/>
    </row>
    <row r="1030" spans="1:14">
      <c r="A1030" s="361">
        <v>1017</v>
      </c>
      <c r="B1030" s="376" t="str">
        <f t="shared" si="60"/>
        <v/>
      </c>
      <c r="C1030" s="505"/>
      <c r="D1030" s="304"/>
      <c r="E1030" s="304"/>
      <c r="F1030" s="377" t="str">
        <f t="shared" si="61"/>
        <v/>
      </c>
      <c r="G1030" s="509"/>
      <c r="I1030" s="503"/>
      <c r="J1030" s="503"/>
      <c r="K1030" s="569" t="str">
        <f t="shared" si="62"/>
        <v/>
      </c>
      <c r="L1030" s="503"/>
      <c r="M1030" s="569" t="str">
        <f t="shared" si="63"/>
        <v/>
      </c>
      <c r="N1030" s="304"/>
    </row>
    <row r="1031" spans="1:14">
      <c r="A1031" s="361">
        <v>1018</v>
      </c>
      <c r="B1031" s="376" t="str">
        <f t="shared" si="60"/>
        <v/>
      </c>
      <c r="C1031" s="505"/>
      <c r="D1031" s="304"/>
      <c r="E1031" s="304"/>
      <c r="F1031" s="377" t="str">
        <f t="shared" si="61"/>
        <v/>
      </c>
      <c r="G1031" s="509"/>
      <c r="I1031" s="503"/>
      <c r="J1031" s="503"/>
      <c r="K1031" s="569" t="str">
        <f t="shared" si="62"/>
        <v/>
      </c>
      <c r="L1031" s="503"/>
      <c r="M1031" s="569" t="str">
        <f t="shared" si="63"/>
        <v/>
      </c>
      <c r="N1031" s="304"/>
    </row>
    <row r="1032" spans="1:14">
      <c r="A1032" s="361">
        <v>1019</v>
      </c>
      <c r="B1032" s="376" t="str">
        <f t="shared" si="60"/>
        <v/>
      </c>
      <c r="C1032" s="505"/>
      <c r="D1032" s="304"/>
      <c r="E1032" s="304"/>
      <c r="F1032" s="377" t="str">
        <f t="shared" si="61"/>
        <v/>
      </c>
      <c r="G1032" s="509"/>
      <c r="I1032" s="503"/>
      <c r="J1032" s="503"/>
      <c r="K1032" s="569" t="str">
        <f t="shared" si="62"/>
        <v/>
      </c>
      <c r="L1032" s="503"/>
      <c r="M1032" s="569" t="str">
        <f t="shared" si="63"/>
        <v/>
      </c>
      <c r="N1032" s="304"/>
    </row>
    <row r="1033" spans="1:14">
      <c r="A1033" s="361">
        <v>1020</v>
      </c>
      <c r="B1033" s="376" t="str">
        <f t="shared" si="60"/>
        <v/>
      </c>
      <c r="C1033" s="505"/>
      <c r="D1033" s="304"/>
      <c r="E1033" s="304"/>
      <c r="F1033" s="377" t="str">
        <f t="shared" si="61"/>
        <v/>
      </c>
      <c r="G1033" s="509"/>
      <c r="I1033" s="503"/>
      <c r="J1033" s="503"/>
      <c r="K1033" s="569" t="str">
        <f t="shared" si="62"/>
        <v/>
      </c>
      <c r="L1033" s="503"/>
      <c r="M1033" s="569" t="str">
        <f t="shared" si="63"/>
        <v/>
      </c>
      <c r="N1033" s="304"/>
    </row>
    <row r="1034" spans="1:14">
      <c r="A1034" s="361">
        <v>1021</v>
      </c>
      <c r="B1034" s="376" t="str">
        <f t="shared" si="60"/>
        <v/>
      </c>
      <c r="C1034" s="505"/>
      <c r="D1034" s="304"/>
      <c r="E1034" s="304"/>
      <c r="F1034" s="377" t="str">
        <f t="shared" si="61"/>
        <v/>
      </c>
      <c r="G1034" s="509"/>
      <c r="I1034" s="503"/>
      <c r="J1034" s="503"/>
      <c r="K1034" s="569" t="str">
        <f t="shared" si="62"/>
        <v/>
      </c>
      <c r="L1034" s="503"/>
      <c r="M1034" s="569" t="str">
        <f t="shared" si="63"/>
        <v/>
      </c>
      <c r="N1034" s="304"/>
    </row>
    <row r="1035" spans="1:14">
      <c r="A1035" s="361">
        <v>1022</v>
      </c>
      <c r="B1035" s="376" t="str">
        <f t="shared" si="60"/>
        <v/>
      </c>
      <c r="C1035" s="505"/>
      <c r="D1035" s="304"/>
      <c r="E1035" s="304"/>
      <c r="F1035" s="377" t="str">
        <f t="shared" si="61"/>
        <v/>
      </c>
      <c r="G1035" s="509"/>
      <c r="I1035" s="503"/>
      <c r="J1035" s="503"/>
      <c r="K1035" s="569" t="str">
        <f t="shared" si="62"/>
        <v/>
      </c>
      <c r="L1035" s="503"/>
      <c r="M1035" s="569" t="str">
        <f t="shared" si="63"/>
        <v/>
      </c>
      <c r="N1035" s="304"/>
    </row>
    <row r="1036" spans="1:14">
      <c r="A1036" s="361">
        <v>1023</v>
      </c>
      <c r="B1036" s="376" t="str">
        <f t="shared" si="60"/>
        <v/>
      </c>
      <c r="C1036" s="505"/>
      <c r="D1036" s="304"/>
      <c r="E1036" s="304"/>
      <c r="F1036" s="377" t="str">
        <f t="shared" si="61"/>
        <v/>
      </c>
      <c r="G1036" s="509"/>
      <c r="I1036" s="503"/>
      <c r="J1036" s="503"/>
      <c r="K1036" s="569" t="str">
        <f t="shared" si="62"/>
        <v/>
      </c>
      <c r="L1036" s="503"/>
      <c r="M1036" s="569" t="str">
        <f t="shared" si="63"/>
        <v/>
      </c>
      <c r="N1036" s="304"/>
    </row>
    <row r="1037" spans="1:14">
      <c r="A1037" s="361">
        <v>1024</v>
      </c>
      <c r="B1037" s="376" t="str">
        <f t="shared" si="60"/>
        <v/>
      </c>
      <c r="C1037" s="505"/>
      <c r="D1037" s="304"/>
      <c r="E1037" s="304"/>
      <c r="F1037" s="377" t="str">
        <f t="shared" si="61"/>
        <v/>
      </c>
      <c r="G1037" s="509"/>
      <c r="I1037" s="503"/>
      <c r="J1037" s="503"/>
      <c r="K1037" s="569" t="str">
        <f t="shared" si="62"/>
        <v/>
      </c>
      <c r="L1037" s="503"/>
      <c r="M1037" s="569" t="str">
        <f t="shared" si="63"/>
        <v/>
      </c>
      <c r="N1037" s="304"/>
    </row>
    <row r="1038" spans="1:14">
      <c r="A1038" s="361">
        <v>1025</v>
      </c>
      <c r="B1038" s="376" t="str">
        <f t="shared" si="60"/>
        <v/>
      </c>
      <c r="C1038" s="505"/>
      <c r="D1038" s="304"/>
      <c r="E1038" s="304"/>
      <c r="F1038" s="377" t="str">
        <f t="shared" si="61"/>
        <v/>
      </c>
      <c r="G1038" s="509"/>
      <c r="I1038" s="503"/>
      <c r="J1038" s="503"/>
      <c r="K1038" s="569" t="str">
        <f t="shared" si="62"/>
        <v/>
      </c>
      <c r="L1038" s="503"/>
      <c r="M1038" s="569" t="str">
        <f t="shared" si="63"/>
        <v/>
      </c>
      <c r="N1038" s="304"/>
    </row>
    <row r="1039" spans="1:14">
      <c r="A1039" s="361">
        <v>1026</v>
      </c>
      <c r="B1039" s="376" t="str">
        <f t="shared" ref="B1039:B1102" si="64">IF(C1039="","",IF(C1039="Ａ","","○"))</f>
        <v/>
      </c>
      <c r="C1039" s="505"/>
      <c r="D1039" s="304"/>
      <c r="E1039" s="304"/>
      <c r="F1039" s="377" t="str">
        <f t="shared" ref="F1039:F1102" si="65">IF(E1039="","",E1039/$D$9*12)</f>
        <v/>
      </c>
      <c r="G1039" s="509"/>
      <c r="I1039" s="503"/>
      <c r="J1039" s="503"/>
      <c r="K1039" s="569" t="str">
        <f t="shared" ref="K1039:K1102" si="66">IF(J1039="","",J1039/$D$9*12)</f>
        <v/>
      </c>
      <c r="L1039" s="503"/>
      <c r="M1039" s="569" t="str">
        <f t="shared" ref="M1039:M1102" si="67">IF(L1039="","",L1039/$D$9*12)</f>
        <v/>
      </c>
      <c r="N1039" s="304"/>
    </row>
    <row r="1040" spans="1:14">
      <c r="A1040" s="361">
        <v>1027</v>
      </c>
      <c r="B1040" s="376" t="str">
        <f t="shared" si="64"/>
        <v/>
      </c>
      <c r="C1040" s="505"/>
      <c r="D1040" s="304"/>
      <c r="E1040" s="304"/>
      <c r="F1040" s="377" t="str">
        <f t="shared" si="65"/>
        <v/>
      </c>
      <c r="G1040" s="509"/>
      <c r="I1040" s="503"/>
      <c r="J1040" s="503"/>
      <c r="K1040" s="569" t="str">
        <f t="shared" si="66"/>
        <v/>
      </c>
      <c r="L1040" s="503"/>
      <c r="M1040" s="569" t="str">
        <f t="shared" si="67"/>
        <v/>
      </c>
      <c r="N1040" s="304"/>
    </row>
    <row r="1041" spans="1:14">
      <c r="A1041" s="361">
        <v>1028</v>
      </c>
      <c r="B1041" s="376" t="str">
        <f t="shared" si="64"/>
        <v/>
      </c>
      <c r="C1041" s="505"/>
      <c r="D1041" s="304"/>
      <c r="E1041" s="304"/>
      <c r="F1041" s="377" t="str">
        <f t="shared" si="65"/>
        <v/>
      </c>
      <c r="G1041" s="509"/>
      <c r="I1041" s="503"/>
      <c r="J1041" s="503"/>
      <c r="K1041" s="569" t="str">
        <f t="shared" si="66"/>
        <v/>
      </c>
      <c r="L1041" s="503"/>
      <c r="M1041" s="569" t="str">
        <f t="shared" si="67"/>
        <v/>
      </c>
      <c r="N1041" s="304"/>
    </row>
    <row r="1042" spans="1:14">
      <c r="A1042" s="361">
        <v>1029</v>
      </c>
      <c r="B1042" s="376" t="str">
        <f t="shared" si="64"/>
        <v/>
      </c>
      <c r="C1042" s="505"/>
      <c r="D1042" s="304"/>
      <c r="E1042" s="304"/>
      <c r="F1042" s="377" t="str">
        <f t="shared" si="65"/>
        <v/>
      </c>
      <c r="G1042" s="509"/>
      <c r="I1042" s="503"/>
      <c r="J1042" s="503"/>
      <c r="K1042" s="569" t="str">
        <f t="shared" si="66"/>
        <v/>
      </c>
      <c r="L1042" s="503"/>
      <c r="M1042" s="569" t="str">
        <f t="shared" si="67"/>
        <v/>
      </c>
      <c r="N1042" s="304"/>
    </row>
    <row r="1043" spans="1:14">
      <c r="A1043" s="361">
        <v>1030</v>
      </c>
      <c r="B1043" s="376" t="str">
        <f t="shared" si="64"/>
        <v/>
      </c>
      <c r="C1043" s="505"/>
      <c r="D1043" s="304"/>
      <c r="E1043" s="304"/>
      <c r="F1043" s="377" t="str">
        <f t="shared" si="65"/>
        <v/>
      </c>
      <c r="G1043" s="509"/>
      <c r="I1043" s="503"/>
      <c r="J1043" s="503"/>
      <c r="K1043" s="569" t="str">
        <f t="shared" si="66"/>
        <v/>
      </c>
      <c r="L1043" s="503"/>
      <c r="M1043" s="569" t="str">
        <f t="shared" si="67"/>
        <v/>
      </c>
      <c r="N1043" s="304"/>
    </row>
    <row r="1044" spans="1:14">
      <c r="A1044" s="361">
        <v>1031</v>
      </c>
      <c r="B1044" s="376" t="str">
        <f t="shared" si="64"/>
        <v/>
      </c>
      <c r="C1044" s="505"/>
      <c r="D1044" s="304"/>
      <c r="E1044" s="304"/>
      <c r="F1044" s="377" t="str">
        <f t="shared" si="65"/>
        <v/>
      </c>
      <c r="G1044" s="509"/>
      <c r="I1044" s="503"/>
      <c r="J1044" s="503"/>
      <c r="K1044" s="569" t="str">
        <f t="shared" si="66"/>
        <v/>
      </c>
      <c r="L1044" s="503"/>
      <c r="M1044" s="569" t="str">
        <f t="shared" si="67"/>
        <v/>
      </c>
      <c r="N1044" s="304"/>
    </row>
    <row r="1045" spans="1:14">
      <c r="A1045" s="361">
        <v>1032</v>
      </c>
      <c r="B1045" s="376" t="str">
        <f t="shared" si="64"/>
        <v/>
      </c>
      <c r="C1045" s="505"/>
      <c r="D1045" s="304"/>
      <c r="E1045" s="304"/>
      <c r="F1045" s="377" t="str">
        <f t="shared" si="65"/>
        <v/>
      </c>
      <c r="G1045" s="509"/>
      <c r="I1045" s="503"/>
      <c r="J1045" s="503"/>
      <c r="K1045" s="569" t="str">
        <f t="shared" si="66"/>
        <v/>
      </c>
      <c r="L1045" s="503"/>
      <c r="M1045" s="569" t="str">
        <f t="shared" si="67"/>
        <v/>
      </c>
      <c r="N1045" s="304"/>
    </row>
    <row r="1046" spans="1:14">
      <c r="A1046" s="361">
        <v>1033</v>
      </c>
      <c r="B1046" s="376" t="str">
        <f t="shared" si="64"/>
        <v/>
      </c>
      <c r="C1046" s="505"/>
      <c r="D1046" s="304"/>
      <c r="E1046" s="304"/>
      <c r="F1046" s="377" t="str">
        <f t="shared" si="65"/>
        <v/>
      </c>
      <c r="G1046" s="509"/>
      <c r="I1046" s="503"/>
      <c r="J1046" s="503"/>
      <c r="K1046" s="569" t="str">
        <f t="shared" si="66"/>
        <v/>
      </c>
      <c r="L1046" s="503"/>
      <c r="M1046" s="569" t="str">
        <f t="shared" si="67"/>
        <v/>
      </c>
      <c r="N1046" s="304"/>
    </row>
    <row r="1047" spans="1:14">
      <c r="A1047" s="361">
        <v>1034</v>
      </c>
      <c r="B1047" s="376" t="str">
        <f t="shared" si="64"/>
        <v/>
      </c>
      <c r="C1047" s="505"/>
      <c r="D1047" s="304"/>
      <c r="E1047" s="304"/>
      <c r="F1047" s="377" t="str">
        <f t="shared" si="65"/>
        <v/>
      </c>
      <c r="G1047" s="509"/>
      <c r="I1047" s="503"/>
      <c r="J1047" s="503"/>
      <c r="K1047" s="569" t="str">
        <f t="shared" si="66"/>
        <v/>
      </c>
      <c r="L1047" s="503"/>
      <c r="M1047" s="569" t="str">
        <f t="shared" si="67"/>
        <v/>
      </c>
      <c r="N1047" s="304"/>
    </row>
    <row r="1048" spans="1:14">
      <c r="A1048" s="361">
        <v>1035</v>
      </c>
      <c r="B1048" s="376" t="str">
        <f t="shared" si="64"/>
        <v/>
      </c>
      <c r="C1048" s="505"/>
      <c r="D1048" s="304"/>
      <c r="E1048" s="304"/>
      <c r="F1048" s="377" t="str">
        <f t="shared" si="65"/>
        <v/>
      </c>
      <c r="G1048" s="509"/>
      <c r="I1048" s="503"/>
      <c r="J1048" s="503"/>
      <c r="K1048" s="569" t="str">
        <f t="shared" si="66"/>
        <v/>
      </c>
      <c r="L1048" s="503"/>
      <c r="M1048" s="569" t="str">
        <f t="shared" si="67"/>
        <v/>
      </c>
      <c r="N1048" s="304"/>
    </row>
    <row r="1049" spans="1:14">
      <c r="A1049" s="361">
        <v>1036</v>
      </c>
      <c r="B1049" s="376" t="str">
        <f t="shared" si="64"/>
        <v/>
      </c>
      <c r="C1049" s="505"/>
      <c r="D1049" s="304"/>
      <c r="E1049" s="304"/>
      <c r="F1049" s="377" t="str">
        <f t="shared" si="65"/>
        <v/>
      </c>
      <c r="G1049" s="509"/>
      <c r="I1049" s="503"/>
      <c r="J1049" s="503"/>
      <c r="K1049" s="569" t="str">
        <f t="shared" si="66"/>
        <v/>
      </c>
      <c r="L1049" s="503"/>
      <c r="M1049" s="569" t="str">
        <f t="shared" si="67"/>
        <v/>
      </c>
      <c r="N1049" s="304"/>
    </row>
    <row r="1050" spans="1:14">
      <c r="A1050" s="361">
        <v>1037</v>
      </c>
      <c r="B1050" s="376" t="str">
        <f t="shared" si="64"/>
        <v/>
      </c>
      <c r="C1050" s="505"/>
      <c r="D1050" s="304"/>
      <c r="E1050" s="304"/>
      <c r="F1050" s="377" t="str">
        <f t="shared" si="65"/>
        <v/>
      </c>
      <c r="G1050" s="509"/>
      <c r="I1050" s="503"/>
      <c r="J1050" s="503"/>
      <c r="K1050" s="569" t="str">
        <f t="shared" si="66"/>
        <v/>
      </c>
      <c r="L1050" s="503"/>
      <c r="M1050" s="569" t="str">
        <f t="shared" si="67"/>
        <v/>
      </c>
      <c r="N1050" s="304"/>
    </row>
    <row r="1051" spans="1:14">
      <c r="A1051" s="361">
        <v>1038</v>
      </c>
      <c r="B1051" s="376" t="str">
        <f t="shared" si="64"/>
        <v/>
      </c>
      <c r="C1051" s="505"/>
      <c r="D1051" s="304"/>
      <c r="E1051" s="304"/>
      <c r="F1051" s="377" t="str">
        <f t="shared" si="65"/>
        <v/>
      </c>
      <c r="G1051" s="509"/>
      <c r="I1051" s="503"/>
      <c r="J1051" s="503"/>
      <c r="K1051" s="569" t="str">
        <f t="shared" si="66"/>
        <v/>
      </c>
      <c r="L1051" s="503"/>
      <c r="M1051" s="569" t="str">
        <f t="shared" si="67"/>
        <v/>
      </c>
      <c r="N1051" s="304"/>
    </row>
    <row r="1052" spans="1:14">
      <c r="A1052" s="361">
        <v>1039</v>
      </c>
      <c r="B1052" s="376" t="str">
        <f t="shared" si="64"/>
        <v/>
      </c>
      <c r="C1052" s="505"/>
      <c r="D1052" s="304"/>
      <c r="E1052" s="304"/>
      <c r="F1052" s="377" t="str">
        <f t="shared" si="65"/>
        <v/>
      </c>
      <c r="G1052" s="509"/>
      <c r="I1052" s="503"/>
      <c r="J1052" s="503"/>
      <c r="K1052" s="569" t="str">
        <f t="shared" si="66"/>
        <v/>
      </c>
      <c r="L1052" s="503"/>
      <c r="M1052" s="569" t="str">
        <f t="shared" si="67"/>
        <v/>
      </c>
      <c r="N1052" s="304"/>
    </row>
    <row r="1053" spans="1:14">
      <c r="A1053" s="361">
        <v>1040</v>
      </c>
      <c r="B1053" s="376" t="str">
        <f t="shared" si="64"/>
        <v/>
      </c>
      <c r="C1053" s="505"/>
      <c r="D1053" s="304"/>
      <c r="E1053" s="304"/>
      <c r="F1053" s="377" t="str">
        <f t="shared" si="65"/>
        <v/>
      </c>
      <c r="G1053" s="509"/>
      <c r="I1053" s="503"/>
      <c r="J1053" s="503"/>
      <c r="K1053" s="569" t="str">
        <f t="shared" si="66"/>
        <v/>
      </c>
      <c r="L1053" s="503"/>
      <c r="M1053" s="569" t="str">
        <f t="shared" si="67"/>
        <v/>
      </c>
      <c r="N1053" s="304"/>
    </row>
    <row r="1054" spans="1:14">
      <c r="A1054" s="361">
        <v>1041</v>
      </c>
      <c r="B1054" s="376" t="str">
        <f t="shared" si="64"/>
        <v/>
      </c>
      <c r="C1054" s="505"/>
      <c r="D1054" s="304"/>
      <c r="E1054" s="304"/>
      <c r="F1054" s="377" t="str">
        <f t="shared" si="65"/>
        <v/>
      </c>
      <c r="G1054" s="509"/>
      <c r="I1054" s="503"/>
      <c r="J1054" s="503"/>
      <c r="K1054" s="569" t="str">
        <f t="shared" si="66"/>
        <v/>
      </c>
      <c r="L1054" s="503"/>
      <c r="M1054" s="569" t="str">
        <f t="shared" si="67"/>
        <v/>
      </c>
      <c r="N1054" s="304"/>
    </row>
    <row r="1055" spans="1:14">
      <c r="A1055" s="361">
        <v>1042</v>
      </c>
      <c r="B1055" s="376" t="str">
        <f t="shared" si="64"/>
        <v/>
      </c>
      <c r="C1055" s="505"/>
      <c r="D1055" s="304"/>
      <c r="E1055" s="304"/>
      <c r="F1055" s="377" t="str">
        <f t="shared" si="65"/>
        <v/>
      </c>
      <c r="G1055" s="509"/>
      <c r="I1055" s="503"/>
      <c r="J1055" s="503"/>
      <c r="K1055" s="569" t="str">
        <f t="shared" si="66"/>
        <v/>
      </c>
      <c r="L1055" s="503"/>
      <c r="M1055" s="569" t="str">
        <f t="shared" si="67"/>
        <v/>
      </c>
      <c r="N1055" s="304"/>
    </row>
    <row r="1056" spans="1:14">
      <c r="A1056" s="361">
        <v>1043</v>
      </c>
      <c r="B1056" s="376" t="str">
        <f t="shared" si="64"/>
        <v/>
      </c>
      <c r="C1056" s="505"/>
      <c r="D1056" s="304"/>
      <c r="E1056" s="304"/>
      <c r="F1056" s="377" t="str">
        <f t="shared" si="65"/>
        <v/>
      </c>
      <c r="G1056" s="509"/>
      <c r="I1056" s="503"/>
      <c r="J1056" s="503"/>
      <c r="K1056" s="569" t="str">
        <f t="shared" si="66"/>
        <v/>
      </c>
      <c r="L1056" s="503"/>
      <c r="M1056" s="569" t="str">
        <f t="shared" si="67"/>
        <v/>
      </c>
      <c r="N1056" s="304"/>
    </row>
    <row r="1057" spans="1:14">
      <c r="A1057" s="361">
        <v>1044</v>
      </c>
      <c r="B1057" s="376" t="str">
        <f t="shared" si="64"/>
        <v/>
      </c>
      <c r="C1057" s="505"/>
      <c r="D1057" s="304"/>
      <c r="E1057" s="304"/>
      <c r="F1057" s="377" t="str">
        <f t="shared" si="65"/>
        <v/>
      </c>
      <c r="G1057" s="509"/>
      <c r="I1057" s="503"/>
      <c r="J1057" s="503"/>
      <c r="K1057" s="569" t="str">
        <f t="shared" si="66"/>
        <v/>
      </c>
      <c r="L1057" s="503"/>
      <c r="M1057" s="569" t="str">
        <f t="shared" si="67"/>
        <v/>
      </c>
      <c r="N1057" s="304"/>
    </row>
    <row r="1058" spans="1:14">
      <c r="A1058" s="361">
        <v>1045</v>
      </c>
      <c r="B1058" s="376" t="str">
        <f t="shared" si="64"/>
        <v/>
      </c>
      <c r="C1058" s="505"/>
      <c r="D1058" s="304"/>
      <c r="E1058" s="304"/>
      <c r="F1058" s="377" t="str">
        <f t="shared" si="65"/>
        <v/>
      </c>
      <c r="G1058" s="509"/>
      <c r="I1058" s="503"/>
      <c r="J1058" s="503"/>
      <c r="K1058" s="569" t="str">
        <f t="shared" si="66"/>
        <v/>
      </c>
      <c r="L1058" s="503"/>
      <c r="M1058" s="569" t="str">
        <f t="shared" si="67"/>
        <v/>
      </c>
      <c r="N1058" s="304"/>
    </row>
    <row r="1059" spans="1:14">
      <c r="A1059" s="361">
        <v>1046</v>
      </c>
      <c r="B1059" s="376" t="str">
        <f t="shared" si="64"/>
        <v/>
      </c>
      <c r="C1059" s="505"/>
      <c r="D1059" s="304"/>
      <c r="E1059" s="304"/>
      <c r="F1059" s="377" t="str">
        <f t="shared" si="65"/>
        <v/>
      </c>
      <c r="G1059" s="509"/>
      <c r="I1059" s="503"/>
      <c r="J1059" s="503"/>
      <c r="K1059" s="569" t="str">
        <f t="shared" si="66"/>
        <v/>
      </c>
      <c r="L1059" s="503"/>
      <c r="M1059" s="569" t="str">
        <f t="shared" si="67"/>
        <v/>
      </c>
      <c r="N1059" s="304"/>
    </row>
    <row r="1060" spans="1:14">
      <c r="A1060" s="361">
        <v>1047</v>
      </c>
      <c r="B1060" s="376" t="str">
        <f t="shared" si="64"/>
        <v/>
      </c>
      <c r="C1060" s="505"/>
      <c r="D1060" s="304"/>
      <c r="E1060" s="304"/>
      <c r="F1060" s="377" t="str">
        <f t="shared" si="65"/>
        <v/>
      </c>
      <c r="G1060" s="509"/>
      <c r="I1060" s="503"/>
      <c r="J1060" s="503"/>
      <c r="K1060" s="569" t="str">
        <f t="shared" si="66"/>
        <v/>
      </c>
      <c r="L1060" s="503"/>
      <c r="M1060" s="569" t="str">
        <f t="shared" si="67"/>
        <v/>
      </c>
      <c r="N1060" s="304"/>
    </row>
    <row r="1061" spans="1:14">
      <c r="A1061" s="361">
        <v>1048</v>
      </c>
      <c r="B1061" s="376" t="str">
        <f t="shared" si="64"/>
        <v/>
      </c>
      <c r="C1061" s="505"/>
      <c r="D1061" s="304"/>
      <c r="E1061" s="304"/>
      <c r="F1061" s="377" t="str">
        <f t="shared" si="65"/>
        <v/>
      </c>
      <c r="G1061" s="509"/>
      <c r="I1061" s="503"/>
      <c r="J1061" s="503"/>
      <c r="K1061" s="569" t="str">
        <f t="shared" si="66"/>
        <v/>
      </c>
      <c r="L1061" s="503"/>
      <c r="M1061" s="569" t="str">
        <f t="shared" si="67"/>
        <v/>
      </c>
      <c r="N1061" s="304"/>
    </row>
    <row r="1062" spans="1:14">
      <c r="A1062" s="361">
        <v>1049</v>
      </c>
      <c r="B1062" s="376" t="str">
        <f t="shared" si="64"/>
        <v/>
      </c>
      <c r="C1062" s="505"/>
      <c r="D1062" s="304"/>
      <c r="E1062" s="304"/>
      <c r="F1062" s="377" t="str">
        <f t="shared" si="65"/>
        <v/>
      </c>
      <c r="G1062" s="509"/>
      <c r="I1062" s="503"/>
      <c r="J1062" s="503"/>
      <c r="K1062" s="569" t="str">
        <f t="shared" si="66"/>
        <v/>
      </c>
      <c r="L1062" s="503"/>
      <c r="M1062" s="569" t="str">
        <f t="shared" si="67"/>
        <v/>
      </c>
      <c r="N1062" s="304"/>
    </row>
    <row r="1063" spans="1:14">
      <c r="A1063" s="361">
        <v>1050</v>
      </c>
      <c r="B1063" s="376" t="str">
        <f t="shared" si="64"/>
        <v/>
      </c>
      <c r="C1063" s="505"/>
      <c r="D1063" s="304"/>
      <c r="E1063" s="304"/>
      <c r="F1063" s="377" t="str">
        <f t="shared" si="65"/>
        <v/>
      </c>
      <c r="G1063" s="509"/>
      <c r="I1063" s="503"/>
      <c r="J1063" s="503"/>
      <c r="K1063" s="569" t="str">
        <f t="shared" si="66"/>
        <v/>
      </c>
      <c r="L1063" s="503"/>
      <c r="M1063" s="569" t="str">
        <f t="shared" si="67"/>
        <v/>
      </c>
      <c r="N1063" s="304"/>
    </row>
    <row r="1064" spans="1:14">
      <c r="A1064" s="361">
        <v>1051</v>
      </c>
      <c r="B1064" s="376" t="str">
        <f t="shared" si="64"/>
        <v/>
      </c>
      <c r="C1064" s="505"/>
      <c r="D1064" s="304"/>
      <c r="E1064" s="304"/>
      <c r="F1064" s="377" t="str">
        <f t="shared" si="65"/>
        <v/>
      </c>
      <c r="G1064" s="509"/>
      <c r="I1064" s="503"/>
      <c r="J1064" s="503"/>
      <c r="K1064" s="569" t="str">
        <f t="shared" si="66"/>
        <v/>
      </c>
      <c r="L1064" s="503"/>
      <c r="M1064" s="569" t="str">
        <f t="shared" si="67"/>
        <v/>
      </c>
      <c r="N1064" s="304"/>
    </row>
    <row r="1065" spans="1:14">
      <c r="A1065" s="361">
        <v>1052</v>
      </c>
      <c r="B1065" s="376" t="str">
        <f t="shared" si="64"/>
        <v/>
      </c>
      <c r="C1065" s="505"/>
      <c r="D1065" s="304"/>
      <c r="E1065" s="304"/>
      <c r="F1065" s="377" t="str">
        <f t="shared" si="65"/>
        <v/>
      </c>
      <c r="G1065" s="509"/>
      <c r="I1065" s="503"/>
      <c r="J1065" s="503"/>
      <c r="K1065" s="569" t="str">
        <f t="shared" si="66"/>
        <v/>
      </c>
      <c r="L1065" s="503"/>
      <c r="M1065" s="569" t="str">
        <f t="shared" si="67"/>
        <v/>
      </c>
      <c r="N1065" s="304"/>
    </row>
    <row r="1066" spans="1:14">
      <c r="A1066" s="361">
        <v>1053</v>
      </c>
      <c r="B1066" s="376" t="str">
        <f t="shared" si="64"/>
        <v/>
      </c>
      <c r="C1066" s="505"/>
      <c r="D1066" s="304"/>
      <c r="E1066" s="304"/>
      <c r="F1066" s="377" t="str">
        <f t="shared" si="65"/>
        <v/>
      </c>
      <c r="G1066" s="509"/>
      <c r="I1066" s="503"/>
      <c r="J1066" s="503"/>
      <c r="K1066" s="569" t="str">
        <f t="shared" si="66"/>
        <v/>
      </c>
      <c r="L1066" s="503"/>
      <c r="M1066" s="569" t="str">
        <f t="shared" si="67"/>
        <v/>
      </c>
      <c r="N1066" s="304"/>
    </row>
    <row r="1067" spans="1:14">
      <c r="A1067" s="361">
        <v>1054</v>
      </c>
      <c r="B1067" s="376" t="str">
        <f t="shared" si="64"/>
        <v/>
      </c>
      <c r="C1067" s="505"/>
      <c r="D1067" s="304"/>
      <c r="E1067" s="304"/>
      <c r="F1067" s="377" t="str">
        <f t="shared" si="65"/>
        <v/>
      </c>
      <c r="G1067" s="509"/>
      <c r="I1067" s="503"/>
      <c r="J1067" s="503"/>
      <c r="K1067" s="569" t="str">
        <f t="shared" si="66"/>
        <v/>
      </c>
      <c r="L1067" s="503"/>
      <c r="M1067" s="569" t="str">
        <f t="shared" si="67"/>
        <v/>
      </c>
      <c r="N1067" s="304"/>
    </row>
    <row r="1068" spans="1:14">
      <c r="A1068" s="361">
        <v>1055</v>
      </c>
      <c r="B1068" s="376" t="str">
        <f t="shared" si="64"/>
        <v/>
      </c>
      <c r="C1068" s="505"/>
      <c r="D1068" s="304"/>
      <c r="E1068" s="304"/>
      <c r="F1068" s="377" t="str">
        <f t="shared" si="65"/>
        <v/>
      </c>
      <c r="G1068" s="509"/>
      <c r="I1068" s="503"/>
      <c r="J1068" s="503"/>
      <c r="K1068" s="569" t="str">
        <f t="shared" si="66"/>
        <v/>
      </c>
      <c r="L1068" s="503"/>
      <c r="M1068" s="569" t="str">
        <f t="shared" si="67"/>
        <v/>
      </c>
      <c r="N1068" s="304"/>
    </row>
    <row r="1069" spans="1:14">
      <c r="A1069" s="361">
        <v>1056</v>
      </c>
      <c r="B1069" s="376" t="str">
        <f t="shared" si="64"/>
        <v/>
      </c>
      <c r="C1069" s="505"/>
      <c r="D1069" s="304"/>
      <c r="E1069" s="304"/>
      <c r="F1069" s="377" t="str">
        <f t="shared" si="65"/>
        <v/>
      </c>
      <c r="G1069" s="509"/>
      <c r="I1069" s="503"/>
      <c r="J1069" s="503"/>
      <c r="K1069" s="569" t="str">
        <f t="shared" si="66"/>
        <v/>
      </c>
      <c r="L1069" s="503"/>
      <c r="M1069" s="569" t="str">
        <f t="shared" si="67"/>
        <v/>
      </c>
      <c r="N1069" s="304"/>
    </row>
    <row r="1070" spans="1:14">
      <c r="A1070" s="361">
        <v>1057</v>
      </c>
      <c r="B1070" s="376" t="str">
        <f t="shared" si="64"/>
        <v/>
      </c>
      <c r="C1070" s="505"/>
      <c r="D1070" s="304"/>
      <c r="E1070" s="304"/>
      <c r="F1070" s="377" t="str">
        <f t="shared" si="65"/>
        <v/>
      </c>
      <c r="G1070" s="509"/>
      <c r="I1070" s="503"/>
      <c r="J1070" s="503"/>
      <c r="K1070" s="569" t="str">
        <f t="shared" si="66"/>
        <v/>
      </c>
      <c r="L1070" s="503"/>
      <c r="M1070" s="569" t="str">
        <f t="shared" si="67"/>
        <v/>
      </c>
      <c r="N1070" s="304"/>
    </row>
    <row r="1071" spans="1:14">
      <c r="A1071" s="361">
        <v>1058</v>
      </c>
      <c r="B1071" s="376" t="str">
        <f t="shared" si="64"/>
        <v/>
      </c>
      <c r="C1071" s="505"/>
      <c r="D1071" s="304"/>
      <c r="E1071" s="304"/>
      <c r="F1071" s="377" t="str">
        <f t="shared" si="65"/>
        <v/>
      </c>
      <c r="G1071" s="509"/>
      <c r="I1071" s="503"/>
      <c r="J1071" s="503"/>
      <c r="K1071" s="569" t="str">
        <f t="shared" si="66"/>
        <v/>
      </c>
      <c r="L1071" s="503"/>
      <c r="M1071" s="569" t="str">
        <f t="shared" si="67"/>
        <v/>
      </c>
      <c r="N1071" s="304"/>
    </row>
    <row r="1072" spans="1:14">
      <c r="A1072" s="361">
        <v>1059</v>
      </c>
      <c r="B1072" s="376" t="str">
        <f t="shared" si="64"/>
        <v/>
      </c>
      <c r="C1072" s="505"/>
      <c r="D1072" s="304"/>
      <c r="E1072" s="304"/>
      <c r="F1072" s="377" t="str">
        <f t="shared" si="65"/>
        <v/>
      </c>
      <c r="G1072" s="509"/>
      <c r="I1072" s="503"/>
      <c r="J1072" s="503"/>
      <c r="K1072" s="569" t="str">
        <f t="shared" si="66"/>
        <v/>
      </c>
      <c r="L1072" s="503"/>
      <c r="M1072" s="569" t="str">
        <f t="shared" si="67"/>
        <v/>
      </c>
      <c r="N1072" s="304"/>
    </row>
    <row r="1073" spans="1:14">
      <c r="A1073" s="361">
        <v>1060</v>
      </c>
      <c r="B1073" s="376" t="str">
        <f t="shared" si="64"/>
        <v/>
      </c>
      <c r="C1073" s="505"/>
      <c r="D1073" s="304"/>
      <c r="E1073" s="304"/>
      <c r="F1073" s="377" t="str">
        <f t="shared" si="65"/>
        <v/>
      </c>
      <c r="G1073" s="509"/>
      <c r="I1073" s="503"/>
      <c r="J1073" s="503"/>
      <c r="K1073" s="569" t="str">
        <f t="shared" si="66"/>
        <v/>
      </c>
      <c r="L1073" s="503"/>
      <c r="M1073" s="569" t="str">
        <f t="shared" si="67"/>
        <v/>
      </c>
      <c r="N1073" s="304"/>
    </row>
    <row r="1074" spans="1:14">
      <c r="A1074" s="361">
        <v>1061</v>
      </c>
      <c r="B1074" s="376" t="str">
        <f t="shared" si="64"/>
        <v/>
      </c>
      <c r="C1074" s="505"/>
      <c r="D1074" s="304"/>
      <c r="E1074" s="304"/>
      <c r="F1074" s="377" t="str">
        <f t="shared" si="65"/>
        <v/>
      </c>
      <c r="G1074" s="509"/>
      <c r="I1074" s="503"/>
      <c r="J1074" s="503"/>
      <c r="K1074" s="569" t="str">
        <f t="shared" si="66"/>
        <v/>
      </c>
      <c r="L1074" s="503"/>
      <c r="M1074" s="569" t="str">
        <f t="shared" si="67"/>
        <v/>
      </c>
      <c r="N1074" s="304"/>
    </row>
    <row r="1075" spans="1:14">
      <c r="A1075" s="361">
        <v>1062</v>
      </c>
      <c r="B1075" s="376" t="str">
        <f t="shared" si="64"/>
        <v/>
      </c>
      <c r="C1075" s="505"/>
      <c r="D1075" s="304"/>
      <c r="E1075" s="304"/>
      <c r="F1075" s="377" t="str">
        <f t="shared" si="65"/>
        <v/>
      </c>
      <c r="G1075" s="509"/>
      <c r="I1075" s="503"/>
      <c r="J1075" s="503"/>
      <c r="K1075" s="569" t="str">
        <f t="shared" si="66"/>
        <v/>
      </c>
      <c r="L1075" s="503"/>
      <c r="M1075" s="569" t="str">
        <f t="shared" si="67"/>
        <v/>
      </c>
      <c r="N1075" s="304"/>
    </row>
    <row r="1076" spans="1:14">
      <c r="A1076" s="361">
        <v>1063</v>
      </c>
      <c r="B1076" s="376" t="str">
        <f t="shared" si="64"/>
        <v/>
      </c>
      <c r="C1076" s="505"/>
      <c r="D1076" s="304"/>
      <c r="E1076" s="304"/>
      <c r="F1076" s="377" t="str">
        <f t="shared" si="65"/>
        <v/>
      </c>
      <c r="G1076" s="509"/>
      <c r="I1076" s="503"/>
      <c r="J1076" s="503"/>
      <c r="K1076" s="569" t="str">
        <f t="shared" si="66"/>
        <v/>
      </c>
      <c r="L1076" s="503"/>
      <c r="M1076" s="569" t="str">
        <f t="shared" si="67"/>
        <v/>
      </c>
      <c r="N1076" s="304"/>
    </row>
    <row r="1077" spans="1:14">
      <c r="A1077" s="361">
        <v>1064</v>
      </c>
      <c r="B1077" s="376" t="str">
        <f t="shared" si="64"/>
        <v/>
      </c>
      <c r="C1077" s="505"/>
      <c r="D1077" s="304"/>
      <c r="E1077" s="304"/>
      <c r="F1077" s="377" t="str">
        <f t="shared" si="65"/>
        <v/>
      </c>
      <c r="G1077" s="509"/>
      <c r="I1077" s="503"/>
      <c r="J1077" s="503"/>
      <c r="K1077" s="569" t="str">
        <f t="shared" si="66"/>
        <v/>
      </c>
      <c r="L1077" s="503"/>
      <c r="M1077" s="569" t="str">
        <f t="shared" si="67"/>
        <v/>
      </c>
      <c r="N1077" s="304"/>
    </row>
    <row r="1078" spans="1:14">
      <c r="A1078" s="361">
        <v>1065</v>
      </c>
      <c r="B1078" s="376" t="str">
        <f t="shared" si="64"/>
        <v/>
      </c>
      <c r="C1078" s="505"/>
      <c r="D1078" s="304"/>
      <c r="E1078" s="304"/>
      <c r="F1078" s="377" t="str">
        <f t="shared" si="65"/>
        <v/>
      </c>
      <c r="G1078" s="509"/>
      <c r="I1078" s="503"/>
      <c r="J1078" s="503"/>
      <c r="K1078" s="569" t="str">
        <f t="shared" si="66"/>
        <v/>
      </c>
      <c r="L1078" s="503"/>
      <c r="M1078" s="569" t="str">
        <f t="shared" si="67"/>
        <v/>
      </c>
      <c r="N1078" s="304"/>
    </row>
    <row r="1079" spans="1:14">
      <c r="A1079" s="361">
        <v>1066</v>
      </c>
      <c r="B1079" s="376" t="str">
        <f t="shared" si="64"/>
        <v/>
      </c>
      <c r="C1079" s="505"/>
      <c r="D1079" s="304"/>
      <c r="E1079" s="304"/>
      <c r="F1079" s="377" t="str">
        <f t="shared" si="65"/>
        <v/>
      </c>
      <c r="G1079" s="509"/>
      <c r="I1079" s="503"/>
      <c r="J1079" s="503"/>
      <c r="K1079" s="569" t="str">
        <f t="shared" si="66"/>
        <v/>
      </c>
      <c r="L1079" s="503"/>
      <c r="M1079" s="569" t="str">
        <f t="shared" si="67"/>
        <v/>
      </c>
      <c r="N1079" s="304"/>
    </row>
    <row r="1080" spans="1:14">
      <c r="A1080" s="361">
        <v>1067</v>
      </c>
      <c r="B1080" s="376" t="str">
        <f t="shared" si="64"/>
        <v/>
      </c>
      <c r="C1080" s="505"/>
      <c r="D1080" s="304"/>
      <c r="E1080" s="304"/>
      <c r="F1080" s="377" t="str">
        <f t="shared" si="65"/>
        <v/>
      </c>
      <c r="G1080" s="509"/>
      <c r="I1080" s="503"/>
      <c r="J1080" s="503"/>
      <c r="K1080" s="569" t="str">
        <f t="shared" si="66"/>
        <v/>
      </c>
      <c r="L1080" s="503"/>
      <c r="M1080" s="569" t="str">
        <f t="shared" si="67"/>
        <v/>
      </c>
      <c r="N1080" s="304"/>
    </row>
    <row r="1081" spans="1:14">
      <c r="A1081" s="361">
        <v>1068</v>
      </c>
      <c r="B1081" s="376" t="str">
        <f t="shared" si="64"/>
        <v/>
      </c>
      <c r="C1081" s="505"/>
      <c r="D1081" s="304"/>
      <c r="E1081" s="304"/>
      <c r="F1081" s="377" t="str">
        <f t="shared" si="65"/>
        <v/>
      </c>
      <c r="G1081" s="509"/>
      <c r="I1081" s="503"/>
      <c r="J1081" s="503"/>
      <c r="K1081" s="569" t="str">
        <f t="shared" si="66"/>
        <v/>
      </c>
      <c r="L1081" s="503"/>
      <c r="M1081" s="569" t="str">
        <f t="shared" si="67"/>
        <v/>
      </c>
      <c r="N1081" s="304"/>
    </row>
    <row r="1082" spans="1:14">
      <c r="A1082" s="361">
        <v>1069</v>
      </c>
      <c r="B1082" s="376" t="str">
        <f t="shared" si="64"/>
        <v/>
      </c>
      <c r="C1082" s="505"/>
      <c r="D1082" s="304"/>
      <c r="E1082" s="304"/>
      <c r="F1082" s="377" t="str">
        <f t="shared" si="65"/>
        <v/>
      </c>
      <c r="G1082" s="509"/>
      <c r="I1082" s="503"/>
      <c r="J1082" s="503"/>
      <c r="K1082" s="569" t="str">
        <f t="shared" si="66"/>
        <v/>
      </c>
      <c r="L1082" s="503"/>
      <c r="M1082" s="569" t="str">
        <f t="shared" si="67"/>
        <v/>
      </c>
      <c r="N1082" s="304"/>
    </row>
    <row r="1083" spans="1:14">
      <c r="A1083" s="361">
        <v>1070</v>
      </c>
      <c r="B1083" s="376" t="str">
        <f t="shared" si="64"/>
        <v/>
      </c>
      <c r="C1083" s="505"/>
      <c r="D1083" s="304"/>
      <c r="E1083" s="304"/>
      <c r="F1083" s="377" t="str">
        <f t="shared" si="65"/>
        <v/>
      </c>
      <c r="G1083" s="509"/>
      <c r="I1083" s="503"/>
      <c r="J1083" s="503"/>
      <c r="K1083" s="569" t="str">
        <f t="shared" si="66"/>
        <v/>
      </c>
      <c r="L1083" s="503"/>
      <c r="M1083" s="569" t="str">
        <f t="shared" si="67"/>
        <v/>
      </c>
      <c r="N1083" s="304"/>
    </row>
    <row r="1084" spans="1:14">
      <c r="A1084" s="361">
        <v>1071</v>
      </c>
      <c r="B1084" s="376" t="str">
        <f t="shared" si="64"/>
        <v/>
      </c>
      <c r="C1084" s="505"/>
      <c r="D1084" s="304"/>
      <c r="E1084" s="304"/>
      <c r="F1084" s="377" t="str">
        <f t="shared" si="65"/>
        <v/>
      </c>
      <c r="G1084" s="509"/>
      <c r="I1084" s="503"/>
      <c r="J1084" s="503"/>
      <c r="K1084" s="569" t="str">
        <f t="shared" si="66"/>
        <v/>
      </c>
      <c r="L1084" s="503"/>
      <c r="M1084" s="569" t="str">
        <f t="shared" si="67"/>
        <v/>
      </c>
      <c r="N1084" s="304"/>
    </row>
    <row r="1085" spans="1:14">
      <c r="A1085" s="361">
        <v>1072</v>
      </c>
      <c r="B1085" s="376" t="str">
        <f t="shared" si="64"/>
        <v/>
      </c>
      <c r="C1085" s="505"/>
      <c r="D1085" s="304"/>
      <c r="E1085" s="304"/>
      <c r="F1085" s="377" t="str">
        <f t="shared" si="65"/>
        <v/>
      </c>
      <c r="G1085" s="509"/>
      <c r="I1085" s="503"/>
      <c r="J1085" s="503"/>
      <c r="K1085" s="569" t="str">
        <f t="shared" si="66"/>
        <v/>
      </c>
      <c r="L1085" s="503"/>
      <c r="M1085" s="569" t="str">
        <f t="shared" si="67"/>
        <v/>
      </c>
      <c r="N1085" s="304"/>
    </row>
    <row r="1086" spans="1:14">
      <c r="A1086" s="361">
        <v>1073</v>
      </c>
      <c r="B1086" s="376" t="str">
        <f t="shared" si="64"/>
        <v/>
      </c>
      <c r="C1086" s="505"/>
      <c r="D1086" s="304"/>
      <c r="E1086" s="304"/>
      <c r="F1086" s="377" t="str">
        <f t="shared" si="65"/>
        <v/>
      </c>
      <c r="G1086" s="509"/>
      <c r="I1086" s="503"/>
      <c r="J1086" s="503"/>
      <c r="K1086" s="569" t="str">
        <f t="shared" si="66"/>
        <v/>
      </c>
      <c r="L1086" s="503"/>
      <c r="M1086" s="569" t="str">
        <f t="shared" si="67"/>
        <v/>
      </c>
      <c r="N1086" s="304"/>
    </row>
    <row r="1087" spans="1:14">
      <c r="A1087" s="361">
        <v>1074</v>
      </c>
      <c r="B1087" s="376" t="str">
        <f t="shared" si="64"/>
        <v/>
      </c>
      <c r="C1087" s="505"/>
      <c r="D1087" s="304"/>
      <c r="E1087" s="304"/>
      <c r="F1087" s="377" t="str">
        <f t="shared" si="65"/>
        <v/>
      </c>
      <c r="G1087" s="509"/>
      <c r="I1087" s="503"/>
      <c r="J1087" s="503"/>
      <c r="K1087" s="569" t="str">
        <f t="shared" si="66"/>
        <v/>
      </c>
      <c r="L1087" s="503"/>
      <c r="M1087" s="569" t="str">
        <f t="shared" si="67"/>
        <v/>
      </c>
      <c r="N1087" s="304"/>
    </row>
    <row r="1088" spans="1:14">
      <c r="A1088" s="361">
        <v>1075</v>
      </c>
      <c r="B1088" s="376" t="str">
        <f t="shared" si="64"/>
        <v/>
      </c>
      <c r="C1088" s="505"/>
      <c r="D1088" s="304"/>
      <c r="E1088" s="304"/>
      <c r="F1088" s="377" t="str">
        <f t="shared" si="65"/>
        <v/>
      </c>
      <c r="G1088" s="509"/>
      <c r="I1088" s="503"/>
      <c r="J1088" s="503"/>
      <c r="K1088" s="569" t="str">
        <f t="shared" si="66"/>
        <v/>
      </c>
      <c r="L1088" s="503"/>
      <c r="M1088" s="569" t="str">
        <f t="shared" si="67"/>
        <v/>
      </c>
      <c r="N1088" s="304"/>
    </row>
    <row r="1089" spans="1:14">
      <c r="A1089" s="361">
        <v>1076</v>
      </c>
      <c r="B1089" s="376" t="str">
        <f t="shared" si="64"/>
        <v/>
      </c>
      <c r="C1089" s="505"/>
      <c r="D1089" s="304"/>
      <c r="E1089" s="304"/>
      <c r="F1089" s="377" t="str">
        <f t="shared" si="65"/>
        <v/>
      </c>
      <c r="G1089" s="509"/>
      <c r="I1089" s="503"/>
      <c r="J1089" s="503"/>
      <c r="K1089" s="569" t="str">
        <f t="shared" si="66"/>
        <v/>
      </c>
      <c r="L1089" s="503"/>
      <c r="M1089" s="569" t="str">
        <f t="shared" si="67"/>
        <v/>
      </c>
      <c r="N1089" s="304"/>
    </row>
    <row r="1090" spans="1:14">
      <c r="A1090" s="361">
        <v>1077</v>
      </c>
      <c r="B1090" s="376" t="str">
        <f t="shared" si="64"/>
        <v/>
      </c>
      <c r="C1090" s="505"/>
      <c r="D1090" s="304"/>
      <c r="E1090" s="304"/>
      <c r="F1090" s="377" t="str">
        <f t="shared" si="65"/>
        <v/>
      </c>
      <c r="G1090" s="509"/>
      <c r="I1090" s="503"/>
      <c r="J1090" s="503"/>
      <c r="K1090" s="569" t="str">
        <f t="shared" si="66"/>
        <v/>
      </c>
      <c r="L1090" s="503"/>
      <c r="M1090" s="569" t="str">
        <f t="shared" si="67"/>
        <v/>
      </c>
      <c r="N1090" s="304"/>
    </row>
    <row r="1091" spans="1:14">
      <c r="A1091" s="361">
        <v>1078</v>
      </c>
      <c r="B1091" s="376" t="str">
        <f t="shared" si="64"/>
        <v/>
      </c>
      <c r="C1091" s="505"/>
      <c r="D1091" s="304"/>
      <c r="E1091" s="304"/>
      <c r="F1091" s="377" t="str">
        <f t="shared" si="65"/>
        <v/>
      </c>
      <c r="G1091" s="509"/>
      <c r="I1091" s="503"/>
      <c r="J1091" s="503"/>
      <c r="K1091" s="569" t="str">
        <f t="shared" si="66"/>
        <v/>
      </c>
      <c r="L1091" s="503"/>
      <c r="M1091" s="569" t="str">
        <f t="shared" si="67"/>
        <v/>
      </c>
      <c r="N1091" s="304"/>
    </row>
    <row r="1092" spans="1:14">
      <c r="A1092" s="361">
        <v>1079</v>
      </c>
      <c r="B1092" s="376" t="str">
        <f t="shared" si="64"/>
        <v/>
      </c>
      <c r="C1092" s="505"/>
      <c r="D1092" s="304"/>
      <c r="E1092" s="304"/>
      <c r="F1092" s="377" t="str">
        <f t="shared" si="65"/>
        <v/>
      </c>
      <c r="G1092" s="509"/>
      <c r="I1092" s="503"/>
      <c r="J1092" s="503"/>
      <c r="K1092" s="569" t="str">
        <f t="shared" si="66"/>
        <v/>
      </c>
      <c r="L1092" s="503"/>
      <c r="M1092" s="569" t="str">
        <f t="shared" si="67"/>
        <v/>
      </c>
      <c r="N1092" s="304"/>
    </row>
    <row r="1093" spans="1:14">
      <c r="A1093" s="361">
        <v>1080</v>
      </c>
      <c r="B1093" s="376" t="str">
        <f t="shared" si="64"/>
        <v/>
      </c>
      <c r="C1093" s="505"/>
      <c r="D1093" s="304"/>
      <c r="E1093" s="304"/>
      <c r="F1093" s="377" t="str">
        <f t="shared" si="65"/>
        <v/>
      </c>
      <c r="G1093" s="509"/>
      <c r="I1093" s="503"/>
      <c r="J1093" s="503"/>
      <c r="K1093" s="569" t="str">
        <f t="shared" si="66"/>
        <v/>
      </c>
      <c r="L1093" s="503"/>
      <c r="M1093" s="569" t="str">
        <f t="shared" si="67"/>
        <v/>
      </c>
      <c r="N1093" s="304"/>
    </row>
    <row r="1094" spans="1:14">
      <c r="A1094" s="361">
        <v>1081</v>
      </c>
      <c r="B1094" s="376" t="str">
        <f t="shared" si="64"/>
        <v/>
      </c>
      <c r="C1094" s="505"/>
      <c r="D1094" s="304"/>
      <c r="E1094" s="304"/>
      <c r="F1094" s="377" t="str">
        <f t="shared" si="65"/>
        <v/>
      </c>
      <c r="G1094" s="509"/>
      <c r="I1094" s="503"/>
      <c r="J1094" s="503"/>
      <c r="K1094" s="569" t="str">
        <f t="shared" si="66"/>
        <v/>
      </c>
      <c r="L1094" s="503"/>
      <c r="M1094" s="569" t="str">
        <f t="shared" si="67"/>
        <v/>
      </c>
      <c r="N1094" s="304"/>
    </row>
    <row r="1095" spans="1:14">
      <c r="A1095" s="361">
        <v>1082</v>
      </c>
      <c r="B1095" s="376" t="str">
        <f t="shared" si="64"/>
        <v/>
      </c>
      <c r="C1095" s="505"/>
      <c r="D1095" s="304"/>
      <c r="E1095" s="304"/>
      <c r="F1095" s="377" t="str">
        <f t="shared" si="65"/>
        <v/>
      </c>
      <c r="G1095" s="509"/>
      <c r="I1095" s="503"/>
      <c r="J1095" s="503"/>
      <c r="K1095" s="569" t="str">
        <f t="shared" si="66"/>
        <v/>
      </c>
      <c r="L1095" s="503"/>
      <c r="M1095" s="569" t="str">
        <f t="shared" si="67"/>
        <v/>
      </c>
      <c r="N1095" s="304"/>
    </row>
    <row r="1096" spans="1:14">
      <c r="A1096" s="361">
        <v>1083</v>
      </c>
      <c r="B1096" s="376" t="str">
        <f t="shared" si="64"/>
        <v/>
      </c>
      <c r="C1096" s="505"/>
      <c r="D1096" s="304"/>
      <c r="E1096" s="304"/>
      <c r="F1096" s="377" t="str">
        <f t="shared" si="65"/>
        <v/>
      </c>
      <c r="G1096" s="509"/>
      <c r="I1096" s="503"/>
      <c r="J1096" s="503"/>
      <c r="K1096" s="569" t="str">
        <f t="shared" si="66"/>
        <v/>
      </c>
      <c r="L1096" s="503"/>
      <c r="M1096" s="569" t="str">
        <f t="shared" si="67"/>
        <v/>
      </c>
      <c r="N1096" s="304"/>
    </row>
    <row r="1097" spans="1:14">
      <c r="A1097" s="361">
        <v>1084</v>
      </c>
      <c r="B1097" s="376" t="str">
        <f t="shared" si="64"/>
        <v/>
      </c>
      <c r="C1097" s="505"/>
      <c r="D1097" s="304"/>
      <c r="E1097" s="304"/>
      <c r="F1097" s="377" t="str">
        <f t="shared" si="65"/>
        <v/>
      </c>
      <c r="G1097" s="509"/>
      <c r="I1097" s="503"/>
      <c r="J1097" s="503"/>
      <c r="K1097" s="569" t="str">
        <f t="shared" si="66"/>
        <v/>
      </c>
      <c r="L1097" s="503"/>
      <c r="M1097" s="569" t="str">
        <f t="shared" si="67"/>
        <v/>
      </c>
      <c r="N1097" s="304"/>
    </row>
    <row r="1098" spans="1:14">
      <c r="A1098" s="361">
        <v>1085</v>
      </c>
      <c r="B1098" s="376" t="str">
        <f t="shared" si="64"/>
        <v/>
      </c>
      <c r="C1098" s="505"/>
      <c r="D1098" s="304"/>
      <c r="E1098" s="304"/>
      <c r="F1098" s="377" t="str">
        <f t="shared" si="65"/>
        <v/>
      </c>
      <c r="G1098" s="509"/>
      <c r="I1098" s="503"/>
      <c r="J1098" s="503"/>
      <c r="K1098" s="569" t="str">
        <f t="shared" si="66"/>
        <v/>
      </c>
      <c r="L1098" s="503"/>
      <c r="M1098" s="569" t="str">
        <f t="shared" si="67"/>
        <v/>
      </c>
      <c r="N1098" s="304"/>
    </row>
    <row r="1099" spans="1:14">
      <c r="A1099" s="361">
        <v>1086</v>
      </c>
      <c r="B1099" s="376" t="str">
        <f t="shared" si="64"/>
        <v/>
      </c>
      <c r="C1099" s="505"/>
      <c r="D1099" s="304"/>
      <c r="E1099" s="304"/>
      <c r="F1099" s="377" t="str">
        <f t="shared" si="65"/>
        <v/>
      </c>
      <c r="G1099" s="509"/>
      <c r="I1099" s="503"/>
      <c r="J1099" s="503"/>
      <c r="K1099" s="569" t="str">
        <f t="shared" si="66"/>
        <v/>
      </c>
      <c r="L1099" s="503"/>
      <c r="M1099" s="569" t="str">
        <f t="shared" si="67"/>
        <v/>
      </c>
      <c r="N1099" s="304"/>
    </row>
    <row r="1100" spans="1:14">
      <c r="A1100" s="361">
        <v>1087</v>
      </c>
      <c r="B1100" s="376" t="str">
        <f t="shared" si="64"/>
        <v/>
      </c>
      <c r="C1100" s="505"/>
      <c r="D1100" s="304"/>
      <c r="E1100" s="304"/>
      <c r="F1100" s="377" t="str">
        <f t="shared" si="65"/>
        <v/>
      </c>
      <c r="G1100" s="509"/>
      <c r="I1100" s="503"/>
      <c r="J1100" s="503"/>
      <c r="K1100" s="569" t="str">
        <f t="shared" si="66"/>
        <v/>
      </c>
      <c r="L1100" s="503"/>
      <c r="M1100" s="569" t="str">
        <f t="shared" si="67"/>
        <v/>
      </c>
      <c r="N1100" s="304"/>
    </row>
    <row r="1101" spans="1:14">
      <c r="A1101" s="361">
        <v>1088</v>
      </c>
      <c r="B1101" s="376" t="str">
        <f t="shared" si="64"/>
        <v/>
      </c>
      <c r="C1101" s="505"/>
      <c r="D1101" s="304"/>
      <c r="E1101" s="304"/>
      <c r="F1101" s="377" t="str">
        <f t="shared" si="65"/>
        <v/>
      </c>
      <c r="G1101" s="509"/>
      <c r="I1101" s="503"/>
      <c r="J1101" s="503"/>
      <c r="K1101" s="569" t="str">
        <f t="shared" si="66"/>
        <v/>
      </c>
      <c r="L1101" s="503"/>
      <c r="M1101" s="569" t="str">
        <f t="shared" si="67"/>
        <v/>
      </c>
      <c r="N1101" s="304"/>
    </row>
    <row r="1102" spans="1:14">
      <c r="A1102" s="361">
        <v>1089</v>
      </c>
      <c r="B1102" s="376" t="str">
        <f t="shared" si="64"/>
        <v/>
      </c>
      <c r="C1102" s="505"/>
      <c r="D1102" s="304"/>
      <c r="E1102" s="304"/>
      <c r="F1102" s="377" t="str">
        <f t="shared" si="65"/>
        <v/>
      </c>
      <c r="G1102" s="509"/>
      <c r="I1102" s="503"/>
      <c r="J1102" s="503"/>
      <c r="K1102" s="569" t="str">
        <f t="shared" si="66"/>
        <v/>
      </c>
      <c r="L1102" s="503"/>
      <c r="M1102" s="569" t="str">
        <f t="shared" si="67"/>
        <v/>
      </c>
      <c r="N1102" s="304"/>
    </row>
    <row r="1103" spans="1:14">
      <c r="A1103" s="361">
        <v>1090</v>
      </c>
      <c r="B1103" s="376" t="str">
        <f t="shared" ref="B1103:B1166" si="68">IF(C1103="","",IF(C1103="Ａ","","○"))</f>
        <v/>
      </c>
      <c r="C1103" s="505"/>
      <c r="D1103" s="304"/>
      <c r="E1103" s="304"/>
      <c r="F1103" s="377" t="str">
        <f t="shared" ref="F1103:F1166" si="69">IF(E1103="","",E1103/$D$9*12)</f>
        <v/>
      </c>
      <c r="G1103" s="509"/>
      <c r="I1103" s="503"/>
      <c r="J1103" s="503"/>
      <c r="K1103" s="569" t="str">
        <f t="shared" ref="K1103:K1166" si="70">IF(J1103="","",J1103/$D$9*12)</f>
        <v/>
      </c>
      <c r="L1103" s="503"/>
      <c r="M1103" s="569" t="str">
        <f t="shared" ref="M1103:M1166" si="71">IF(L1103="","",L1103/$D$9*12)</f>
        <v/>
      </c>
      <c r="N1103" s="304"/>
    </row>
    <row r="1104" spans="1:14">
      <c r="A1104" s="361">
        <v>1091</v>
      </c>
      <c r="B1104" s="376" t="str">
        <f t="shared" si="68"/>
        <v/>
      </c>
      <c r="C1104" s="505"/>
      <c r="D1104" s="304"/>
      <c r="E1104" s="304"/>
      <c r="F1104" s="377" t="str">
        <f t="shared" si="69"/>
        <v/>
      </c>
      <c r="G1104" s="509"/>
      <c r="I1104" s="503"/>
      <c r="J1104" s="503"/>
      <c r="K1104" s="569" t="str">
        <f t="shared" si="70"/>
        <v/>
      </c>
      <c r="L1104" s="503"/>
      <c r="M1104" s="569" t="str">
        <f t="shared" si="71"/>
        <v/>
      </c>
      <c r="N1104" s="304"/>
    </row>
    <row r="1105" spans="1:14">
      <c r="A1105" s="361">
        <v>1092</v>
      </c>
      <c r="B1105" s="376" t="str">
        <f t="shared" si="68"/>
        <v/>
      </c>
      <c r="C1105" s="505"/>
      <c r="D1105" s="304"/>
      <c r="E1105" s="304"/>
      <c r="F1105" s="377" t="str">
        <f t="shared" si="69"/>
        <v/>
      </c>
      <c r="G1105" s="509"/>
      <c r="I1105" s="503"/>
      <c r="J1105" s="503"/>
      <c r="K1105" s="569" t="str">
        <f t="shared" si="70"/>
        <v/>
      </c>
      <c r="L1105" s="503"/>
      <c r="M1105" s="569" t="str">
        <f t="shared" si="71"/>
        <v/>
      </c>
      <c r="N1105" s="304"/>
    </row>
    <row r="1106" spans="1:14">
      <c r="A1106" s="361">
        <v>1093</v>
      </c>
      <c r="B1106" s="376" t="str">
        <f t="shared" si="68"/>
        <v/>
      </c>
      <c r="C1106" s="505"/>
      <c r="D1106" s="304"/>
      <c r="E1106" s="304"/>
      <c r="F1106" s="377" t="str">
        <f t="shared" si="69"/>
        <v/>
      </c>
      <c r="G1106" s="509"/>
      <c r="I1106" s="503"/>
      <c r="J1106" s="503"/>
      <c r="K1106" s="569" t="str">
        <f t="shared" si="70"/>
        <v/>
      </c>
      <c r="L1106" s="503"/>
      <c r="M1106" s="569" t="str">
        <f t="shared" si="71"/>
        <v/>
      </c>
      <c r="N1106" s="304"/>
    </row>
    <row r="1107" spans="1:14">
      <c r="A1107" s="361">
        <v>1094</v>
      </c>
      <c r="B1107" s="376" t="str">
        <f t="shared" si="68"/>
        <v/>
      </c>
      <c r="C1107" s="505"/>
      <c r="D1107" s="304"/>
      <c r="E1107" s="304"/>
      <c r="F1107" s="377" t="str">
        <f t="shared" si="69"/>
        <v/>
      </c>
      <c r="G1107" s="509"/>
      <c r="I1107" s="503"/>
      <c r="J1107" s="503"/>
      <c r="K1107" s="569" t="str">
        <f t="shared" si="70"/>
        <v/>
      </c>
      <c r="L1107" s="503"/>
      <c r="M1107" s="569" t="str">
        <f t="shared" si="71"/>
        <v/>
      </c>
      <c r="N1107" s="304"/>
    </row>
    <row r="1108" spans="1:14">
      <c r="A1108" s="361">
        <v>1095</v>
      </c>
      <c r="B1108" s="376" t="str">
        <f t="shared" si="68"/>
        <v/>
      </c>
      <c r="C1108" s="505"/>
      <c r="D1108" s="304"/>
      <c r="E1108" s="304"/>
      <c r="F1108" s="377" t="str">
        <f t="shared" si="69"/>
        <v/>
      </c>
      <c r="G1108" s="509"/>
      <c r="I1108" s="503"/>
      <c r="J1108" s="503"/>
      <c r="K1108" s="569" t="str">
        <f t="shared" si="70"/>
        <v/>
      </c>
      <c r="L1108" s="503"/>
      <c r="M1108" s="569" t="str">
        <f t="shared" si="71"/>
        <v/>
      </c>
      <c r="N1108" s="304"/>
    </row>
    <row r="1109" spans="1:14">
      <c r="A1109" s="361">
        <v>1096</v>
      </c>
      <c r="B1109" s="376" t="str">
        <f t="shared" si="68"/>
        <v/>
      </c>
      <c r="C1109" s="505"/>
      <c r="D1109" s="304"/>
      <c r="E1109" s="304"/>
      <c r="F1109" s="377" t="str">
        <f t="shared" si="69"/>
        <v/>
      </c>
      <c r="G1109" s="509"/>
      <c r="I1109" s="503"/>
      <c r="J1109" s="503"/>
      <c r="K1109" s="569" t="str">
        <f t="shared" si="70"/>
        <v/>
      </c>
      <c r="L1109" s="503"/>
      <c r="M1109" s="569" t="str">
        <f t="shared" si="71"/>
        <v/>
      </c>
      <c r="N1109" s="304"/>
    </row>
    <row r="1110" spans="1:14">
      <c r="A1110" s="361">
        <v>1097</v>
      </c>
      <c r="B1110" s="376" t="str">
        <f t="shared" si="68"/>
        <v/>
      </c>
      <c r="C1110" s="505"/>
      <c r="D1110" s="304"/>
      <c r="E1110" s="304"/>
      <c r="F1110" s="377" t="str">
        <f t="shared" si="69"/>
        <v/>
      </c>
      <c r="G1110" s="509"/>
      <c r="I1110" s="503"/>
      <c r="J1110" s="503"/>
      <c r="K1110" s="569" t="str">
        <f t="shared" si="70"/>
        <v/>
      </c>
      <c r="L1110" s="503"/>
      <c r="M1110" s="569" t="str">
        <f t="shared" si="71"/>
        <v/>
      </c>
      <c r="N1110" s="304"/>
    </row>
    <row r="1111" spans="1:14">
      <c r="A1111" s="361">
        <v>1098</v>
      </c>
      <c r="B1111" s="376" t="str">
        <f t="shared" si="68"/>
        <v/>
      </c>
      <c r="C1111" s="505"/>
      <c r="D1111" s="304"/>
      <c r="E1111" s="304"/>
      <c r="F1111" s="377" t="str">
        <f t="shared" si="69"/>
        <v/>
      </c>
      <c r="G1111" s="509"/>
      <c r="I1111" s="503"/>
      <c r="J1111" s="503"/>
      <c r="K1111" s="569" t="str">
        <f t="shared" si="70"/>
        <v/>
      </c>
      <c r="L1111" s="503"/>
      <c r="M1111" s="569" t="str">
        <f t="shared" si="71"/>
        <v/>
      </c>
      <c r="N1111" s="304"/>
    </row>
    <row r="1112" spans="1:14">
      <c r="A1112" s="361">
        <v>1099</v>
      </c>
      <c r="B1112" s="376" t="str">
        <f t="shared" si="68"/>
        <v/>
      </c>
      <c r="C1112" s="505"/>
      <c r="D1112" s="304"/>
      <c r="E1112" s="304"/>
      <c r="F1112" s="377" t="str">
        <f t="shared" si="69"/>
        <v/>
      </c>
      <c r="G1112" s="509"/>
      <c r="I1112" s="503"/>
      <c r="J1112" s="503"/>
      <c r="K1112" s="569" t="str">
        <f t="shared" si="70"/>
        <v/>
      </c>
      <c r="L1112" s="503"/>
      <c r="M1112" s="569" t="str">
        <f t="shared" si="71"/>
        <v/>
      </c>
      <c r="N1112" s="304"/>
    </row>
    <row r="1113" spans="1:14">
      <c r="A1113" s="361">
        <v>1100</v>
      </c>
      <c r="B1113" s="376" t="str">
        <f t="shared" si="68"/>
        <v/>
      </c>
      <c r="C1113" s="505"/>
      <c r="D1113" s="304"/>
      <c r="E1113" s="304"/>
      <c r="F1113" s="377" t="str">
        <f t="shared" si="69"/>
        <v/>
      </c>
      <c r="G1113" s="509"/>
      <c r="I1113" s="503"/>
      <c r="J1113" s="503"/>
      <c r="K1113" s="569" t="str">
        <f t="shared" si="70"/>
        <v/>
      </c>
      <c r="L1113" s="503"/>
      <c r="M1113" s="569" t="str">
        <f t="shared" si="71"/>
        <v/>
      </c>
      <c r="N1113" s="304"/>
    </row>
    <row r="1114" spans="1:14">
      <c r="A1114" s="361">
        <v>1101</v>
      </c>
      <c r="B1114" s="376" t="str">
        <f t="shared" si="68"/>
        <v/>
      </c>
      <c r="C1114" s="505"/>
      <c r="D1114" s="304"/>
      <c r="E1114" s="304"/>
      <c r="F1114" s="377" t="str">
        <f t="shared" si="69"/>
        <v/>
      </c>
      <c r="G1114" s="509"/>
      <c r="I1114" s="503"/>
      <c r="J1114" s="503"/>
      <c r="K1114" s="569" t="str">
        <f t="shared" si="70"/>
        <v/>
      </c>
      <c r="L1114" s="503"/>
      <c r="M1114" s="569" t="str">
        <f t="shared" si="71"/>
        <v/>
      </c>
      <c r="N1114" s="304"/>
    </row>
    <row r="1115" spans="1:14">
      <c r="A1115" s="361">
        <v>1102</v>
      </c>
      <c r="B1115" s="376" t="str">
        <f t="shared" si="68"/>
        <v/>
      </c>
      <c r="C1115" s="505"/>
      <c r="D1115" s="304"/>
      <c r="E1115" s="304"/>
      <c r="F1115" s="377" t="str">
        <f t="shared" si="69"/>
        <v/>
      </c>
      <c r="G1115" s="509"/>
      <c r="I1115" s="503"/>
      <c r="J1115" s="503"/>
      <c r="K1115" s="569" t="str">
        <f t="shared" si="70"/>
        <v/>
      </c>
      <c r="L1115" s="503"/>
      <c r="M1115" s="569" t="str">
        <f t="shared" si="71"/>
        <v/>
      </c>
      <c r="N1115" s="304"/>
    </row>
    <row r="1116" spans="1:14">
      <c r="A1116" s="361">
        <v>1103</v>
      </c>
      <c r="B1116" s="376" t="str">
        <f t="shared" si="68"/>
        <v/>
      </c>
      <c r="C1116" s="505"/>
      <c r="D1116" s="304"/>
      <c r="E1116" s="304"/>
      <c r="F1116" s="377" t="str">
        <f t="shared" si="69"/>
        <v/>
      </c>
      <c r="G1116" s="509"/>
      <c r="I1116" s="503"/>
      <c r="J1116" s="503"/>
      <c r="K1116" s="569" t="str">
        <f t="shared" si="70"/>
        <v/>
      </c>
      <c r="L1116" s="503"/>
      <c r="M1116" s="569" t="str">
        <f t="shared" si="71"/>
        <v/>
      </c>
      <c r="N1116" s="304"/>
    </row>
    <row r="1117" spans="1:14">
      <c r="A1117" s="361">
        <v>1104</v>
      </c>
      <c r="B1117" s="376" t="str">
        <f t="shared" si="68"/>
        <v/>
      </c>
      <c r="C1117" s="505"/>
      <c r="D1117" s="304"/>
      <c r="E1117" s="304"/>
      <c r="F1117" s="377" t="str">
        <f t="shared" si="69"/>
        <v/>
      </c>
      <c r="G1117" s="509"/>
      <c r="I1117" s="503"/>
      <c r="J1117" s="503"/>
      <c r="K1117" s="569" t="str">
        <f t="shared" si="70"/>
        <v/>
      </c>
      <c r="L1117" s="503"/>
      <c r="M1117" s="569" t="str">
        <f t="shared" si="71"/>
        <v/>
      </c>
      <c r="N1117" s="304"/>
    </row>
    <row r="1118" spans="1:14">
      <c r="A1118" s="361">
        <v>1105</v>
      </c>
      <c r="B1118" s="376" t="str">
        <f t="shared" si="68"/>
        <v/>
      </c>
      <c r="C1118" s="505"/>
      <c r="D1118" s="304"/>
      <c r="E1118" s="304"/>
      <c r="F1118" s="377" t="str">
        <f t="shared" si="69"/>
        <v/>
      </c>
      <c r="G1118" s="509"/>
      <c r="I1118" s="503"/>
      <c r="J1118" s="503"/>
      <c r="K1118" s="569" t="str">
        <f t="shared" si="70"/>
        <v/>
      </c>
      <c r="L1118" s="503"/>
      <c r="M1118" s="569" t="str">
        <f t="shared" si="71"/>
        <v/>
      </c>
      <c r="N1118" s="304"/>
    </row>
    <row r="1119" spans="1:14">
      <c r="A1119" s="361">
        <v>1106</v>
      </c>
      <c r="B1119" s="376" t="str">
        <f t="shared" si="68"/>
        <v/>
      </c>
      <c r="C1119" s="505"/>
      <c r="D1119" s="304"/>
      <c r="E1119" s="304"/>
      <c r="F1119" s="377" t="str">
        <f t="shared" si="69"/>
        <v/>
      </c>
      <c r="G1119" s="509"/>
      <c r="I1119" s="503"/>
      <c r="J1119" s="503"/>
      <c r="K1119" s="569" t="str">
        <f t="shared" si="70"/>
        <v/>
      </c>
      <c r="L1119" s="503"/>
      <c r="M1119" s="569" t="str">
        <f t="shared" si="71"/>
        <v/>
      </c>
      <c r="N1119" s="304"/>
    </row>
    <row r="1120" spans="1:14">
      <c r="A1120" s="361">
        <v>1107</v>
      </c>
      <c r="B1120" s="376" t="str">
        <f t="shared" si="68"/>
        <v/>
      </c>
      <c r="C1120" s="505"/>
      <c r="D1120" s="304"/>
      <c r="E1120" s="304"/>
      <c r="F1120" s="377" t="str">
        <f t="shared" si="69"/>
        <v/>
      </c>
      <c r="G1120" s="509"/>
      <c r="I1120" s="503"/>
      <c r="J1120" s="503"/>
      <c r="K1120" s="569" t="str">
        <f t="shared" si="70"/>
        <v/>
      </c>
      <c r="L1120" s="503"/>
      <c r="M1120" s="569" t="str">
        <f t="shared" si="71"/>
        <v/>
      </c>
      <c r="N1120" s="304"/>
    </row>
    <row r="1121" spans="1:14">
      <c r="A1121" s="361">
        <v>1108</v>
      </c>
      <c r="B1121" s="376" t="str">
        <f t="shared" si="68"/>
        <v/>
      </c>
      <c r="C1121" s="505"/>
      <c r="D1121" s="304"/>
      <c r="E1121" s="304"/>
      <c r="F1121" s="377" t="str">
        <f t="shared" si="69"/>
        <v/>
      </c>
      <c r="G1121" s="509"/>
      <c r="I1121" s="503"/>
      <c r="J1121" s="503"/>
      <c r="K1121" s="569" t="str">
        <f t="shared" si="70"/>
        <v/>
      </c>
      <c r="L1121" s="503"/>
      <c r="M1121" s="569" t="str">
        <f t="shared" si="71"/>
        <v/>
      </c>
      <c r="N1121" s="304"/>
    </row>
    <row r="1122" spans="1:14">
      <c r="A1122" s="361">
        <v>1109</v>
      </c>
      <c r="B1122" s="376" t="str">
        <f t="shared" si="68"/>
        <v/>
      </c>
      <c r="C1122" s="505"/>
      <c r="D1122" s="304"/>
      <c r="E1122" s="304"/>
      <c r="F1122" s="377" t="str">
        <f t="shared" si="69"/>
        <v/>
      </c>
      <c r="G1122" s="509"/>
      <c r="I1122" s="503"/>
      <c r="J1122" s="503"/>
      <c r="K1122" s="569" t="str">
        <f t="shared" si="70"/>
        <v/>
      </c>
      <c r="L1122" s="503"/>
      <c r="M1122" s="569" t="str">
        <f t="shared" si="71"/>
        <v/>
      </c>
      <c r="N1122" s="304"/>
    </row>
    <row r="1123" spans="1:14">
      <c r="A1123" s="361">
        <v>1110</v>
      </c>
      <c r="B1123" s="376" t="str">
        <f t="shared" si="68"/>
        <v/>
      </c>
      <c r="C1123" s="505"/>
      <c r="D1123" s="304"/>
      <c r="E1123" s="304"/>
      <c r="F1123" s="377" t="str">
        <f t="shared" si="69"/>
        <v/>
      </c>
      <c r="G1123" s="509"/>
      <c r="I1123" s="503"/>
      <c r="J1123" s="503"/>
      <c r="K1123" s="569" t="str">
        <f t="shared" si="70"/>
        <v/>
      </c>
      <c r="L1123" s="503"/>
      <c r="M1123" s="569" t="str">
        <f t="shared" si="71"/>
        <v/>
      </c>
      <c r="N1123" s="304"/>
    </row>
    <row r="1124" spans="1:14">
      <c r="A1124" s="361">
        <v>1111</v>
      </c>
      <c r="B1124" s="376" t="str">
        <f t="shared" si="68"/>
        <v/>
      </c>
      <c r="C1124" s="505"/>
      <c r="D1124" s="304"/>
      <c r="E1124" s="304"/>
      <c r="F1124" s="377" t="str">
        <f t="shared" si="69"/>
        <v/>
      </c>
      <c r="G1124" s="509"/>
      <c r="I1124" s="503"/>
      <c r="J1124" s="503"/>
      <c r="K1124" s="569" t="str">
        <f t="shared" si="70"/>
        <v/>
      </c>
      <c r="L1124" s="503"/>
      <c r="M1124" s="569" t="str">
        <f t="shared" si="71"/>
        <v/>
      </c>
      <c r="N1124" s="304"/>
    </row>
    <row r="1125" spans="1:14">
      <c r="A1125" s="361">
        <v>1112</v>
      </c>
      <c r="B1125" s="376" t="str">
        <f t="shared" si="68"/>
        <v/>
      </c>
      <c r="C1125" s="505"/>
      <c r="D1125" s="304"/>
      <c r="E1125" s="304"/>
      <c r="F1125" s="377" t="str">
        <f t="shared" si="69"/>
        <v/>
      </c>
      <c r="G1125" s="509"/>
      <c r="I1125" s="503"/>
      <c r="J1125" s="503"/>
      <c r="K1125" s="569" t="str">
        <f t="shared" si="70"/>
        <v/>
      </c>
      <c r="L1125" s="503"/>
      <c r="M1125" s="569" t="str">
        <f t="shared" si="71"/>
        <v/>
      </c>
      <c r="N1125" s="304"/>
    </row>
    <row r="1126" spans="1:14">
      <c r="A1126" s="361">
        <v>1113</v>
      </c>
      <c r="B1126" s="376" t="str">
        <f t="shared" si="68"/>
        <v/>
      </c>
      <c r="C1126" s="505"/>
      <c r="D1126" s="304"/>
      <c r="E1126" s="304"/>
      <c r="F1126" s="377" t="str">
        <f t="shared" si="69"/>
        <v/>
      </c>
      <c r="G1126" s="509"/>
      <c r="I1126" s="503"/>
      <c r="J1126" s="503"/>
      <c r="K1126" s="569" t="str">
        <f t="shared" si="70"/>
        <v/>
      </c>
      <c r="L1126" s="503"/>
      <c r="M1126" s="569" t="str">
        <f t="shared" si="71"/>
        <v/>
      </c>
      <c r="N1126" s="304"/>
    </row>
    <row r="1127" spans="1:14">
      <c r="A1127" s="361">
        <v>1114</v>
      </c>
      <c r="B1127" s="376" t="str">
        <f t="shared" si="68"/>
        <v/>
      </c>
      <c r="C1127" s="505"/>
      <c r="D1127" s="304"/>
      <c r="E1127" s="304"/>
      <c r="F1127" s="377" t="str">
        <f t="shared" si="69"/>
        <v/>
      </c>
      <c r="G1127" s="509"/>
      <c r="I1127" s="503"/>
      <c r="J1127" s="503"/>
      <c r="K1127" s="569" t="str">
        <f t="shared" si="70"/>
        <v/>
      </c>
      <c r="L1127" s="503"/>
      <c r="M1127" s="569" t="str">
        <f t="shared" si="71"/>
        <v/>
      </c>
      <c r="N1127" s="304"/>
    </row>
    <row r="1128" spans="1:14">
      <c r="A1128" s="361">
        <v>1115</v>
      </c>
      <c r="B1128" s="376" t="str">
        <f t="shared" si="68"/>
        <v/>
      </c>
      <c r="C1128" s="505"/>
      <c r="D1128" s="304"/>
      <c r="E1128" s="304"/>
      <c r="F1128" s="377" t="str">
        <f t="shared" si="69"/>
        <v/>
      </c>
      <c r="G1128" s="509"/>
      <c r="I1128" s="503"/>
      <c r="J1128" s="503"/>
      <c r="K1128" s="569" t="str">
        <f t="shared" si="70"/>
        <v/>
      </c>
      <c r="L1128" s="503"/>
      <c r="M1128" s="569" t="str">
        <f t="shared" si="71"/>
        <v/>
      </c>
      <c r="N1128" s="304"/>
    </row>
    <row r="1129" spans="1:14">
      <c r="A1129" s="361">
        <v>1116</v>
      </c>
      <c r="B1129" s="376" t="str">
        <f t="shared" si="68"/>
        <v/>
      </c>
      <c r="C1129" s="505"/>
      <c r="D1129" s="304"/>
      <c r="E1129" s="304"/>
      <c r="F1129" s="377" t="str">
        <f t="shared" si="69"/>
        <v/>
      </c>
      <c r="G1129" s="509"/>
      <c r="I1129" s="503"/>
      <c r="J1129" s="503"/>
      <c r="K1129" s="569" t="str">
        <f t="shared" si="70"/>
        <v/>
      </c>
      <c r="L1129" s="503"/>
      <c r="M1129" s="569" t="str">
        <f t="shared" si="71"/>
        <v/>
      </c>
      <c r="N1129" s="304"/>
    </row>
    <row r="1130" spans="1:14">
      <c r="A1130" s="361">
        <v>1117</v>
      </c>
      <c r="B1130" s="376" t="str">
        <f t="shared" si="68"/>
        <v/>
      </c>
      <c r="C1130" s="505"/>
      <c r="D1130" s="304"/>
      <c r="E1130" s="304"/>
      <c r="F1130" s="377" t="str">
        <f t="shared" si="69"/>
        <v/>
      </c>
      <c r="G1130" s="509"/>
      <c r="I1130" s="503"/>
      <c r="J1130" s="503"/>
      <c r="K1130" s="569" t="str">
        <f t="shared" si="70"/>
        <v/>
      </c>
      <c r="L1130" s="503"/>
      <c r="M1130" s="569" t="str">
        <f t="shared" si="71"/>
        <v/>
      </c>
      <c r="N1130" s="304"/>
    </row>
    <row r="1131" spans="1:14">
      <c r="A1131" s="361">
        <v>1118</v>
      </c>
      <c r="B1131" s="376" t="str">
        <f t="shared" si="68"/>
        <v/>
      </c>
      <c r="C1131" s="505"/>
      <c r="D1131" s="304"/>
      <c r="E1131" s="304"/>
      <c r="F1131" s="377" t="str">
        <f t="shared" si="69"/>
        <v/>
      </c>
      <c r="G1131" s="509"/>
      <c r="I1131" s="503"/>
      <c r="J1131" s="503"/>
      <c r="K1131" s="569" t="str">
        <f t="shared" si="70"/>
        <v/>
      </c>
      <c r="L1131" s="503"/>
      <c r="M1131" s="569" t="str">
        <f t="shared" si="71"/>
        <v/>
      </c>
      <c r="N1131" s="304"/>
    </row>
    <row r="1132" spans="1:14">
      <c r="A1132" s="361">
        <v>1119</v>
      </c>
      <c r="B1132" s="376" t="str">
        <f t="shared" si="68"/>
        <v/>
      </c>
      <c r="C1132" s="505"/>
      <c r="D1132" s="304"/>
      <c r="E1132" s="304"/>
      <c r="F1132" s="377" t="str">
        <f t="shared" si="69"/>
        <v/>
      </c>
      <c r="G1132" s="509"/>
      <c r="I1132" s="503"/>
      <c r="J1132" s="503"/>
      <c r="K1132" s="569" t="str">
        <f t="shared" si="70"/>
        <v/>
      </c>
      <c r="L1132" s="503"/>
      <c r="M1132" s="569" t="str">
        <f t="shared" si="71"/>
        <v/>
      </c>
      <c r="N1132" s="304"/>
    </row>
    <row r="1133" spans="1:14">
      <c r="A1133" s="361">
        <v>1120</v>
      </c>
      <c r="B1133" s="376" t="str">
        <f t="shared" si="68"/>
        <v/>
      </c>
      <c r="C1133" s="505"/>
      <c r="D1133" s="304"/>
      <c r="E1133" s="304"/>
      <c r="F1133" s="377" t="str">
        <f t="shared" si="69"/>
        <v/>
      </c>
      <c r="G1133" s="509"/>
      <c r="I1133" s="503"/>
      <c r="J1133" s="503"/>
      <c r="K1133" s="569" t="str">
        <f t="shared" si="70"/>
        <v/>
      </c>
      <c r="L1133" s="503"/>
      <c r="M1133" s="569" t="str">
        <f t="shared" si="71"/>
        <v/>
      </c>
      <c r="N1133" s="304"/>
    </row>
    <row r="1134" spans="1:14">
      <c r="A1134" s="361">
        <v>1121</v>
      </c>
      <c r="B1134" s="376" t="str">
        <f t="shared" si="68"/>
        <v/>
      </c>
      <c r="C1134" s="505"/>
      <c r="D1134" s="304"/>
      <c r="E1134" s="304"/>
      <c r="F1134" s="377" t="str">
        <f t="shared" si="69"/>
        <v/>
      </c>
      <c r="G1134" s="509"/>
      <c r="I1134" s="503"/>
      <c r="J1134" s="503"/>
      <c r="K1134" s="569" t="str">
        <f t="shared" si="70"/>
        <v/>
      </c>
      <c r="L1134" s="503"/>
      <c r="M1134" s="569" t="str">
        <f t="shared" si="71"/>
        <v/>
      </c>
      <c r="N1134" s="304"/>
    </row>
    <row r="1135" spans="1:14">
      <c r="A1135" s="361">
        <v>1122</v>
      </c>
      <c r="B1135" s="376" t="str">
        <f t="shared" si="68"/>
        <v/>
      </c>
      <c r="C1135" s="505"/>
      <c r="D1135" s="304"/>
      <c r="E1135" s="304"/>
      <c r="F1135" s="377" t="str">
        <f t="shared" si="69"/>
        <v/>
      </c>
      <c r="G1135" s="509"/>
      <c r="I1135" s="503"/>
      <c r="J1135" s="503"/>
      <c r="K1135" s="569" t="str">
        <f t="shared" si="70"/>
        <v/>
      </c>
      <c r="L1135" s="503"/>
      <c r="M1135" s="569" t="str">
        <f t="shared" si="71"/>
        <v/>
      </c>
      <c r="N1135" s="304"/>
    </row>
    <row r="1136" spans="1:14">
      <c r="A1136" s="361">
        <v>1123</v>
      </c>
      <c r="B1136" s="376" t="str">
        <f t="shared" si="68"/>
        <v/>
      </c>
      <c r="C1136" s="505"/>
      <c r="D1136" s="304"/>
      <c r="E1136" s="304"/>
      <c r="F1136" s="377" t="str">
        <f t="shared" si="69"/>
        <v/>
      </c>
      <c r="G1136" s="509"/>
      <c r="I1136" s="503"/>
      <c r="J1136" s="503"/>
      <c r="K1136" s="569" t="str">
        <f t="shared" si="70"/>
        <v/>
      </c>
      <c r="L1136" s="503"/>
      <c r="M1136" s="569" t="str">
        <f t="shared" si="71"/>
        <v/>
      </c>
      <c r="N1136" s="304"/>
    </row>
    <row r="1137" spans="1:14">
      <c r="A1137" s="361">
        <v>1124</v>
      </c>
      <c r="B1137" s="376" t="str">
        <f t="shared" si="68"/>
        <v/>
      </c>
      <c r="C1137" s="505"/>
      <c r="D1137" s="304"/>
      <c r="E1137" s="304"/>
      <c r="F1137" s="377" t="str">
        <f t="shared" si="69"/>
        <v/>
      </c>
      <c r="G1137" s="509"/>
      <c r="I1137" s="503"/>
      <c r="J1137" s="503"/>
      <c r="K1137" s="569" t="str">
        <f t="shared" si="70"/>
        <v/>
      </c>
      <c r="L1137" s="503"/>
      <c r="M1137" s="569" t="str">
        <f t="shared" si="71"/>
        <v/>
      </c>
      <c r="N1137" s="304"/>
    </row>
    <row r="1138" spans="1:14">
      <c r="A1138" s="361">
        <v>1125</v>
      </c>
      <c r="B1138" s="376" t="str">
        <f t="shared" si="68"/>
        <v/>
      </c>
      <c r="C1138" s="505"/>
      <c r="D1138" s="304"/>
      <c r="E1138" s="304"/>
      <c r="F1138" s="377" t="str">
        <f t="shared" si="69"/>
        <v/>
      </c>
      <c r="G1138" s="509"/>
      <c r="I1138" s="503"/>
      <c r="J1138" s="503"/>
      <c r="K1138" s="569" t="str">
        <f t="shared" si="70"/>
        <v/>
      </c>
      <c r="L1138" s="503"/>
      <c r="M1138" s="569" t="str">
        <f t="shared" si="71"/>
        <v/>
      </c>
      <c r="N1138" s="304"/>
    </row>
    <row r="1139" spans="1:14">
      <c r="A1139" s="361">
        <v>1126</v>
      </c>
      <c r="B1139" s="376" t="str">
        <f t="shared" si="68"/>
        <v/>
      </c>
      <c r="C1139" s="505"/>
      <c r="D1139" s="304"/>
      <c r="E1139" s="304"/>
      <c r="F1139" s="377" t="str">
        <f t="shared" si="69"/>
        <v/>
      </c>
      <c r="G1139" s="509"/>
      <c r="I1139" s="503"/>
      <c r="J1139" s="503"/>
      <c r="K1139" s="569" t="str">
        <f t="shared" si="70"/>
        <v/>
      </c>
      <c r="L1139" s="503"/>
      <c r="M1139" s="569" t="str">
        <f t="shared" si="71"/>
        <v/>
      </c>
      <c r="N1139" s="304"/>
    </row>
    <row r="1140" spans="1:14">
      <c r="A1140" s="361">
        <v>1127</v>
      </c>
      <c r="B1140" s="376" t="str">
        <f t="shared" si="68"/>
        <v/>
      </c>
      <c r="C1140" s="505"/>
      <c r="D1140" s="304"/>
      <c r="E1140" s="304"/>
      <c r="F1140" s="377" t="str">
        <f t="shared" si="69"/>
        <v/>
      </c>
      <c r="G1140" s="509"/>
      <c r="I1140" s="503"/>
      <c r="J1140" s="503"/>
      <c r="K1140" s="569" t="str">
        <f t="shared" si="70"/>
        <v/>
      </c>
      <c r="L1140" s="503"/>
      <c r="M1140" s="569" t="str">
        <f t="shared" si="71"/>
        <v/>
      </c>
      <c r="N1140" s="304"/>
    </row>
    <row r="1141" spans="1:14">
      <c r="A1141" s="361">
        <v>1128</v>
      </c>
      <c r="B1141" s="376" t="str">
        <f t="shared" si="68"/>
        <v/>
      </c>
      <c r="C1141" s="505"/>
      <c r="D1141" s="304"/>
      <c r="E1141" s="304"/>
      <c r="F1141" s="377" t="str">
        <f t="shared" si="69"/>
        <v/>
      </c>
      <c r="G1141" s="509"/>
      <c r="I1141" s="503"/>
      <c r="J1141" s="503"/>
      <c r="K1141" s="569" t="str">
        <f t="shared" si="70"/>
        <v/>
      </c>
      <c r="L1141" s="503"/>
      <c r="M1141" s="569" t="str">
        <f t="shared" si="71"/>
        <v/>
      </c>
      <c r="N1141" s="304"/>
    </row>
    <row r="1142" spans="1:14">
      <c r="A1142" s="361">
        <v>1129</v>
      </c>
      <c r="B1142" s="376" t="str">
        <f t="shared" si="68"/>
        <v/>
      </c>
      <c r="C1142" s="505"/>
      <c r="D1142" s="304"/>
      <c r="E1142" s="304"/>
      <c r="F1142" s="377" t="str">
        <f t="shared" si="69"/>
        <v/>
      </c>
      <c r="G1142" s="509"/>
      <c r="I1142" s="503"/>
      <c r="J1142" s="503"/>
      <c r="K1142" s="569" t="str">
        <f t="shared" si="70"/>
        <v/>
      </c>
      <c r="L1142" s="503"/>
      <c r="M1142" s="569" t="str">
        <f t="shared" si="71"/>
        <v/>
      </c>
      <c r="N1142" s="304"/>
    </row>
    <row r="1143" spans="1:14">
      <c r="A1143" s="361">
        <v>1130</v>
      </c>
      <c r="B1143" s="376" t="str">
        <f t="shared" si="68"/>
        <v/>
      </c>
      <c r="C1143" s="505"/>
      <c r="D1143" s="304"/>
      <c r="E1143" s="304"/>
      <c r="F1143" s="377" t="str">
        <f t="shared" si="69"/>
        <v/>
      </c>
      <c r="G1143" s="509"/>
      <c r="I1143" s="503"/>
      <c r="J1143" s="503"/>
      <c r="K1143" s="569" t="str">
        <f t="shared" si="70"/>
        <v/>
      </c>
      <c r="L1143" s="503"/>
      <c r="M1143" s="569" t="str">
        <f t="shared" si="71"/>
        <v/>
      </c>
      <c r="N1143" s="304"/>
    </row>
    <row r="1144" spans="1:14">
      <c r="A1144" s="361">
        <v>1131</v>
      </c>
      <c r="B1144" s="376" t="str">
        <f t="shared" si="68"/>
        <v/>
      </c>
      <c r="C1144" s="505"/>
      <c r="D1144" s="304"/>
      <c r="E1144" s="304"/>
      <c r="F1144" s="377" t="str">
        <f t="shared" si="69"/>
        <v/>
      </c>
      <c r="G1144" s="509"/>
      <c r="I1144" s="503"/>
      <c r="J1144" s="503"/>
      <c r="K1144" s="569" t="str">
        <f t="shared" si="70"/>
        <v/>
      </c>
      <c r="L1144" s="503"/>
      <c r="M1144" s="569" t="str">
        <f t="shared" si="71"/>
        <v/>
      </c>
      <c r="N1144" s="304"/>
    </row>
    <row r="1145" spans="1:14">
      <c r="A1145" s="361">
        <v>1132</v>
      </c>
      <c r="B1145" s="376" t="str">
        <f t="shared" si="68"/>
        <v/>
      </c>
      <c r="C1145" s="505"/>
      <c r="D1145" s="304"/>
      <c r="E1145" s="304"/>
      <c r="F1145" s="377" t="str">
        <f t="shared" si="69"/>
        <v/>
      </c>
      <c r="G1145" s="509"/>
      <c r="I1145" s="503"/>
      <c r="J1145" s="503"/>
      <c r="K1145" s="569" t="str">
        <f t="shared" si="70"/>
        <v/>
      </c>
      <c r="L1145" s="503"/>
      <c r="M1145" s="569" t="str">
        <f t="shared" si="71"/>
        <v/>
      </c>
      <c r="N1145" s="304"/>
    </row>
    <row r="1146" spans="1:14">
      <c r="A1146" s="361">
        <v>1133</v>
      </c>
      <c r="B1146" s="376" t="str">
        <f t="shared" si="68"/>
        <v/>
      </c>
      <c r="C1146" s="505"/>
      <c r="D1146" s="304"/>
      <c r="E1146" s="304"/>
      <c r="F1146" s="377" t="str">
        <f t="shared" si="69"/>
        <v/>
      </c>
      <c r="G1146" s="509"/>
      <c r="I1146" s="503"/>
      <c r="J1146" s="503"/>
      <c r="K1146" s="569" t="str">
        <f t="shared" si="70"/>
        <v/>
      </c>
      <c r="L1146" s="503"/>
      <c r="M1146" s="569" t="str">
        <f t="shared" si="71"/>
        <v/>
      </c>
      <c r="N1146" s="304"/>
    </row>
    <row r="1147" spans="1:14">
      <c r="A1147" s="361">
        <v>1134</v>
      </c>
      <c r="B1147" s="376" t="str">
        <f t="shared" si="68"/>
        <v/>
      </c>
      <c r="C1147" s="505"/>
      <c r="D1147" s="304"/>
      <c r="E1147" s="304"/>
      <c r="F1147" s="377" t="str">
        <f t="shared" si="69"/>
        <v/>
      </c>
      <c r="G1147" s="509"/>
      <c r="I1147" s="503"/>
      <c r="J1147" s="503"/>
      <c r="K1147" s="569" t="str">
        <f t="shared" si="70"/>
        <v/>
      </c>
      <c r="L1147" s="503"/>
      <c r="M1147" s="569" t="str">
        <f t="shared" si="71"/>
        <v/>
      </c>
      <c r="N1147" s="304"/>
    </row>
    <row r="1148" spans="1:14">
      <c r="A1148" s="361">
        <v>1135</v>
      </c>
      <c r="B1148" s="376" t="str">
        <f t="shared" si="68"/>
        <v/>
      </c>
      <c r="C1148" s="505"/>
      <c r="D1148" s="304"/>
      <c r="E1148" s="304"/>
      <c r="F1148" s="377" t="str">
        <f t="shared" si="69"/>
        <v/>
      </c>
      <c r="G1148" s="509"/>
      <c r="I1148" s="503"/>
      <c r="J1148" s="503"/>
      <c r="K1148" s="569" t="str">
        <f t="shared" si="70"/>
        <v/>
      </c>
      <c r="L1148" s="503"/>
      <c r="M1148" s="569" t="str">
        <f t="shared" si="71"/>
        <v/>
      </c>
      <c r="N1148" s="304"/>
    </row>
    <row r="1149" spans="1:14">
      <c r="A1149" s="361">
        <v>1136</v>
      </c>
      <c r="B1149" s="376" t="str">
        <f t="shared" si="68"/>
        <v/>
      </c>
      <c r="C1149" s="505"/>
      <c r="D1149" s="304"/>
      <c r="E1149" s="304"/>
      <c r="F1149" s="377" t="str">
        <f t="shared" si="69"/>
        <v/>
      </c>
      <c r="G1149" s="509"/>
      <c r="I1149" s="503"/>
      <c r="J1149" s="503"/>
      <c r="K1149" s="569" t="str">
        <f t="shared" si="70"/>
        <v/>
      </c>
      <c r="L1149" s="503"/>
      <c r="M1149" s="569" t="str">
        <f t="shared" si="71"/>
        <v/>
      </c>
      <c r="N1149" s="304"/>
    </row>
    <row r="1150" spans="1:14">
      <c r="A1150" s="361">
        <v>1137</v>
      </c>
      <c r="B1150" s="376" t="str">
        <f t="shared" si="68"/>
        <v/>
      </c>
      <c r="C1150" s="505"/>
      <c r="D1150" s="304"/>
      <c r="E1150" s="304"/>
      <c r="F1150" s="377" t="str">
        <f t="shared" si="69"/>
        <v/>
      </c>
      <c r="G1150" s="509"/>
      <c r="I1150" s="503"/>
      <c r="J1150" s="503"/>
      <c r="K1150" s="569" t="str">
        <f t="shared" si="70"/>
        <v/>
      </c>
      <c r="L1150" s="503"/>
      <c r="M1150" s="569" t="str">
        <f t="shared" si="71"/>
        <v/>
      </c>
      <c r="N1150" s="304"/>
    </row>
    <row r="1151" spans="1:14">
      <c r="A1151" s="361">
        <v>1138</v>
      </c>
      <c r="B1151" s="376" t="str">
        <f t="shared" si="68"/>
        <v/>
      </c>
      <c r="C1151" s="505"/>
      <c r="D1151" s="304"/>
      <c r="E1151" s="304"/>
      <c r="F1151" s="377" t="str">
        <f t="shared" si="69"/>
        <v/>
      </c>
      <c r="G1151" s="509"/>
      <c r="I1151" s="503"/>
      <c r="J1151" s="503"/>
      <c r="K1151" s="569" t="str">
        <f t="shared" si="70"/>
        <v/>
      </c>
      <c r="L1151" s="503"/>
      <c r="M1151" s="569" t="str">
        <f t="shared" si="71"/>
        <v/>
      </c>
      <c r="N1151" s="304"/>
    </row>
    <row r="1152" spans="1:14">
      <c r="A1152" s="361">
        <v>1139</v>
      </c>
      <c r="B1152" s="376" t="str">
        <f t="shared" si="68"/>
        <v/>
      </c>
      <c r="C1152" s="505"/>
      <c r="D1152" s="304"/>
      <c r="E1152" s="304"/>
      <c r="F1152" s="377" t="str">
        <f t="shared" si="69"/>
        <v/>
      </c>
      <c r="G1152" s="509"/>
      <c r="I1152" s="503"/>
      <c r="J1152" s="503"/>
      <c r="K1152" s="569" t="str">
        <f t="shared" si="70"/>
        <v/>
      </c>
      <c r="L1152" s="503"/>
      <c r="M1152" s="569" t="str">
        <f t="shared" si="71"/>
        <v/>
      </c>
      <c r="N1152" s="304"/>
    </row>
    <row r="1153" spans="1:14">
      <c r="A1153" s="361">
        <v>1140</v>
      </c>
      <c r="B1153" s="376" t="str">
        <f t="shared" si="68"/>
        <v/>
      </c>
      <c r="C1153" s="505"/>
      <c r="D1153" s="304"/>
      <c r="E1153" s="304"/>
      <c r="F1153" s="377" t="str">
        <f t="shared" si="69"/>
        <v/>
      </c>
      <c r="G1153" s="509"/>
      <c r="I1153" s="503"/>
      <c r="J1153" s="503"/>
      <c r="K1153" s="569" t="str">
        <f t="shared" si="70"/>
        <v/>
      </c>
      <c r="L1153" s="503"/>
      <c r="M1153" s="569" t="str">
        <f t="shared" si="71"/>
        <v/>
      </c>
      <c r="N1153" s="304"/>
    </row>
    <row r="1154" spans="1:14">
      <c r="A1154" s="361">
        <v>1141</v>
      </c>
      <c r="B1154" s="376" t="str">
        <f t="shared" si="68"/>
        <v/>
      </c>
      <c r="C1154" s="505"/>
      <c r="D1154" s="304"/>
      <c r="E1154" s="304"/>
      <c r="F1154" s="377" t="str">
        <f t="shared" si="69"/>
        <v/>
      </c>
      <c r="G1154" s="509"/>
      <c r="I1154" s="503"/>
      <c r="J1154" s="503"/>
      <c r="K1154" s="569" t="str">
        <f t="shared" si="70"/>
        <v/>
      </c>
      <c r="L1154" s="503"/>
      <c r="M1154" s="569" t="str">
        <f t="shared" si="71"/>
        <v/>
      </c>
      <c r="N1154" s="304"/>
    </row>
    <row r="1155" spans="1:14">
      <c r="A1155" s="361">
        <v>1142</v>
      </c>
      <c r="B1155" s="376" t="str">
        <f t="shared" si="68"/>
        <v/>
      </c>
      <c r="C1155" s="505"/>
      <c r="D1155" s="304"/>
      <c r="E1155" s="304"/>
      <c r="F1155" s="377" t="str">
        <f t="shared" si="69"/>
        <v/>
      </c>
      <c r="G1155" s="509"/>
      <c r="I1155" s="503"/>
      <c r="J1155" s="503"/>
      <c r="K1155" s="569" t="str">
        <f t="shared" si="70"/>
        <v/>
      </c>
      <c r="L1155" s="503"/>
      <c r="M1155" s="569" t="str">
        <f t="shared" si="71"/>
        <v/>
      </c>
      <c r="N1155" s="304"/>
    </row>
    <row r="1156" spans="1:14">
      <c r="A1156" s="361">
        <v>1143</v>
      </c>
      <c r="B1156" s="376" t="str">
        <f t="shared" si="68"/>
        <v/>
      </c>
      <c r="C1156" s="505"/>
      <c r="D1156" s="304"/>
      <c r="E1156" s="304"/>
      <c r="F1156" s="377" t="str">
        <f t="shared" si="69"/>
        <v/>
      </c>
      <c r="G1156" s="509"/>
      <c r="I1156" s="503"/>
      <c r="J1156" s="503"/>
      <c r="K1156" s="569" t="str">
        <f t="shared" si="70"/>
        <v/>
      </c>
      <c r="L1156" s="503"/>
      <c r="M1156" s="569" t="str">
        <f t="shared" si="71"/>
        <v/>
      </c>
      <c r="N1156" s="304"/>
    </row>
    <row r="1157" spans="1:14">
      <c r="A1157" s="361">
        <v>1144</v>
      </c>
      <c r="B1157" s="376" t="str">
        <f t="shared" si="68"/>
        <v/>
      </c>
      <c r="C1157" s="505"/>
      <c r="D1157" s="304"/>
      <c r="E1157" s="304"/>
      <c r="F1157" s="377" t="str">
        <f t="shared" si="69"/>
        <v/>
      </c>
      <c r="G1157" s="509"/>
      <c r="I1157" s="503"/>
      <c r="J1157" s="503"/>
      <c r="K1157" s="569" t="str">
        <f t="shared" si="70"/>
        <v/>
      </c>
      <c r="L1157" s="503"/>
      <c r="M1157" s="569" t="str">
        <f t="shared" si="71"/>
        <v/>
      </c>
      <c r="N1157" s="304"/>
    </row>
    <row r="1158" spans="1:14">
      <c r="A1158" s="361">
        <v>1145</v>
      </c>
      <c r="B1158" s="376" t="str">
        <f t="shared" si="68"/>
        <v/>
      </c>
      <c r="C1158" s="505"/>
      <c r="D1158" s="304"/>
      <c r="E1158" s="304"/>
      <c r="F1158" s="377" t="str">
        <f t="shared" si="69"/>
        <v/>
      </c>
      <c r="G1158" s="509"/>
      <c r="I1158" s="503"/>
      <c r="J1158" s="503"/>
      <c r="K1158" s="569" t="str">
        <f t="shared" si="70"/>
        <v/>
      </c>
      <c r="L1158" s="503"/>
      <c r="M1158" s="569" t="str">
        <f t="shared" si="71"/>
        <v/>
      </c>
      <c r="N1158" s="304"/>
    </row>
    <row r="1159" spans="1:14">
      <c r="A1159" s="361">
        <v>1146</v>
      </c>
      <c r="B1159" s="376" t="str">
        <f t="shared" si="68"/>
        <v/>
      </c>
      <c r="C1159" s="505"/>
      <c r="D1159" s="304"/>
      <c r="E1159" s="304"/>
      <c r="F1159" s="377" t="str">
        <f t="shared" si="69"/>
        <v/>
      </c>
      <c r="G1159" s="509"/>
      <c r="I1159" s="503"/>
      <c r="J1159" s="503"/>
      <c r="K1159" s="569" t="str">
        <f t="shared" si="70"/>
        <v/>
      </c>
      <c r="L1159" s="503"/>
      <c r="M1159" s="569" t="str">
        <f t="shared" si="71"/>
        <v/>
      </c>
      <c r="N1159" s="304"/>
    </row>
    <row r="1160" spans="1:14">
      <c r="A1160" s="361">
        <v>1147</v>
      </c>
      <c r="B1160" s="376" t="str">
        <f t="shared" si="68"/>
        <v/>
      </c>
      <c r="C1160" s="505"/>
      <c r="D1160" s="304"/>
      <c r="E1160" s="304"/>
      <c r="F1160" s="377" t="str">
        <f t="shared" si="69"/>
        <v/>
      </c>
      <c r="G1160" s="509"/>
      <c r="I1160" s="503"/>
      <c r="J1160" s="503"/>
      <c r="K1160" s="569" t="str">
        <f t="shared" si="70"/>
        <v/>
      </c>
      <c r="L1160" s="503"/>
      <c r="M1160" s="569" t="str">
        <f t="shared" si="71"/>
        <v/>
      </c>
      <c r="N1160" s="304"/>
    </row>
    <row r="1161" spans="1:14">
      <c r="A1161" s="361">
        <v>1148</v>
      </c>
      <c r="B1161" s="376" t="str">
        <f t="shared" si="68"/>
        <v/>
      </c>
      <c r="C1161" s="505"/>
      <c r="D1161" s="304"/>
      <c r="E1161" s="304"/>
      <c r="F1161" s="377" t="str">
        <f t="shared" si="69"/>
        <v/>
      </c>
      <c r="G1161" s="509"/>
      <c r="I1161" s="503"/>
      <c r="J1161" s="503"/>
      <c r="K1161" s="569" t="str">
        <f t="shared" si="70"/>
        <v/>
      </c>
      <c r="L1161" s="503"/>
      <c r="M1161" s="569" t="str">
        <f t="shared" si="71"/>
        <v/>
      </c>
      <c r="N1161" s="304"/>
    </row>
    <row r="1162" spans="1:14">
      <c r="A1162" s="361">
        <v>1149</v>
      </c>
      <c r="B1162" s="376" t="str">
        <f t="shared" si="68"/>
        <v/>
      </c>
      <c r="C1162" s="505"/>
      <c r="D1162" s="304"/>
      <c r="E1162" s="304"/>
      <c r="F1162" s="377" t="str">
        <f t="shared" si="69"/>
        <v/>
      </c>
      <c r="G1162" s="509"/>
      <c r="I1162" s="503"/>
      <c r="J1162" s="503"/>
      <c r="K1162" s="569" t="str">
        <f t="shared" si="70"/>
        <v/>
      </c>
      <c r="L1162" s="503"/>
      <c r="M1162" s="569" t="str">
        <f t="shared" si="71"/>
        <v/>
      </c>
      <c r="N1162" s="304"/>
    </row>
    <row r="1163" spans="1:14">
      <c r="A1163" s="361">
        <v>1150</v>
      </c>
      <c r="B1163" s="376" t="str">
        <f t="shared" si="68"/>
        <v/>
      </c>
      <c r="C1163" s="505"/>
      <c r="D1163" s="304"/>
      <c r="E1163" s="304"/>
      <c r="F1163" s="377" t="str">
        <f t="shared" si="69"/>
        <v/>
      </c>
      <c r="G1163" s="509"/>
      <c r="I1163" s="503"/>
      <c r="J1163" s="503"/>
      <c r="K1163" s="569" t="str">
        <f t="shared" si="70"/>
        <v/>
      </c>
      <c r="L1163" s="503"/>
      <c r="M1163" s="569" t="str">
        <f t="shared" si="71"/>
        <v/>
      </c>
      <c r="N1163" s="304"/>
    </row>
    <row r="1164" spans="1:14">
      <c r="A1164" s="361">
        <v>1151</v>
      </c>
      <c r="B1164" s="376" t="str">
        <f t="shared" si="68"/>
        <v/>
      </c>
      <c r="C1164" s="505"/>
      <c r="D1164" s="304"/>
      <c r="E1164" s="304"/>
      <c r="F1164" s="377" t="str">
        <f t="shared" si="69"/>
        <v/>
      </c>
      <c r="G1164" s="509"/>
      <c r="I1164" s="503"/>
      <c r="J1164" s="503"/>
      <c r="K1164" s="569" t="str">
        <f t="shared" si="70"/>
        <v/>
      </c>
      <c r="L1164" s="503"/>
      <c r="M1164" s="569" t="str">
        <f t="shared" si="71"/>
        <v/>
      </c>
      <c r="N1164" s="304"/>
    </row>
    <row r="1165" spans="1:14">
      <c r="A1165" s="361">
        <v>1152</v>
      </c>
      <c r="B1165" s="376" t="str">
        <f t="shared" si="68"/>
        <v/>
      </c>
      <c r="C1165" s="505"/>
      <c r="D1165" s="304"/>
      <c r="E1165" s="304"/>
      <c r="F1165" s="377" t="str">
        <f t="shared" si="69"/>
        <v/>
      </c>
      <c r="G1165" s="509"/>
      <c r="I1165" s="503"/>
      <c r="J1165" s="503"/>
      <c r="K1165" s="569" t="str">
        <f t="shared" si="70"/>
        <v/>
      </c>
      <c r="L1165" s="503"/>
      <c r="M1165" s="569" t="str">
        <f t="shared" si="71"/>
        <v/>
      </c>
      <c r="N1165" s="304"/>
    </row>
    <row r="1166" spans="1:14">
      <c r="A1166" s="361">
        <v>1153</v>
      </c>
      <c r="B1166" s="376" t="str">
        <f t="shared" si="68"/>
        <v/>
      </c>
      <c r="C1166" s="505"/>
      <c r="D1166" s="304"/>
      <c r="E1166" s="304"/>
      <c r="F1166" s="377" t="str">
        <f t="shared" si="69"/>
        <v/>
      </c>
      <c r="G1166" s="509"/>
      <c r="I1166" s="503"/>
      <c r="J1166" s="503"/>
      <c r="K1166" s="569" t="str">
        <f t="shared" si="70"/>
        <v/>
      </c>
      <c r="L1166" s="503"/>
      <c r="M1166" s="569" t="str">
        <f t="shared" si="71"/>
        <v/>
      </c>
      <c r="N1166" s="304"/>
    </row>
    <row r="1167" spans="1:14">
      <c r="A1167" s="361">
        <v>1154</v>
      </c>
      <c r="B1167" s="376" t="str">
        <f t="shared" ref="B1167:B1230" si="72">IF(C1167="","",IF(C1167="Ａ","","○"))</f>
        <v/>
      </c>
      <c r="C1167" s="505"/>
      <c r="D1167" s="304"/>
      <c r="E1167" s="304"/>
      <c r="F1167" s="377" t="str">
        <f t="shared" ref="F1167:F1230" si="73">IF(E1167="","",E1167/$D$9*12)</f>
        <v/>
      </c>
      <c r="G1167" s="509"/>
      <c r="I1167" s="503"/>
      <c r="J1167" s="503"/>
      <c r="K1167" s="569" t="str">
        <f t="shared" ref="K1167:K1230" si="74">IF(J1167="","",J1167/$D$9*12)</f>
        <v/>
      </c>
      <c r="L1167" s="503"/>
      <c r="M1167" s="569" t="str">
        <f t="shared" ref="M1167:M1230" si="75">IF(L1167="","",L1167/$D$9*12)</f>
        <v/>
      </c>
      <c r="N1167" s="304"/>
    </row>
    <row r="1168" spans="1:14">
      <c r="A1168" s="361">
        <v>1155</v>
      </c>
      <c r="B1168" s="376" t="str">
        <f t="shared" si="72"/>
        <v/>
      </c>
      <c r="C1168" s="505"/>
      <c r="D1168" s="304"/>
      <c r="E1168" s="304"/>
      <c r="F1168" s="377" t="str">
        <f t="shared" si="73"/>
        <v/>
      </c>
      <c r="G1168" s="509"/>
      <c r="I1168" s="503"/>
      <c r="J1168" s="503"/>
      <c r="K1168" s="569" t="str">
        <f t="shared" si="74"/>
        <v/>
      </c>
      <c r="L1168" s="503"/>
      <c r="M1168" s="569" t="str">
        <f t="shared" si="75"/>
        <v/>
      </c>
      <c r="N1168" s="304"/>
    </row>
    <row r="1169" spans="1:14">
      <c r="A1169" s="361">
        <v>1156</v>
      </c>
      <c r="B1169" s="376" t="str">
        <f t="shared" si="72"/>
        <v/>
      </c>
      <c r="C1169" s="505"/>
      <c r="D1169" s="304"/>
      <c r="E1169" s="304"/>
      <c r="F1169" s="377" t="str">
        <f t="shared" si="73"/>
        <v/>
      </c>
      <c r="G1169" s="509"/>
      <c r="I1169" s="503"/>
      <c r="J1169" s="503"/>
      <c r="K1169" s="569" t="str">
        <f t="shared" si="74"/>
        <v/>
      </c>
      <c r="L1169" s="503"/>
      <c r="M1169" s="569" t="str">
        <f t="shared" si="75"/>
        <v/>
      </c>
      <c r="N1169" s="304"/>
    </row>
    <row r="1170" spans="1:14">
      <c r="A1170" s="361">
        <v>1157</v>
      </c>
      <c r="B1170" s="376" t="str">
        <f t="shared" si="72"/>
        <v/>
      </c>
      <c r="C1170" s="505"/>
      <c r="D1170" s="304"/>
      <c r="E1170" s="304"/>
      <c r="F1170" s="377" t="str">
        <f t="shared" si="73"/>
        <v/>
      </c>
      <c r="G1170" s="509"/>
      <c r="I1170" s="503"/>
      <c r="J1170" s="503"/>
      <c r="K1170" s="569" t="str">
        <f t="shared" si="74"/>
        <v/>
      </c>
      <c r="L1170" s="503"/>
      <c r="M1170" s="569" t="str">
        <f t="shared" si="75"/>
        <v/>
      </c>
      <c r="N1170" s="304"/>
    </row>
    <row r="1171" spans="1:14">
      <c r="A1171" s="361">
        <v>1158</v>
      </c>
      <c r="B1171" s="376" t="str">
        <f t="shared" si="72"/>
        <v/>
      </c>
      <c r="C1171" s="505"/>
      <c r="D1171" s="304"/>
      <c r="E1171" s="304"/>
      <c r="F1171" s="377" t="str">
        <f t="shared" si="73"/>
        <v/>
      </c>
      <c r="G1171" s="509"/>
      <c r="I1171" s="503"/>
      <c r="J1171" s="503"/>
      <c r="K1171" s="569" t="str">
        <f t="shared" si="74"/>
        <v/>
      </c>
      <c r="L1171" s="503"/>
      <c r="M1171" s="569" t="str">
        <f t="shared" si="75"/>
        <v/>
      </c>
      <c r="N1171" s="304"/>
    </row>
    <row r="1172" spans="1:14">
      <c r="A1172" s="361">
        <v>1159</v>
      </c>
      <c r="B1172" s="376" t="str">
        <f t="shared" si="72"/>
        <v/>
      </c>
      <c r="C1172" s="505"/>
      <c r="D1172" s="304"/>
      <c r="E1172" s="304"/>
      <c r="F1172" s="377" t="str">
        <f t="shared" si="73"/>
        <v/>
      </c>
      <c r="G1172" s="509"/>
      <c r="I1172" s="503"/>
      <c r="J1172" s="503"/>
      <c r="K1172" s="569" t="str">
        <f t="shared" si="74"/>
        <v/>
      </c>
      <c r="L1172" s="503"/>
      <c r="M1172" s="569" t="str">
        <f t="shared" si="75"/>
        <v/>
      </c>
      <c r="N1172" s="304"/>
    </row>
    <row r="1173" spans="1:14">
      <c r="A1173" s="361">
        <v>1160</v>
      </c>
      <c r="B1173" s="376" t="str">
        <f t="shared" si="72"/>
        <v/>
      </c>
      <c r="C1173" s="505"/>
      <c r="D1173" s="304"/>
      <c r="E1173" s="304"/>
      <c r="F1173" s="377" t="str">
        <f t="shared" si="73"/>
        <v/>
      </c>
      <c r="G1173" s="509"/>
      <c r="I1173" s="503"/>
      <c r="J1173" s="503"/>
      <c r="K1173" s="569" t="str">
        <f t="shared" si="74"/>
        <v/>
      </c>
      <c r="L1173" s="503"/>
      <c r="M1173" s="569" t="str">
        <f t="shared" si="75"/>
        <v/>
      </c>
      <c r="N1173" s="304"/>
    </row>
    <row r="1174" spans="1:14">
      <c r="A1174" s="361">
        <v>1161</v>
      </c>
      <c r="B1174" s="376" t="str">
        <f t="shared" si="72"/>
        <v/>
      </c>
      <c r="C1174" s="505"/>
      <c r="D1174" s="304"/>
      <c r="E1174" s="304"/>
      <c r="F1174" s="377" t="str">
        <f t="shared" si="73"/>
        <v/>
      </c>
      <c r="G1174" s="509"/>
      <c r="I1174" s="503"/>
      <c r="J1174" s="503"/>
      <c r="K1174" s="569" t="str">
        <f t="shared" si="74"/>
        <v/>
      </c>
      <c r="L1174" s="503"/>
      <c r="M1174" s="569" t="str">
        <f t="shared" si="75"/>
        <v/>
      </c>
      <c r="N1174" s="304"/>
    </row>
    <row r="1175" spans="1:14">
      <c r="A1175" s="361">
        <v>1162</v>
      </c>
      <c r="B1175" s="376" t="str">
        <f t="shared" si="72"/>
        <v/>
      </c>
      <c r="C1175" s="505"/>
      <c r="D1175" s="304"/>
      <c r="E1175" s="304"/>
      <c r="F1175" s="377" t="str">
        <f t="shared" si="73"/>
        <v/>
      </c>
      <c r="G1175" s="509"/>
      <c r="I1175" s="503"/>
      <c r="J1175" s="503"/>
      <c r="K1175" s="569" t="str">
        <f t="shared" si="74"/>
        <v/>
      </c>
      <c r="L1175" s="503"/>
      <c r="M1175" s="569" t="str">
        <f t="shared" si="75"/>
        <v/>
      </c>
      <c r="N1175" s="304"/>
    </row>
    <row r="1176" spans="1:14">
      <c r="A1176" s="361">
        <v>1163</v>
      </c>
      <c r="B1176" s="376" t="str">
        <f t="shared" si="72"/>
        <v/>
      </c>
      <c r="C1176" s="505"/>
      <c r="D1176" s="304"/>
      <c r="E1176" s="304"/>
      <c r="F1176" s="377" t="str">
        <f t="shared" si="73"/>
        <v/>
      </c>
      <c r="G1176" s="509"/>
      <c r="I1176" s="503"/>
      <c r="J1176" s="503"/>
      <c r="K1176" s="569" t="str">
        <f t="shared" si="74"/>
        <v/>
      </c>
      <c r="L1176" s="503"/>
      <c r="M1176" s="569" t="str">
        <f t="shared" si="75"/>
        <v/>
      </c>
      <c r="N1176" s="304"/>
    </row>
    <row r="1177" spans="1:14">
      <c r="A1177" s="361">
        <v>1164</v>
      </c>
      <c r="B1177" s="376" t="str">
        <f t="shared" si="72"/>
        <v/>
      </c>
      <c r="C1177" s="505"/>
      <c r="D1177" s="304"/>
      <c r="E1177" s="304"/>
      <c r="F1177" s="377" t="str">
        <f t="shared" si="73"/>
        <v/>
      </c>
      <c r="G1177" s="509"/>
      <c r="I1177" s="503"/>
      <c r="J1177" s="503"/>
      <c r="K1177" s="569" t="str">
        <f t="shared" si="74"/>
        <v/>
      </c>
      <c r="L1177" s="503"/>
      <c r="M1177" s="569" t="str">
        <f t="shared" si="75"/>
        <v/>
      </c>
      <c r="N1177" s="304"/>
    </row>
    <row r="1178" spans="1:14">
      <c r="A1178" s="361">
        <v>1165</v>
      </c>
      <c r="B1178" s="376" t="str">
        <f t="shared" si="72"/>
        <v/>
      </c>
      <c r="C1178" s="505"/>
      <c r="D1178" s="304"/>
      <c r="E1178" s="304"/>
      <c r="F1178" s="377" t="str">
        <f t="shared" si="73"/>
        <v/>
      </c>
      <c r="G1178" s="509"/>
      <c r="I1178" s="503"/>
      <c r="J1178" s="503"/>
      <c r="K1178" s="569" t="str">
        <f t="shared" si="74"/>
        <v/>
      </c>
      <c r="L1178" s="503"/>
      <c r="M1178" s="569" t="str">
        <f t="shared" si="75"/>
        <v/>
      </c>
      <c r="N1178" s="304"/>
    </row>
    <row r="1179" spans="1:14">
      <c r="A1179" s="361">
        <v>1166</v>
      </c>
      <c r="B1179" s="376" t="str">
        <f t="shared" si="72"/>
        <v/>
      </c>
      <c r="C1179" s="505"/>
      <c r="D1179" s="304"/>
      <c r="E1179" s="304"/>
      <c r="F1179" s="377" t="str">
        <f t="shared" si="73"/>
        <v/>
      </c>
      <c r="G1179" s="509"/>
      <c r="I1179" s="503"/>
      <c r="J1179" s="503"/>
      <c r="K1179" s="569" t="str">
        <f t="shared" si="74"/>
        <v/>
      </c>
      <c r="L1179" s="503"/>
      <c r="M1179" s="569" t="str">
        <f t="shared" si="75"/>
        <v/>
      </c>
      <c r="N1179" s="304"/>
    </row>
    <row r="1180" spans="1:14">
      <c r="A1180" s="361">
        <v>1167</v>
      </c>
      <c r="B1180" s="376" t="str">
        <f t="shared" si="72"/>
        <v/>
      </c>
      <c r="C1180" s="505"/>
      <c r="D1180" s="304"/>
      <c r="E1180" s="304"/>
      <c r="F1180" s="377" t="str">
        <f t="shared" si="73"/>
        <v/>
      </c>
      <c r="G1180" s="509"/>
      <c r="I1180" s="503"/>
      <c r="J1180" s="503"/>
      <c r="K1180" s="569" t="str">
        <f t="shared" si="74"/>
        <v/>
      </c>
      <c r="L1180" s="503"/>
      <c r="M1180" s="569" t="str">
        <f t="shared" si="75"/>
        <v/>
      </c>
      <c r="N1180" s="304"/>
    </row>
    <row r="1181" spans="1:14">
      <c r="A1181" s="361">
        <v>1168</v>
      </c>
      <c r="B1181" s="376" t="str">
        <f t="shared" si="72"/>
        <v/>
      </c>
      <c r="C1181" s="505"/>
      <c r="D1181" s="304"/>
      <c r="E1181" s="304"/>
      <c r="F1181" s="377" t="str">
        <f t="shared" si="73"/>
        <v/>
      </c>
      <c r="G1181" s="509"/>
      <c r="I1181" s="503"/>
      <c r="J1181" s="503"/>
      <c r="K1181" s="569" t="str">
        <f t="shared" si="74"/>
        <v/>
      </c>
      <c r="L1181" s="503"/>
      <c r="M1181" s="569" t="str">
        <f t="shared" si="75"/>
        <v/>
      </c>
      <c r="N1181" s="304"/>
    </row>
    <row r="1182" spans="1:14">
      <c r="A1182" s="361">
        <v>1169</v>
      </c>
      <c r="B1182" s="376" t="str">
        <f t="shared" si="72"/>
        <v/>
      </c>
      <c r="C1182" s="505"/>
      <c r="D1182" s="304"/>
      <c r="E1182" s="304"/>
      <c r="F1182" s="377" t="str">
        <f t="shared" si="73"/>
        <v/>
      </c>
      <c r="G1182" s="509"/>
      <c r="I1182" s="503"/>
      <c r="J1182" s="503"/>
      <c r="K1182" s="569" t="str">
        <f t="shared" si="74"/>
        <v/>
      </c>
      <c r="L1182" s="503"/>
      <c r="M1182" s="569" t="str">
        <f t="shared" si="75"/>
        <v/>
      </c>
      <c r="N1182" s="304"/>
    </row>
    <row r="1183" spans="1:14">
      <c r="A1183" s="361">
        <v>1170</v>
      </c>
      <c r="B1183" s="376" t="str">
        <f t="shared" si="72"/>
        <v/>
      </c>
      <c r="C1183" s="505"/>
      <c r="D1183" s="304"/>
      <c r="E1183" s="304"/>
      <c r="F1183" s="377" t="str">
        <f t="shared" si="73"/>
        <v/>
      </c>
      <c r="G1183" s="509"/>
      <c r="I1183" s="503"/>
      <c r="J1183" s="503"/>
      <c r="K1183" s="569" t="str">
        <f t="shared" si="74"/>
        <v/>
      </c>
      <c r="L1183" s="503"/>
      <c r="M1183" s="569" t="str">
        <f t="shared" si="75"/>
        <v/>
      </c>
      <c r="N1183" s="304"/>
    </row>
    <row r="1184" spans="1:14">
      <c r="A1184" s="361">
        <v>1171</v>
      </c>
      <c r="B1184" s="376" t="str">
        <f t="shared" si="72"/>
        <v/>
      </c>
      <c r="C1184" s="505"/>
      <c r="D1184" s="304"/>
      <c r="E1184" s="304"/>
      <c r="F1184" s="377" t="str">
        <f t="shared" si="73"/>
        <v/>
      </c>
      <c r="G1184" s="509"/>
      <c r="I1184" s="503"/>
      <c r="J1184" s="503"/>
      <c r="K1184" s="569" t="str">
        <f t="shared" si="74"/>
        <v/>
      </c>
      <c r="L1184" s="503"/>
      <c r="M1184" s="569" t="str">
        <f t="shared" si="75"/>
        <v/>
      </c>
      <c r="N1184" s="304"/>
    </row>
    <row r="1185" spans="1:14">
      <c r="A1185" s="361">
        <v>1172</v>
      </c>
      <c r="B1185" s="376" t="str">
        <f t="shared" si="72"/>
        <v/>
      </c>
      <c r="C1185" s="505"/>
      <c r="D1185" s="304"/>
      <c r="E1185" s="304"/>
      <c r="F1185" s="377" t="str">
        <f t="shared" si="73"/>
        <v/>
      </c>
      <c r="G1185" s="509"/>
      <c r="I1185" s="503"/>
      <c r="J1185" s="503"/>
      <c r="K1185" s="569" t="str">
        <f t="shared" si="74"/>
        <v/>
      </c>
      <c r="L1185" s="503"/>
      <c r="M1185" s="569" t="str">
        <f t="shared" si="75"/>
        <v/>
      </c>
      <c r="N1185" s="304"/>
    </row>
    <row r="1186" spans="1:14">
      <c r="A1186" s="361">
        <v>1173</v>
      </c>
      <c r="B1186" s="376" t="str">
        <f t="shared" si="72"/>
        <v/>
      </c>
      <c r="C1186" s="505"/>
      <c r="D1186" s="304"/>
      <c r="E1186" s="304"/>
      <c r="F1186" s="377" t="str">
        <f t="shared" si="73"/>
        <v/>
      </c>
      <c r="G1186" s="509"/>
      <c r="I1186" s="503"/>
      <c r="J1186" s="503"/>
      <c r="K1186" s="569" t="str">
        <f t="shared" si="74"/>
        <v/>
      </c>
      <c r="L1186" s="503"/>
      <c r="M1186" s="569" t="str">
        <f t="shared" si="75"/>
        <v/>
      </c>
      <c r="N1186" s="304"/>
    </row>
    <row r="1187" spans="1:14">
      <c r="A1187" s="361">
        <v>1174</v>
      </c>
      <c r="B1187" s="376" t="str">
        <f t="shared" si="72"/>
        <v/>
      </c>
      <c r="C1187" s="505"/>
      <c r="D1187" s="304"/>
      <c r="E1187" s="304"/>
      <c r="F1187" s="377" t="str">
        <f t="shared" si="73"/>
        <v/>
      </c>
      <c r="G1187" s="509"/>
      <c r="I1187" s="503"/>
      <c r="J1187" s="503"/>
      <c r="K1187" s="569" t="str">
        <f t="shared" si="74"/>
        <v/>
      </c>
      <c r="L1187" s="503"/>
      <c r="M1187" s="569" t="str">
        <f t="shared" si="75"/>
        <v/>
      </c>
      <c r="N1187" s="304"/>
    </row>
    <row r="1188" spans="1:14">
      <c r="A1188" s="361">
        <v>1175</v>
      </c>
      <c r="B1188" s="376" t="str">
        <f t="shared" si="72"/>
        <v/>
      </c>
      <c r="C1188" s="505"/>
      <c r="D1188" s="304"/>
      <c r="E1188" s="304"/>
      <c r="F1188" s="377" t="str">
        <f t="shared" si="73"/>
        <v/>
      </c>
      <c r="G1188" s="509"/>
      <c r="I1188" s="503"/>
      <c r="J1188" s="503"/>
      <c r="K1188" s="569" t="str">
        <f t="shared" si="74"/>
        <v/>
      </c>
      <c r="L1188" s="503"/>
      <c r="M1188" s="569" t="str">
        <f t="shared" si="75"/>
        <v/>
      </c>
      <c r="N1188" s="304"/>
    </row>
    <row r="1189" spans="1:14">
      <c r="A1189" s="361">
        <v>1176</v>
      </c>
      <c r="B1189" s="376" t="str">
        <f t="shared" si="72"/>
        <v/>
      </c>
      <c r="C1189" s="505"/>
      <c r="D1189" s="304"/>
      <c r="E1189" s="304"/>
      <c r="F1189" s="377" t="str">
        <f t="shared" si="73"/>
        <v/>
      </c>
      <c r="G1189" s="509"/>
      <c r="I1189" s="503"/>
      <c r="J1189" s="503"/>
      <c r="K1189" s="569" t="str">
        <f t="shared" si="74"/>
        <v/>
      </c>
      <c r="L1189" s="503"/>
      <c r="M1189" s="569" t="str">
        <f t="shared" si="75"/>
        <v/>
      </c>
      <c r="N1189" s="304"/>
    </row>
    <row r="1190" spans="1:14">
      <c r="A1190" s="361">
        <v>1177</v>
      </c>
      <c r="B1190" s="376" t="str">
        <f t="shared" si="72"/>
        <v/>
      </c>
      <c r="C1190" s="505"/>
      <c r="D1190" s="304"/>
      <c r="E1190" s="304"/>
      <c r="F1190" s="377" t="str">
        <f t="shared" si="73"/>
        <v/>
      </c>
      <c r="G1190" s="509"/>
      <c r="I1190" s="503"/>
      <c r="J1190" s="503"/>
      <c r="K1190" s="569" t="str">
        <f t="shared" si="74"/>
        <v/>
      </c>
      <c r="L1190" s="503"/>
      <c r="M1190" s="569" t="str">
        <f t="shared" si="75"/>
        <v/>
      </c>
      <c r="N1190" s="304"/>
    </row>
    <row r="1191" spans="1:14">
      <c r="A1191" s="361">
        <v>1178</v>
      </c>
      <c r="B1191" s="376" t="str">
        <f t="shared" si="72"/>
        <v/>
      </c>
      <c r="C1191" s="505"/>
      <c r="D1191" s="304"/>
      <c r="E1191" s="304"/>
      <c r="F1191" s="377" t="str">
        <f t="shared" si="73"/>
        <v/>
      </c>
      <c r="G1191" s="509"/>
      <c r="I1191" s="503"/>
      <c r="J1191" s="503"/>
      <c r="K1191" s="569" t="str">
        <f t="shared" si="74"/>
        <v/>
      </c>
      <c r="L1191" s="503"/>
      <c r="M1191" s="569" t="str">
        <f t="shared" si="75"/>
        <v/>
      </c>
      <c r="N1191" s="304"/>
    </row>
    <row r="1192" spans="1:14">
      <c r="A1192" s="361">
        <v>1179</v>
      </c>
      <c r="B1192" s="376" t="str">
        <f t="shared" si="72"/>
        <v/>
      </c>
      <c r="C1192" s="505"/>
      <c r="D1192" s="304"/>
      <c r="E1192" s="304"/>
      <c r="F1192" s="377" t="str">
        <f t="shared" si="73"/>
        <v/>
      </c>
      <c r="G1192" s="509"/>
      <c r="I1192" s="503"/>
      <c r="J1192" s="503"/>
      <c r="K1192" s="569" t="str">
        <f t="shared" si="74"/>
        <v/>
      </c>
      <c r="L1192" s="503"/>
      <c r="M1192" s="569" t="str">
        <f t="shared" si="75"/>
        <v/>
      </c>
      <c r="N1192" s="304"/>
    </row>
    <row r="1193" spans="1:14">
      <c r="A1193" s="361">
        <v>1180</v>
      </c>
      <c r="B1193" s="376" t="str">
        <f t="shared" si="72"/>
        <v/>
      </c>
      <c r="C1193" s="505"/>
      <c r="D1193" s="304"/>
      <c r="E1193" s="304"/>
      <c r="F1193" s="377" t="str">
        <f t="shared" si="73"/>
        <v/>
      </c>
      <c r="G1193" s="509"/>
      <c r="I1193" s="503"/>
      <c r="J1193" s="503"/>
      <c r="K1193" s="569" t="str">
        <f t="shared" si="74"/>
        <v/>
      </c>
      <c r="L1193" s="503"/>
      <c r="M1193" s="569" t="str">
        <f t="shared" si="75"/>
        <v/>
      </c>
      <c r="N1193" s="304"/>
    </row>
    <row r="1194" spans="1:14">
      <c r="A1194" s="361">
        <v>1181</v>
      </c>
      <c r="B1194" s="376" t="str">
        <f t="shared" si="72"/>
        <v/>
      </c>
      <c r="C1194" s="505"/>
      <c r="D1194" s="304"/>
      <c r="E1194" s="304"/>
      <c r="F1194" s="377" t="str">
        <f t="shared" si="73"/>
        <v/>
      </c>
      <c r="G1194" s="509"/>
      <c r="I1194" s="503"/>
      <c r="J1194" s="503"/>
      <c r="K1194" s="569" t="str">
        <f t="shared" si="74"/>
        <v/>
      </c>
      <c r="L1194" s="503"/>
      <c r="M1194" s="569" t="str">
        <f t="shared" si="75"/>
        <v/>
      </c>
      <c r="N1194" s="304"/>
    </row>
    <row r="1195" spans="1:14">
      <c r="A1195" s="361">
        <v>1182</v>
      </c>
      <c r="B1195" s="376" t="str">
        <f t="shared" si="72"/>
        <v/>
      </c>
      <c r="C1195" s="505"/>
      <c r="D1195" s="304"/>
      <c r="E1195" s="304"/>
      <c r="F1195" s="377" t="str">
        <f t="shared" si="73"/>
        <v/>
      </c>
      <c r="G1195" s="509"/>
      <c r="I1195" s="503"/>
      <c r="J1195" s="503"/>
      <c r="K1195" s="569" t="str">
        <f t="shared" si="74"/>
        <v/>
      </c>
      <c r="L1195" s="503"/>
      <c r="M1195" s="569" t="str">
        <f t="shared" si="75"/>
        <v/>
      </c>
      <c r="N1195" s="304"/>
    </row>
    <row r="1196" spans="1:14">
      <c r="A1196" s="361">
        <v>1183</v>
      </c>
      <c r="B1196" s="376" t="str">
        <f t="shared" si="72"/>
        <v/>
      </c>
      <c r="C1196" s="505"/>
      <c r="D1196" s="304"/>
      <c r="E1196" s="304"/>
      <c r="F1196" s="377" t="str">
        <f t="shared" si="73"/>
        <v/>
      </c>
      <c r="G1196" s="509"/>
      <c r="I1196" s="503"/>
      <c r="J1196" s="503"/>
      <c r="K1196" s="569" t="str">
        <f t="shared" si="74"/>
        <v/>
      </c>
      <c r="L1196" s="503"/>
      <c r="M1196" s="569" t="str">
        <f t="shared" si="75"/>
        <v/>
      </c>
      <c r="N1196" s="304"/>
    </row>
    <row r="1197" spans="1:14">
      <c r="A1197" s="361">
        <v>1184</v>
      </c>
      <c r="B1197" s="376" t="str">
        <f t="shared" si="72"/>
        <v/>
      </c>
      <c r="C1197" s="505"/>
      <c r="D1197" s="304"/>
      <c r="E1197" s="304"/>
      <c r="F1197" s="377" t="str">
        <f t="shared" si="73"/>
        <v/>
      </c>
      <c r="G1197" s="509"/>
      <c r="I1197" s="503"/>
      <c r="J1197" s="503"/>
      <c r="K1197" s="569" t="str">
        <f t="shared" si="74"/>
        <v/>
      </c>
      <c r="L1197" s="503"/>
      <c r="M1197" s="569" t="str">
        <f t="shared" si="75"/>
        <v/>
      </c>
      <c r="N1197" s="304"/>
    </row>
    <row r="1198" spans="1:14">
      <c r="A1198" s="361">
        <v>1185</v>
      </c>
      <c r="B1198" s="376" t="str">
        <f t="shared" si="72"/>
        <v/>
      </c>
      <c r="C1198" s="505"/>
      <c r="D1198" s="304"/>
      <c r="E1198" s="304"/>
      <c r="F1198" s="377" t="str">
        <f t="shared" si="73"/>
        <v/>
      </c>
      <c r="G1198" s="509"/>
      <c r="I1198" s="503"/>
      <c r="J1198" s="503"/>
      <c r="K1198" s="569" t="str">
        <f t="shared" si="74"/>
        <v/>
      </c>
      <c r="L1198" s="503"/>
      <c r="M1198" s="569" t="str">
        <f t="shared" si="75"/>
        <v/>
      </c>
      <c r="N1198" s="304"/>
    </row>
    <row r="1199" spans="1:14">
      <c r="A1199" s="361">
        <v>1186</v>
      </c>
      <c r="B1199" s="376" t="str">
        <f t="shared" si="72"/>
        <v/>
      </c>
      <c r="C1199" s="505"/>
      <c r="D1199" s="304"/>
      <c r="E1199" s="304"/>
      <c r="F1199" s="377" t="str">
        <f t="shared" si="73"/>
        <v/>
      </c>
      <c r="G1199" s="509"/>
      <c r="I1199" s="503"/>
      <c r="J1199" s="503"/>
      <c r="K1199" s="569" t="str">
        <f t="shared" si="74"/>
        <v/>
      </c>
      <c r="L1199" s="503"/>
      <c r="M1199" s="569" t="str">
        <f t="shared" si="75"/>
        <v/>
      </c>
      <c r="N1199" s="304"/>
    </row>
    <row r="1200" spans="1:14">
      <c r="A1200" s="361">
        <v>1187</v>
      </c>
      <c r="B1200" s="376" t="str">
        <f t="shared" si="72"/>
        <v/>
      </c>
      <c r="C1200" s="505"/>
      <c r="D1200" s="304"/>
      <c r="E1200" s="304"/>
      <c r="F1200" s="377" t="str">
        <f t="shared" si="73"/>
        <v/>
      </c>
      <c r="G1200" s="509"/>
      <c r="I1200" s="503"/>
      <c r="J1200" s="503"/>
      <c r="K1200" s="569" t="str">
        <f t="shared" si="74"/>
        <v/>
      </c>
      <c r="L1200" s="503"/>
      <c r="M1200" s="569" t="str">
        <f t="shared" si="75"/>
        <v/>
      </c>
      <c r="N1200" s="304"/>
    </row>
    <row r="1201" spans="1:14">
      <c r="A1201" s="361">
        <v>1188</v>
      </c>
      <c r="B1201" s="376" t="str">
        <f t="shared" si="72"/>
        <v/>
      </c>
      <c r="C1201" s="505"/>
      <c r="D1201" s="304"/>
      <c r="E1201" s="304"/>
      <c r="F1201" s="377" t="str">
        <f t="shared" si="73"/>
        <v/>
      </c>
      <c r="G1201" s="509"/>
      <c r="I1201" s="503"/>
      <c r="J1201" s="503"/>
      <c r="K1201" s="569" t="str">
        <f t="shared" si="74"/>
        <v/>
      </c>
      <c r="L1201" s="503"/>
      <c r="M1201" s="569" t="str">
        <f t="shared" si="75"/>
        <v/>
      </c>
      <c r="N1201" s="304"/>
    </row>
    <row r="1202" spans="1:14">
      <c r="A1202" s="361">
        <v>1189</v>
      </c>
      <c r="B1202" s="376" t="str">
        <f t="shared" si="72"/>
        <v/>
      </c>
      <c r="C1202" s="505"/>
      <c r="D1202" s="304"/>
      <c r="E1202" s="304"/>
      <c r="F1202" s="377" t="str">
        <f t="shared" si="73"/>
        <v/>
      </c>
      <c r="G1202" s="509"/>
      <c r="I1202" s="503"/>
      <c r="J1202" s="503"/>
      <c r="K1202" s="569" t="str">
        <f t="shared" si="74"/>
        <v/>
      </c>
      <c r="L1202" s="503"/>
      <c r="M1202" s="569" t="str">
        <f t="shared" si="75"/>
        <v/>
      </c>
      <c r="N1202" s="304"/>
    </row>
    <row r="1203" spans="1:14">
      <c r="A1203" s="361">
        <v>1190</v>
      </c>
      <c r="B1203" s="376" t="str">
        <f t="shared" si="72"/>
        <v/>
      </c>
      <c r="C1203" s="505"/>
      <c r="D1203" s="304"/>
      <c r="E1203" s="304"/>
      <c r="F1203" s="377" t="str">
        <f t="shared" si="73"/>
        <v/>
      </c>
      <c r="G1203" s="509"/>
      <c r="I1203" s="503"/>
      <c r="J1203" s="503"/>
      <c r="K1203" s="569" t="str">
        <f t="shared" si="74"/>
        <v/>
      </c>
      <c r="L1203" s="503"/>
      <c r="M1203" s="569" t="str">
        <f t="shared" si="75"/>
        <v/>
      </c>
      <c r="N1203" s="304"/>
    </row>
    <row r="1204" spans="1:14">
      <c r="A1204" s="361">
        <v>1191</v>
      </c>
      <c r="B1204" s="376" t="str">
        <f t="shared" si="72"/>
        <v/>
      </c>
      <c r="C1204" s="505"/>
      <c r="D1204" s="304"/>
      <c r="E1204" s="304"/>
      <c r="F1204" s="377" t="str">
        <f t="shared" si="73"/>
        <v/>
      </c>
      <c r="G1204" s="509"/>
      <c r="I1204" s="503"/>
      <c r="J1204" s="503"/>
      <c r="K1204" s="569" t="str">
        <f t="shared" si="74"/>
        <v/>
      </c>
      <c r="L1204" s="503"/>
      <c r="M1204" s="569" t="str">
        <f t="shared" si="75"/>
        <v/>
      </c>
      <c r="N1204" s="304"/>
    </row>
    <row r="1205" spans="1:14">
      <c r="A1205" s="361">
        <v>1192</v>
      </c>
      <c r="B1205" s="376" t="str">
        <f t="shared" si="72"/>
        <v/>
      </c>
      <c r="C1205" s="505"/>
      <c r="D1205" s="304"/>
      <c r="E1205" s="304"/>
      <c r="F1205" s="377" t="str">
        <f t="shared" si="73"/>
        <v/>
      </c>
      <c r="G1205" s="509"/>
      <c r="I1205" s="503"/>
      <c r="J1205" s="503"/>
      <c r="K1205" s="569" t="str">
        <f t="shared" si="74"/>
        <v/>
      </c>
      <c r="L1205" s="503"/>
      <c r="M1205" s="569" t="str">
        <f t="shared" si="75"/>
        <v/>
      </c>
      <c r="N1205" s="304"/>
    </row>
    <row r="1206" spans="1:14">
      <c r="A1206" s="361">
        <v>1193</v>
      </c>
      <c r="B1206" s="376" t="str">
        <f t="shared" si="72"/>
        <v/>
      </c>
      <c r="C1206" s="505"/>
      <c r="D1206" s="304"/>
      <c r="E1206" s="304"/>
      <c r="F1206" s="377" t="str">
        <f t="shared" si="73"/>
        <v/>
      </c>
      <c r="G1206" s="509"/>
      <c r="I1206" s="503"/>
      <c r="J1206" s="503"/>
      <c r="K1206" s="569" t="str">
        <f t="shared" si="74"/>
        <v/>
      </c>
      <c r="L1206" s="503"/>
      <c r="M1206" s="569" t="str">
        <f t="shared" si="75"/>
        <v/>
      </c>
      <c r="N1206" s="304"/>
    </row>
    <row r="1207" spans="1:14">
      <c r="A1207" s="361">
        <v>1194</v>
      </c>
      <c r="B1207" s="376" t="str">
        <f t="shared" si="72"/>
        <v/>
      </c>
      <c r="C1207" s="505"/>
      <c r="D1207" s="304"/>
      <c r="E1207" s="304"/>
      <c r="F1207" s="377" t="str">
        <f t="shared" si="73"/>
        <v/>
      </c>
      <c r="G1207" s="509"/>
      <c r="I1207" s="503"/>
      <c r="J1207" s="503"/>
      <c r="K1207" s="569" t="str">
        <f t="shared" si="74"/>
        <v/>
      </c>
      <c r="L1207" s="503"/>
      <c r="M1207" s="569" t="str">
        <f t="shared" si="75"/>
        <v/>
      </c>
      <c r="N1207" s="304"/>
    </row>
    <row r="1208" spans="1:14">
      <c r="A1208" s="361">
        <v>1195</v>
      </c>
      <c r="B1208" s="376" t="str">
        <f t="shared" si="72"/>
        <v/>
      </c>
      <c r="C1208" s="505"/>
      <c r="D1208" s="304"/>
      <c r="E1208" s="304"/>
      <c r="F1208" s="377" t="str">
        <f t="shared" si="73"/>
        <v/>
      </c>
      <c r="G1208" s="509"/>
      <c r="I1208" s="503"/>
      <c r="J1208" s="503"/>
      <c r="K1208" s="569" t="str">
        <f t="shared" si="74"/>
        <v/>
      </c>
      <c r="L1208" s="503"/>
      <c r="M1208" s="569" t="str">
        <f t="shared" si="75"/>
        <v/>
      </c>
      <c r="N1208" s="304"/>
    </row>
    <row r="1209" spans="1:14">
      <c r="A1209" s="361">
        <v>1196</v>
      </c>
      <c r="B1209" s="376" t="str">
        <f t="shared" si="72"/>
        <v/>
      </c>
      <c r="C1209" s="505"/>
      <c r="D1209" s="304"/>
      <c r="E1209" s="304"/>
      <c r="F1209" s="377" t="str">
        <f t="shared" si="73"/>
        <v/>
      </c>
      <c r="G1209" s="509"/>
      <c r="I1209" s="503"/>
      <c r="J1209" s="503"/>
      <c r="K1209" s="569" t="str">
        <f t="shared" si="74"/>
        <v/>
      </c>
      <c r="L1209" s="503"/>
      <c r="M1209" s="569" t="str">
        <f t="shared" si="75"/>
        <v/>
      </c>
      <c r="N1209" s="304"/>
    </row>
    <row r="1210" spans="1:14">
      <c r="A1210" s="361">
        <v>1197</v>
      </c>
      <c r="B1210" s="376" t="str">
        <f t="shared" si="72"/>
        <v/>
      </c>
      <c r="C1210" s="505"/>
      <c r="D1210" s="304"/>
      <c r="E1210" s="304"/>
      <c r="F1210" s="377" t="str">
        <f t="shared" si="73"/>
        <v/>
      </c>
      <c r="G1210" s="509"/>
      <c r="I1210" s="503"/>
      <c r="J1210" s="503"/>
      <c r="K1210" s="569" t="str">
        <f t="shared" si="74"/>
        <v/>
      </c>
      <c r="L1210" s="503"/>
      <c r="M1210" s="569" t="str">
        <f t="shared" si="75"/>
        <v/>
      </c>
      <c r="N1210" s="304"/>
    </row>
    <row r="1211" spans="1:14">
      <c r="A1211" s="361">
        <v>1198</v>
      </c>
      <c r="B1211" s="376" t="str">
        <f t="shared" si="72"/>
        <v/>
      </c>
      <c r="C1211" s="505"/>
      <c r="D1211" s="304"/>
      <c r="E1211" s="304"/>
      <c r="F1211" s="377" t="str">
        <f t="shared" si="73"/>
        <v/>
      </c>
      <c r="G1211" s="509"/>
      <c r="I1211" s="503"/>
      <c r="J1211" s="503"/>
      <c r="K1211" s="569" t="str">
        <f t="shared" si="74"/>
        <v/>
      </c>
      <c r="L1211" s="503"/>
      <c r="M1211" s="569" t="str">
        <f t="shared" si="75"/>
        <v/>
      </c>
      <c r="N1211" s="304"/>
    </row>
    <row r="1212" spans="1:14">
      <c r="A1212" s="361">
        <v>1199</v>
      </c>
      <c r="B1212" s="376" t="str">
        <f t="shared" si="72"/>
        <v/>
      </c>
      <c r="C1212" s="505"/>
      <c r="D1212" s="304"/>
      <c r="E1212" s="304"/>
      <c r="F1212" s="377" t="str">
        <f t="shared" si="73"/>
        <v/>
      </c>
      <c r="G1212" s="509"/>
      <c r="I1212" s="503"/>
      <c r="J1212" s="503"/>
      <c r="K1212" s="569" t="str">
        <f t="shared" si="74"/>
        <v/>
      </c>
      <c r="L1212" s="503"/>
      <c r="M1212" s="569" t="str">
        <f t="shared" si="75"/>
        <v/>
      </c>
      <c r="N1212" s="304"/>
    </row>
    <row r="1213" spans="1:14">
      <c r="A1213" s="361">
        <v>1200</v>
      </c>
      <c r="B1213" s="376" t="str">
        <f t="shared" si="72"/>
        <v/>
      </c>
      <c r="C1213" s="505"/>
      <c r="D1213" s="304"/>
      <c r="E1213" s="304"/>
      <c r="F1213" s="377" t="str">
        <f t="shared" si="73"/>
        <v/>
      </c>
      <c r="G1213" s="509"/>
      <c r="I1213" s="503"/>
      <c r="J1213" s="503"/>
      <c r="K1213" s="569" t="str">
        <f t="shared" si="74"/>
        <v/>
      </c>
      <c r="L1213" s="503"/>
      <c r="M1213" s="569" t="str">
        <f t="shared" si="75"/>
        <v/>
      </c>
      <c r="N1213" s="304"/>
    </row>
    <row r="1214" spans="1:14">
      <c r="A1214" s="361">
        <v>1201</v>
      </c>
      <c r="B1214" s="376" t="str">
        <f t="shared" si="72"/>
        <v/>
      </c>
      <c r="C1214" s="505"/>
      <c r="D1214" s="304"/>
      <c r="E1214" s="304"/>
      <c r="F1214" s="377" t="str">
        <f t="shared" si="73"/>
        <v/>
      </c>
      <c r="G1214" s="509"/>
      <c r="I1214" s="503"/>
      <c r="J1214" s="503"/>
      <c r="K1214" s="569" t="str">
        <f t="shared" si="74"/>
        <v/>
      </c>
      <c r="L1214" s="503"/>
      <c r="M1214" s="569" t="str">
        <f t="shared" si="75"/>
        <v/>
      </c>
      <c r="N1214" s="304"/>
    </row>
    <row r="1215" spans="1:14">
      <c r="A1215" s="361">
        <v>1202</v>
      </c>
      <c r="B1215" s="376" t="str">
        <f t="shared" si="72"/>
        <v/>
      </c>
      <c r="C1215" s="505"/>
      <c r="D1215" s="304"/>
      <c r="E1215" s="304"/>
      <c r="F1215" s="377" t="str">
        <f t="shared" si="73"/>
        <v/>
      </c>
      <c r="G1215" s="509"/>
      <c r="I1215" s="503"/>
      <c r="J1215" s="503"/>
      <c r="K1215" s="569" t="str">
        <f t="shared" si="74"/>
        <v/>
      </c>
      <c r="L1215" s="503"/>
      <c r="M1215" s="569" t="str">
        <f t="shared" si="75"/>
        <v/>
      </c>
      <c r="N1215" s="304"/>
    </row>
    <row r="1216" spans="1:14">
      <c r="A1216" s="361">
        <v>1203</v>
      </c>
      <c r="B1216" s="376" t="str">
        <f t="shared" si="72"/>
        <v/>
      </c>
      <c r="C1216" s="505"/>
      <c r="D1216" s="304"/>
      <c r="E1216" s="304"/>
      <c r="F1216" s="377" t="str">
        <f t="shared" si="73"/>
        <v/>
      </c>
      <c r="G1216" s="509"/>
      <c r="I1216" s="503"/>
      <c r="J1216" s="503"/>
      <c r="K1216" s="569" t="str">
        <f t="shared" si="74"/>
        <v/>
      </c>
      <c r="L1216" s="503"/>
      <c r="M1216" s="569" t="str">
        <f t="shared" si="75"/>
        <v/>
      </c>
      <c r="N1216" s="304"/>
    </row>
    <row r="1217" spans="1:14">
      <c r="A1217" s="361">
        <v>1204</v>
      </c>
      <c r="B1217" s="376" t="str">
        <f t="shared" si="72"/>
        <v/>
      </c>
      <c r="C1217" s="505"/>
      <c r="D1217" s="304"/>
      <c r="E1217" s="304"/>
      <c r="F1217" s="377" t="str">
        <f t="shared" si="73"/>
        <v/>
      </c>
      <c r="G1217" s="509"/>
      <c r="I1217" s="503"/>
      <c r="J1217" s="503"/>
      <c r="K1217" s="569" t="str">
        <f t="shared" si="74"/>
        <v/>
      </c>
      <c r="L1217" s="503"/>
      <c r="M1217" s="569" t="str">
        <f t="shared" si="75"/>
        <v/>
      </c>
      <c r="N1217" s="304"/>
    </row>
    <row r="1218" spans="1:14">
      <c r="A1218" s="361">
        <v>1205</v>
      </c>
      <c r="B1218" s="376" t="str">
        <f t="shared" si="72"/>
        <v/>
      </c>
      <c r="C1218" s="505"/>
      <c r="D1218" s="304"/>
      <c r="E1218" s="304"/>
      <c r="F1218" s="377" t="str">
        <f t="shared" si="73"/>
        <v/>
      </c>
      <c r="G1218" s="509"/>
      <c r="I1218" s="503"/>
      <c r="J1218" s="503"/>
      <c r="K1218" s="569" t="str">
        <f t="shared" si="74"/>
        <v/>
      </c>
      <c r="L1218" s="503"/>
      <c r="M1218" s="569" t="str">
        <f t="shared" si="75"/>
        <v/>
      </c>
      <c r="N1218" s="304"/>
    </row>
    <row r="1219" spans="1:14">
      <c r="A1219" s="361">
        <v>1206</v>
      </c>
      <c r="B1219" s="376" t="str">
        <f t="shared" si="72"/>
        <v/>
      </c>
      <c r="C1219" s="505"/>
      <c r="D1219" s="304"/>
      <c r="E1219" s="304"/>
      <c r="F1219" s="377" t="str">
        <f t="shared" si="73"/>
        <v/>
      </c>
      <c r="G1219" s="509"/>
      <c r="I1219" s="503"/>
      <c r="J1219" s="503"/>
      <c r="K1219" s="569" t="str">
        <f t="shared" si="74"/>
        <v/>
      </c>
      <c r="L1219" s="503"/>
      <c r="M1219" s="569" t="str">
        <f t="shared" si="75"/>
        <v/>
      </c>
      <c r="N1219" s="304"/>
    </row>
    <row r="1220" spans="1:14">
      <c r="A1220" s="361">
        <v>1207</v>
      </c>
      <c r="B1220" s="376" t="str">
        <f t="shared" si="72"/>
        <v/>
      </c>
      <c r="C1220" s="505"/>
      <c r="D1220" s="304"/>
      <c r="E1220" s="304"/>
      <c r="F1220" s="377" t="str">
        <f t="shared" si="73"/>
        <v/>
      </c>
      <c r="G1220" s="509"/>
      <c r="I1220" s="503"/>
      <c r="J1220" s="503"/>
      <c r="K1220" s="569" t="str">
        <f t="shared" si="74"/>
        <v/>
      </c>
      <c r="L1220" s="503"/>
      <c r="M1220" s="569" t="str">
        <f t="shared" si="75"/>
        <v/>
      </c>
      <c r="N1220" s="304"/>
    </row>
    <row r="1221" spans="1:14">
      <c r="A1221" s="361">
        <v>1208</v>
      </c>
      <c r="B1221" s="376" t="str">
        <f t="shared" si="72"/>
        <v/>
      </c>
      <c r="C1221" s="505"/>
      <c r="D1221" s="304"/>
      <c r="E1221" s="304"/>
      <c r="F1221" s="377" t="str">
        <f t="shared" si="73"/>
        <v/>
      </c>
      <c r="G1221" s="509"/>
      <c r="I1221" s="503"/>
      <c r="J1221" s="503"/>
      <c r="K1221" s="569" t="str">
        <f t="shared" si="74"/>
        <v/>
      </c>
      <c r="L1221" s="503"/>
      <c r="M1221" s="569" t="str">
        <f t="shared" si="75"/>
        <v/>
      </c>
      <c r="N1221" s="304"/>
    </row>
    <row r="1222" spans="1:14">
      <c r="A1222" s="361">
        <v>1209</v>
      </c>
      <c r="B1222" s="376" t="str">
        <f t="shared" si="72"/>
        <v/>
      </c>
      <c r="C1222" s="505"/>
      <c r="D1222" s="304"/>
      <c r="E1222" s="304"/>
      <c r="F1222" s="377" t="str">
        <f t="shared" si="73"/>
        <v/>
      </c>
      <c r="G1222" s="509"/>
      <c r="I1222" s="503"/>
      <c r="J1222" s="503"/>
      <c r="K1222" s="569" t="str">
        <f t="shared" si="74"/>
        <v/>
      </c>
      <c r="L1222" s="503"/>
      <c r="M1222" s="569" t="str">
        <f t="shared" si="75"/>
        <v/>
      </c>
      <c r="N1222" s="304"/>
    </row>
    <row r="1223" spans="1:14">
      <c r="A1223" s="361">
        <v>1210</v>
      </c>
      <c r="B1223" s="376" t="str">
        <f t="shared" si="72"/>
        <v/>
      </c>
      <c r="C1223" s="505"/>
      <c r="D1223" s="304"/>
      <c r="E1223" s="304"/>
      <c r="F1223" s="377" t="str">
        <f t="shared" si="73"/>
        <v/>
      </c>
      <c r="G1223" s="509"/>
      <c r="I1223" s="503"/>
      <c r="J1223" s="503"/>
      <c r="K1223" s="569" t="str">
        <f t="shared" si="74"/>
        <v/>
      </c>
      <c r="L1223" s="503"/>
      <c r="M1223" s="569" t="str">
        <f t="shared" si="75"/>
        <v/>
      </c>
      <c r="N1223" s="304"/>
    </row>
    <row r="1224" spans="1:14">
      <c r="A1224" s="361">
        <v>1211</v>
      </c>
      <c r="B1224" s="376" t="str">
        <f t="shared" si="72"/>
        <v/>
      </c>
      <c r="C1224" s="505"/>
      <c r="D1224" s="304"/>
      <c r="E1224" s="304"/>
      <c r="F1224" s="377" t="str">
        <f t="shared" si="73"/>
        <v/>
      </c>
      <c r="G1224" s="509"/>
      <c r="I1224" s="503"/>
      <c r="J1224" s="503"/>
      <c r="K1224" s="569" t="str">
        <f t="shared" si="74"/>
        <v/>
      </c>
      <c r="L1224" s="503"/>
      <c r="M1224" s="569" t="str">
        <f t="shared" si="75"/>
        <v/>
      </c>
      <c r="N1224" s="304"/>
    </row>
    <row r="1225" spans="1:14">
      <c r="A1225" s="361">
        <v>1212</v>
      </c>
      <c r="B1225" s="376" t="str">
        <f t="shared" si="72"/>
        <v/>
      </c>
      <c r="C1225" s="505"/>
      <c r="D1225" s="304"/>
      <c r="E1225" s="304"/>
      <c r="F1225" s="377" t="str">
        <f t="shared" si="73"/>
        <v/>
      </c>
      <c r="G1225" s="509"/>
      <c r="I1225" s="503"/>
      <c r="J1225" s="503"/>
      <c r="K1225" s="569" t="str">
        <f t="shared" si="74"/>
        <v/>
      </c>
      <c r="L1225" s="503"/>
      <c r="M1225" s="569" t="str">
        <f t="shared" si="75"/>
        <v/>
      </c>
      <c r="N1225" s="304"/>
    </row>
    <row r="1226" spans="1:14">
      <c r="A1226" s="361">
        <v>1213</v>
      </c>
      <c r="B1226" s="376" t="str">
        <f t="shared" si="72"/>
        <v/>
      </c>
      <c r="C1226" s="505"/>
      <c r="D1226" s="304"/>
      <c r="E1226" s="304"/>
      <c r="F1226" s="377" t="str">
        <f t="shared" si="73"/>
        <v/>
      </c>
      <c r="G1226" s="509"/>
      <c r="I1226" s="503"/>
      <c r="J1226" s="503"/>
      <c r="K1226" s="569" t="str">
        <f t="shared" si="74"/>
        <v/>
      </c>
      <c r="L1226" s="503"/>
      <c r="M1226" s="569" t="str">
        <f t="shared" si="75"/>
        <v/>
      </c>
      <c r="N1226" s="304"/>
    </row>
    <row r="1227" spans="1:14">
      <c r="A1227" s="361">
        <v>1214</v>
      </c>
      <c r="B1227" s="376" t="str">
        <f t="shared" si="72"/>
        <v/>
      </c>
      <c r="C1227" s="505"/>
      <c r="D1227" s="304"/>
      <c r="E1227" s="304"/>
      <c r="F1227" s="377" t="str">
        <f t="shared" si="73"/>
        <v/>
      </c>
      <c r="G1227" s="509"/>
      <c r="I1227" s="503"/>
      <c r="J1227" s="503"/>
      <c r="K1227" s="569" t="str">
        <f t="shared" si="74"/>
        <v/>
      </c>
      <c r="L1227" s="503"/>
      <c r="M1227" s="569" t="str">
        <f t="shared" si="75"/>
        <v/>
      </c>
      <c r="N1227" s="304"/>
    </row>
    <row r="1228" spans="1:14">
      <c r="A1228" s="361">
        <v>1215</v>
      </c>
      <c r="B1228" s="376" t="str">
        <f t="shared" si="72"/>
        <v/>
      </c>
      <c r="C1228" s="505"/>
      <c r="D1228" s="304"/>
      <c r="E1228" s="304"/>
      <c r="F1228" s="377" t="str">
        <f t="shared" si="73"/>
        <v/>
      </c>
      <c r="G1228" s="509"/>
      <c r="I1228" s="503"/>
      <c r="J1228" s="503"/>
      <c r="K1228" s="569" t="str">
        <f t="shared" si="74"/>
        <v/>
      </c>
      <c r="L1228" s="503"/>
      <c r="M1228" s="569" t="str">
        <f t="shared" si="75"/>
        <v/>
      </c>
      <c r="N1228" s="304"/>
    </row>
    <row r="1229" spans="1:14">
      <c r="A1229" s="361">
        <v>1216</v>
      </c>
      <c r="B1229" s="376" t="str">
        <f t="shared" si="72"/>
        <v/>
      </c>
      <c r="C1229" s="505"/>
      <c r="D1229" s="304"/>
      <c r="E1229" s="304"/>
      <c r="F1229" s="377" t="str">
        <f t="shared" si="73"/>
        <v/>
      </c>
      <c r="G1229" s="509"/>
      <c r="I1229" s="503"/>
      <c r="J1229" s="503"/>
      <c r="K1229" s="569" t="str">
        <f t="shared" si="74"/>
        <v/>
      </c>
      <c r="L1229" s="503"/>
      <c r="M1229" s="569" t="str">
        <f t="shared" si="75"/>
        <v/>
      </c>
      <c r="N1229" s="304"/>
    </row>
    <row r="1230" spans="1:14">
      <c r="A1230" s="361">
        <v>1217</v>
      </c>
      <c r="B1230" s="376" t="str">
        <f t="shared" si="72"/>
        <v/>
      </c>
      <c r="C1230" s="505"/>
      <c r="D1230" s="304"/>
      <c r="E1230" s="304"/>
      <c r="F1230" s="377" t="str">
        <f t="shared" si="73"/>
        <v/>
      </c>
      <c r="G1230" s="509"/>
      <c r="I1230" s="503"/>
      <c r="J1230" s="503"/>
      <c r="K1230" s="569" t="str">
        <f t="shared" si="74"/>
        <v/>
      </c>
      <c r="L1230" s="503"/>
      <c r="M1230" s="569" t="str">
        <f t="shared" si="75"/>
        <v/>
      </c>
      <c r="N1230" s="304"/>
    </row>
    <row r="1231" spans="1:14">
      <c r="A1231" s="361">
        <v>1218</v>
      </c>
      <c r="B1231" s="376" t="str">
        <f t="shared" ref="B1231:B1294" si="76">IF(C1231="","",IF(C1231="Ａ","","○"))</f>
        <v/>
      </c>
      <c r="C1231" s="505"/>
      <c r="D1231" s="304"/>
      <c r="E1231" s="304"/>
      <c r="F1231" s="377" t="str">
        <f t="shared" ref="F1231:F1294" si="77">IF(E1231="","",E1231/$D$9*12)</f>
        <v/>
      </c>
      <c r="G1231" s="509"/>
      <c r="I1231" s="503"/>
      <c r="J1231" s="503"/>
      <c r="K1231" s="569" t="str">
        <f t="shared" ref="K1231:K1294" si="78">IF(J1231="","",J1231/$D$9*12)</f>
        <v/>
      </c>
      <c r="L1231" s="503"/>
      <c r="M1231" s="569" t="str">
        <f t="shared" ref="M1231:M1294" si="79">IF(L1231="","",L1231/$D$9*12)</f>
        <v/>
      </c>
      <c r="N1231" s="304"/>
    </row>
    <row r="1232" spans="1:14">
      <c r="A1232" s="361">
        <v>1219</v>
      </c>
      <c r="B1232" s="376" t="str">
        <f t="shared" si="76"/>
        <v/>
      </c>
      <c r="C1232" s="505"/>
      <c r="D1232" s="304"/>
      <c r="E1232" s="304"/>
      <c r="F1232" s="377" t="str">
        <f t="shared" si="77"/>
        <v/>
      </c>
      <c r="G1232" s="509"/>
      <c r="I1232" s="503"/>
      <c r="J1232" s="503"/>
      <c r="K1232" s="569" t="str">
        <f t="shared" si="78"/>
        <v/>
      </c>
      <c r="L1232" s="503"/>
      <c r="M1232" s="569" t="str">
        <f t="shared" si="79"/>
        <v/>
      </c>
      <c r="N1232" s="304"/>
    </row>
    <row r="1233" spans="1:14">
      <c r="A1233" s="361">
        <v>1220</v>
      </c>
      <c r="B1233" s="376" t="str">
        <f t="shared" si="76"/>
        <v/>
      </c>
      <c r="C1233" s="505"/>
      <c r="D1233" s="304"/>
      <c r="E1233" s="304"/>
      <c r="F1233" s="377" t="str">
        <f t="shared" si="77"/>
        <v/>
      </c>
      <c r="G1233" s="509"/>
      <c r="I1233" s="503"/>
      <c r="J1233" s="503"/>
      <c r="K1233" s="569" t="str">
        <f t="shared" si="78"/>
        <v/>
      </c>
      <c r="L1233" s="503"/>
      <c r="M1233" s="569" t="str">
        <f t="shared" si="79"/>
        <v/>
      </c>
      <c r="N1233" s="304"/>
    </row>
    <row r="1234" spans="1:14">
      <c r="A1234" s="361">
        <v>1221</v>
      </c>
      <c r="B1234" s="376" t="str">
        <f t="shared" si="76"/>
        <v/>
      </c>
      <c r="C1234" s="505"/>
      <c r="D1234" s="304"/>
      <c r="E1234" s="304"/>
      <c r="F1234" s="377" t="str">
        <f t="shared" si="77"/>
        <v/>
      </c>
      <c r="G1234" s="509"/>
      <c r="I1234" s="503"/>
      <c r="J1234" s="503"/>
      <c r="K1234" s="569" t="str">
        <f t="shared" si="78"/>
        <v/>
      </c>
      <c r="L1234" s="503"/>
      <c r="M1234" s="569" t="str">
        <f t="shared" si="79"/>
        <v/>
      </c>
      <c r="N1234" s="304"/>
    </row>
    <row r="1235" spans="1:14">
      <c r="A1235" s="361">
        <v>1222</v>
      </c>
      <c r="B1235" s="376" t="str">
        <f t="shared" si="76"/>
        <v/>
      </c>
      <c r="C1235" s="505"/>
      <c r="D1235" s="304"/>
      <c r="E1235" s="304"/>
      <c r="F1235" s="377" t="str">
        <f t="shared" si="77"/>
        <v/>
      </c>
      <c r="G1235" s="509"/>
      <c r="I1235" s="503"/>
      <c r="J1235" s="503"/>
      <c r="K1235" s="569" t="str">
        <f t="shared" si="78"/>
        <v/>
      </c>
      <c r="L1235" s="503"/>
      <c r="M1235" s="569" t="str">
        <f t="shared" si="79"/>
        <v/>
      </c>
      <c r="N1235" s="304"/>
    </row>
    <row r="1236" spans="1:14">
      <c r="A1236" s="361">
        <v>1223</v>
      </c>
      <c r="B1236" s="376" t="str">
        <f t="shared" si="76"/>
        <v/>
      </c>
      <c r="C1236" s="505"/>
      <c r="D1236" s="304"/>
      <c r="E1236" s="304"/>
      <c r="F1236" s="377" t="str">
        <f t="shared" si="77"/>
        <v/>
      </c>
      <c r="G1236" s="509"/>
      <c r="I1236" s="503"/>
      <c r="J1236" s="503"/>
      <c r="K1236" s="569" t="str">
        <f t="shared" si="78"/>
        <v/>
      </c>
      <c r="L1236" s="503"/>
      <c r="M1236" s="569" t="str">
        <f t="shared" si="79"/>
        <v/>
      </c>
      <c r="N1236" s="304"/>
    </row>
    <row r="1237" spans="1:14">
      <c r="A1237" s="361">
        <v>1224</v>
      </c>
      <c r="B1237" s="376" t="str">
        <f t="shared" si="76"/>
        <v/>
      </c>
      <c r="C1237" s="505"/>
      <c r="D1237" s="304"/>
      <c r="E1237" s="304"/>
      <c r="F1237" s="377" t="str">
        <f t="shared" si="77"/>
        <v/>
      </c>
      <c r="G1237" s="509"/>
      <c r="I1237" s="503"/>
      <c r="J1237" s="503"/>
      <c r="K1237" s="569" t="str">
        <f t="shared" si="78"/>
        <v/>
      </c>
      <c r="L1237" s="503"/>
      <c r="M1237" s="569" t="str">
        <f t="shared" si="79"/>
        <v/>
      </c>
      <c r="N1237" s="304"/>
    </row>
    <row r="1238" spans="1:14">
      <c r="A1238" s="361">
        <v>1225</v>
      </c>
      <c r="B1238" s="376" t="str">
        <f t="shared" si="76"/>
        <v/>
      </c>
      <c r="C1238" s="505"/>
      <c r="D1238" s="304"/>
      <c r="E1238" s="304"/>
      <c r="F1238" s="377" t="str">
        <f t="shared" si="77"/>
        <v/>
      </c>
      <c r="G1238" s="509"/>
      <c r="I1238" s="503"/>
      <c r="J1238" s="503"/>
      <c r="K1238" s="569" t="str">
        <f t="shared" si="78"/>
        <v/>
      </c>
      <c r="L1238" s="503"/>
      <c r="M1238" s="569" t="str">
        <f t="shared" si="79"/>
        <v/>
      </c>
      <c r="N1238" s="304"/>
    </row>
    <row r="1239" spans="1:14">
      <c r="A1239" s="361">
        <v>1226</v>
      </c>
      <c r="B1239" s="376" t="str">
        <f t="shared" si="76"/>
        <v/>
      </c>
      <c r="C1239" s="505"/>
      <c r="D1239" s="304"/>
      <c r="E1239" s="304"/>
      <c r="F1239" s="377" t="str">
        <f t="shared" si="77"/>
        <v/>
      </c>
      <c r="G1239" s="509"/>
      <c r="I1239" s="503"/>
      <c r="J1239" s="503"/>
      <c r="K1239" s="569" t="str">
        <f t="shared" si="78"/>
        <v/>
      </c>
      <c r="L1239" s="503"/>
      <c r="M1239" s="569" t="str">
        <f t="shared" si="79"/>
        <v/>
      </c>
      <c r="N1239" s="304"/>
    </row>
    <row r="1240" spans="1:14">
      <c r="A1240" s="361">
        <v>1227</v>
      </c>
      <c r="B1240" s="376" t="str">
        <f t="shared" si="76"/>
        <v/>
      </c>
      <c r="C1240" s="505"/>
      <c r="D1240" s="304"/>
      <c r="E1240" s="304"/>
      <c r="F1240" s="377" t="str">
        <f t="shared" si="77"/>
        <v/>
      </c>
      <c r="G1240" s="509"/>
      <c r="I1240" s="503"/>
      <c r="J1240" s="503"/>
      <c r="K1240" s="569" t="str">
        <f t="shared" si="78"/>
        <v/>
      </c>
      <c r="L1240" s="503"/>
      <c r="M1240" s="569" t="str">
        <f t="shared" si="79"/>
        <v/>
      </c>
      <c r="N1240" s="304"/>
    </row>
    <row r="1241" spans="1:14">
      <c r="A1241" s="361">
        <v>1228</v>
      </c>
      <c r="B1241" s="376" t="str">
        <f t="shared" si="76"/>
        <v/>
      </c>
      <c r="C1241" s="505"/>
      <c r="D1241" s="304"/>
      <c r="E1241" s="304"/>
      <c r="F1241" s="377" t="str">
        <f t="shared" si="77"/>
        <v/>
      </c>
      <c r="G1241" s="509"/>
      <c r="I1241" s="503"/>
      <c r="J1241" s="503"/>
      <c r="K1241" s="569" t="str">
        <f t="shared" si="78"/>
        <v/>
      </c>
      <c r="L1241" s="503"/>
      <c r="M1241" s="569" t="str">
        <f t="shared" si="79"/>
        <v/>
      </c>
      <c r="N1241" s="304"/>
    </row>
    <row r="1242" spans="1:14">
      <c r="A1242" s="361">
        <v>1229</v>
      </c>
      <c r="B1242" s="376" t="str">
        <f t="shared" si="76"/>
        <v/>
      </c>
      <c r="C1242" s="505"/>
      <c r="D1242" s="304"/>
      <c r="E1242" s="304"/>
      <c r="F1242" s="377" t="str">
        <f t="shared" si="77"/>
        <v/>
      </c>
      <c r="G1242" s="509"/>
      <c r="I1242" s="503"/>
      <c r="J1242" s="503"/>
      <c r="K1242" s="569" t="str">
        <f t="shared" si="78"/>
        <v/>
      </c>
      <c r="L1242" s="503"/>
      <c r="M1242" s="569" t="str">
        <f t="shared" si="79"/>
        <v/>
      </c>
      <c r="N1242" s="304"/>
    </row>
    <row r="1243" spans="1:14">
      <c r="A1243" s="361">
        <v>1230</v>
      </c>
      <c r="B1243" s="376" t="str">
        <f t="shared" si="76"/>
        <v/>
      </c>
      <c r="C1243" s="505"/>
      <c r="D1243" s="304"/>
      <c r="E1243" s="304"/>
      <c r="F1243" s="377" t="str">
        <f t="shared" si="77"/>
        <v/>
      </c>
      <c r="G1243" s="509"/>
      <c r="I1243" s="503"/>
      <c r="J1243" s="503"/>
      <c r="K1243" s="569" t="str">
        <f t="shared" si="78"/>
        <v/>
      </c>
      <c r="L1243" s="503"/>
      <c r="M1243" s="569" t="str">
        <f t="shared" si="79"/>
        <v/>
      </c>
      <c r="N1243" s="304"/>
    </row>
    <row r="1244" spans="1:14">
      <c r="A1244" s="361">
        <v>1231</v>
      </c>
      <c r="B1244" s="376" t="str">
        <f t="shared" si="76"/>
        <v/>
      </c>
      <c r="C1244" s="505"/>
      <c r="D1244" s="304"/>
      <c r="E1244" s="304"/>
      <c r="F1244" s="377" t="str">
        <f t="shared" si="77"/>
        <v/>
      </c>
      <c r="G1244" s="509"/>
      <c r="I1244" s="503"/>
      <c r="J1244" s="503"/>
      <c r="K1244" s="569" t="str">
        <f t="shared" si="78"/>
        <v/>
      </c>
      <c r="L1244" s="503"/>
      <c r="M1244" s="569" t="str">
        <f t="shared" si="79"/>
        <v/>
      </c>
      <c r="N1244" s="304"/>
    </row>
    <row r="1245" spans="1:14">
      <c r="A1245" s="361">
        <v>1232</v>
      </c>
      <c r="B1245" s="376" t="str">
        <f t="shared" si="76"/>
        <v/>
      </c>
      <c r="C1245" s="505"/>
      <c r="D1245" s="304"/>
      <c r="E1245" s="304"/>
      <c r="F1245" s="377" t="str">
        <f t="shared" si="77"/>
        <v/>
      </c>
      <c r="G1245" s="509"/>
      <c r="I1245" s="503"/>
      <c r="J1245" s="503"/>
      <c r="K1245" s="569" t="str">
        <f t="shared" si="78"/>
        <v/>
      </c>
      <c r="L1245" s="503"/>
      <c r="M1245" s="569" t="str">
        <f t="shared" si="79"/>
        <v/>
      </c>
      <c r="N1245" s="304"/>
    </row>
    <row r="1246" spans="1:14">
      <c r="A1246" s="361">
        <v>1233</v>
      </c>
      <c r="B1246" s="376" t="str">
        <f t="shared" si="76"/>
        <v/>
      </c>
      <c r="C1246" s="505"/>
      <c r="D1246" s="304"/>
      <c r="E1246" s="304"/>
      <c r="F1246" s="377" t="str">
        <f t="shared" si="77"/>
        <v/>
      </c>
      <c r="G1246" s="509"/>
      <c r="I1246" s="503"/>
      <c r="J1246" s="503"/>
      <c r="K1246" s="569" t="str">
        <f t="shared" si="78"/>
        <v/>
      </c>
      <c r="L1246" s="503"/>
      <c r="M1246" s="569" t="str">
        <f t="shared" si="79"/>
        <v/>
      </c>
      <c r="N1246" s="304"/>
    </row>
    <row r="1247" spans="1:14">
      <c r="A1247" s="361">
        <v>1234</v>
      </c>
      <c r="B1247" s="376" t="str">
        <f t="shared" si="76"/>
        <v/>
      </c>
      <c r="C1247" s="505"/>
      <c r="D1247" s="304"/>
      <c r="E1247" s="304"/>
      <c r="F1247" s="377" t="str">
        <f t="shared" si="77"/>
        <v/>
      </c>
      <c r="G1247" s="509"/>
      <c r="I1247" s="503"/>
      <c r="J1247" s="503"/>
      <c r="K1247" s="569" t="str">
        <f t="shared" si="78"/>
        <v/>
      </c>
      <c r="L1247" s="503"/>
      <c r="M1247" s="569" t="str">
        <f t="shared" si="79"/>
        <v/>
      </c>
      <c r="N1247" s="304"/>
    </row>
    <row r="1248" spans="1:14">
      <c r="A1248" s="361">
        <v>1235</v>
      </c>
      <c r="B1248" s="376" t="str">
        <f t="shared" si="76"/>
        <v/>
      </c>
      <c r="C1248" s="505"/>
      <c r="D1248" s="304"/>
      <c r="E1248" s="304"/>
      <c r="F1248" s="377" t="str">
        <f t="shared" si="77"/>
        <v/>
      </c>
      <c r="G1248" s="509"/>
      <c r="I1248" s="503"/>
      <c r="J1248" s="503"/>
      <c r="K1248" s="569" t="str">
        <f t="shared" si="78"/>
        <v/>
      </c>
      <c r="L1248" s="503"/>
      <c r="M1248" s="569" t="str">
        <f t="shared" si="79"/>
        <v/>
      </c>
      <c r="N1248" s="304"/>
    </row>
    <row r="1249" spans="1:14">
      <c r="A1249" s="361">
        <v>1236</v>
      </c>
      <c r="B1249" s="376" t="str">
        <f t="shared" si="76"/>
        <v/>
      </c>
      <c r="C1249" s="505"/>
      <c r="D1249" s="304"/>
      <c r="E1249" s="304"/>
      <c r="F1249" s="377" t="str">
        <f t="shared" si="77"/>
        <v/>
      </c>
      <c r="G1249" s="509"/>
      <c r="I1249" s="503"/>
      <c r="J1249" s="503"/>
      <c r="K1249" s="569" t="str">
        <f t="shared" si="78"/>
        <v/>
      </c>
      <c r="L1249" s="503"/>
      <c r="M1249" s="569" t="str">
        <f t="shared" si="79"/>
        <v/>
      </c>
      <c r="N1249" s="304"/>
    </row>
    <row r="1250" spans="1:14">
      <c r="A1250" s="361">
        <v>1237</v>
      </c>
      <c r="B1250" s="376" t="str">
        <f t="shared" si="76"/>
        <v/>
      </c>
      <c r="C1250" s="505"/>
      <c r="D1250" s="304"/>
      <c r="E1250" s="304"/>
      <c r="F1250" s="377" t="str">
        <f t="shared" si="77"/>
        <v/>
      </c>
      <c r="G1250" s="509"/>
      <c r="I1250" s="503"/>
      <c r="J1250" s="503"/>
      <c r="K1250" s="569" t="str">
        <f t="shared" si="78"/>
        <v/>
      </c>
      <c r="L1250" s="503"/>
      <c r="M1250" s="569" t="str">
        <f t="shared" si="79"/>
        <v/>
      </c>
      <c r="N1250" s="304"/>
    </row>
    <row r="1251" spans="1:14">
      <c r="A1251" s="361">
        <v>1238</v>
      </c>
      <c r="B1251" s="376" t="str">
        <f t="shared" si="76"/>
        <v/>
      </c>
      <c r="C1251" s="505"/>
      <c r="D1251" s="304"/>
      <c r="E1251" s="304"/>
      <c r="F1251" s="377" t="str">
        <f t="shared" si="77"/>
        <v/>
      </c>
      <c r="G1251" s="509"/>
      <c r="I1251" s="503"/>
      <c r="J1251" s="503"/>
      <c r="K1251" s="569" t="str">
        <f t="shared" si="78"/>
        <v/>
      </c>
      <c r="L1251" s="503"/>
      <c r="M1251" s="569" t="str">
        <f t="shared" si="79"/>
        <v/>
      </c>
      <c r="N1251" s="304"/>
    </row>
    <row r="1252" spans="1:14">
      <c r="A1252" s="361">
        <v>1239</v>
      </c>
      <c r="B1252" s="376" t="str">
        <f t="shared" si="76"/>
        <v/>
      </c>
      <c r="C1252" s="505"/>
      <c r="D1252" s="304"/>
      <c r="E1252" s="304"/>
      <c r="F1252" s="377" t="str">
        <f t="shared" si="77"/>
        <v/>
      </c>
      <c r="G1252" s="509"/>
      <c r="I1252" s="503"/>
      <c r="J1252" s="503"/>
      <c r="K1252" s="569" t="str">
        <f t="shared" si="78"/>
        <v/>
      </c>
      <c r="L1252" s="503"/>
      <c r="M1252" s="569" t="str">
        <f t="shared" si="79"/>
        <v/>
      </c>
      <c r="N1252" s="304"/>
    </row>
    <row r="1253" spans="1:14">
      <c r="A1253" s="361">
        <v>1240</v>
      </c>
      <c r="B1253" s="376" t="str">
        <f t="shared" si="76"/>
        <v/>
      </c>
      <c r="C1253" s="505"/>
      <c r="D1253" s="304"/>
      <c r="E1253" s="304"/>
      <c r="F1253" s="377" t="str">
        <f t="shared" si="77"/>
        <v/>
      </c>
      <c r="G1253" s="509"/>
      <c r="I1253" s="503"/>
      <c r="J1253" s="503"/>
      <c r="K1253" s="569" t="str">
        <f t="shared" si="78"/>
        <v/>
      </c>
      <c r="L1253" s="503"/>
      <c r="M1253" s="569" t="str">
        <f t="shared" si="79"/>
        <v/>
      </c>
      <c r="N1253" s="304"/>
    </row>
    <row r="1254" spans="1:14">
      <c r="A1254" s="361">
        <v>1241</v>
      </c>
      <c r="B1254" s="376" t="str">
        <f t="shared" si="76"/>
        <v/>
      </c>
      <c r="C1254" s="505"/>
      <c r="D1254" s="304"/>
      <c r="E1254" s="304"/>
      <c r="F1254" s="377" t="str">
        <f t="shared" si="77"/>
        <v/>
      </c>
      <c r="G1254" s="509"/>
      <c r="I1254" s="503"/>
      <c r="J1254" s="503"/>
      <c r="K1254" s="569" t="str">
        <f t="shared" si="78"/>
        <v/>
      </c>
      <c r="L1254" s="503"/>
      <c r="M1254" s="569" t="str">
        <f t="shared" si="79"/>
        <v/>
      </c>
      <c r="N1254" s="304"/>
    </row>
    <row r="1255" spans="1:14">
      <c r="A1255" s="361">
        <v>1242</v>
      </c>
      <c r="B1255" s="376" t="str">
        <f t="shared" si="76"/>
        <v/>
      </c>
      <c r="C1255" s="505"/>
      <c r="D1255" s="304"/>
      <c r="E1255" s="304"/>
      <c r="F1255" s="377" t="str">
        <f t="shared" si="77"/>
        <v/>
      </c>
      <c r="G1255" s="509"/>
      <c r="I1255" s="503"/>
      <c r="J1255" s="503"/>
      <c r="K1255" s="569" t="str">
        <f t="shared" si="78"/>
        <v/>
      </c>
      <c r="L1255" s="503"/>
      <c r="M1255" s="569" t="str">
        <f t="shared" si="79"/>
        <v/>
      </c>
      <c r="N1255" s="304"/>
    </row>
    <row r="1256" spans="1:14">
      <c r="A1256" s="361">
        <v>1243</v>
      </c>
      <c r="B1256" s="376" t="str">
        <f t="shared" si="76"/>
        <v/>
      </c>
      <c r="C1256" s="505"/>
      <c r="D1256" s="304"/>
      <c r="E1256" s="304"/>
      <c r="F1256" s="377" t="str">
        <f t="shared" si="77"/>
        <v/>
      </c>
      <c r="G1256" s="509"/>
      <c r="I1256" s="503"/>
      <c r="J1256" s="503"/>
      <c r="K1256" s="569" t="str">
        <f t="shared" si="78"/>
        <v/>
      </c>
      <c r="L1256" s="503"/>
      <c r="M1256" s="569" t="str">
        <f t="shared" si="79"/>
        <v/>
      </c>
      <c r="N1256" s="304"/>
    </row>
    <row r="1257" spans="1:14">
      <c r="A1257" s="361">
        <v>1244</v>
      </c>
      <c r="B1257" s="376" t="str">
        <f t="shared" si="76"/>
        <v/>
      </c>
      <c r="C1257" s="505"/>
      <c r="D1257" s="304"/>
      <c r="E1257" s="304"/>
      <c r="F1257" s="377" t="str">
        <f t="shared" si="77"/>
        <v/>
      </c>
      <c r="G1257" s="509"/>
      <c r="I1257" s="503"/>
      <c r="J1257" s="503"/>
      <c r="K1257" s="569" t="str">
        <f t="shared" si="78"/>
        <v/>
      </c>
      <c r="L1257" s="503"/>
      <c r="M1257" s="569" t="str">
        <f t="shared" si="79"/>
        <v/>
      </c>
      <c r="N1257" s="304"/>
    </row>
    <row r="1258" spans="1:14">
      <c r="A1258" s="361">
        <v>1245</v>
      </c>
      <c r="B1258" s="376" t="str">
        <f t="shared" si="76"/>
        <v/>
      </c>
      <c r="C1258" s="505"/>
      <c r="D1258" s="304"/>
      <c r="E1258" s="304"/>
      <c r="F1258" s="377" t="str">
        <f t="shared" si="77"/>
        <v/>
      </c>
      <c r="G1258" s="509"/>
      <c r="I1258" s="503"/>
      <c r="J1258" s="503"/>
      <c r="K1258" s="569" t="str">
        <f t="shared" si="78"/>
        <v/>
      </c>
      <c r="L1258" s="503"/>
      <c r="M1258" s="569" t="str">
        <f t="shared" si="79"/>
        <v/>
      </c>
      <c r="N1258" s="304"/>
    </row>
    <row r="1259" spans="1:14">
      <c r="A1259" s="361">
        <v>1246</v>
      </c>
      <c r="B1259" s="376" t="str">
        <f t="shared" si="76"/>
        <v/>
      </c>
      <c r="C1259" s="505"/>
      <c r="D1259" s="304"/>
      <c r="E1259" s="304"/>
      <c r="F1259" s="377" t="str">
        <f t="shared" si="77"/>
        <v/>
      </c>
      <c r="G1259" s="509"/>
      <c r="I1259" s="503"/>
      <c r="J1259" s="503"/>
      <c r="K1259" s="569" t="str">
        <f t="shared" si="78"/>
        <v/>
      </c>
      <c r="L1259" s="503"/>
      <c r="M1259" s="569" t="str">
        <f t="shared" si="79"/>
        <v/>
      </c>
      <c r="N1259" s="304"/>
    </row>
    <row r="1260" spans="1:14">
      <c r="A1260" s="361">
        <v>1247</v>
      </c>
      <c r="B1260" s="376" t="str">
        <f t="shared" si="76"/>
        <v/>
      </c>
      <c r="C1260" s="505"/>
      <c r="D1260" s="304"/>
      <c r="E1260" s="304"/>
      <c r="F1260" s="377" t="str">
        <f t="shared" si="77"/>
        <v/>
      </c>
      <c r="G1260" s="509"/>
      <c r="I1260" s="503"/>
      <c r="J1260" s="503"/>
      <c r="K1260" s="569" t="str">
        <f t="shared" si="78"/>
        <v/>
      </c>
      <c r="L1260" s="503"/>
      <c r="M1260" s="569" t="str">
        <f t="shared" si="79"/>
        <v/>
      </c>
      <c r="N1260" s="304"/>
    </row>
    <row r="1261" spans="1:14">
      <c r="A1261" s="361">
        <v>1248</v>
      </c>
      <c r="B1261" s="376" t="str">
        <f t="shared" si="76"/>
        <v/>
      </c>
      <c r="C1261" s="505"/>
      <c r="D1261" s="304"/>
      <c r="E1261" s="304"/>
      <c r="F1261" s="377" t="str">
        <f t="shared" si="77"/>
        <v/>
      </c>
      <c r="G1261" s="509"/>
      <c r="I1261" s="503"/>
      <c r="J1261" s="503"/>
      <c r="K1261" s="569" t="str">
        <f t="shared" si="78"/>
        <v/>
      </c>
      <c r="L1261" s="503"/>
      <c r="M1261" s="569" t="str">
        <f t="shared" si="79"/>
        <v/>
      </c>
      <c r="N1261" s="304"/>
    </row>
    <row r="1262" spans="1:14">
      <c r="A1262" s="361">
        <v>1249</v>
      </c>
      <c r="B1262" s="376" t="str">
        <f t="shared" si="76"/>
        <v/>
      </c>
      <c r="C1262" s="505"/>
      <c r="D1262" s="304"/>
      <c r="E1262" s="304"/>
      <c r="F1262" s="377" t="str">
        <f t="shared" si="77"/>
        <v/>
      </c>
      <c r="G1262" s="509"/>
      <c r="I1262" s="503"/>
      <c r="J1262" s="503"/>
      <c r="K1262" s="569" t="str">
        <f t="shared" si="78"/>
        <v/>
      </c>
      <c r="L1262" s="503"/>
      <c r="M1262" s="569" t="str">
        <f t="shared" si="79"/>
        <v/>
      </c>
      <c r="N1262" s="304"/>
    </row>
    <row r="1263" spans="1:14">
      <c r="A1263" s="361">
        <v>1250</v>
      </c>
      <c r="B1263" s="376" t="str">
        <f t="shared" si="76"/>
        <v/>
      </c>
      <c r="C1263" s="505"/>
      <c r="D1263" s="304"/>
      <c r="E1263" s="304"/>
      <c r="F1263" s="377" t="str">
        <f t="shared" si="77"/>
        <v/>
      </c>
      <c r="G1263" s="509"/>
      <c r="I1263" s="503"/>
      <c r="J1263" s="503"/>
      <c r="K1263" s="569" t="str">
        <f t="shared" si="78"/>
        <v/>
      </c>
      <c r="L1263" s="503"/>
      <c r="M1263" s="569" t="str">
        <f t="shared" si="79"/>
        <v/>
      </c>
      <c r="N1263" s="304"/>
    </row>
    <row r="1264" spans="1:14">
      <c r="A1264" s="361">
        <v>1251</v>
      </c>
      <c r="B1264" s="376" t="str">
        <f t="shared" si="76"/>
        <v/>
      </c>
      <c r="C1264" s="505"/>
      <c r="D1264" s="304"/>
      <c r="E1264" s="304"/>
      <c r="F1264" s="377" t="str">
        <f t="shared" si="77"/>
        <v/>
      </c>
      <c r="G1264" s="509"/>
      <c r="I1264" s="503"/>
      <c r="J1264" s="503"/>
      <c r="K1264" s="569" t="str">
        <f t="shared" si="78"/>
        <v/>
      </c>
      <c r="L1264" s="503"/>
      <c r="M1264" s="569" t="str">
        <f t="shared" si="79"/>
        <v/>
      </c>
      <c r="N1264" s="304"/>
    </row>
    <row r="1265" spans="1:14">
      <c r="A1265" s="361">
        <v>1252</v>
      </c>
      <c r="B1265" s="376" t="str">
        <f t="shared" si="76"/>
        <v/>
      </c>
      <c r="C1265" s="505"/>
      <c r="D1265" s="304"/>
      <c r="E1265" s="304"/>
      <c r="F1265" s="377" t="str">
        <f t="shared" si="77"/>
        <v/>
      </c>
      <c r="G1265" s="509"/>
      <c r="I1265" s="503"/>
      <c r="J1265" s="503"/>
      <c r="K1265" s="569" t="str">
        <f t="shared" si="78"/>
        <v/>
      </c>
      <c r="L1265" s="503"/>
      <c r="M1265" s="569" t="str">
        <f t="shared" si="79"/>
        <v/>
      </c>
      <c r="N1265" s="304"/>
    </row>
    <row r="1266" spans="1:14">
      <c r="A1266" s="361">
        <v>1253</v>
      </c>
      <c r="B1266" s="376" t="str">
        <f t="shared" si="76"/>
        <v/>
      </c>
      <c r="C1266" s="505"/>
      <c r="D1266" s="304"/>
      <c r="E1266" s="304"/>
      <c r="F1266" s="377" t="str">
        <f t="shared" si="77"/>
        <v/>
      </c>
      <c r="G1266" s="509"/>
      <c r="I1266" s="503"/>
      <c r="J1266" s="503"/>
      <c r="K1266" s="569" t="str">
        <f t="shared" si="78"/>
        <v/>
      </c>
      <c r="L1266" s="503"/>
      <c r="M1266" s="569" t="str">
        <f t="shared" si="79"/>
        <v/>
      </c>
      <c r="N1266" s="304"/>
    </row>
    <row r="1267" spans="1:14">
      <c r="A1267" s="361">
        <v>1254</v>
      </c>
      <c r="B1267" s="376" t="str">
        <f t="shared" si="76"/>
        <v/>
      </c>
      <c r="C1267" s="505"/>
      <c r="D1267" s="304"/>
      <c r="E1267" s="304"/>
      <c r="F1267" s="377" t="str">
        <f t="shared" si="77"/>
        <v/>
      </c>
      <c r="G1267" s="509"/>
      <c r="I1267" s="503"/>
      <c r="J1267" s="503"/>
      <c r="K1267" s="569" t="str">
        <f t="shared" si="78"/>
        <v/>
      </c>
      <c r="L1267" s="503"/>
      <c r="M1267" s="569" t="str">
        <f t="shared" si="79"/>
        <v/>
      </c>
      <c r="N1267" s="304"/>
    </row>
    <row r="1268" spans="1:14">
      <c r="A1268" s="361">
        <v>1255</v>
      </c>
      <c r="B1268" s="376" t="str">
        <f t="shared" si="76"/>
        <v/>
      </c>
      <c r="C1268" s="505"/>
      <c r="D1268" s="304"/>
      <c r="E1268" s="304"/>
      <c r="F1268" s="377" t="str">
        <f t="shared" si="77"/>
        <v/>
      </c>
      <c r="G1268" s="509"/>
      <c r="I1268" s="503"/>
      <c r="J1268" s="503"/>
      <c r="K1268" s="569" t="str">
        <f t="shared" si="78"/>
        <v/>
      </c>
      <c r="L1268" s="503"/>
      <c r="M1268" s="569" t="str">
        <f t="shared" si="79"/>
        <v/>
      </c>
      <c r="N1268" s="304"/>
    </row>
    <row r="1269" spans="1:14">
      <c r="A1269" s="361">
        <v>1256</v>
      </c>
      <c r="B1269" s="376" t="str">
        <f t="shared" si="76"/>
        <v/>
      </c>
      <c r="C1269" s="505"/>
      <c r="D1269" s="304"/>
      <c r="E1269" s="304"/>
      <c r="F1269" s="377" t="str">
        <f t="shared" si="77"/>
        <v/>
      </c>
      <c r="G1269" s="509"/>
      <c r="I1269" s="503"/>
      <c r="J1269" s="503"/>
      <c r="K1269" s="569" t="str">
        <f t="shared" si="78"/>
        <v/>
      </c>
      <c r="L1269" s="503"/>
      <c r="M1269" s="569" t="str">
        <f t="shared" si="79"/>
        <v/>
      </c>
      <c r="N1269" s="304"/>
    </row>
    <row r="1270" spans="1:14">
      <c r="A1270" s="361">
        <v>1257</v>
      </c>
      <c r="B1270" s="376" t="str">
        <f t="shared" si="76"/>
        <v/>
      </c>
      <c r="C1270" s="505"/>
      <c r="D1270" s="304"/>
      <c r="E1270" s="304"/>
      <c r="F1270" s="377" t="str">
        <f t="shared" si="77"/>
        <v/>
      </c>
      <c r="G1270" s="509"/>
      <c r="I1270" s="503"/>
      <c r="J1270" s="503"/>
      <c r="K1270" s="569" t="str">
        <f t="shared" si="78"/>
        <v/>
      </c>
      <c r="L1270" s="503"/>
      <c r="M1270" s="569" t="str">
        <f t="shared" si="79"/>
        <v/>
      </c>
      <c r="N1270" s="304"/>
    </row>
    <row r="1271" spans="1:14">
      <c r="A1271" s="361">
        <v>1258</v>
      </c>
      <c r="B1271" s="376" t="str">
        <f t="shared" si="76"/>
        <v/>
      </c>
      <c r="C1271" s="505"/>
      <c r="D1271" s="304"/>
      <c r="E1271" s="304"/>
      <c r="F1271" s="377" t="str">
        <f t="shared" si="77"/>
        <v/>
      </c>
      <c r="G1271" s="509"/>
      <c r="I1271" s="503"/>
      <c r="J1271" s="503"/>
      <c r="K1271" s="569" t="str">
        <f t="shared" si="78"/>
        <v/>
      </c>
      <c r="L1271" s="503"/>
      <c r="M1271" s="569" t="str">
        <f t="shared" si="79"/>
        <v/>
      </c>
      <c r="N1271" s="304"/>
    </row>
    <row r="1272" spans="1:14">
      <c r="A1272" s="361">
        <v>1259</v>
      </c>
      <c r="B1272" s="376" t="str">
        <f t="shared" si="76"/>
        <v/>
      </c>
      <c r="C1272" s="505"/>
      <c r="D1272" s="304"/>
      <c r="E1272" s="304"/>
      <c r="F1272" s="377" t="str">
        <f t="shared" si="77"/>
        <v/>
      </c>
      <c r="G1272" s="509"/>
      <c r="I1272" s="503"/>
      <c r="J1272" s="503"/>
      <c r="K1272" s="569" t="str">
        <f t="shared" si="78"/>
        <v/>
      </c>
      <c r="L1272" s="503"/>
      <c r="M1272" s="569" t="str">
        <f t="shared" si="79"/>
        <v/>
      </c>
      <c r="N1272" s="304"/>
    </row>
    <row r="1273" spans="1:14">
      <c r="A1273" s="361">
        <v>1260</v>
      </c>
      <c r="B1273" s="376" t="str">
        <f t="shared" si="76"/>
        <v/>
      </c>
      <c r="C1273" s="505"/>
      <c r="D1273" s="304"/>
      <c r="E1273" s="304"/>
      <c r="F1273" s="377" t="str">
        <f t="shared" si="77"/>
        <v/>
      </c>
      <c r="G1273" s="509"/>
      <c r="I1273" s="503"/>
      <c r="J1273" s="503"/>
      <c r="K1273" s="569" t="str">
        <f t="shared" si="78"/>
        <v/>
      </c>
      <c r="L1273" s="503"/>
      <c r="M1273" s="569" t="str">
        <f t="shared" si="79"/>
        <v/>
      </c>
      <c r="N1273" s="304"/>
    </row>
    <row r="1274" spans="1:14">
      <c r="A1274" s="361">
        <v>1261</v>
      </c>
      <c r="B1274" s="376" t="str">
        <f t="shared" si="76"/>
        <v/>
      </c>
      <c r="C1274" s="505"/>
      <c r="D1274" s="304"/>
      <c r="E1274" s="304"/>
      <c r="F1274" s="377" t="str">
        <f t="shared" si="77"/>
        <v/>
      </c>
      <c r="G1274" s="509"/>
      <c r="I1274" s="503"/>
      <c r="J1274" s="503"/>
      <c r="K1274" s="569" t="str">
        <f t="shared" si="78"/>
        <v/>
      </c>
      <c r="L1274" s="503"/>
      <c r="M1274" s="569" t="str">
        <f t="shared" si="79"/>
        <v/>
      </c>
      <c r="N1274" s="304"/>
    </row>
    <row r="1275" spans="1:14">
      <c r="A1275" s="361">
        <v>1262</v>
      </c>
      <c r="B1275" s="376" t="str">
        <f t="shared" si="76"/>
        <v/>
      </c>
      <c r="C1275" s="505"/>
      <c r="D1275" s="304"/>
      <c r="E1275" s="304"/>
      <c r="F1275" s="377" t="str">
        <f t="shared" si="77"/>
        <v/>
      </c>
      <c r="G1275" s="509"/>
      <c r="I1275" s="503"/>
      <c r="J1275" s="503"/>
      <c r="K1275" s="569" t="str">
        <f t="shared" si="78"/>
        <v/>
      </c>
      <c r="L1275" s="503"/>
      <c r="M1275" s="569" t="str">
        <f t="shared" si="79"/>
        <v/>
      </c>
      <c r="N1275" s="304"/>
    </row>
    <row r="1276" spans="1:14">
      <c r="A1276" s="361">
        <v>1263</v>
      </c>
      <c r="B1276" s="376" t="str">
        <f t="shared" si="76"/>
        <v/>
      </c>
      <c r="C1276" s="505"/>
      <c r="D1276" s="304"/>
      <c r="E1276" s="304"/>
      <c r="F1276" s="377" t="str">
        <f t="shared" si="77"/>
        <v/>
      </c>
      <c r="G1276" s="509"/>
      <c r="I1276" s="503"/>
      <c r="J1276" s="503"/>
      <c r="K1276" s="569" t="str">
        <f t="shared" si="78"/>
        <v/>
      </c>
      <c r="L1276" s="503"/>
      <c r="M1276" s="569" t="str">
        <f t="shared" si="79"/>
        <v/>
      </c>
      <c r="N1276" s="304"/>
    </row>
    <row r="1277" spans="1:14">
      <c r="A1277" s="361">
        <v>1264</v>
      </c>
      <c r="B1277" s="376" t="str">
        <f t="shared" si="76"/>
        <v/>
      </c>
      <c r="C1277" s="505"/>
      <c r="D1277" s="304"/>
      <c r="E1277" s="304"/>
      <c r="F1277" s="377" t="str">
        <f t="shared" si="77"/>
        <v/>
      </c>
      <c r="G1277" s="509"/>
      <c r="I1277" s="503"/>
      <c r="J1277" s="503"/>
      <c r="K1277" s="569" t="str">
        <f t="shared" si="78"/>
        <v/>
      </c>
      <c r="L1277" s="503"/>
      <c r="M1277" s="569" t="str">
        <f t="shared" si="79"/>
        <v/>
      </c>
      <c r="N1277" s="304"/>
    </row>
    <row r="1278" spans="1:14">
      <c r="A1278" s="361">
        <v>1265</v>
      </c>
      <c r="B1278" s="376" t="str">
        <f t="shared" si="76"/>
        <v/>
      </c>
      <c r="C1278" s="505"/>
      <c r="D1278" s="304"/>
      <c r="E1278" s="304"/>
      <c r="F1278" s="377" t="str">
        <f t="shared" si="77"/>
        <v/>
      </c>
      <c r="G1278" s="509"/>
      <c r="I1278" s="503"/>
      <c r="J1278" s="503"/>
      <c r="K1278" s="569" t="str">
        <f t="shared" si="78"/>
        <v/>
      </c>
      <c r="L1278" s="503"/>
      <c r="M1278" s="569" t="str">
        <f t="shared" si="79"/>
        <v/>
      </c>
      <c r="N1278" s="304"/>
    </row>
    <row r="1279" spans="1:14">
      <c r="A1279" s="361">
        <v>1266</v>
      </c>
      <c r="B1279" s="376" t="str">
        <f t="shared" si="76"/>
        <v/>
      </c>
      <c r="C1279" s="505"/>
      <c r="D1279" s="304"/>
      <c r="E1279" s="304"/>
      <c r="F1279" s="377" t="str">
        <f t="shared" si="77"/>
        <v/>
      </c>
      <c r="G1279" s="509"/>
      <c r="I1279" s="503"/>
      <c r="J1279" s="503"/>
      <c r="K1279" s="569" t="str">
        <f t="shared" si="78"/>
        <v/>
      </c>
      <c r="L1279" s="503"/>
      <c r="M1279" s="569" t="str">
        <f t="shared" si="79"/>
        <v/>
      </c>
      <c r="N1279" s="304"/>
    </row>
    <row r="1280" spans="1:14">
      <c r="A1280" s="361">
        <v>1267</v>
      </c>
      <c r="B1280" s="376" t="str">
        <f t="shared" si="76"/>
        <v/>
      </c>
      <c r="C1280" s="505"/>
      <c r="D1280" s="304"/>
      <c r="E1280" s="304"/>
      <c r="F1280" s="377" t="str">
        <f t="shared" si="77"/>
        <v/>
      </c>
      <c r="G1280" s="509"/>
      <c r="I1280" s="503"/>
      <c r="J1280" s="503"/>
      <c r="K1280" s="569" t="str">
        <f t="shared" si="78"/>
        <v/>
      </c>
      <c r="L1280" s="503"/>
      <c r="M1280" s="569" t="str">
        <f t="shared" si="79"/>
        <v/>
      </c>
      <c r="N1280" s="304"/>
    </row>
    <row r="1281" spans="1:14">
      <c r="A1281" s="361">
        <v>1268</v>
      </c>
      <c r="B1281" s="376" t="str">
        <f t="shared" si="76"/>
        <v/>
      </c>
      <c r="C1281" s="505"/>
      <c r="D1281" s="304"/>
      <c r="E1281" s="304"/>
      <c r="F1281" s="377" t="str">
        <f t="shared" si="77"/>
        <v/>
      </c>
      <c r="G1281" s="509"/>
      <c r="I1281" s="503"/>
      <c r="J1281" s="503"/>
      <c r="K1281" s="569" t="str">
        <f t="shared" si="78"/>
        <v/>
      </c>
      <c r="L1281" s="503"/>
      <c r="M1281" s="569" t="str">
        <f t="shared" si="79"/>
        <v/>
      </c>
      <c r="N1281" s="304"/>
    </row>
    <row r="1282" spans="1:14">
      <c r="A1282" s="361">
        <v>1269</v>
      </c>
      <c r="B1282" s="376" t="str">
        <f t="shared" si="76"/>
        <v/>
      </c>
      <c r="C1282" s="505"/>
      <c r="D1282" s="304"/>
      <c r="E1282" s="304"/>
      <c r="F1282" s="377" t="str">
        <f t="shared" si="77"/>
        <v/>
      </c>
      <c r="G1282" s="509"/>
      <c r="I1282" s="503"/>
      <c r="J1282" s="503"/>
      <c r="K1282" s="569" t="str">
        <f t="shared" si="78"/>
        <v/>
      </c>
      <c r="L1282" s="503"/>
      <c r="M1282" s="569" t="str">
        <f t="shared" si="79"/>
        <v/>
      </c>
      <c r="N1282" s="304"/>
    </row>
    <row r="1283" spans="1:14">
      <c r="A1283" s="361">
        <v>1270</v>
      </c>
      <c r="B1283" s="376" t="str">
        <f t="shared" si="76"/>
        <v/>
      </c>
      <c r="C1283" s="505"/>
      <c r="D1283" s="304"/>
      <c r="E1283" s="304"/>
      <c r="F1283" s="377" t="str">
        <f t="shared" si="77"/>
        <v/>
      </c>
      <c r="G1283" s="509"/>
      <c r="I1283" s="503"/>
      <c r="J1283" s="503"/>
      <c r="K1283" s="569" t="str">
        <f t="shared" si="78"/>
        <v/>
      </c>
      <c r="L1283" s="503"/>
      <c r="M1283" s="569" t="str">
        <f t="shared" si="79"/>
        <v/>
      </c>
      <c r="N1283" s="304"/>
    </row>
    <row r="1284" spans="1:14">
      <c r="A1284" s="361">
        <v>1271</v>
      </c>
      <c r="B1284" s="376" t="str">
        <f t="shared" si="76"/>
        <v/>
      </c>
      <c r="C1284" s="505"/>
      <c r="D1284" s="304"/>
      <c r="E1284" s="304"/>
      <c r="F1284" s="377" t="str">
        <f t="shared" si="77"/>
        <v/>
      </c>
      <c r="G1284" s="509"/>
      <c r="I1284" s="503"/>
      <c r="J1284" s="503"/>
      <c r="K1284" s="569" t="str">
        <f t="shared" si="78"/>
        <v/>
      </c>
      <c r="L1284" s="503"/>
      <c r="M1284" s="569" t="str">
        <f t="shared" si="79"/>
        <v/>
      </c>
      <c r="N1284" s="304"/>
    </row>
    <row r="1285" spans="1:14">
      <c r="A1285" s="361">
        <v>1272</v>
      </c>
      <c r="B1285" s="376" t="str">
        <f t="shared" si="76"/>
        <v/>
      </c>
      <c r="C1285" s="505"/>
      <c r="D1285" s="304"/>
      <c r="E1285" s="304"/>
      <c r="F1285" s="377" t="str">
        <f t="shared" si="77"/>
        <v/>
      </c>
      <c r="G1285" s="509"/>
      <c r="I1285" s="503"/>
      <c r="J1285" s="503"/>
      <c r="K1285" s="569" t="str">
        <f t="shared" si="78"/>
        <v/>
      </c>
      <c r="L1285" s="503"/>
      <c r="M1285" s="569" t="str">
        <f t="shared" si="79"/>
        <v/>
      </c>
      <c r="N1285" s="304"/>
    </row>
    <row r="1286" spans="1:14">
      <c r="A1286" s="361">
        <v>1273</v>
      </c>
      <c r="B1286" s="376" t="str">
        <f t="shared" si="76"/>
        <v/>
      </c>
      <c r="C1286" s="505"/>
      <c r="D1286" s="304"/>
      <c r="E1286" s="304"/>
      <c r="F1286" s="377" t="str">
        <f t="shared" si="77"/>
        <v/>
      </c>
      <c r="G1286" s="509"/>
      <c r="I1286" s="503"/>
      <c r="J1286" s="503"/>
      <c r="K1286" s="569" t="str">
        <f t="shared" si="78"/>
        <v/>
      </c>
      <c r="L1286" s="503"/>
      <c r="M1286" s="569" t="str">
        <f t="shared" si="79"/>
        <v/>
      </c>
      <c r="N1286" s="304"/>
    </row>
    <row r="1287" spans="1:14">
      <c r="A1287" s="361">
        <v>1274</v>
      </c>
      <c r="B1287" s="376" t="str">
        <f t="shared" si="76"/>
        <v/>
      </c>
      <c r="C1287" s="505"/>
      <c r="D1287" s="304"/>
      <c r="E1287" s="304"/>
      <c r="F1287" s="377" t="str">
        <f t="shared" si="77"/>
        <v/>
      </c>
      <c r="G1287" s="509"/>
      <c r="I1287" s="503"/>
      <c r="J1287" s="503"/>
      <c r="K1287" s="569" t="str">
        <f t="shared" si="78"/>
        <v/>
      </c>
      <c r="L1287" s="503"/>
      <c r="M1287" s="569" t="str">
        <f t="shared" si="79"/>
        <v/>
      </c>
      <c r="N1287" s="304"/>
    </row>
    <row r="1288" spans="1:14">
      <c r="A1288" s="361">
        <v>1275</v>
      </c>
      <c r="B1288" s="376" t="str">
        <f t="shared" si="76"/>
        <v/>
      </c>
      <c r="C1288" s="505"/>
      <c r="D1288" s="304"/>
      <c r="E1288" s="304"/>
      <c r="F1288" s="377" t="str">
        <f t="shared" si="77"/>
        <v/>
      </c>
      <c r="G1288" s="509"/>
      <c r="I1288" s="503"/>
      <c r="J1288" s="503"/>
      <c r="K1288" s="569" t="str">
        <f t="shared" si="78"/>
        <v/>
      </c>
      <c r="L1288" s="503"/>
      <c r="M1288" s="569" t="str">
        <f t="shared" si="79"/>
        <v/>
      </c>
      <c r="N1288" s="304"/>
    </row>
    <row r="1289" spans="1:14">
      <c r="A1289" s="361">
        <v>1276</v>
      </c>
      <c r="B1289" s="376" t="str">
        <f t="shared" si="76"/>
        <v/>
      </c>
      <c r="C1289" s="505"/>
      <c r="D1289" s="304"/>
      <c r="E1289" s="304"/>
      <c r="F1289" s="377" t="str">
        <f t="shared" si="77"/>
        <v/>
      </c>
      <c r="G1289" s="509"/>
      <c r="I1289" s="503"/>
      <c r="J1289" s="503"/>
      <c r="K1289" s="569" t="str">
        <f t="shared" si="78"/>
        <v/>
      </c>
      <c r="L1289" s="503"/>
      <c r="M1289" s="569" t="str">
        <f t="shared" si="79"/>
        <v/>
      </c>
      <c r="N1289" s="304"/>
    </row>
    <row r="1290" spans="1:14">
      <c r="A1290" s="361">
        <v>1277</v>
      </c>
      <c r="B1290" s="376" t="str">
        <f t="shared" si="76"/>
        <v/>
      </c>
      <c r="C1290" s="505"/>
      <c r="D1290" s="304"/>
      <c r="E1290" s="304"/>
      <c r="F1290" s="377" t="str">
        <f t="shared" si="77"/>
        <v/>
      </c>
      <c r="G1290" s="509"/>
      <c r="I1290" s="503"/>
      <c r="J1290" s="503"/>
      <c r="K1290" s="569" t="str">
        <f t="shared" si="78"/>
        <v/>
      </c>
      <c r="L1290" s="503"/>
      <c r="M1290" s="569" t="str">
        <f t="shared" si="79"/>
        <v/>
      </c>
      <c r="N1290" s="304"/>
    </row>
    <row r="1291" spans="1:14">
      <c r="A1291" s="361">
        <v>1278</v>
      </c>
      <c r="B1291" s="376" t="str">
        <f t="shared" si="76"/>
        <v/>
      </c>
      <c r="C1291" s="505"/>
      <c r="D1291" s="304"/>
      <c r="E1291" s="304"/>
      <c r="F1291" s="377" t="str">
        <f t="shared" si="77"/>
        <v/>
      </c>
      <c r="G1291" s="509"/>
      <c r="I1291" s="503"/>
      <c r="J1291" s="503"/>
      <c r="K1291" s="569" t="str">
        <f t="shared" si="78"/>
        <v/>
      </c>
      <c r="L1291" s="503"/>
      <c r="M1291" s="569" t="str">
        <f t="shared" si="79"/>
        <v/>
      </c>
      <c r="N1291" s="304"/>
    </row>
    <row r="1292" spans="1:14">
      <c r="A1292" s="361">
        <v>1279</v>
      </c>
      <c r="B1292" s="376" t="str">
        <f t="shared" si="76"/>
        <v/>
      </c>
      <c r="C1292" s="505"/>
      <c r="D1292" s="304"/>
      <c r="E1292" s="304"/>
      <c r="F1292" s="377" t="str">
        <f t="shared" si="77"/>
        <v/>
      </c>
      <c r="G1292" s="509"/>
      <c r="I1292" s="503"/>
      <c r="J1292" s="503"/>
      <c r="K1292" s="569" t="str">
        <f t="shared" si="78"/>
        <v/>
      </c>
      <c r="L1292" s="503"/>
      <c r="M1292" s="569" t="str">
        <f t="shared" si="79"/>
        <v/>
      </c>
      <c r="N1292" s="304"/>
    </row>
    <row r="1293" spans="1:14">
      <c r="A1293" s="361">
        <v>1280</v>
      </c>
      <c r="B1293" s="376" t="str">
        <f t="shared" si="76"/>
        <v/>
      </c>
      <c r="C1293" s="505"/>
      <c r="D1293" s="304"/>
      <c r="E1293" s="304"/>
      <c r="F1293" s="377" t="str">
        <f t="shared" si="77"/>
        <v/>
      </c>
      <c r="G1293" s="509"/>
      <c r="I1293" s="503"/>
      <c r="J1293" s="503"/>
      <c r="K1293" s="569" t="str">
        <f t="shared" si="78"/>
        <v/>
      </c>
      <c r="L1293" s="503"/>
      <c r="M1293" s="569" t="str">
        <f t="shared" si="79"/>
        <v/>
      </c>
      <c r="N1293" s="304"/>
    </row>
    <row r="1294" spans="1:14">
      <c r="A1294" s="361">
        <v>1281</v>
      </c>
      <c r="B1294" s="376" t="str">
        <f t="shared" si="76"/>
        <v/>
      </c>
      <c r="C1294" s="505"/>
      <c r="D1294" s="304"/>
      <c r="E1294" s="304"/>
      <c r="F1294" s="377" t="str">
        <f t="shared" si="77"/>
        <v/>
      </c>
      <c r="G1294" s="509"/>
      <c r="I1294" s="503"/>
      <c r="J1294" s="503"/>
      <c r="K1294" s="569" t="str">
        <f t="shared" si="78"/>
        <v/>
      </c>
      <c r="L1294" s="503"/>
      <c r="M1294" s="569" t="str">
        <f t="shared" si="79"/>
        <v/>
      </c>
      <c r="N1294" s="304"/>
    </row>
    <row r="1295" spans="1:14">
      <c r="A1295" s="361">
        <v>1282</v>
      </c>
      <c r="B1295" s="376" t="str">
        <f t="shared" ref="B1295:B1358" si="80">IF(C1295="","",IF(C1295="Ａ","","○"))</f>
        <v/>
      </c>
      <c r="C1295" s="505"/>
      <c r="D1295" s="304"/>
      <c r="E1295" s="304"/>
      <c r="F1295" s="377" t="str">
        <f t="shared" ref="F1295:F1358" si="81">IF(E1295="","",E1295/$D$9*12)</f>
        <v/>
      </c>
      <c r="G1295" s="509"/>
      <c r="I1295" s="503"/>
      <c r="J1295" s="503"/>
      <c r="K1295" s="569" t="str">
        <f t="shared" ref="K1295:K1358" si="82">IF(J1295="","",J1295/$D$9*12)</f>
        <v/>
      </c>
      <c r="L1295" s="503"/>
      <c r="M1295" s="569" t="str">
        <f t="shared" ref="M1295:M1358" si="83">IF(L1295="","",L1295/$D$9*12)</f>
        <v/>
      </c>
      <c r="N1295" s="304"/>
    </row>
    <row r="1296" spans="1:14">
      <c r="A1296" s="361">
        <v>1283</v>
      </c>
      <c r="B1296" s="376" t="str">
        <f t="shared" si="80"/>
        <v/>
      </c>
      <c r="C1296" s="505"/>
      <c r="D1296" s="304"/>
      <c r="E1296" s="304"/>
      <c r="F1296" s="377" t="str">
        <f t="shared" si="81"/>
        <v/>
      </c>
      <c r="G1296" s="509"/>
      <c r="I1296" s="503"/>
      <c r="J1296" s="503"/>
      <c r="K1296" s="569" t="str">
        <f t="shared" si="82"/>
        <v/>
      </c>
      <c r="L1296" s="503"/>
      <c r="M1296" s="569" t="str">
        <f t="shared" si="83"/>
        <v/>
      </c>
      <c r="N1296" s="304"/>
    </row>
    <row r="1297" spans="1:14">
      <c r="A1297" s="361">
        <v>1284</v>
      </c>
      <c r="B1297" s="376" t="str">
        <f t="shared" si="80"/>
        <v/>
      </c>
      <c r="C1297" s="505"/>
      <c r="D1297" s="304"/>
      <c r="E1297" s="304"/>
      <c r="F1297" s="377" t="str">
        <f t="shared" si="81"/>
        <v/>
      </c>
      <c r="G1297" s="509"/>
      <c r="I1297" s="503"/>
      <c r="J1297" s="503"/>
      <c r="K1297" s="569" t="str">
        <f t="shared" si="82"/>
        <v/>
      </c>
      <c r="L1297" s="503"/>
      <c r="M1297" s="569" t="str">
        <f t="shared" si="83"/>
        <v/>
      </c>
      <c r="N1297" s="304"/>
    </row>
    <row r="1298" spans="1:14">
      <c r="A1298" s="361">
        <v>1285</v>
      </c>
      <c r="B1298" s="376" t="str">
        <f t="shared" si="80"/>
        <v/>
      </c>
      <c r="C1298" s="505"/>
      <c r="D1298" s="304"/>
      <c r="E1298" s="304"/>
      <c r="F1298" s="377" t="str">
        <f t="shared" si="81"/>
        <v/>
      </c>
      <c r="G1298" s="509"/>
      <c r="I1298" s="503"/>
      <c r="J1298" s="503"/>
      <c r="K1298" s="569" t="str">
        <f t="shared" si="82"/>
        <v/>
      </c>
      <c r="L1298" s="503"/>
      <c r="M1298" s="569" t="str">
        <f t="shared" si="83"/>
        <v/>
      </c>
      <c r="N1298" s="304"/>
    </row>
    <row r="1299" spans="1:14">
      <c r="A1299" s="361">
        <v>1286</v>
      </c>
      <c r="B1299" s="376" t="str">
        <f t="shared" si="80"/>
        <v/>
      </c>
      <c r="C1299" s="505"/>
      <c r="D1299" s="304"/>
      <c r="E1299" s="304"/>
      <c r="F1299" s="377" t="str">
        <f t="shared" si="81"/>
        <v/>
      </c>
      <c r="G1299" s="509"/>
      <c r="I1299" s="503"/>
      <c r="J1299" s="503"/>
      <c r="K1299" s="569" t="str">
        <f t="shared" si="82"/>
        <v/>
      </c>
      <c r="L1299" s="503"/>
      <c r="M1299" s="569" t="str">
        <f t="shared" si="83"/>
        <v/>
      </c>
      <c r="N1299" s="304"/>
    </row>
    <row r="1300" spans="1:14">
      <c r="A1300" s="361">
        <v>1287</v>
      </c>
      <c r="B1300" s="376" t="str">
        <f t="shared" si="80"/>
        <v/>
      </c>
      <c r="C1300" s="505"/>
      <c r="D1300" s="304"/>
      <c r="E1300" s="304"/>
      <c r="F1300" s="377" t="str">
        <f t="shared" si="81"/>
        <v/>
      </c>
      <c r="G1300" s="509"/>
      <c r="I1300" s="503"/>
      <c r="J1300" s="503"/>
      <c r="K1300" s="569" t="str">
        <f t="shared" si="82"/>
        <v/>
      </c>
      <c r="L1300" s="503"/>
      <c r="M1300" s="569" t="str">
        <f t="shared" si="83"/>
        <v/>
      </c>
      <c r="N1300" s="304"/>
    </row>
    <row r="1301" spans="1:14">
      <c r="A1301" s="361">
        <v>1288</v>
      </c>
      <c r="B1301" s="376" t="str">
        <f t="shared" si="80"/>
        <v/>
      </c>
      <c r="C1301" s="505"/>
      <c r="D1301" s="304"/>
      <c r="E1301" s="304"/>
      <c r="F1301" s="377" t="str">
        <f t="shared" si="81"/>
        <v/>
      </c>
      <c r="G1301" s="509"/>
      <c r="I1301" s="503"/>
      <c r="J1301" s="503"/>
      <c r="K1301" s="569" t="str">
        <f t="shared" si="82"/>
        <v/>
      </c>
      <c r="L1301" s="503"/>
      <c r="M1301" s="569" t="str">
        <f t="shared" si="83"/>
        <v/>
      </c>
      <c r="N1301" s="304"/>
    </row>
    <row r="1302" spans="1:14">
      <c r="A1302" s="361">
        <v>1289</v>
      </c>
      <c r="B1302" s="376" t="str">
        <f t="shared" si="80"/>
        <v/>
      </c>
      <c r="C1302" s="505"/>
      <c r="D1302" s="304"/>
      <c r="E1302" s="304"/>
      <c r="F1302" s="377" t="str">
        <f t="shared" si="81"/>
        <v/>
      </c>
      <c r="G1302" s="509"/>
      <c r="I1302" s="503"/>
      <c r="J1302" s="503"/>
      <c r="K1302" s="569" t="str">
        <f t="shared" si="82"/>
        <v/>
      </c>
      <c r="L1302" s="503"/>
      <c r="M1302" s="569" t="str">
        <f t="shared" si="83"/>
        <v/>
      </c>
      <c r="N1302" s="304"/>
    </row>
    <row r="1303" spans="1:14">
      <c r="A1303" s="361">
        <v>1290</v>
      </c>
      <c r="B1303" s="376" t="str">
        <f t="shared" si="80"/>
        <v/>
      </c>
      <c r="C1303" s="505"/>
      <c r="D1303" s="304"/>
      <c r="E1303" s="304"/>
      <c r="F1303" s="377" t="str">
        <f t="shared" si="81"/>
        <v/>
      </c>
      <c r="G1303" s="509"/>
      <c r="I1303" s="503"/>
      <c r="J1303" s="503"/>
      <c r="K1303" s="569" t="str">
        <f t="shared" si="82"/>
        <v/>
      </c>
      <c r="L1303" s="503"/>
      <c r="M1303" s="569" t="str">
        <f t="shared" si="83"/>
        <v/>
      </c>
      <c r="N1303" s="304"/>
    </row>
    <row r="1304" spans="1:14">
      <c r="A1304" s="361">
        <v>1291</v>
      </c>
      <c r="B1304" s="376" t="str">
        <f t="shared" si="80"/>
        <v/>
      </c>
      <c r="C1304" s="505"/>
      <c r="D1304" s="304"/>
      <c r="E1304" s="304"/>
      <c r="F1304" s="377" t="str">
        <f t="shared" si="81"/>
        <v/>
      </c>
      <c r="G1304" s="509"/>
      <c r="I1304" s="503"/>
      <c r="J1304" s="503"/>
      <c r="K1304" s="569" t="str">
        <f t="shared" si="82"/>
        <v/>
      </c>
      <c r="L1304" s="503"/>
      <c r="M1304" s="569" t="str">
        <f t="shared" si="83"/>
        <v/>
      </c>
      <c r="N1304" s="304"/>
    </row>
    <row r="1305" spans="1:14">
      <c r="A1305" s="361">
        <v>1292</v>
      </c>
      <c r="B1305" s="376" t="str">
        <f t="shared" si="80"/>
        <v/>
      </c>
      <c r="C1305" s="505"/>
      <c r="D1305" s="304"/>
      <c r="E1305" s="304"/>
      <c r="F1305" s="377" t="str">
        <f t="shared" si="81"/>
        <v/>
      </c>
      <c r="G1305" s="509"/>
      <c r="I1305" s="503"/>
      <c r="J1305" s="503"/>
      <c r="K1305" s="569" t="str">
        <f t="shared" si="82"/>
        <v/>
      </c>
      <c r="L1305" s="503"/>
      <c r="M1305" s="569" t="str">
        <f t="shared" si="83"/>
        <v/>
      </c>
      <c r="N1305" s="304"/>
    </row>
    <row r="1306" spans="1:14">
      <c r="A1306" s="361">
        <v>1293</v>
      </c>
      <c r="B1306" s="376" t="str">
        <f t="shared" si="80"/>
        <v/>
      </c>
      <c r="C1306" s="505"/>
      <c r="D1306" s="304"/>
      <c r="E1306" s="304"/>
      <c r="F1306" s="377" t="str">
        <f t="shared" si="81"/>
        <v/>
      </c>
      <c r="G1306" s="509"/>
      <c r="I1306" s="503"/>
      <c r="J1306" s="503"/>
      <c r="K1306" s="569" t="str">
        <f t="shared" si="82"/>
        <v/>
      </c>
      <c r="L1306" s="503"/>
      <c r="M1306" s="569" t="str">
        <f t="shared" si="83"/>
        <v/>
      </c>
      <c r="N1306" s="304"/>
    </row>
    <row r="1307" spans="1:14">
      <c r="A1307" s="361">
        <v>1294</v>
      </c>
      <c r="B1307" s="376" t="str">
        <f t="shared" si="80"/>
        <v/>
      </c>
      <c r="C1307" s="505"/>
      <c r="D1307" s="304"/>
      <c r="E1307" s="304"/>
      <c r="F1307" s="377" t="str">
        <f t="shared" si="81"/>
        <v/>
      </c>
      <c r="G1307" s="509"/>
      <c r="I1307" s="503"/>
      <c r="J1307" s="503"/>
      <c r="K1307" s="569" t="str">
        <f t="shared" si="82"/>
        <v/>
      </c>
      <c r="L1307" s="503"/>
      <c r="M1307" s="569" t="str">
        <f t="shared" si="83"/>
        <v/>
      </c>
      <c r="N1307" s="304"/>
    </row>
    <row r="1308" spans="1:14">
      <c r="A1308" s="361">
        <v>1295</v>
      </c>
      <c r="B1308" s="376" t="str">
        <f t="shared" si="80"/>
        <v/>
      </c>
      <c r="C1308" s="505"/>
      <c r="D1308" s="304"/>
      <c r="E1308" s="304"/>
      <c r="F1308" s="377" t="str">
        <f t="shared" si="81"/>
        <v/>
      </c>
      <c r="G1308" s="509"/>
      <c r="I1308" s="503"/>
      <c r="J1308" s="503"/>
      <c r="K1308" s="569" t="str">
        <f t="shared" si="82"/>
        <v/>
      </c>
      <c r="L1308" s="503"/>
      <c r="M1308" s="569" t="str">
        <f t="shared" si="83"/>
        <v/>
      </c>
      <c r="N1308" s="304"/>
    </row>
    <row r="1309" spans="1:14">
      <c r="A1309" s="361">
        <v>1296</v>
      </c>
      <c r="B1309" s="376" t="str">
        <f t="shared" si="80"/>
        <v/>
      </c>
      <c r="C1309" s="505"/>
      <c r="D1309" s="304"/>
      <c r="E1309" s="304"/>
      <c r="F1309" s="377" t="str">
        <f t="shared" si="81"/>
        <v/>
      </c>
      <c r="G1309" s="509"/>
      <c r="I1309" s="503"/>
      <c r="J1309" s="503"/>
      <c r="K1309" s="569" t="str">
        <f t="shared" si="82"/>
        <v/>
      </c>
      <c r="L1309" s="503"/>
      <c r="M1309" s="569" t="str">
        <f t="shared" si="83"/>
        <v/>
      </c>
      <c r="N1309" s="304"/>
    </row>
    <row r="1310" spans="1:14">
      <c r="A1310" s="361">
        <v>1297</v>
      </c>
      <c r="B1310" s="376" t="str">
        <f t="shared" si="80"/>
        <v/>
      </c>
      <c r="C1310" s="505"/>
      <c r="D1310" s="304"/>
      <c r="E1310" s="304"/>
      <c r="F1310" s="377" t="str">
        <f t="shared" si="81"/>
        <v/>
      </c>
      <c r="G1310" s="509"/>
      <c r="I1310" s="503"/>
      <c r="J1310" s="503"/>
      <c r="K1310" s="569" t="str">
        <f t="shared" si="82"/>
        <v/>
      </c>
      <c r="L1310" s="503"/>
      <c r="M1310" s="569" t="str">
        <f t="shared" si="83"/>
        <v/>
      </c>
      <c r="N1310" s="304"/>
    </row>
    <row r="1311" spans="1:14">
      <c r="A1311" s="361">
        <v>1298</v>
      </c>
      <c r="B1311" s="376" t="str">
        <f t="shared" si="80"/>
        <v/>
      </c>
      <c r="C1311" s="505"/>
      <c r="D1311" s="304"/>
      <c r="E1311" s="304"/>
      <c r="F1311" s="377" t="str">
        <f t="shared" si="81"/>
        <v/>
      </c>
      <c r="G1311" s="509"/>
      <c r="I1311" s="503"/>
      <c r="J1311" s="503"/>
      <c r="K1311" s="569" t="str">
        <f t="shared" si="82"/>
        <v/>
      </c>
      <c r="L1311" s="503"/>
      <c r="M1311" s="569" t="str">
        <f t="shared" si="83"/>
        <v/>
      </c>
      <c r="N1311" s="304"/>
    </row>
    <row r="1312" spans="1:14">
      <c r="A1312" s="361">
        <v>1299</v>
      </c>
      <c r="B1312" s="376" t="str">
        <f t="shared" si="80"/>
        <v/>
      </c>
      <c r="C1312" s="505"/>
      <c r="D1312" s="304"/>
      <c r="E1312" s="304"/>
      <c r="F1312" s="377" t="str">
        <f t="shared" si="81"/>
        <v/>
      </c>
      <c r="G1312" s="509"/>
      <c r="I1312" s="503"/>
      <c r="J1312" s="503"/>
      <c r="K1312" s="569" t="str">
        <f t="shared" si="82"/>
        <v/>
      </c>
      <c r="L1312" s="503"/>
      <c r="M1312" s="569" t="str">
        <f t="shared" si="83"/>
        <v/>
      </c>
      <c r="N1312" s="304"/>
    </row>
    <row r="1313" spans="1:14">
      <c r="A1313" s="361">
        <v>1300</v>
      </c>
      <c r="B1313" s="376" t="str">
        <f t="shared" si="80"/>
        <v/>
      </c>
      <c r="C1313" s="505"/>
      <c r="D1313" s="304"/>
      <c r="E1313" s="304"/>
      <c r="F1313" s="377" t="str">
        <f t="shared" si="81"/>
        <v/>
      </c>
      <c r="G1313" s="509"/>
      <c r="I1313" s="503"/>
      <c r="J1313" s="503"/>
      <c r="K1313" s="569" t="str">
        <f t="shared" si="82"/>
        <v/>
      </c>
      <c r="L1313" s="503"/>
      <c r="M1313" s="569" t="str">
        <f t="shared" si="83"/>
        <v/>
      </c>
      <c r="N1313" s="304"/>
    </row>
    <row r="1314" spans="1:14">
      <c r="A1314" s="361">
        <v>1301</v>
      </c>
      <c r="B1314" s="376" t="str">
        <f t="shared" si="80"/>
        <v/>
      </c>
      <c r="C1314" s="505"/>
      <c r="D1314" s="304"/>
      <c r="E1314" s="304"/>
      <c r="F1314" s="377" t="str">
        <f t="shared" si="81"/>
        <v/>
      </c>
      <c r="G1314" s="509"/>
      <c r="I1314" s="503"/>
      <c r="J1314" s="503"/>
      <c r="K1314" s="569" t="str">
        <f t="shared" si="82"/>
        <v/>
      </c>
      <c r="L1314" s="503"/>
      <c r="M1314" s="569" t="str">
        <f t="shared" si="83"/>
        <v/>
      </c>
      <c r="N1314" s="304"/>
    </row>
    <row r="1315" spans="1:14">
      <c r="A1315" s="361">
        <v>1302</v>
      </c>
      <c r="B1315" s="376" t="str">
        <f t="shared" si="80"/>
        <v/>
      </c>
      <c r="C1315" s="505"/>
      <c r="D1315" s="304"/>
      <c r="E1315" s="304"/>
      <c r="F1315" s="377" t="str">
        <f t="shared" si="81"/>
        <v/>
      </c>
      <c r="G1315" s="509"/>
      <c r="I1315" s="503"/>
      <c r="J1315" s="503"/>
      <c r="K1315" s="569" t="str">
        <f t="shared" si="82"/>
        <v/>
      </c>
      <c r="L1315" s="503"/>
      <c r="M1315" s="569" t="str">
        <f t="shared" si="83"/>
        <v/>
      </c>
      <c r="N1315" s="304"/>
    </row>
    <row r="1316" spans="1:14">
      <c r="A1316" s="361">
        <v>1303</v>
      </c>
      <c r="B1316" s="376" t="str">
        <f t="shared" si="80"/>
        <v/>
      </c>
      <c r="C1316" s="505"/>
      <c r="D1316" s="304"/>
      <c r="E1316" s="304"/>
      <c r="F1316" s="377" t="str">
        <f t="shared" si="81"/>
        <v/>
      </c>
      <c r="G1316" s="509"/>
      <c r="I1316" s="503"/>
      <c r="J1316" s="503"/>
      <c r="K1316" s="569" t="str">
        <f t="shared" si="82"/>
        <v/>
      </c>
      <c r="L1316" s="503"/>
      <c r="M1316" s="569" t="str">
        <f t="shared" si="83"/>
        <v/>
      </c>
      <c r="N1316" s="304"/>
    </row>
    <row r="1317" spans="1:14">
      <c r="A1317" s="361">
        <v>1304</v>
      </c>
      <c r="B1317" s="376" t="str">
        <f t="shared" si="80"/>
        <v/>
      </c>
      <c r="C1317" s="505"/>
      <c r="D1317" s="304"/>
      <c r="E1317" s="304"/>
      <c r="F1317" s="377" t="str">
        <f t="shared" si="81"/>
        <v/>
      </c>
      <c r="G1317" s="509"/>
      <c r="I1317" s="503"/>
      <c r="J1317" s="503"/>
      <c r="K1317" s="569" t="str">
        <f t="shared" si="82"/>
        <v/>
      </c>
      <c r="L1317" s="503"/>
      <c r="M1317" s="569" t="str">
        <f t="shared" si="83"/>
        <v/>
      </c>
      <c r="N1317" s="304"/>
    </row>
    <row r="1318" spans="1:14">
      <c r="A1318" s="361">
        <v>1305</v>
      </c>
      <c r="B1318" s="376" t="str">
        <f t="shared" si="80"/>
        <v/>
      </c>
      <c r="C1318" s="505"/>
      <c r="D1318" s="304"/>
      <c r="E1318" s="304"/>
      <c r="F1318" s="377" t="str">
        <f t="shared" si="81"/>
        <v/>
      </c>
      <c r="G1318" s="509"/>
      <c r="I1318" s="503"/>
      <c r="J1318" s="503"/>
      <c r="K1318" s="569" t="str">
        <f t="shared" si="82"/>
        <v/>
      </c>
      <c r="L1318" s="503"/>
      <c r="M1318" s="569" t="str">
        <f t="shared" si="83"/>
        <v/>
      </c>
      <c r="N1318" s="304"/>
    </row>
    <row r="1319" spans="1:14">
      <c r="A1319" s="361">
        <v>1306</v>
      </c>
      <c r="B1319" s="376" t="str">
        <f t="shared" si="80"/>
        <v/>
      </c>
      <c r="C1319" s="505"/>
      <c r="D1319" s="304"/>
      <c r="E1319" s="304"/>
      <c r="F1319" s="377" t="str">
        <f t="shared" si="81"/>
        <v/>
      </c>
      <c r="G1319" s="509"/>
      <c r="I1319" s="503"/>
      <c r="J1319" s="503"/>
      <c r="K1319" s="569" t="str">
        <f t="shared" si="82"/>
        <v/>
      </c>
      <c r="L1319" s="503"/>
      <c r="M1319" s="569" t="str">
        <f t="shared" si="83"/>
        <v/>
      </c>
      <c r="N1319" s="304"/>
    </row>
    <row r="1320" spans="1:14">
      <c r="A1320" s="361">
        <v>1307</v>
      </c>
      <c r="B1320" s="376" t="str">
        <f t="shared" si="80"/>
        <v/>
      </c>
      <c r="C1320" s="505"/>
      <c r="D1320" s="304"/>
      <c r="E1320" s="304"/>
      <c r="F1320" s="377" t="str">
        <f t="shared" si="81"/>
        <v/>
      </c>
      <c r="G1320" s="509"/>
      <c r="I1320" s="503"/>
      <c r="J1320" s="503"/>
      <c r="K1320" s="569" t="str">
        <f t="shared" si="82"/>
        <v/>
      </c>
      <c r="L1320" s="503"/>
      <c r="M1320" s="569" t="str">
        <f t="shared" si="83"/>
        <v/>
      </c>
      <c r="N1320" s="304"/>
    </row>
    <row r="1321" spans="1:14">
      <c r="A1321" s="361">
        <v>1308</v>
      </c>
      <c r="B1321" s="376" t="str">
        <f t="shared" si="80"/>
        <v/>
      </c>
      <c r="C1321" s="505"/>
      <c r="D1321" s="304"/>
      <c r="E1321" s="304"/>
      <c r="F1321" s="377" t="str">
        <f t="shared" si="81"/>
        <v/>
      </c>
      <c r="G1321" s="509"/>
      <c r="I1321" s="503"/>
      <c r="J1321" s="503"/>
      <c r="K1321" s="569" t="str">
        <f t="shared" si="82"/>
        <v/>
      </c>
      <c r="L1321" s="503"/>
      <c r="M1321" s="569" t="str">
        <f t="shared" si="83"/>
        <v/>
      </c>
      <c r="N1321" s="304"/>
    </row>
    <row r="1322" spans="1:14">
      <c r="A1322" s="361">
        <v>1309</v>
      </c>
      <c r="B1322" s="376" t="str">
        <f t="shared" si="80"/>
        <v/>
      </c>
      <c r="C1322" s="505"/>
      <c r="D1322" s="304"/>
      <c r="E1322" s="304"/>
      <c r="F1322" s="377" t="str">
        <f t="shared" si="81"/>
        <v/>
      </c>
      <c r="G1322" s="509"/>
      <c r="I1322" s="503"/>
      <c r="J1322" s="503"/>
      <c r="K1322" s="569" t="str">
        <f t="shared" si="82"/>
        <v/>
      </c>
      <c r="L1322" s="503"/>
      <c r="M1322" s="569" t="str">
        <f t="shared" si="83"/>
        <v/>
      </c>
      <c r="N1322" s="304"/>
    </row>
    <row r="1323" spans="1:14">
      <c r="A1323" s="361">
        <v>1310</v>
      </c>
      <c r="B1323" s="376" t="str">
        <f t="shared" si="80"/>
        <v/>
      </c>
      <c r="C1323" s="505"/>
      <c r="D1323" s="304"/>
      <c r="E1323" s="304"/>
      <c r="F1323" s="377" t="str">
        <f t="shared" si="81"/>
        <v/>
      </c>
      <c r="G1323" s="509"/>
      <c r="I1323" s="503"/>
      <c r="J1323" s="503"/>
      <c r="K1323" s="569" t="str">
        <f t="shared" si="82"/>
        <v/>
      </c>
      <c r="L1323" s="503"/>
      <c r="M1323" s="569" t="str">
        <f t="shared" si="83"/>
        <v/>
      </c>
      <c r="N1323" s="304"/>
    </row>
    <row r="1324" spans="1:14">
      <c r="A1324" s="361">
        <v>1311</v>
      </c>
      <c r="B1324" s="376" t="str">
        <f t="shared" si="80"/>
        <v/>
      </c>
      <c r="C1324" s="505"/>
      <c r="D1324" s="304"/>
      <c r="E1324" s="304"/>
      <c r="F1324" s="377" t="str">
        <f t="shared" si="81"/>
        <v/>
      </c>
      <c r="G1324" s="509"/>
      <c r="I1324" s="503"/>
      <c r="J1324" s="503"/>
      <c r="K1324" s="569" t="str">
        <f t="shared" si="82"/>
        <v/>
      </c>
      <c r="L1324" s="503"/>
      <c r="M1324" s="569" t="str">
        <f t="shared" si="83"/>
        <v/>
      </c>
      <c r="N1324" s="304"/>
    </row>
    <row r="1325" spans="1:14">
      <c r="A1325" s="361">
        <v>1312</v>
      </c>
      <c r="B1325" s="376" t="str">
        <f t="shared" si="80"/>
        <v/>
      </c>
      <c r="C1325" s="505"/>
      <c r="D1325" s="304"/>
      <c r="E1325" s="304"/>
      <c r="F1325" s="377" t="str">
        <f t="shared" si="81"/>
        <v/>
      </c>
      <c r="G1325" s="509"/>
      <c r="I1325" s="503"/>
      <c r="J1325" s="503"/>
      <c r="K1325" s="569" t="str">
        <f t="shared" si="82"/>
        <v/>
      </c>
      <c r="L1325" s="503"/>
      <c r="M1325" s="569" t="str">
        <f t="shared" si="83"/>
        <v/>
      </c>
      <c r="N1325" s="304"/>
    </row>
    <row r="1326" spans="1:14">
      <c r="A1326" s="361">
        <v>1313</v>
      </c>
      <c r="B1326" s="376" t="str">
        <f t="shared" si="80"/>
        <v/>
      </c>
      <c r="C1326" s="505"/>
      <c r="D1326" s="304"/>
      <c r="E1326" s="304"/>
      <c r="F1326" s="377" t="str">
        <f t="shared" si="81"/>
        <v/>
      </c>
      <c r="G1326" s="509"/>
      <c r="I1326" s="503"/>
      <c r="J1326" s="503"/>
      <c r="K1326" s="569" t="str">
        <f t="shared" si="82"/>
        <v/>
      </c>
      <c r="L1326" s="503"/>
      <c r="M1326" s="569" t="str">
        <f t="shared" si="83"/>
        <v/>
      </c>
      <c r="N1326" s="304"/>
    </row>
    <row r="1327" spans="1:14">
      <c r="A1327" s="361">
        <v>1314</v>
      </c>
      <c r="B1327" s="376" t="str">
        <f t="shared" si="80"/>
        <v/>
      </c>
      <c r="C1327" s="505"/>
      <c r="D1327" s="304"/>
      <c r="E1327" s="304"/>
      <c r="F1327" s="377" t="str">
        <f t="shared" si="81"/>
        <v/>
      </c>
      <c r="G1327" s="509"/>
      <c r="I1327" s="503"/>
      <c r="J1327" s="503"/>
      <c r="K1327" s="569" t="str">
        <f t="shared" si="82"/>
        <v/>
      </c>
      <c r="L1327" s="503"/>
      <c r="M1327" s="569" t="str">
        <f t="shared" si="83"/>
        <v/>
      </c>
      <c r="N1327" s="304"/>
    </row>
    <row r="1328" spans="1:14">
      <c r="A1328" s="361">
        <v>1315</v>
      </c>
      <c r="B1328" s="376" t="str">
        <f t="shared" si="80"/>
        <v/>
      </c>
      <c r="C1328" s="505"/>
      <c r="D1328" s="304"/>
      <c r="E1328" s="304"/>
      <c r="F1328" s="377" t="str">
        <f t="shared" si="81"/>
        <v/>
      </c>
      <c r="G1328" s="509"/>
      <c r="I1328" s="503"/>
      <c r="J1328" s="503"/>
      <c r="K1328" s="569" t="str">
        <f t="shared" si="82"/>
        <v/>
      </c>
      <c r="L1328" s="503"/>
      <c r="M1328" s="569" t="str">
        <f t="shared" si="83"/>
        <v/>
      </c>
      <c r="N1328" s="304"/>
    </row>
    <row r="1329" spans="1:14">
      <c r="A1329" s="361">
        <v>1316</v>
      </c>
      <c r="B1329" s="376" t="str">
        <f t="shared" si="80"/>
        <v/>
      </c>
      <c r="C1329" s="505"/>
      <c r="D1329" s="304"/>
      <c r="E1329" s="304"/>
      <c r="F1329" s="377" t="str">
        <f t="shared" si="81"/>
        <v/>
      </c>
      <c r="G1329" s="509"/>
      <c r="I1329" s="503"/>
      <c r="J1329" s="503"/>
      <c r="K1329" s="569" t="str">
        <f t="shared" si="82"/>
        <v/>
      </c>
      <c r="L1329" s="503"/>
      <c r="M1329" s="569" t="str">
        <f t="shared" si="83"/>
        <v/>
      </c>
      <c r="N1329" s="304"/>
    </row>
    <row r="1330" spans="1:14">
      <c r="A1330" s="361">
        <v>1317</v>
      </c>
      <c r="B1330" s="376" t="str">
        <f t="shared" si="80"/>
        <v/>
      </c>
      <c r="C1330" s="505"/>
      <c r="D1330" s="304"/>
      <c r="E1330" s="304"/>
      <c r="F1330" s="377" t="str">
        <f t="shared" si="81"/>
        <v/>
      </c>
      <c r="G1330" s="509"/>
      <c r="I1330" s="503"/>
      <c r="J1330" s="503"/>
      <c r="K1330" s="569" t="str">
        <f t="shared" si="82"/>
        <v/>
      </c>
      <c r="L1330" s="503"/>
      <c r="M1330" s="569" t="str">
        <f t="shared" si="83"/>
        <v/>
      </c>
      <c r="N1330" s="304"/>
    </row>
    <row r="1331" spans="1:14">
      <c r="A1331" s="361">
        <v>1318</v>
      </c>
      <c r="B1331" s="376" t="str">
        <f t="shared" si="80"/>
        <v/>
      </c>
      <c r="C1331" s="505"/>
      <c r="D1331" s="304"/>
      <c r="E1331" s="304"/>
      <c r="F1331" s="377" t="str">
        <f t="shared" si="81"/>
        <v/>
      </c>
      <c r="G1331" s="509"/>
      <c r="I1331" s="503"/>
      <c r="J1331" s="503"/>
      <c r="K1331" s="569" t="str">
        <f t="shared" si="82"/>
        <v/>
      </c>
      <c r="L1331" s="503"/>
      <c r="M1331" s="569" t="str">
        <f t="shared" si="83"/>
        <v/>
      </c>
      <c r="N1331" s="304"/>
    </row>
    <row r="1332" spans="1:14">
      <c r="A1332" s="361">
        <v>1319</v>
      </c>
      <c r="B1332" s="376" t="str">
        <f t="shared" si="80"/>
        <v/>
      </c>
      <c r="C1332" s="505"/>
      <c r="D1332" s="304"/>
      <c r="E1332" s="304"/>
      <c r="F1332" s="377" t="str">
        <f t="shared" si="81"/>
        <v/>
      </c>
      <c r="G1332" s="509"/>
      <c r="I1332" s="503"/>
      <c r="J1332" s="503"/>
      <c r="K1332" s="569" t="str">
        <f t="shared" si="82"/>
        <v/>
      </c>
      <c r="L1332" s="503"/>
      <c r="M1332" s="569" t="str">
        <f t="shared" si="83"/>
        <v/>
      </c>
      <c r="N1332" s="304"/>
    </row>
    <row r="1333" spans="1:14">
      <c r="A1333" s="361">
        <v>1320</v>
      </c>
      <c r="B1333" s="376" t="str">
        <f t="shared" si="80"/>
        <v/>
      </c>
      <c r="C1333" s="505"/>
      <c r="D1333" s="304"/>
      <c r="E1333" s="304"/>
      <c r="F1333" s="377" t="str">
        <f t="shared" si="81"/>
        <v/>
      </c>
      <c r="G1333" s="509"/>
      <c r="I1333" s="503"/>
      <c r="J1333" s="503"/>
      <c r="K1333" s="569" t="str">
        <f t="shared" si="82"/>
        <v/>
      </c>
      <c r="L1333" s="503"/>
      <c r="M1333" s="569" t="str">
        <f t="shared" si="83"/>
        <v/>
      </c>
      <c r="N1333" s="304"/>
    </row>
    <row r="1334" spans="1:14">
      <c r="A1334" s="361">
        <v>1321</v>
      </c>
      <c r="B1334" s="376" t="str">
        <f t="shared" si="80"/>
        <v/>
      </c>
      <c r="C1334" s="505"/>
      <c r="D1334" s="304"/>
      <c r="E1334" s="304"/>
      <c r="F1334" s="377" t="str">
        <f t="shared" si="81"/>
        <v/>
      </c>
      <c r="G1334" s="509"/>
      <c r="I1334" s="503"/>
      <c r="J1334" s="503"/>
      <c r="K1334" s="569" t="str">
        <f t="shared" si="82"/>
        <v/>
      </c>
      <c r="L1334" s="503"/>
      <c r="M1334" s="569" t="str">
        <f t="shared" si="83"/>
        <v/>
      </c>
      <c r="N1334" s="304"/>
    </row>
    <row r="1335" spans="1:14">
      <c r="A1335" s="361">
        <v>1322</v>
      </c>
      <c r="B1335" s="376" t="str">
        <f t="shared" si="80"/>
        <v/>
      </c>
      <c r="C1335" s="505"/>
      <c r="D1335" s="304"/>
      <c r="E1335" s="304"/>
      <c r="F1335" s="377" t="str">
        <f t="shared" si="81"/>
        <v/>
      </c>
      <c r="G1335" s="509"/>
      <c r="I1335" s="503"/>
      <c r="J1335" s="503"/>
      <c r="K1335" s="569" t="str">
        <f t="shared" si="82"/>
        <v/>
      </c>
      <c r="L1335" s="503"/>
      <c r="M1335" s="569" t="str">
        <f t="shared" si="83"/>
        <v/>
      </c>
      <c r="N1335" s="304"/>
    </row>
    <row r="1336" spans="1:14">
      <c r="A1336" s="361">
        <v>1323</v>
      </c>
      <c r="B1336" s="376" t="str">
        <f t="shared" si="80"/>
        <v/>
      </c>
      <c r="C1336" s="505"/>
      <c r="D1336" s="304"/>
      <c r="E1336" s="304"/>
      <c r="F1336" s="377" t="str">
        <f t="shared" si="81"/>
        <v/>
      </c>
      <c r="G1336" s="509"/>
      <c r="I1336" s="503"/>
      <c r="J1336" s="503"/>
      <c r="K1336" s="569" t="str">
        <f t="shared" si="82"/>
        <v/>
      </c>
      <c r="L1336" s="503"/>
      <c r="M1336" s="569" t="str">
        <f t="shared" si="83"/>
        <v/>
      </c>
      <c r="N1336" s="304"/>
    </row>
    <row r="1337" spans="1:14">
      <c r="A1337" s="361">
        <v>1324</v>
      </c>
      <c r="B1337" s="376" t="str">
        <f t="shared" si="80"/>
        <v/>
      </c>
      <c r="C1337" s="505"/>
      <c r="D1337" s="304"/>
      <c r="E1337" s="304"/>
      <c r="F1337" s="377" t="str">
        <f t="shared" si="81"/>
        <v/>
      </c>
      <c r="G1337" s="509"/>
      <c r="I1337" s="503"/>
      <c r="J1337" s="503"/>
      <c r="K1337" s="569" t="str">
        <f t="shared" si="82"/>
        <v/>
      </c>
      <c r="L1337" s="503"/>
      <c r="M1337" s="569" t="str">
        <f t="shared" si="83"/>
        <v/>
      </c>
      <c r="N1337" s="304"/>
    </row>
    <row r="1338" spans="1:14">
      <c r="A1338" s="361">
        <v>1325</v>
      </c>
      <c r="B1338" s="376" t="str">
        <f t="shared" si="80"/>
        <v/>
      </c>
      <c r="C1338" s="505"/>
      <c r="D1338" s="304"/>
      <c r="E1338" s="304"/>
      <c r="F1338" s="377" t="str">
        <f t="shared" si="81"/>
        <v/>
      </c>
      <c r="G1338" s="509"/>
      <c r="I1338" s="503"/>
      <c r="J1338" s="503"/>
      <c r="K1338" s="569" t="str">
        <f t="shared" si="82"/>
        <v/>
      </c>
      <c r="L1338" s="503"/>
      <c r="M1338" s="569" t="str">
        <f t="shared" si="83"/>
        <v/>
      </c>
      <c r="N1338" s="304"/>
    </row>
    <row r="1339" spans="1:14">
      <c r="A1339" s="361">
        <v>1326</v>
      </c>
      <c r="B1339" s="376" t="str">
        <f t="shared" si="80"/>
        <v/>
      </c>
      <c r="C1339" s="505"/>
      <c r="D1339" s="304"/>
      <c r="E1339" s="304"/>
      <c r="F1339" s="377" t="str">
        <f t="shared" si="81"/>
        <v/>
      </c>
      <c r="G1339" s="509"/>
      <c r="I1339" s="503"/>
      <c r="J1339" s="503"/>
      <c r="K1339" s="569" t="str">
        <f t="shared" si="82"/>
        <v/>
      </c>
      <c r="L1339" s="503"/>
      <c r="M1339" s="569" t="str">
        <f t="shared" si="83"/>
        <v/>
      </c>
      <c r="N1339" s="304"/>
    </row>
    <row r="1340" spans="1:14">
      <c r="A1340" s="361">
        <v>1327</v>
      </c>
      <c r="B1340" s="376" t="str">
        <f t="shared" si="80"/>
        <v/>
      </c>
      <c r="C1340" s="505"/>
      <c r="D1340" s="304"/>
      <c r="E1340" s="304"/>
      <c r="F1340" s="377" t="str">
        <f t="shared" si="81"/>
        <v/>
      </c>
      <c r="G1340" s="509"/>
      <c r="I1340" s="503"/>
      <c r="J1340" s="503"/>
      <c r="K1340" s="569" t="str">
        <f t="shared" si="82"/>
        <v/>
      </c>
      <c r="L1340" s="503"/>
      <c r="M1340" s="569" t="str">
        <f t="shared" si="83"/>
        <v/>
      </c>
      <c r="N1340" s="304"/>
    </row>
    <row r="1341" spans="1:14">
      <c r="A1341" s="361">
        <v>1328</v>
      </c>
      <c r="B1341" s="376" t="str">
        <f t="shared" si="80"/>
        <v/>
      </c>
      <c r="C1341" s="505"/>
      <c r="D1341" s="304"/>
      <c r="E1341" s="304"/>
      <c r="F1341" s="377" t="str">
        <f t="shared" si="81"/>
        <v/>
      </c>
      <c r="G1341" s="509"/>
      <c r="I1341" s="503"/>
      <c r="J1341" s="503"/>
      <c r="K1341" s="569" t="str">
        <f t="shared" si="82"/>
        <v/>
      </c>
      <c r="L1341" s="503"/>
      <c r="M1341" s="569" t="str">
        <f t="shared" si="83"/>
        <v/>
      </c>
      <c r="N1341" s="304"/>
    </row>
    <row r="1342" spans="1:14">
      <c r="A1342" s="361">
        <v>1329</v>
      </c>
      <c r="B1342" s="376" t="str">
        <f t="shared" si="80"/>
        <v/>
      </c>
      <c r="C1342" s="505"/>
      <c r="D1342" s="304"/>
      <c r="E1342" s="304"/>
      <c r="F1342" s="377" t="str">
        <f t="shared" si="81"/>
        <v/>
      </c>
      <c r="G1342" s="509"/>
      <c r="I1342" s="503"/>
      <c r="J1342" s="503"/>
      <c r="K1342" s="569" t="str">
        <f t="shared" si="82"/>
        <v/>
      </c>
      <c r="L1342" s="503"/>
      <c r="M1342" s="569" t="str">
        <f t="shared" si="83"/>
        <v/>
      </c>
      <c r="N1342" s="304"/>
    </row>
    <row r="1343" spans="1:14">
      <c r="A1343" s="361">
        <v>1330</v>
      </c>
      <c r="B1343" s="376" t="str">
        <f t="shared" si="80"/>
        <v/>
      </c>
      <c r="C1343" s="505"/>
      <c r="D1343" s="304"/>
      <c r="E1343" s="304"/>
      <c r="F1343" s="377" t="str">
        <f t="shared" si="81"/>
        <v/>
      </c>
      <c r="G1343" s="509"/>
      <c r="I1343" s="503"/>
      <c r="J1343" s="503"/>
      <c r="K1343" s="569" t="str">
        <f t="shared" si="82"/>
        <v/>
      </c>
      <c r="L1343" s="503"/>
      <c r="M1343" s="569" t="str">
        <f t="shared" si="83"/>
        <v/>
      </c>
      <c r="N1343" s="304"/>
    </row>
    <row r="1344" spans="1:14">
      <c r="A1344" s="361">
        <v>1331</v>
      </c>
      <c r="B1344" s="376" t="str">
        <f t="shared" si="80"/>
        <v/>
      </c>
      <c r="C1344" s="505"/>
      <c r="D1344" s="304"/>
      <c r="E1344" s="304"/>
      <c r="F1344" s="377" t="str">
        <f t="shared" si="81"/>
        <v/>
      </c>
      <c r="G1344" s="509"/>
      <c r="I1344" s="503"/>
      <c r="J1344" s="503"/>
      <c r="K1344" s="569" t="str">
        <f t="shared" si="82"/>
        <v/>
      </c>
      <c r="L1344" s="503"/>
      <c r="M1344" s="569" t="str">
        <f t="shared" si="83"/>
        <v/>
      </c>
      <c r="N1344" s="304"/>
    </row>
    <row r="1345" spans="1:14">
      <c r="A1345" s="361">
        <v>1332</v>
      </c>
      <c r="B1345" s="376" t="str">
        <f t="shared" si="80"/>
        <v/>
      </c>
      <c r="C1345" s="505"/>
      <c r="D1345" s="304"/>
      <c r="E1345" s="304"/>
      <c r="F1345" s="377" t="str">
        <f t="shared" si="81"/>
        <v/>
      </c>
      <c r="G1345" s="509"/>
      <c r="I1345" s="503"/>
      <c r="J1345" s="503"/>
      <c r="K1345" s="569" t="str">
        <f t="shared" si="82"/>
        <v/>
      </c>
      <c r="L1345" s="503"/>
      <c r="M1345" s="569" t="str">
        <f t="shared" si="83"/>
        <v/>
      </c>
      <c r="N1345" s="304"/>
    </row>
    <row r="1346" spans="1:14">
      <c r="A1346" s="361">
        <v>1333</v>
      </c>
      <c r="B1346" s="376" t="str">
        <f t="shared" si="80"/>
        <v/>
      </c>
      <c r="C1346" s="505"/>
      <c r="D1346" s="304"/>
      <c r="E1346" s="304"/>
      <c r="F1346" s="377" t="str">
        <f t="shared" si="81"/>
        <v/>
      </c>
      <c r="G1346" s="509"/>
      <c r="I1346" s="503"/>
      <c r="J1346" s="503"/>
      <c r="K1346" s="569" t="str">
        <f t="shared" si="82"/>
        <v/>
      </c>
      <c r="L1346" s="503"/>
      <c r="M1346" s="569" t="str">
        <f t="shared" si="83"/>
        <v/>
      </c>
      <c r="N1346" s="304"/>
    </row>
    <row r="1347" spans="1:14">
      <c r="A1347" s="361">
        <v>1334</v>
      </c>
      <c r="B1347" s="376" t="str">
        <f t="shared" si="80"/>
        <v/>
      </c>
      <c r="C1347" s="505"/>
      <c r="D1347" s="304"/>
      <c r="E1347" s="304"/>
      <c r="F1347" s="377" t="str">
        <f t="shared" si="81"/>
        <v/>
      </c>
      <c r="G1347" s="509"/>
      <c r="I1347" s="503"/>
      <c r="J1347" s="503"/>
      <c r="K1347" s="569" t="str">
        <f t="shared" si="82"/>
        <v/>
      </c>
      <c r="L1347" s="503"/>
      <c r="M1347" s="569" t="str">
        <f t="shared" si="83"/>
        <v/>
      </c>
      <c r="N1347" s="304"/>
    </row>
    <row r="1348" spans="1:14">
      <c r="A1348" s="361">
        <v>1335</v>
      </c>
      <c r="B1348" s="376" t="str">
        <f t="shared" si="80"/>
        <v/>
      </c>
      <c r="C1348" s="505"/>
      <c r="D1348" s="304"/>
      <c r="E1348" s="304"/>
      <c r="F1348" s="377" t="str">
        <f t="shared" si="81"/>
        <v/>
      </c>
      <c r="G1348" s="509"/>
      <c r="I1348" s="503"/>
      <c r="J1348" s="503"/>
      <c r="K1348" s="569" t="str">
        <f t="shared" si="82"/>
        <v/>
      </c>
      <c r="L1348" s="503"/>
      <c r="M1348" s="569" t="str">
        <f t="shared" si="83"/>
        <v/>
      </c>
      <c r="N1348" s="304"/>
    </row>
    <row r="1349" spans="1:14">
      <c r="A1349" s="361">
        <v>1336</v>
      </c>
      <c r="B1349" s="376" t="str">
        <f t="shared" si="80"/>
        <v/>
      </c>
      <c r="C1349" s="505"/>
      <c r="D1349" s="304"/>
      <c r="E1349" s="304"/>
      <c r="F1349" s="377" t="str">
        <f t="shared" si="81"/>
        <v/>
      </c>
      <c r="G1349" s="509"/>
      <c r="I1349" s="503"/>
      <c r="J1349" s="503"/>
      <c r="K1349" s="569" t="str">
        <f t="shared" si="82"/>
        <v/>
      </c>
      <c r="L1349" s="503"/>
      <c r="M1349" s="569" t="str">
        <f t="shared" si="83"/>
        <v/>
      </c>
      <c r="N1349" s="304"/>
    </row>
    <row r="1350" spans="1:14">
      <c r="A1350" s="361">
        <v>1337</v>
      </c>
      <c r="B1350" s="376" t="str">
        <f t="shared" si="80"/>
        <v/>
      </c>
      <c r="C1350" s="505"/>
      <c r="D1350" s="304"/>
      <c r="E1350" s="304"/>
      <c r="F1350" s="377" t="str">
        <f t="shared" si="81"/>
        <v/>
      </c>
      <c r="G1350" s="509"/>
      <c r="I1350" s="503"/>
      <c r="J1350" s="503"/>
      <c r="K1350" s="569" t="str">
        <f t="shared" si="82"/>
        <v/>
      </c>
      <c r="L1350" s="503"/>
      <c r="M1350" s="569" t="str">
        <f t="shared" si="83"/>
        <v/>
      </c>
      <c r="N1350" s="304"/>
    </row>
    <row r="1351" spans="1:14">
      <c r="A1351" s="361">
        <v>1338</v>
      </c>
      <c r="B1351" s="376" t="str">
        <f t="shared" si="80"/>
        <v/>
      </c>
      <c r="C1351" s="505"/>
      <c r="D1351" s="304"/>
      <c r="E1351" s="304"/>
      <c r="F1351" s="377" t="str">
        <f t="shared" si="81"/>
        <v/>
      </c>
      <c r="G1351" s="509"/>
      <c r="I1351" s="503"/>
      <c r="J1351" s="503"/>
      <c r="K1351" s="569" t="str">
        <f t="shared" si="82"/>
        <v/>
      </c>
      <c r="L1351" s="503"/>
      <c r="M1351" s="569" t="str">
        <f t="shared" si="83"/>
        <v/>
      </c>
      <c r="N1351" s="304"/>
    </row>
    <row r="1352" spans="1:14">
      <c r="A1352" s="361">
        <v>1339</v>
      </c>
      <c r="B1352" s="376" t="str">
        <f t="shared" si="80"/>
        <v/>
      </c>
      <c r="C1352" s="505"/>
      <c r="D1352" s="304"/>
      <c r="E1352" s="304"/>
      <c r="F1352" s="377" t="str">
        <f t="shared" si="81"/>
        <v/>
      </c>
      <c r="G1352" s="509"/>
      <c r="I1352" s="503"/>
      <c r="J1352" s="503"/>
      <c r="K1352" s="569" t="str">
        <f t="shared" si="82"/>
        <v/>
      </c>
      <c r="L1352" s="503"/>
      <c r="M1352" s="569" t="str">
        <f t="shared" si="83"/>
        <v/>
      </c>
      <c r="N1352" s="304"/>
    </row>
    <row r="1353" spans="1:14">
      <c r="A1353" s="361">
        <v>1340</v>
      </c>
      <c r="B1353" s="376" t="str">
        <f t="shared" si="80"/>
        <v/>
      </c>
      <c r="C1353" s="505"/>
      <c r="D1353" s="304"/>
      <c r="E1353" s="304"/>
      <c r="F1353" s="377" t="str">
        <f t="shared" si="81"/>
        <v/>
      </c>
      <c r="G1353" s="509"/>
      <c r="I1353" s="503"/>
      <c r="J1353" s="503"/>
      <c r="K1353" s="569" t="str">
        <f t="shared" si="82"/>
        <v/>
      </c>
      <c r="L1353" s="503"/>
      <c r="M1353" s="569" t="str">
        <f t="shared" si="83"/>
        <v/>
      </c>
      <c r="N1353" s="304"/>
    </row>
    <row r="1354" spans="1:14">
      <c r="A1354" s="361">
        <v>1341</v>
      </c>
      <c r="B1354" s="376" t="str">
        <f t="shared" si="80"/>
        <v/>
      </c>
      <c r="C1354" s="505"/>
      <c r="D1354" s="304"/>
      <c r="E1354" s="304"/>
      <c r="F1354" s="377" t="str">
        <f t="shared" si="81"/>
        <v/>
      </c>
      <c r="G1354" s="509"/>
      <c r="I1354" s="503"/>
      <c r="J1354" s="503"/>
      <c r="K1354" s="569" t="str">
        <f t="shared" si="82"/>
        <v/>
      </c>
      <c r="L1354" s="503"/>
      <c r="M1354" s="569" t="str">
        <f t="shared" si="83"/>
        <v/>
      </c>
      <c r="N1354" s="304"/>
    </row>
    <row r="1355" spans="1:14">
      <c r="A1355" s="361">
        <v>1342</v>
      </c>
      <c r="B1355" s="376" t="str">
        <f t="shared" si="80"/>
        <v/>
      </c>
      <c r="C1355" s="505"/>
      <c r="D1355" s="304"/>
      <c r="E1355" s="304"/>
      <c r="F1355" s="377" t="str">
        <f t="shared" si="81"/>
        <v/>
      </c>
      <c r="G1355" s="509"/>
      <c r="I1355" s="503"/>
      <c r="J1355" s="503"/>
      <c r="K1355" s="569" t="str">
        <f t="shared" si="82"/>
        <v/>
      </c>
      <c r="L1355" s="503"/>
      <c r="M1355" s="569" t="str">
        <f t="shared" si="83"/>
        <v/>
      </c>
      <c r="N1355" s="304"/>
    </row>
    <row r="1356" spans="1:14">
      <c r="A1356" s="361">
        <v>1343</v>
      </c>
      <c r="B1356" s="376" t="str">
        <f t="shared" si="80"/>
        <v/>
      </c>
      <c r="C1356" s="505"/>
      <c r="D1356" s="304"/>
      <c r="E1356" s="304"/>
      <c r="F1356" s="377" t="str">
        <f t="shared" si="81"/>
        <v/>
      </c>
      <c r="G1356" s="509"/>
      <c r="I1356" s="503"/>
      <c r="J1356" s="503"/>
      <c r="K1356" s="569" t="str">
        <f t="shared" si="82"/>
        <v/>
      </c>
      <c r="L1356" s="503"/>
      <c r="M1356" s="569" t="str">
        <f t="shared" si="83"/>
        <v/>
      </c>
      <c r="N1356" s="304"/>
    </row>
    <row r="1357" spans="1:14">
      <c r="A1357" s="361">
        <v>1344</v>
      </c>
      <c r="B1357" s="376" t="str">
        <f t="shared" si="80"/>
        <v/>
      </c>
      <c r="C1357" s="505"/>
      <c r="D1357" s="304"/>
      <c r="E1357" s="304"/>
      <c r="F1357" s="377" t="str">
        <f t="shared" si="81"/>
        <v/>
      </c>
      <c r="G1357" s="509"/>
      <c r="I1357" s="503"/>
      <c r="J1357" s="503"/>
      <c r="K1357" s="569" t="str">
        <f t="shared" si="82"/>
        <v/>
      </c>
      <c r="L1357" s="503"/>
      <c r="M1357" s="569" t="str">
        <f t="shared" si="83"/>
        <v/>
      </c>
      <c r="N1357" s="304"/>
    </row>
    <row r="1358" spans="1:14">
      <c r="A1358" s="361">
        <v>1345</v>
      </c>
      <c r="B1358" s="376" t="str">
        <f t="shared" si="80"/>
        <v/>
      </c>
      <c r="C1358" s="505"/>
      <c r="D1358" s="304"/>
      <c r="E1358" s="304"/>
      <c r="F1358" s="377" t="str">
        <f t="shared" si="81"/>
        <v/>
      </c>
      <c r="G1358" s="509"/>
      <c r="I1358" s="503"/>
      <c r="J1358" s="503"/>
      <c r="K1358" s="569" t="str">
        <f t="shared" si="82"/>
        <v/>
      </c>
      <c r="L1358" s="503"/>
      <c r="M1358" s="569" t="str">
        <f t="shared" si="83"/>
        <v/>
      </c>
      <c r="N1358" s="304"/>
    </row>
    <row r="1359" spans="1:14">
      <c r="A1359" s="361">
        <v>1346</v>
      </c>
      <c r="B1359" s="376" t="str">
        <f t="shared" ref="B1359:B1422" si="84">IF(C1359="","",IF(C1359="Ａ","","○"))</f>
        <v/>
      </c>
      <c r="C1359" s="505"/>
      <c r="D1359" s="304"/>
      <c r="E1359" s="304"/>
      <c r="F1359" s="377" t="str">
        <f t="shared" ref="F1359:F1422" si="85">IF(E1359="","",E1359/$D$9*12)</f>
        <v/>
      </c>
      <c r="G1359" s="509"/>
      <c r="I1359" s="503"/>
      <c r="J1359" s="503"/>
      <c r="K1359" s="569" t="str">
        <f t="shared" ref="K1359:K1422" si="86">IF(J1359="","",J1359/$D$9*12)</f>
        <v/>
      </c>
      <c r="L1359" s="503"/>
      <c r="M1359" s="569" t="str">
        <f t="shared" ref="M1359:M1422" si="87">IF(L1359="","",L1359/$D$9*12)</f>
        <v/>
      </c>
      <c r="N1359" s="304"/>
    </row>
    <row r="1360" spans="1:14">
      <c r="A1360" s="361">
        <v>1347</v>
      </c>
      <c r="B1360" s="376" t="str">
        <f t="shared" si="84"/>
        <v/>
      </c>
      <c r="C1360" s="505"/>
      <c r="D1360" s="304"/>
      <c r="E1360" s="304"/>
      <c r="F1360" s="377" t="str">
        <f t="shared" si="85"/>
        <v/>
      </c>
      <c r="G1360" s="509"/>
      <c r="I1360" s="503"/>
      <c r="J1360" s="503"/>
      <c r="K1360" s="569" t="str">
        <f t="shared" si="86"/>
        <v/>
      </c>
      <c r="L1360" s="503"/>
      <c r="M1360" s="569" t="str">
        <f t="shared" si="87"/>
        <v/>
      </c>
      <c r="N1360" s="304"/>
    </row>
    <row r="1361" spans="1:14">
      <c r="A1361" s="361">
        <v>1348</v>
      </c>
      <c r="B1361" s="376" t="str">
        <f t="shared" si="84"/>
        <v/>
      </c>
      <c r="C1361" s="505"/>
      <c r="D1361" s="304"/>
      <c r="E1361" s="304"/>
      <c r="F1361" s="377" t="str">
        <f t="shared" si="85"/>
        <v/>
      </c>
      <c r="G1361" s="509"/>
      <c r="I1361" s="503"/>
      <c r="J1361" s="503"/>
      <c r="K1361" s="569" t="str">
        <f t="shared" si="86"/>
        <v/>
      </c>
      <c r="L1361" s="503"/>
      <c r="M1361" s="569" t="str">
        <f t="shared" si="87"/>
        <v/>
      </c>
      <c r="N1361" s="304"/>
    </row>
    <row r="1362" spans="1:14">
      <c r="A1362" s="361">
        <v>1349</v>
      </c>
      <c r="B1362" s="376" t="str">
        <f t="shared" si="84"/>
        <v/>
      </c>
      <c r="C1362" s="505"/>
      <c r="D1362" s="304"/>
      <c r="E1362" s="304"/>
      <c r="F1362" s="377" t="str">
        <f t="shared" si="85"/>
        <v/>
      </c>
      <c r="G1362" s="509"/>
      <c r="I1362" s="503"/>
      <c r="J1362" s="503"/>
      <c r="K1362" s="569" t="str">
        <f t="shared" si="86"/>
        <v/>
      </c>
      <c r="L1362" s="503"/>
      <c r="M1362" s="569" t="str">
        <f t="shared" si="87"/>
        <v/>
      </c>
      <c r="N1362" s="304"/>
    </row>
    <row r="1363" spans="1:14">
      <c r="A1363" s="361">
        <v>1350</v>
      </c>
      <c r="B1363" s="376" t="str">
        <f t="shared" si="84"/>
        <v/>
      </c>
      <c r="C1363" s="505"/>
      <c r="D1363" s="304"/>
      <c r="E1363" s="304"/>
      <c r="F1363" s="377" t="str">
        <f t="shared" si="85"/>
        <v/>
      </c>
      <c r="G1363" s="509"/>
      <c r="I1363" s="503"/>
      <c r="J1363" s="503"/>
      <c r="K1363" s="569" t="str">
        <f t="shared" si="86"/>
        <v/>
      </c>
      <c r="L1363" s="503"/>
      <c r="M1363" s="569" t="str">
        <f t="shared" si="87"/>
        <v/>
      </c>
      <c r="N1363" s="304"/>
    </row>
    <row r="1364" spans="1:14">
      <c r="A1364" s="361">
        <v>1351</v>
      </c>
      <c r="B1364" s="376" t="str">
        <f t="shared" si="84"/>
        <v/>
      </c>
      <c r="C1364" s="505"/>
      <c r="D1364" s="304"/>
      <c r="E1364" s="304"/>
      <c r="F1364" s="377" t="str">
        <f t="shared" si="85"/>
        <v/>
      </c>
      <c r="G1364" s="509"/>
      <c r="I1364" s="503"/>
      <c r="J1364" s="503"/>
      <c r="K1364" s="569" t="str">
        <f t="shared" si="86"/>
        <v/>
      </c>
      <c r="L1364" s="503"/>
      <c r="M1364" s="569" t="str">
        <f t="shared" si="87"/>
        <v/>
      </c>
      <c r="N1364" s="304"/>
    </row>
    <row r="1365" spans="1:14">
      <c r="A1365" s="361">
        <v>1352</v>
      </c>
      <c r="B1365" s="376" t="str">
        <f t="shared" si="84"/>
        <v/>
      </c>
      <c r="C1365" s="505"/>
      <c r="D1365" s="304"/>
      <c r="E1365" s="304"/>
      <c r="F1365" s="377" t="str">
        <f t="shared" si="85"/>
        <v/>
      </c>
      <c r="G1365" s="509"/>
      <c r="I1365" s="503"/>
      <c r="J1365" s="503"/>
      <c r="K1365" s="569" t="str">
        <f t="shared" si="86"/>
        <v/>
      </c>
      <c r="L1365" s="503"/>
      <c r="M1365" s="569" t="str">
        <f t="shared" si="87"/>
        <v/>
      </c>
      <c r="N1365" s="304"/>
    </row>
    <row r="1366" spans="1:14">
      <c r="A1366" s="361">
        <v>1353</v>
      </c>
      <c r="B1366" s="376" t="str">
        <f t="shared" si="84"/>
        <v/>
      </c>
      <c r="C1366" s="505"/>
      <c r="D1366" s="304"/>
      <c r="E1366" s="304"/>
      <c r="F1366" s="377" t="str">
        <f t="shared" si="85"/>
        <v/>
      </c>
      <c r="G1366" s="509"/>
      <c r="I1366" s="503"/>
      <c r="J1366" s="503"/>
      <c r="K1366" s="569" t="str">
        <f t="shared" si="86"/>
        <v/>
      </c>
      <c r="L1366" s="503"/>
      <c r="M1366" s="569" t="str">
        <f t="shared" si="87"/>
        <v/>
      </c>
      <c r="N1366" s="304"/>
    </row>
    <row r="1367" spans="1:14">
      <c r="A1367" s="361">
        <v>1354</v>
      </c>
      <c r="B1367" s="376" t="str">
        <f t="shared" si="84"/>
        <v/>
      </c>
      <c r="C1367" s="505"/>
      <c r="D1367" s="304"/>
      <c r="E1367" s="304"/>
      <c r="F1367" s="377" t="str">
        <f t="shared" si="85"/>
        <v/>
      </c>
      <c r="G1367" s="509"/>
      <c r="I1367" s="503"/>
      <c r="J1367" s="503"/>
      <c r="K1367" s="569" t="str">
        <f t="shared" si="86"/>
        <v/>
      </c>
      <c r="L1367" s="503"/>
      <c r="M1367" s="569" t="str">
        <f t="shared" si="87"/>
        <v/>
      </c>
      <c r="N1367" s="304"/>
    </row>
    <row r="1368" spans="1:14">
      <c r="A1368" s="361">
        <v>1355</v>
      </c>
      <c r="B1368" s="376" t="str">
        <f t="shared" si="84"/>
        <v/>
      </c>
      <c r="C1368" s="505"/>
      <c r="D1368" s="304"/>
      <c r="E1368" s="304"/>
      <c r="F1368" s="377" t="str">
        <f t="shared" si="85"/>
        <v/>
      </c>
      <c r="G1368" s="509"/>
      <c r="I1368" s="503"/>
      <c r="J1368" s="503"/>
      <c r="K1368" s="569" t="str">
        <f t="shared" si="86"/>
        <v/>
      </c>
      <c r="L1368" s="503"/>
      <c r="M1368" s="569" t="str">
        <f t="shared" si="87"/>
        <v/>
      </c>
      <c r="N1368" s="304"/>
    </row>
    <row r="1369" spans="1:14">
      <c r="A1369" s="361">
        <v>1356</v>
      </c>
      <c r="B1369" s="376" t="str">
        <f t="shared" si="84"/>
        <v/>
      </c>
      <c r="C1369" s="505"/>
      <c r="D1369" s="304"/>
      <c r="E1369" s="304"/>
      <c r="F1369" s="377" t="str">
        <f t="shared" si="85"/>
        <v/>
      </c>
      <c r="G1369" s="509"/>
      <c r="I1369" s="503"/>
      <c r="J1369" s="503"/>
      <c r="K1369" s="569" t="str">
        <f t="shared" si="86"/>
        <v/>
      </c>
      <c r="L1369" s="503"/>
      <c r="M1369" s="569" t="str">
        <f t="shared" si="87"/>
        <v/>
      </c>
      <c r="N1369" s="304"/>
    </row>
    <row r="1370" spans="1:14">
      <c r="A1370" s="361">
        <v>1357</v>
      </c>
      <c r="B1370" s="376" t="str">
        <f t="shared" si="84"/>
        <v/>
      </c>
      <c r="C1370" s="505"/>
      <c r="D1370" s="304"/>
      <c r="E1370" s="304"/>
      <c r="F1370" s="377" t="str">
        <f t="shared" si="85"/>
        <v/>
      </c>
      <c r="G1370" s="509"/>
      <c r="I1370" s="503"/>
      <c r="J1370" s="503"/>
      <c r="K1370" s="569" t="str">
        <f t="shared" si="86"/>
        <v/>
      </c>
      <c r="L1370" s="503"/>
      <c r="M1370" s="569" t="str">
        <f t="shared" si="87"/>
        <v/>
      </c>
      <c r="N1370" s="304"/>
    </row>
    <row r="1371" spans="1:14">
      <c r="A1371" s="361">
        <v>1358</v>
      </c>
      <c r="B1371" s="376" t="str">
        <f t="shared" si="84"/>
        <v/>
      </c>
      <c r="C1371" s="505"/>
      <c r="D1371" s="304"/>
      <c r="E1371" s="304"/>
      <c r="F1371" s="377" t="str">
        <f t="shared" si="85"/>
        <v/>
      </c>
      <c r="G1371" s="509"/>
      <c r="I1371" s="503"/>
      <c r="J1371" s="503"/>
      <c r="K1371" s="569" t="str">
        <f t="shared" si="86"/>
        <v/>
      </c>
      <c r="L1371" s="503"/>
      <c r="M1371" s="569" t="str">
        <f t="shared" si="87"/>
        <v/>
      </c>
      <c r="N1371" s="304"/>
    </row>
    <row r="1372" spans="1:14">
      <c r="A1372" s="361">
        <v>1359</v>
      </c>
      <c r="B1372" s="376" t="str">
        <f t="shared" si="84"/>
        <v/>
      </c>
      <c r="C1372" s="505"/>
      <c r="D1372" s="304"/>
      <c r="E1372" s="304"/>
      <c r="F1372" s="377" t="str">
        <f t="shared" si="85"/>
        <v/>
      </c>
      <c r="G1372" s="509"/>
      <c r="I1372" s="503"/>
      <c r="J1372" s="503"/>
      <c r="K1372" s="569" t="str">
        <f t="shared" si="86"/>
        <v/>
      </c>
      <c r="L1372" s="503"/>
      <c r="M1372" s="569" t="str">
        <f t="shared" si="87"/>
        <v/>
      </c>
      <c r="N1372" s="304"/>
    </row>
    <row r="1373" spans="1:14">
      <c r="A1373" s="361">
        <v>1360</v>
      </c>
      <c r="B1373" s="376" t="str">
        <f t="shared" si="84"/>
        <v/>
      </c>
      <c r="C1373" s="505"/>
      <c r="D1373" s="304"/>
      <c r="E1373" s="304"/>
      <c r="F1373" s="377" t="str">
        <f t="shared" si="85"/>
        <v/>
      </c>
      <c r="G1373" s="509"/>
      <c r="I1373" s="503"/>
      <c r="J1373" s="503"/>
      <c r="K1373" s="569" t="str">
        <f t="shared" si="86"/>
        <v/>
      </c>
      <c r="L1373" s="503"/>
      <c r="M1373" s="569" t="str">
        <f t="shared" si="87"/>
        <v/>
      </c>
      <c r="N1373" s="304"/>
    </row>
    <row r="1374" spans="1:14">
      <c r="A1374" s="361">
        <v>1361</v>
      </c>
      <c r="B1374" s="376" t="str">
        <f t="shared" si="84"/>
        <v/>
      </c>
      <c r="C1374" s="505"/>
      <c r="D1374" s="304"/>
      <c r="E1374" s="304"/>
      <c r="F1374" s="377" t="str">
        <f t="shared" si="85"/>
        <v/>
      </c>
      <c r="G1374" s="509"/>
      <c r="I1374" s="503"/>
      <c r="J1374" s="503"/>
      <c r="K1374" s="569" t="str">
        <f t="shared" si="86"/>
        <v/>
      </c>
      <c r="L1374" s="503"/>
      <c r="M1374" s="569" t="str">
        <f t="shared" si="87"/>
        <v/>
      </c>
      <c r="N1374" s="304"/>
    </row>
    <row r="1375" spans="1:14">
      <c r="A1375" s="361">
        <v>1362</v>
      </c>
      <c r="B1375" s="376" t="str">
        <f t="shared" si="84"/>
        <v/>
      </c>
      <c r="C1375" s="505"/>
      <c r="D1375" s="304"/>
      <c r="E1375" s="304"/>
      <c r="F1375" s="377" t="str">
        <f t="shared" si="85"/>
        <v/>
      </c>
      <c r="G1375" s="509"/>
      <c r="I1375" s="503"/>
      <c r="J1375" s="503"/>
      <c r="K1375" s="569" t="str">
        <f t="shared" si="86"/>
        <v/>
      </c>
      <c r="L1375" s="503"/>
      <c r="M1375" s="569" t="str">
        <f t="shared" si="87"/>
        <v/>
      </c>
      <c r="N1375" s="304"/>
    </row>
    <row r="1376" spans="1:14">
      <c r="A1376" s="361">
        <v>1363</v>
      </c>
      <c r="B1376" s="376" t="str">
        <f t="shared" si="84"/>
        <v/>
      </c>
      <c r="C1376" s="505"/>
      <c r="D1376" s="304"/>
      <c r="E1376" s="304"/>
      <c r="F1376" s="377" t="str">
        <f t="shared" si="85"/>
        <v/>
      </c>
      <c r="G1376" s="509"/>
      <c r="I1376" s="503"/>
      <c r="J1376" s="503"/>
      <c r="K1376" s="569" t="str">
        <f t="shared" si="86"/>
        <v/>
      </c>
      <c r="L1376" s="503"/>
      <c r="M1376" s="569" t="str">
        <f t="shared" si="87"/>
        <v/>
      </c>
      <c r="N1376" s="304"/>
    </row>
    <row r="1377" spans="1:14">
      <c r="A1377" s="361">
        <v>1364</v>
      </c>
      <c r="B1377" s="376" t="str">
        <f t="shared" si="84"/>
        <v/>
      </c>
      <c r="C1377" s="505"/>
      <c r="D1377" s="304"/>
      <c r="E1377" s="304"/>
      <c r="F1377" s="377" t="str">
        <f t="shared" si="85"/>
        <v/>
      </c>
      <c r="G1377" s="509"/>
      <c r="I1377" s="503"/>
      <c r="J1377" s="503"/>
      <c r="K1377" s="569" t="str">
        <f t="shared" si="86"/>
        <v/>
      </c>
      <c r="L1377" s="503"/>
      <c r="M1377" s="569" t="str">
        <f t="shared" si="87"/>
        <v/>
      </c>
      <c r="N1377" s="304"/>
    </row>
    <row r="1378" spans="1:14">
      <c r="A1378" s="361">
        <v>1365</v>
      </c>
      <c r="B1378" s="376" t="str">
        <f t="shared" si="84"/>
        <v/>
      </c>
      <c r="C1378" s="505"/>
      <c r="D1378" s="304"/>
      <c r="E1378" s="304"/>
      <c r="F1378" s="377" t="str">
        <f t="shared" si="85"/>
        <v/>
      </c>
      <c r="G1378" s="509"/>
      <c r="I1378" s="503"/>
      <c r="J1378" s="503"/>
      <c r="K1378" s="569" t="str">
        <f t="shared" si="86"/>
        <v/>
      </c>
      <c r="L1378" s="503"/>
      <c r="M1378" s="569" t="str">
        <f t="shared" si="87"/>
        <v/>
      </c>
      <c r="N1378" s="304"/>
    </row>
    <row r="1379" spans="1:14">
      <c r="A1379" s="361">
        <v>1366</v>
      </c>
      <c r="B1379" s="376" t="str">
        <f t="shared" si="84"/>
        <v/>
      </c>
      <c r="C1379" s="505"/>
      <c r="D1379" s="304"/>
      <c r="E1379" s="304"/>
      <c r="F1379" s="377" t="str">
        <f t="shared" si="85"/>
        <v/>
      </c>
      <c r="G1379" s="509"/>
      <c r="I1379" s="503"/>
      <c r="J1379" s="503"/>
      <c r="K1379" s="569" t="str">
        <f t="shared" si="86"/>
        <v/>
      </c>
      <c r="L1379" s="503"/>
      <c r="M1379" s="569" t="str">
        <f t="shared" si="87"/>
        <v/>
      </c>
      <c r="N1379" s="304"/>
    </row>
    <row r="1380" spans="1:14">
      <c r="A1380" s="361">
        <v>1367</v>
      </c>
      <c r="B1380" s="376" t="str">
        <f t="shared" si="84"/>
        <v/>
      </c>
      <c r="C1380" s="505"/>
      <c r="D1380" s="304"/>
      <c r="E1380" s="304"/>
      <c r="F1380" s="377" t="str">
        <f t="shared" si="85"/>
        <v/>
      </c>
      <c r="G1380" s="509"/>
      <c r="I1380" s="503"/>
      <c r="J1380" s="503"/>
      <c r="K1380" s="569" t="str">
        <f t="shared" si="86"/>
        <v/>
      </c>
      <c r="L1380" s="503"/>
      <c r="M1380" s="569" t="str">
        <f t="shared" si="87"/>
        <v/>
      </c>
      <c r="N1380" s="304"/>
    </row>
    <row r="1381" spans="1:14">
      <c r="A1381" s="361">
        <v>1368</v>
      </c>
      <c r="B1381" s="376" t="str">
        <f t="shared" si="84"/>
        <v/>
      </c>
      <c r="C1381" s="505"/>
      <c r="D1381" s="304"/>
      <c r="E1381" s="304"/>
      <c r="F1381" s="377" t="str">
        <f t="shared" si="85"/>
        <v/>
      </c>
      <c r="G1381" s="509"/>
      <c r="I1381" s="503"/>
      <c r="J1381" s="503"/>
      <c r="K1381" s="569" t="str">
        <f t="shared" si="86"/>
        <v/>
      </c>
      <c r="L1381" s="503"/>
      <c r="M1381" s="569" t="str">
        <f t="shared" si="87"/>
        <v/>
      </c>
      <c r="N1381" s="304"/>
    </row>
    <row r="1382" spans="1:14">
      <c r="A1382" s="361">
        <v>1369</v>
      </c>
      <c r="B1382" s="376" t="str">
        <f t="shared" si="84"/>
        <v/>
      </c>
      <c r="C1382" s="505"/>
      <c r="D1382" s="304"/>
      <c r="E1382" s="304"/>
      <c r="F1382" s="377" t="str">
        <f t="shared" si="85"/>
        <v/>
      </c>
      <c r="G1382" s="509"/>
      <c r="I1382" s="503"/>
      <c r="J1382" s="503"/>
      <c r="K1382" s="569" t="str">
        <f t="shared" si="86"/>
        <v/>
      </c>
      <c r="L1382" s="503"/>
      <c r="M1382" s="569" t="str">
        <f t="shared" si="87"/>
        <v/>
      </c>
      <c r="N1382" s="304"/>
    </row>
    <row r="1383" spans="1:14">
      <c r="A1383" s="361">
        <v>1370</v>
      </c>
      <c r="B1383" s="376" t="str">
        <f t="shared" si="84"/>
        <v/>
      </c>
      <c r="C1383" s="505"/>
      <c r="D1383" s="304"/>
      <c r="E1383" s="304"/>
      <c r="F1383" s="377" t="str">
        <f t="shared" si="85"/>
        <v/>
      </c>
      <c r="G1383" s="509"/>
      <c r="I1383" s="503"/>
      <c r="J1383" s="503"/>
      <c r="K1383" s="569" t="str">
        <f t="shared" si="86"/>
        <v/>
      </c>
      <c r="L1383" s="503"/>
      <c r="M1383" s="569" t="str">
        <f t="shared" si="87"/>
        <v/>
      </c>
      <c r="N1383" s="304"/>
    </row>
    <row r="1384" spans="1:14">
      <c r="A1384" s="361">
        <v>1371</v>
      </c>
      <c r="B1384" s="376" t="str">
        <f t="shared" si="84"/>
        <v/>
      </c>
      <c r="C1384" s="505"/>
      <c r="D1384" s="304"/>
      <c r="E1384" s="304"/>
      <c r="F1384" s="377" t="str">
        <f t="shared" si="85"/>
        <v/>
      </c>
      <c r="G1384" s="509"/>
      <c r="I1384" s="503"/>
      <c r="J1384" s="503"/>
      <c r="K1384" s="569" t="str">
        <f t="shared" si="86"/>
        <v/>
      </c>
      <c r="L1384" s="503"/>
      <c r="M1384" s="569" t="str">
        <f t="shared" si="87"/>
        <v/>
      </c>
      <c r="N1384" s="304"/>
    </row>
    <row r="1385" spans="1:14">
      <c r="A1385" s="361">
        <v>1372</v>
      </c>
      <c r="B1385" s="376" t="str">
        <f t="shared" si="84"/>
        <v/>
      </c>
      <c r="C1385" s="505"/>
      <c r="D1385" s="304"/>
      <c r="E1385" s="304"/>
      <c r="F1385" s="377" t="str">
        <f t="shared" si="85"/>
        <v/>
      </c>
      <c r="G1385" s="509"/>
      <c r="I1385" s="503"/>
      <c r="J1385" s="503"/>
      <c r="K1385" s="569" t="str">
        <f t="shared" si="86"/>
        <v/>
      </c>
      <c r="L1385" s="503"/>
      <c r="M1385" s="569" t="str">
        <f t="shared" si="87"/>
        <v/>
      </c>
      <c r="N1385" s="304"/>
    </row>
    <row r="1386" spans="1:14">
      <c r="A1386" s="361">
        <v>1373</v>
      </c>
      <c r="B1386" s="376" t="str">
        <f t="shared" si="84"/>
        <v/>
      </c>
      <c r="C1386" s="505"/>
      <c r="D1386" s="304"/>
      <c r="E1386" s="304"/>
      <c r="F1386" s="377" t="str">
        <f t="shared" si="85"/>
        <v/>
      </c>
      <c r="G1386" s="509"/>
      <c r="I1386" s="503"/>
      <c r="J1386" s="503"/>
      <c r="K1386" s="569" t="str">
        <f t="shared" si="86"/>
        <v/>
      </c>
      <c r="L1386" s="503"/>
      <c r="M1386" s="569" t="str">
        <f t="shared" si="87"/>
        <v/>
      </c>
      <c r="N1386" s="304"/>
    </row>
    <row r="1387" spans="1:14">
      <c r="A1387" s="361">
        <v>1374</v>
      </c>
      <c r="B1387" s="376" t="str">
        <f t="shared" si="84"/>
        <v/>
      </c>
      <c r="C1387" s="505"/>
      <c r="D1387" s="304"/>
      <c r="E1387" s="304"/>
      <c r="F1387" s="377" t="str">
        <f t="shared" si="85"/>
        <v/>
      </c>
      <c r="G1387" s="509"/>
      <c r="I1387" s="503"/>
      <c r="J1387" s="503"/>
      <c r="K1387" s="569" t="str">
        <f t="shared" si="86"/>
        <v/>
      </c>
      <c r="L1387" s="503"/>
      <c r="M1387" s="569" t="str">
        <f t="shared" si="87"/>
        <v/>
      </c>
      <c r="N1387" s="304"/>
    </row>
    <row r="1388" spans="1:14">
      <c r="A1388" s="361">
        <v>1375</v>
      </c>
      <c r="B1388" s="376" t="str">
        <f t="shared" si="84"/>
        <v/>
      </c>
      <c r="C1388" s="505"/>
      <c r="D1388" s="304"/>
      <c r="E1388" s="304"/>
      <c r="F1388" s="377" t="str">
        <f t="shared" si="85"/>
        <v/>
      </c>
      <c r="G1388" s="509"/>
      <c r="I1388" s="503"/>
      <c r="J1388" s="503"/>
      <c r="K1388" s="569" t="str">
        <f t="shared" si="86"/>
        <v/>
      </c>
      <c r="L1388" s="503"/>
      <c r="M1388" s="569" t="str">
        <f t="shared" si="87"/>
        <v/>
      </c>
      <c r="N1388" s="304"/>
    </row>
    <row r="1389" spans="1:14">
      <c r="A1389" s="361">
        <v>1376</v>
      </c>
      <c r="B1389" s="376" t="str">
        <f t="shared" si="84"/>
        <v/>
      </c>
      <c r="C1389" s="505"/>
      <c r="D1389" s="304"/>
      <c r="E1389" s="304"/>
      <c r="F1389" s="377" t="str">
        <f t="shared" si="85"/>
        <v/>
      </c>
      <c r="G1389" s="509"/>
      <c r="I1389" s="503"/>
      <c r="J1389" s="503"/>
      <c r="K1389" s="569" t="str">
        <f t="shared" si="86"/>
        <v/>
      </c>
      <c r="L1389" s="503"/>
      <c r="M1389" s="569" t="str">
        <f t="shared" si="87"/>
        <v/>
      </c>
      <c r="N1389" s="304"/>
    </row>
    <row r="1390" spans="1:14">
      <c r="A1390" s="361">
        <v>1377</v>
      </c>
      <c r="B1390" s="376" t="str">
        <f t="shared" si="84"/>
        <v/>
      </c>
      <c r="C1390" s="505"/>
      <c r="D1390" s="304"/>
      <c r="E1390" s="304"/>
      <c r="F1390" s="377" t="str">
        <f t="shared" si="85"/>
        <v/>
      </c>
      <c r="G1390" s="509"/>
      <c r="I1390" s="503"/>
      <c r="J1390" s="503"/>
      <c r="K1390" s="569" t="str">
        <f t="shared" si="86"/>
        <v/>
      </c>
      <c r="L1390" s="503"/>
      <c r="M1390" s="569" t="str">
        <f t="shared" si="87"/>
        <v/>
      </c>
      <c r="N1390" s="304"/>
    </row>
    <row r="1391" spans="1:14">
      <c r="A1391" s="361">
        <v>1378</v>
      </c>
      <c r="B1391" s="376" t="str">
        <f t="shared" si="84"/>
        <v/>
      </c>
      <c r="C1391" s="505"/>
      <c r="D1391" s="304"/>
      <c r="E1391" s="304"/>
      <c r="F1391" s="377" t="str">
        <f t="shared" si="85"/>
        <v/>
      </c>
      <c r="G1391" s="509"/>
      <c r="I1391" s="503"/>
      <c r="J1391" s="503"/>
      <c r="K1391" s="569" t="str">
        <f t="shared" si="86"/>
        <v/>
      </c>
      <c r="L1391" s="503"/>
      <c r="M1391" s="569" t="str">
        <f t="shared" si="87"/>
        <v/>
      </c>
      <c r="N1391" s="304"/>
    </row>
    <row r="1392" spans="1:14">
      <c r="A1392" s="361">
        <v>1379</v>
      </c>
      <c r="B1392" s="376" t="str">
        <f t="shared" si="84"/>
        <v/>
      </c>
      <c r="C1392" s="505"/>
      <c r="D1392" s="304"/>
      <c r="E1392" s="304"/>
      <c r="F1392" s="377" t="str">
        <f t="shared" si="85"/>
        <v/>
      </c>
      <c r="G1392" s="509"/>
      <c r="I1392" s="503"/>
      <c r="J1392" s="503"/>
      <c r="K1392" s="569" t="str">
        <f t="shared" si="86"/>
        <v/>
      </c>
      <c r="L1392" s="503"/>
      <c r="M1392" s="569" t="str">
        <f t="shared" si="87"/>
        <v/>
      </c>
      <c r="N1392" s="304"/>
    </row>
    <row r="1393" spans="1:14">
      <c r="A1393" s="361">
        <v>1380</v>
      </c>
      <c r="B1393" s="376" t="str">
        <f t="shared" si="84"/>
        <v/>
      </c>
      <c r="C1393" s="505"/>
      <c r="D1393" s="304"/>
      <c r="E1393" s="304"/>
      <c r="F1393" s="377" t="str">
        <f t="shared" si="85"/>
        <v/>
      </c>
      <c r="G1393" s="509"/>
      <c r="I1393" s="503"/>
      <c r="J1393" s="503"/>
      <c r="K1393" s="569" t="str">
        <f t="shared" si="86"/>
        <v/>
      </c>
      <c r="L1393" s="503"/>
      <c r="M1393" s="569" t="str">
        <f t="shared" si="87"/>
        <v/>
      </c>
      <c r="N1393" s="304"/>
    </row>
    <row r="1394" spans="1:14">
      <c r="A1394" s="361">
        <v>1381</v>
      </c>
      <c r="B1394" s="376" t="str">
        <f t="shared" si="84"/>
        <v/>
      </c>
      <c r="C1394" s="505"/>
      <c r="D1394" s="304"/>
      <c r="E1394" s="304"/>
      <c r="F1394" s="377" t="str">
        <f t="shared" si="85"/>
        <v/>
      </c>
      <c r="G1394" s="509"/>
      <c r="I1394" s="503"/>
      <c r="J1394" s="503"/>
      <c r="K1394" s="569" t="str">
        <f t="shared" si="86"/>
        <v/>
      </c>
      <c r="L1394" s="503"/>
      <c r="M1394" s="569" t="str">
        <f t="shared" si="87"/>
        <v/>
      </c>
      <c r="N1394" s="304"/>
    </row>
    <row r="1395" spans="1:14">
      <c r="A1395" s="361">
        <v>1382</v>
      </c>
      <c r="B1395" s="376" t="str">
        <f t="shared" si="84"/>
        <v/>
      </c>
      <c r="C1395" s="505"/>
      <c r="D1395" s="304"/>
      <c r="E1395" s="304"/>
      <c r="F1395" s="377" t="str">
        <f t="shared" si="85"/>
        <v/>
      </c>
      <c r="G1395" s="509"/>
      <c r="I1395" s="503"/>
      <c r="J1395" s="503"/>
      <c r="K1395" s="569" t="str">
        <f t="shared" si="86"/>
        <v/>
      </c>
      <c r="L1395" s="503"/>
      <c r="M1395" s="569" t="str">
        <f t="shared" si="87"/>
        <v/>
      </c>
      <c r="N1395" s="304"/>
    </row>
    <row r="1396" spans="1:14">
      <c r="A1396" s="361">
        <v>1383</v>
      </c>
      <c r="B1396" s="376" t="str">
        <f t="shared" si="84"/>
        <v/>
      </c>
      <c r="C1396" s="505"/>
      <c r="D1396" s="304"/>
      <c r="E1396" s="304"/>
      <c r="F1396" s="377" t="str">
        <f t="shared" si="85"/>
        <v/>
      </c>
      <c r="G1396" s="509"/>
      <c r="I1396" s="503"/>
      <c r="J1396" s="503"/>
      <c r="K1396" s="569" t="str">
        <f t="shared" si="86"/>
        <v/>
      </c>
      <c r="L1396" s="503"/>
      <c r="M1396" s="569" t="str">
        <f t="shared" si="87"/>
        <v/>
      </c>
      <c r="N1396" s="304"/>
    </row>
    <row r="1397" spans="1:14">
      <c r="A1397" s="361">
        <v>1384</v>
      </c>
      <c r="B1397" s="376" t="str">
        <f t="shared" si="84"/>
        <v/>
      </c>
      <c r="C1397" s="505"/>
      <c r="D1397" s="304"/>
      <c r="E1397" s="304"/>
      <c r="F1397" s="377" t="str">
        <f t="shared" si="85"/>
        <v/>
      </c>
      <c r="G1397" s="509"/>
      <c r="I1397" s="503"/>
      <c r="J1397" s="503"/>
      <c r="K1397" s="569" t="str">
        <f t="shared" si="86"/>
        <v/>
      </c>
      <c r="L1397" s="503"/>
      <c r="M1397" s="569" t="str">
        <f t="shared" si="87"/>
        <v/>
      </c>
      <c r="N1397" s="304"/>
    </row>
    <row r="1398" spans="1:14">
      <c r="A1398" s="361">
        <v>1385</v>
      </c>
      <c r="B1398" s="376" t="str">
        <f t="shared" si="84"/>
        <v/>
      </c>
      <c r="C1398" s="505"/>
      <c r="D1398" s="304"/>
      <c r="E1398" s="304"/>
      <c r="F1398" s="377" t="str">
        <f t="shared" si="85"/>
        <v/>
      </c>
      <c r="G1398" s="509"/>
      <c r="I1398" s="503"/>
      <c r="J1398" s="503"/>
      <c r="K1398" s="569" t="str">
        <f t="shared" si="86"/>
        <v/>
      </c>
      <c r="L1398" s="503"/>
      <c r="M1398" s="569" t="str">
        <f t="shared" si="87"/>
        <v/>
      </c>
      <c r="N1398" s="304"/>
    </row>
    <row r="1399" spans="1:14">
      <c r="A1399" s="361">
        <v>1386</v>
      </c>
      <c r="B1399" s="376" t="str">
        <f t="shared" si="84"/>
        <v/>
      </c>
      <c r="C1399" s="505"/>
      <c r="D1399" s="304"/>
      <c r="E1399" s="304"/>
      <c r="F1399" s="377" t="str">
        <f t="shared" si="85"/>
        <v/>
      </c>
      <c r="G1399" s="509"/>
      <c r="I1399" s="503"/>
      <c r="J1399" s="503"/>
      <c r="K1399" s="569" t="str">
        <f t="shared" si="86"/>
        <v/>
      </c>
      <c r="L1399" s="503"/>
      <c r="M1399" s="569" t="str">
        <f t="shared" si="87"/>
        <v/>
      </c>
      <c r="N1399" s="304"/>
    </row>
    <row r="1400" spans="1:14">
      <c r="A1400" s="361">
        <v>1387</v>
      </c>
      <c r="B1400" s="376" t="str">
        <f t="shared" si="84"/>
        <v/>
      </c>
      <c r="C1400" s="505"/>
      <c r="D1400" s="304"/>
      <c r="E1400" s="304"/>
      <c r="F1400" s="377" t="str">
        <f t="shared" si="85"/>
        <v/>
      </c>
      <c r="G1400" s="509"/>
      <c r="I1400" s="503"/>
      <c r="J1400" s="503"/>
      <c r="K1400" s="569" t="str">
        <f t="shared" si="86"/>
        <v/>
      </c>
      <c r="L1400" s="503"/>
      <c r="M1400" s="569" t="str">
        <f t="shared" si="87"/>
        <v/>
      </c>
      <c r="N1400" s="304"/>
    </row>
    <row r="1401" spans="1:14">
      <c r="A1401" s="361">
        <v>1388</v>
      </c>
      <c r="B1401" s="376" t="str">
        <f t="shared" si="84"/>
        <v/>
      </c>
      <c r="C1401" s="505"/>
      <c r="D1401" s="304"/>
      <c r="E1401" s="304"/>
      <c r="F1401" s="377" t="str">
        <f t="shared" si="85"/>
        <v/>
      </c>
      <c r="G1401" s="509"/>
      <c r="I1401" s="503"/>
      <c r="J1401" s="503"/>
      <c r="K1401" s="569" t="str">
        <f t="shared" si="86"/>
        <v/>
      </c>
      <c r="L1401" s="503"/>
      <c r="M1401" s="569" t="str">
        <f t="shared" si="87"/>
        <v/>
      </c>
      <c r="N1401" s="304"/>
    </row>
    <row r="1402" spans="1:14">
      <c r="A1402" s="361">
        <v>1389</v>
      </c>
      <c r="B1402" s="376" t="str">
        <f t="shared" si="84"/>
        <v/>
      </c>
      <c r="C1402" s="505"/>
      <c r="D1402" s="304"/>
      <c r="E1402" s="304"/>
      <c r="F1402" s="377" t="str">
        <f t="shared" si="85"/>
        <v/>
      </c>
      <c r="G1402" s="509"/>
      <c r="I1402" s="503"/>
      <c r="J1402" s="503"/>
      <c r="K1402" s="569" t="str">
        <f t="shared" si="86"/>
        <v/>
      </c>
      <c r="L1402" s="503"/>
      <c r="M1402" s="569" t="str">
        <f t="shared" si="87"/>
        <v/>
      </c>
      <c r="N1402" s="304"/>
    </row>
    <row r="1403" spans="1:14">
      <c r="A1403" s="361">
        <v>1390</v>
      </c>
      <c r="B1403" s="376" t="str">
        <f t="shared" si="84"/>
        <v/>
      </c>
      <c r="C1403" s="505"/>
      <c r="D1403" s="304"/>
      <c r="E1403" s="304"/>
      <c r="F1403" s="377" t="str">
        <f t="shared" si="85"/>
        <v/>
      </c>
      <c r="G1403" s="509"/>
      <c r="I1403" s="503"/>
      <c r="J1403" s="503"/>
      <c r="K1403" s="569" t="str">
        <f t="shared" si="86"/>
        <v/>
      </c>
      <c r="L1403" s="503"/>
      <c r="M1403" s="569" t="str">
        <f t="shared" si="87"/>
        <v/>
      </c>
      <c r="N1403" s="304"/>
    </row>
    <row r="1404" spans="1:14">
      <c r="A1404" s="361">
        <v>1391</v>
      </c>
      <c r="B1404" s="376" t="str">
        <f t="shared" si="84"/>
        <v/>
      </c>
      <c r="C1404" s="505"/>
      <c r="D1404" s="304"/>
      <c r="E1404" s="304"/>
      <c r="F1404" s="377" t="str">
        <f t="shared" si="85"/>
        <v/>
      </c>
      <c r="G1404" s="509"/>
      <c r="I1404" s="503"/>
      <c r="J1404" s="503"/>
      <c r="K1404" s="569" t="str">
        <f t="shared" si="86"/>
        <v/>
      </c>
      <c r="L1404" s="503"/>
      <c r="M1404" s="569" t="str">
        <f t="shared" si="87"/>
        <v/>
      </c>
      <c r="N1404" s="304"/>
    </row>
    <row r="1405" spans="1:14">
      <c r="A1405" s="361">
        <v>1392</v>
      </c>
      <c r="B1405" s="376" t="str">
        <f t="shared" si="84"/>
        <v/>
      </c>
      <c r="C1405" s="505"/>
      <c r="D1405" s="304"/>
      <c r="E1405" s="304"/>
      <c r="F1405" s="377" t="str">
        <f t="shared" si="85"/>
        <v/>
      </c>
      <c r="G1405" s="509"/>
      <c r="I1405" s="503"/>
      <c r="J1405" s="503"/>
      <c r="K1405" s="569" t="str">
        <f t="shared" si="86"/>
        <v/>
      </c>
      <c r="L1405" s="503"/>
      <c r="M1405" s="569" t="str">
        <f t="shared" si="87"/>
        <v/>
      </c>
      <c r="N1405" s="304"/>
    </row>
    <row r="1406" spans="1:14">
      <c r="A1406" s="361">
        <v>1393</v>
      </c>
      <c r="B1406" s="376" t="str">
        <f t="shared" si="84"/>
        <v/>
      </c>
      <c r="C1406" s="505"/>
      <c r="D1406" s="304"/>
      <c r="E1406" s="304"/>
      <c r="F1406" s="377" t="str">
        <f t="shared" si="85"/>
        <v/>
      </c>
      <c r="G1406" s="509"/>
      <c r="I1406" s="503"/>
      <c r="J1406" s="503"/>
      <c r="K1406" s="569" t="str">
        <f t="shared" si="86"/>
        <v/>
      </c>
      <c r="L1406" s="503"/>
      <c r="M1406" s="569" t="str">
        <f t="shared" si="87"/>
        <v/>
      </c>
      <c r="N1406" s="304"/>
    </row>
    <row r="1407" spans="1:14">
      <c r="A1407" s="361">
        <v>1394</v>
      </c>
      <c r="B1407" s="376" t="str">
        <f t="shared" si="84"/>
        <v/>
      </c>
      <c r="C1407" s="505"/>
      <c r="D1407" s="304"/>
      <c r="E1407" s="304"/>
      <c r="F1407" s="377" t="str">
        <f t="shared" si="85"/>
        <v/>
      </c>
      <c r="G1407" s="509"/>
      <c r="I1407" s="503"/>
      <c r="J1407" s="503"/>
      <c r="K1407" s="569" t="str">
        <f t="shared" si="86"/>
        <v/>
      </c>
      <c r="L1407" s="503"/>
      <c r="M1407" s="569" t="str">
        <f t="shared" si="87"/>
        <v/>
      </c>
      <c r="N1407" s="304"/>
    </row>
    <row r="1408" spans="1:14">
      <c r="A1408" s="361">
        <v>1395</v>
      </c>
      <c r="B1408" s="376" t="str">
        <f t="shared" si="84"/>
        <v/>
      </c>
      <c r="C1408" s="505"/>
      <c r="D1408" s="304"/>
      <c r="E1408" s="304"/>
      <c r="F1408" s="377" t="str">
        <f t="shared" si="85"/>
        <v/>
      </c>
      <c r="G1408" s="509"/>
      <c r="I1408" s="503"/>
      <c r="J1408" s="503"/>
      <c r="K1408" s="569" t="str">
        <f t="shared" si="86"/>
        <v/>
      </c>
      <c r="L1408" s="503"/>
      <c r="M1408" s="569" t="str">
        <f t="shared" si="87"/>
        <v/>
      </c>
      <c r="N1408" s="304"/>
    </row>
    <row r="1409" spans="1:14">
      <c r="A1409" s="361">
        <v>1396</v>
      </c>
      <c r="B1409" s="376" t="str">
        <f t="shared" si="84"/>
        <v/>
      </c>
      <c r="C1409" s="505"/>
      <c r="D1409" s="304"/>
      <c r="E1409" s="304"/>
      <c r="F1409" s="377" t="str">
        <f t="shared" si="85"/>
        <v/>
      </c>
      <c r="G1409" s="509"/>
      <c r="I1409" s="503"/>
      <c r="J1409" s="503"/>
      <c r="K1409" s="569" t="str">
        <f t="shared" si="86"/>
        <v/>
      </c>
      <c r="L1409" s="503"/>
      <c r="M1409" s="569" t="str">
        <f t="shared" si="87"/>
        <v/>
      </c>
      <c r="N1409" s="304"/>
    </row>
    <row r="1410" spans="1:14">
      <c r="A1410" s="361">
        <v>1397</v>
      </c>
      <c r="B1410" s="376" t="str">
        <f t="shared" si="84"/>
        <v/>
      </c>
      <c r="C1410" s="505"/>
      <c r="D1410" s="304"/>
      <c r="E1410" s="304"/>
      <c r="F1410" s="377" t="str">
        <f t="shared" si="85"/>
        <v/>
      </c>
      <c r="G1410" s="509"/>
      <c r="I1410" s="503"/>
      <c r="J1410" s="503"/>
      <c r="K1410" s="569" t="str">
        <f t="shared" si="86"/>
        <v/>
      </c>
      <c r="L1410" s="503"/>
      <c r="M1410" s="569" t="str">
        <f t="shared" si="87"/>
        <v/>
      </c>
      <c r="N1410" s="304"/>
    </row>
    <row r="1411" spans="1:14">
      <c r="A1411" s="361">
        <v>1398</v>
      </c>
      <c r="B1411" s="376" t="str">
        <f t="shared" si="84"/>
        <v/>
      </c>
      <c r="C1411" s="505"/>
      <c r="D1411" s="304"/>
      <c r="E1411" s="304"/>
      <c r="F1411" s="377" t="str">
        <f t="shared" si="85"/>
        <v/>
      </c>
      <c r="G1411" s="509"/>
      <c r="I1411" s="503"/>
      <c r="J1411" s="503"/>
      <c r="K1411" s="569" t="str">
        <f t="shared" si="86"/>
        <v/>
      </c>
      <c r="L1411" s="503"/>
      <c r="M1411" s="569" t="str">
        <f t="shared" si="87"/>
        <v/>
      </c>
      <c r="N1411" s="304"/>
    </row>
    <row r="1412" spans="1:14">
      <c r="A1412" s="361">
        <v>1399</v>
      </c>
      <c r="B1412" s="376" t="str">
        <f t="shared" si="84"/>
        <v/>
      </c>
      <c r="C1412" s="505"/>
      <c r="D1412" s="304"/>
      <c r="E1412" s="304"/>
      <c r="F1412" s="377" t="str">
        <f t="shared" si="85"/>
        <v/>
      </c>
      <c r="G1412" s="509"/>
      <c r="I1412" s="503"/>
      <c r="J1412" s="503"/>
      <c r="K1412" s="569" t="str">
        <f t="shared" si="86"/>
        <v/>
      </c>
      <c r="L1412" s="503"/>
      <c r="M1412" s="569" t="str">
        <f t="shared" si="87"/>
        <v/>
      </c>
      <c r="N1412" s="304"/>
    </row>
    <row r="1413" spans="1:14">
      <c r="A1413" s="361">
        <v>1400</v>
      </c>
      <c r="B1413" s="376" t="str">
        <f t="shared" si="84"/>
        <v/>
      </c>
      <c r="C1413" s="505"/>
      <c r="D1413" s="304"/>
      <c r="E1413" s="304"/>
      <c r="F1413" s="377" t="str">
        <f t="shared" si="85"/>
        <v/>
      </c>
      <c r="G1413" s="509"/>
      <c r="I1413" s="503"/>
      <c r="J1413" s="503"/>
      <c r="K1413" s="569" t="str">
        <f t="shared" si="86"/>
        <v/>
      </c>
      <c r="L1413" s="503"/>
      <c r="M1413" s="569" t="str">
        <f t="shared" si="87"/>
        <v/>
      </c>
      <c r="N1413" s="304"/>
    </row>
    <row r="1414" spans="1:14">
      <c r="A1414" s="361">
        <v>1401</v>
      </c>
      <c r="B1414" s="376" t="str">
        <f t="shared" si="84"/>
        <v/>
      </c>
      <c r="C1414" s="505"/>
      <c r="D1414" s="304"/>
      <c r="E1414" s="304"/>
      <c r="F1414" s="377" t="str">
        <f t="shared" si="85"/>
        <v/>
      </c>
      <c r="G1414" s="509"/>
      <c r="I1414" s="503"/>
      <c r="J1414" s="503"/>
      <c r="K1414" s="569" t="str">
        <f t="shared" si="86"/>
        <v/>
      </c>
      <c r="L1414" s="503"/>
      <c r="M1414" s="569" t="str">
        <f t="shared" si="87"/>
        <v/>
      </c>
      <c r="N1414" s="304"/>
    </row>
    <row r="1415" spans="1:14">
      <c r="A1415" s="361">
        <v>1402</v>
      </c>
      <c r="B1415" s="376" t="str">
        <f t="shared" si="84"/>
        <v/>
      </c>
      <c r="C1415" s="505"/>
      <c r="D1415" s="304"/>
      <c r="E1415" s="304"/>
      <c r="F1415" s="377" t="str">
        <f t="shared" si="85"/>
        <v/>
      </c>
      <c r="G1415" s="509"/>
      <c r="I1415" s="503"/>
      <c r="J1415" s="503"/>
      <c r="K1415" s="569" t="str">
        <f t="shared" si="86"/>
        <v/>
      </c>
      <c r="L1415" s="503"/>
      <c r="M1415" s="569" t="str">
        <f t="shared" si="87"/>
        <v/>
      </c>
      <c r="N1415" s="304"/>
    </row>
    <row r="1416" spans="1:14">
      <c r="A1416" s="361">
        <v>1403</v>
      </c>
      <c r="B1416" s="376" t="str">
        <f t="shared" si="84"/>
        <v/>
      </c>
      <c r="C1416" s="505"/>
      <c r="D1416" s="304"/>
      <c r="E1416" s="304"/>
      <c r="F1416" s="377" t="str">
        <f t="shared" si="85"/>
        <v/>
      </c>
      <c r="G1416" s="509"/>
      <c r="I1416" s="503"/>
      <c r="J1416" s="503"/>
      <c r="K1416" s="569" t="str">
        <f t="shared" si="86"/>
        <v/>
      </c>
      <c r="L1416" s="503"/>
      <c r="M1416" s="569" t="str">
        <f t="shared" si="87"/>
        <v/>
      </c>
      <c r="N1416" s="304"/>
    </row>
    <row r="1417" spans="1:14">
      <c r="A1417" s="361">
        <v>1404</v>
      </c>
      <c r="B1417" s="376" t="str">
        <f t="shared" si="84"/>
        <v/>
      </c>
      <c r="C1417" s="505"/>
      <c r="D1417" s="304"/>
      <c r="E1417" s="304"/>
      <c r="F1417" s="377" t="str">
        <f t="shared" si="85"/>
        <v/>
      </c>
      <c r="G1417" s="509"/>
      <c r="I1417" s="503"/>
      <c r="J1417" s="503"/>
      <c r="K1417" s="569" t="str">
        <f t="shared" si="86"/>
        <v/>
      </c>
      <c r="L1417" s="503"/>
      <c r="M1417" s="569" t="str">
        <f t="shared" si="87"/>
        <v/>
      </c>
      <c r="N1417" s="304"/>
    </row>
    <row r="1418" spans="1:14">
      <c r="A1418" s="361">
        <v>1405</v>
      </c>
      <c r="B1418" s="376" t="str">
        <f t="shared" si="84"/>
        <v/>
      </c>
      <c r="C1418" s="505"/>
      <c r="D1418" s="304"/>
      <c r="E1418" s="304"/>
      <c r="F1418" s="377" t="str">
        <f t="shared" si="85"/>
        <v/>
      </c>
      <c r="G1418" s="509"/>
      <c r="I1418" s="503"/>
      <c r="J1418" s="503"/>
      <c r="K1418" s="569" t="str">
        <f t="shared" si="86"/>
        <v/>
      </c>
      <c r="L1418" s="503"/>
      <c r="M1418" s="569" t="str">
        <f t="shared" si="87"/>
        <v/>
      </c>
      <c r="N1418" s="304"/>
    </row>
    <row r="1419" spans="1:14">
      <c r="A1419" s="361">
        <v>1406</v>
      </c>
      <c r="B1419" s="376" t="str">
        <f t="shared" si="84"/>
        <v/>
      </c>
      <c r="C1419" s="505"/>
      <c r="D1419" s="304"/>
      <c r="E1419" s="304"/>
      <c r="F1419" s="377" t="str">
        <f t="shared" si="85"/>
        <v/>
      </c>
      <c r="G1419" s="509"/>
      <c r="I1419" s="503"/>
      <c r="J1419" s="503"/>
      <c r="K1419" s="569" t="str">
        <f t="shared" si="86"/>
        <v/>
      </c>
      <c r="L1419" s="503"/>
      <c r="M1419" s="569" t="str">
        <f t="shared" si="87"/>
        <v/>
      </c>
      <c r="N1419" s="304"/>
    </row>
    <row r="1420" spans="1:14">
      <c r="A1420" s="361">
        <v>1407</v>
      </c>
      <c r="B1420" s="376" t="str">
        <f t="shared" si="84"/>
        <v/>
      </c>
      <c r="C1420" s="505"/>
      <c r="D1420" s="304"/>
      <c r="E1420" s="304"/>
      <c r="F1420" s="377" t="str">
        <f t="shared" si="85"/>
        <v/>
      </c>
      <c r="G1420" s="509"/>
      <c r="I1420" s="503"/>
      <c r="J1420" s="503"/>
      <c r="K1420" s="569" t="str">
        <f t="shared" si="86"/>
        <v/>
      </c>
      <c r="L1420" s="503"/>
      <c r="M1420" s="569" t="str">
        <f t="shared" si="87"/>
        <v/>
      </c>
      <c r="N1420" s="304"/>
    </row>
    <row r="1421" spans="1:14">
      <c r="A1421" s="361">
        <v>1408</v>
      </c>
      <c r="B1421" s="376" t="str">
        <f t="shared" si="84"/>
        <v/>
      </c>
      <c r="C1421" s="505"/>
      <c r="D1421" s="304"/>
      <c r="E1421" s="304"/>
      <c r="F1421" s="377" t="str">
        <f t="shared" si="85"/>
        <v/>
      </c>
      <c r="G1421" s="509"/>
      <c r="I1421" s="503"/>
      <c r="J1421" s="503"/>
      <c r="K1421" s="569" t="str">
        <f t="shared" si="86"/>
        <v/>
      </c>
      <c r="L1421" s="503"/>
      <c r="M1421" s="569" t="str">
        <f t="shared" si="87"/>
        <v/>
      </c>
      <c r="N1421" s="304"/>
    </row>
    <row r="1422" spans="1:14">
      <c r="A1422" s="361">
        <v>1409</v>
      </c>
      <c r="B1422" s="376" t="str">
        <f t="shared" si="84"/>
        <v/>
      </c>
      <c r="C1422" s="505"/>
      <c r="D1422" s="304"/>
      <c r="E1422" s="304"/>
      <c r="F1422" s="377" t="str">
        <f t="shared" si="85"/>
        <v/>
      </c>
      <c r="G1422" s="509"/>
      <c r="I1422" s="503"/>
      <c r="J1422" s="503"/>
      <c r="K1422" s="569" t="str">
        <f t="shared" si="86"/>
        <v/>
      </c>
      <c r="L1422" s="503"/>
      <c r="M1422" s="569" t="str">
        <f t="shared" si="87"/>
        <v/>
      </c>
      <c r="N1422" s="304"/>
    </row>
    <row r="1423" spans="1:14">
      <c r="A1423" s="361">
        <v>1410</v>
      </c>
      <c r="B1423" s="376" t="str">
        <f t="shared" ref="B1423:B1486" si="88">IF(C1423="","",IF(C1423="Ａ","","○"))</f>
        <v/>
      </c>
      <c r="C1423" s="505"/>
      <c r="D1423" s="304"/>
      <c r="E1423" s="304"/>
      <c r="F1423" s="377" t="str">
        <f t="shared" ref="F1423:F1486" si="89">IF(E1423="","",E1423/$D$9*12)</f>
        <v/>
      </c>
      <c r="G1423" s="509"/>
      <c r="I1423" s="503"/>
      <c r="J1423" s="503"/>
      <c r="K1423" s="569" t="str">
        <f t="shared" ref="K1423:K1486" si="90">IF(J1423="","",J1423/$D$9*12)</f>
        <v/>
      </c>
      <c r="L1423" s="503"/>
      <c r="M1423" s="569" t="str">
        <f t="shared" ref="M1423:M1486" si="91">IF(L1423="","",L1423/$D$9*12)</f>
        <v/>
      </c>
      <c r="N1423" s="304"/>
    </row>
    <row r="1424" spans="1:14">
      <c r="A1424" s="361">
        <v>1411</v>
      </c>
      <c r="B1424" s="376" t="str">
        <f t="shared" si="88"/>
        <v/>
      </c>
      <c r="C1424" s="505"/>
      <c r="D1424" s="304"/>
      <c r="E1424" s="304"/>
      <c r="F1424" s="377" t="str">
        <f t="shared" si="89"/>
        <v/>
      </c>
      <c r="G1424" s="509"/>
      <c r="I1424" s="503"/>
      <c r="J1424" s="503"/>
      <c r="K1424" s="569" t="str">
        <f t="shared" si="90"/>
        <v/>
      </c>
      <c r="L1424" s="503"/>
      <c r="M1424" s="569" t="str">
        <f t="shared" si="91"/>
        <v/>
      </c>
      <c r="N1424" s="304"/>
    </row>
    <row r="1425" spans="1:14">
      <c r="A1425" s="361">
        <v>1412</v>
      </c>
      <c r="B1425" s="376" t="str">
        <f t="shared" si="88"/>
        <v/>
      </c>
      <c r="C1425" s="505"/>
      <c r="D1425" s="304"/>
      <c r="E1425" s="304"/>
      <c r="F1425" s="377" t="str">
        <f t="shared" si="89"/>
        <v/>
      </c>
      <c r="G1425" s="509"/>
      <c r="I1425" s="503"/>
      <c r="J1425" s="503"/>
      <c r="K1425" s="569" t="str">
        <f t="shared" si="90"/>
        <v/>
      </c>
      <c r="L1425" s="503"/>
      <c r="M1425" s="569" t="str">
        <f t="shared" si="91"/>
        <v/>
      </c>
      <c r="N1425" s="304"/>
    </row>
    <row r="1426" spans="1:14">
      <c r="A1426" s="361">
        <v>1413</v>
      </c>
      <c r="B1426" s="376" t="str">
        <f t="shared" si="88"/>
        <v/>
      </c>
      <c r="C1426" s="505"/>
      <c r="D1426" s="304"/>
      <c r="E1426" s="304"/>
      <c r="F1426" s="377" t="str">
        <f t="shared" si="89"/>
        <v/>
      </c>
      <c r="G1426" s="509"/>
      <c r="I1426" s="503"/>
      <c r="J1426" s="503"/>
      <c r="K1426" s="569" t="str">
        <f t="shared" si="90"/>
        <v/>
      </c>
      <c r="L1426" s="503"/>
      <c r="M1426" s="569" t="str">
        <f t="shared" si="91"/>
        <v/>
      </c>
      <c r="N1426" s="304"/>
    </row>
    <row r="1427" spans="1:14">
      <c r="A1427" s="361">
        <v>1414</v>
      </c>
      <c r="B1427" s="376" t="str">
        <f t="shared" si="88"/>
        <v/>
      </c>
      <c r="C1427" s="505"/>
      <c r="D1427" s="304"/>
      <c r="E1427" s="304"/>
      <c r="F1427" s="377" t="str">
        <f t="shared" si="89"/>
        <v/>
      </c>
      <c r="G1427" s="509"/>
      <c r="I1427" s="503"/>
      <c r="J1427" s="503"/>
      <c r="K1427" s="569" t="str">
        <f t="shared" si="90"/>
        <v/>
      </c>
      <c r="L1427" s="503"/>
      <c r="M1427" s="569" t="str">
        <f t="shared" si="91"/>
        <v/>
      </c>
      <c r="N1427" s="304"/>
    </row>
    <row r="1428" spans="1:14">
      <c r="A1428" s="361">
        <v>1415</v>
      </c>
      <c r="B1428" s="376" t="str">
        <f t="shared" si="88"/>
        <v/>
      </c>
      <c r="C1428" s="505"/>
      <c r="D1428" s="304"/>
      <c r="E1428" s="304"/>
      <c r="F1428" s="377" t="str">
        <f t="shared" si="89"/>
        <v/>
      </c>
      <c r="G1428" s="509"/>
      <c r="I1428" s="503"/>
      <c r="J1428" s="503"/>
      <c r="K1428" s="569" t="str">
        <f t="shared" si="90"/>
        <v/>
      </c>
      <c r="L1428" s="503"/>
      <c r="M1428" s="569" t="str">
        <f t="shared" si="91"/>
        <v/>
      </c>
      <c r="N1428" s="304"/>
    </row>
    <row r="1429" spans="1:14">
      <c r="A1429" s="361">
        <v>1416</v>
      </c>
      <c r="B1429" s="376" t="str">
        <f t="shared" si="88"/>
        <v/>
      </c>
      <c r="C1429" s="505"/>
      <c r="D1429" s="304"/>
      <c r="E1429" s="304"/>
      <c r="F1429" s="377" t="str">
        <f t="shared" si="89"/>
        <v/>
      </c>
      <c r="G1429" s="509"/>
      <c r="I1429" s="503"/>
      <c r="J1429" s="503"/>
      <c r="K1429" s="569" t="str">
        <f t="shared" si="90"/>
        <v/>
      </c>
      <c r="L1429" s="503"/>
      <c r="M1429" s="569" t="str">
        <f t="shared" si="91"/>
        <v/>
      </c>
      <c r="N1429" s="304"/>
    </row>
    <row r="1430" spans="1:14">
      <c r="A1430" s="361">
        <v>1417</v>
      </c>
      <c r="B1430" s="376" t="str">
        <f t="shared" si="88"/>
        <v/>
      </c>
      <c r="C1430" s="505"/>
      <c r="D1430" s="304"/>
      <c r="E1430" s="304"/>
      <c r="F1430" s="377" t="str">
        <f t="shared" si="89"/>
        <v/>
      </c>
      <c r="G1430" s="509"/>
      <c r="I1430" s="503"/>
      <c r="J1430" s="503"/>
      <c r="K1430" s="569" t="str">
        <f t="shared" si="90"/>
        <v/>
      </c>
      <c r="L1430" s="503"/>
      <c r="M1430" s="569" t="str">
        <f t="shared" si="91"/>
        <v/>
      </c>
      <c r="N1430" s="304"/>
    </row>
    <row r="1431" spans="1:14">
      <c r="A1431" s="361">
        <v>1418</v>
      </c>
      <c r="B1431" s="376" t="str">
        <f t="shared" si="88"/>
        <v/>
      </c>
      <c r="C1431" s="505"/>
      <c r="D1431" s="304"/>
      <c r="E1431" s="304"/>
      <c r="F1431" s="377" t="str">
        <f t="shared" si="89"/>
        <v/>
      </c>
      <c r="G1431" s="509"/>
      <c r="I1431" s="503"/>
      <c r="J1431" s="503"/>
      <c r="K1431" s="569" t="str">
        <f t="shared" si="90"/>
        <v/>
      </c>
      <c r="L1431" s="503"/>
      <c r="M1431" s="569" t="str">
        <f t="shared" si="91"/>
        <v/>
      </c>
      <c r="N1431" s="304"/>
    </row>
    <row r="1432" spans="1:14">
      <c r="A1432" s="361">
        <v>1419</v>
      </c>
      <c r="B1432" s="376" t="str">
        <f t="shared" si="88"/>
        <v/>
      </c>
      <c r="C1432" s="505"/>
      <c r="D1432" s="304"/>
      <c r="E1432" s="304"/>
      <c r="F1432" s="377" t="str">
        <f t="shared" si="89"/>
        <v/>
      </c>
      <c r="G1432" s="509"/>
      <c r="I1432" s="503"/>
      <c r="J1432" s="503"/>
      <c r="K1432" s="569" t="str">
        <f t="shared" si="90"/>
        <v/>
      </c>
      <c r="L1432" s="503"/>
      <c r="M1432" s="569" t="str">
        <f t="shared" si="91"/>
        <v/>
      </c>
      <c r="N1432" s="304"/>
    </row>
    <row r="1433" spans="1:14">
      <c r="A1433" s="361">
        <v>1420</v>
      </c>
      <c r="B1433" s="376" t="str">
        <f t="shared" si="88"/>
        <v/>
      </c>
      <c r="C1433" s="505"/>
      <c r="D1433" s="304"/>
      <c r="E1433" s="304"/>
      <c r="F1433" s="377" t="str">
        <f t="shared" si="89"/>
        <v/>
      </c>
      <c r="G1433" s="509"/>
      <c r="I1433" s="503"/>
      <c r="J1433" s="503"/>
      <c r="K1433" s="569" t="str">
        <f t="shared" si="90"/>
        <v/>
      </c>
      <c r="L1433" s="503"/>
      <c r="M1433" s="569" t="str">
        <f t="shared" si="91"/>
        <v/>
      </c>
      <c r="N1433" s="304"/>
    </row>
    <row r="1434" spans="1:14">
      <c r="A1434" s="361">
        <v>1421</v>
      </c>
      <c r="B1434" s="376" t="str">
        <f t="shared" si="88"/>
        <v/>
      </c>
      <c r="C1434" s="505"/>
      <c r="D1434" s="304"/>
      <c r="E1434" s="304"/>
      <c r="F1434" s="377" t="str">
        <f t="shared" si="89"/>
        <v/>
      </c>
      <c r="G1434" s="509"/>
      <c r="I1434" s="503"/>
      <c r="J1434" s="503"/>
      <c r="K1434" s="569" t="str">
        <f t="shared" si="90"/>
        <v/>
      </c>
      <c r="L1434" s="503"/>
      <c r="M1434" s="569" t="str">
        <f t="shared" si="91"/>
        <v/>
      </c>
      <c r="N1434" s="304"/>
    </row>
    <row r="1435" spans="1:14">
      <c r="A1435" s="361">
        <v>1422</v>
      </c>
      <c r="B1435" s="376" t="str">
        <f t="shared" si="88"/>
        <v/>
      </c>
      <c r="C1435" s="505"/>
      <c r="D1435" s="304"/>
      <c r="E1435" s="304"/>
      <c r="F1435" s="377" t="str">
        <f t="shared" si="89"/>
        <v/>
      </c>
      <c r="G1435" s="509"/>
      <c r="I1435" s="503"/>
      <c r="J1435" s="503"/>
      <c r="K1435" s="569" t="str">
        <f t="shared" si="90"/>
        <v/>
      </c>
      <c r="L1435" s="503"/>
      <c r="M1435" s="569" t="str">
        <f t="shared" si="91"/>
        <v/>
      </c>
      <c r="N1435" s="304"/>
    </row>
    <row r="1436" spans="1:14">
      <c r="A1436" s="361">
        <v>1423</v>
      </c>
      <c r="B1436" s="376" t="str">
        <f t="shared" si="88"/>
        <v/>
      </c>
      <c r="C1436" s="505"/>
      <c r="D1436" s="304"/>
      <c r="E1436" s="304"/>
      <c r="F1436" s="377" t="str">
        <f t="shared" si="89"/>
        <v/>
      </c>
      <c r="G1436" s="509"/>
      <c r="I1436" s="503"/>
      <c r="J1436" s="503"/>
      <c r="K1436" s="569" t="str">
        <f t="shared" si="90"/>
        <v/>
      </c>
      <c r="L1436" s="503"/>
      <c r="M1436" s="569" t="str">
        <f t="shared" si="91"/>
        <v/>
      </c>
      <c r="N1436" s="304"/>
    </row>
    <row r="1437" spans="1:14">
      <c r="A1437" s="361">
        <v>1424</v>
      </c>
      <c r="B1437" s="376" t="str">
        <f t="shared" si="88"/>
        <v/>
      </c>
      <c r="C1437" s="505"/>
      <c r="D1437" s="304"/>
      <c r="E1437" s="304"/>
      <c r="F1437" s="377" t="str">
        <f t="shared" si="89"/>
        <v/>
      </c>
      <c r="G1437" s="509"/>
      <c r="I1437" s="503"/>
      <c r="J1437" s="503"/>
      <c r="K1437" s="569" t="str">
        <f t="shared" si="90"/>
        <v/>
      </c>
      <c r="L1437" s="503"/>
      <c r="M1437" s="569" t="str">
        <f t="shared" si="91"/>
        <v/>
      </c>
      <c r="N1437" s="304"/>
    </row>
    <row r="1438" spans="1:14">
      <c r="A1438" s="361">
        <v>1425</v>
      </c>
      <c r="B1438" s="376" t="str">
        <f t="shared" si="88"/>
        <v/>
      </c>
      <c r="C1438" s="505"/>
      <c r="D1438" s="304"/>
      <c r="E1438" s="304"/>
      <c r="F1438" s="377" t="str">
        <f t="shared" si="89"/>
        <v/>
      </c>
      <c r="G1438" s="509"/>
      <c r="I1438" s="503"/>
      <c r="J1438" s="503"/>
      <c r="K1438" s="569" t="str">
        <f t="shared" si="90"/>
        <v/>
      </c>
      <c r="L1438" s="503"/>
      <c r="M1438" s="569" t="str">
        <f t="shared" si="91"/>
        <v/>
      </c>
      <c r="N1438" s="304"/>
    </row>
    <row r="1439" spans="1:14">
      <c r="A1439" s="361">
        <v>1426</v>
      </c>
      <c r="B1439" s="376" t="str">
        <f t="shared" si="88"/>
        <v/>
      </c>
      <c r="C1439" s="505"/>
      <c r="D1439" s="304"/>
      <c r="E1439" s="304"/>
      <c r="F1439" s="377" t="str">
        <f t="shared" si="89"/>
        <v/>
      </c>
      <c r="G1439" s="509"/>
      <c r="I1439" s="503"/>
      <c r="J1439" s="503"/>
      <c r="K1439" s="569" t="str">
        <f t="shared" si="90"/>
        <v/>
      </c>
      <c r="L1439" s="503"/>
      <c r="M1439" s="569" t="str">
        <f t="shared" si="91"/>
        <v/>
      </c>
      <c r="N1439" s="304"/>
    </row>
    <row r="1440" spans="1:14">
      <c r="A1440" s="361">
        <v>1427</v>
      </c>
      <c r="B1440" s="376" t="str">
        <f t="shared" si="88"/>
        <v/>
      </c>
      <c r="C1440" s="505"/>
      <c r="D1440" s="304"/>
      <c r="E1440" s="304"/>
      <c r="F1440" s="377" t="str">
        <f t="shared" si="89"/>
        <v/>
      </c>
      <c r="G1440" s="509"/>
      <c r="I1440" s="503"/>
      <c r="J1440" s="503"/>
      <c r="K1440" s="569" t="str">
        <f t="shared" si="90"/>
        <v/>
      </c>
      <c r="L1440" s="503"/>
      <c r="M1440" s="569" t="str">
        <f t="shared" si="91"/>
        <v/>
      </c>
      <c r="N1440" s="304"/>
    </row>
    <row r="1441" spans="1:14">
      <c r="A1441" s="361">
        <v>1428</v>
      </c>
      <c r="B1441" s="376" t="str">
        <f t="shared" si="88"/>
        <v/>
      </c>
      <c r="C1441" s="505"/>
      <c r="D1441" s="304"/>
      <c r="E1441" s="304"/>
      <c r="F1441" s="377" t="str">
        <f t="shared" si="89"/>
        <v/>
      </c>
      <c r="G1441" s="509"/>
      <c r="I1441" s="503"/>
      <c r="J1441" s="503"/>
      <c r="K1441" s="569" t="str">
        <f t="shared" si="90"/>
        <v/>
      </c>
      <c r="L1441" s="503"/>
      <c r="M1441" s="569" t="str">
        <f t="shared" si="91"/>
        <v/>
      </c>
      <c r="N1441" s="304"/>
    </row>
    <row r="1442" spans="1:14">
      <c r="A1442" s="361">
        <v>1429</v>
      </c>
      <c r="B1442" s="376" t="str">
        <f t="shared" si="88"/>
        <v/>
      </c>
      <c r="C1442" s="505"/>
      <c r="D1442" s="304"/>
      <c r="E1442" s="304"/>
      <c r="F1442" s="377" t="str">
        <f t="shared" si="89"/>
        <v/>
      </c>
      <c r="G1442" s="509"/>
      <c r="I1442" s="503"/>
      <c r="J1442" s="503"/>
      <c r="K1442" s="569" t="str">
        <f t="shared" si="90"/>
        <v/>
      </c>
      <c r="L1442" s="503"/>
      <c r="M1442" s="569" t="str">
        <f t="shared" si="91"/>
        <v/>
      </c>
      <c r="N1442" s="304"/>
    </row>
    <row r="1443" spans="1:14">
      <c r="A1443" s="361">
        <v>1430</v>
      </c>
      <c r="B1443" s="376" t="str">
        <f t="shared" si="88"/>
        <v/>
      </c>
      <c r="C1443" s="505"/>
      <c r="D1443" s="304"/>
      <c r="E1443" s="304"/>
      <c r="F1443" s="377" t="str">
        <f t="shared" si="89"/>
        <v/>
      </c>
      <c r="G1443" s="509"/>
      <c r="I1443" s="503"/>
      <c r="J1443" s="503"/>
      <c r="K1443" s="569" t="str">
        <f t="shared" si="90"/>
        <v/>
      </c>
      <c r="L1443" s="503"/>
      <c r="M1443" s="569" t="str">
        <f t="shared" si="91"/>
        <v/>
      </c>
      <c r="N1443" s="304"/>
    </row>
    <row r="1444" spans="1:14">
      <c r="A1444" s="361">
        <v>1431</v>
      </c>
      <c r="B1444" s="376" t="str">
        <f t="shared" si="88"/>
        <v/>
      </c>
      <c r="C1444" s="505"/>
      <c r="D1444" s="304"/>
      <c r="E1444" s="304"/>
      <c r="F1444" s="377" t="str">
        <f t="shared" si="89"/>
        <v/>
      </c>
      <c r="G1444" s="509"/>
      <c r="I1444" s="503"/>
      <c r="J1444" s="503"/>
      <c r="K1444" s="569" t="str">
        <f t="shared" si="90"/>
        <v/>
      </c>
      <c r="L1444" s="503"/>
      <c r="M1444" s="569" t="str">
        <f t="shared" si="91"/>
        <v/>
      </c>
      <c r="N1444" s="304"/>
    </row>
    <row r="1445" spans="1:14">
      <c r="A1445" s="361">
        <v>1432</v>
      </c>
      <c r="B1445" s="376" t="str">
        <f t="shared" si="88"/>
        <v/>
      </c>
      <c r="C1445" s="505"/>
      <c r="D1445" s="304"/>
      <c r="E1445" s="304"/>
      <c r="F1445" s="377" t="str">
        <f t="shared" si="89"/>
        <v/>
      </c>
      <c r="G1445" s="509"/>
      <c r="I1445" s="503"/>
      <c r="J1445" s="503"/>
      <c r="K1445" s="569" t="str">
        <f t="shared" si="90"/>
        <v/>
      </c>
      <c r="L1445" s="503"/>
      <c r="M1445" s="569" t="str">
        <f t="shared" si="91"/>
        <v/>
      </c>
      <c r="N1445" s="304"/>
    </row>
    <row r="1446" spans="1:14">
      <c r="A1446" s="361">
        <v>1433</v>
      </c>
      <c r="B1446" s="376" t="str">
        <f t="shared" si="88"/>
        <v/>
      </c>
      <c r="C1446" s="505"/>
      <c r="D1446" s="304"/>
      <c r="E1446" s="304"/>
      <c r="F1446" s="377" t="str">
        <f t="shared" si="89"/>
        <v/>
      </c>
      <c r="G1446" s="509"/>
      <c r="I1446" s="503"/>
      <c r="J1446" s="503"/>
      <c r="K1446" s="569" t="str">
        <f t="shared" si="90"/>
        <v/>
      </c>
      <c r="L1446" s="503"/>
      <c r="M1446" s="569" t="str">
        <f t="shared" si="91"/>
        <v/>
      </c>
      <c r="N1446" s="304"/>
    </row>
    <row r="1447" spans="1:14">
      <c r="A1447" s="361">
        <v>1434</v>
      </c>
      <c r="B1447" s="376" t="str">
        <f t="shared" si="88"/>
        <v/>
      </c>
      <c r="C1447" s="505"/>
      <c r="D1447" s="304"/>
      <c r="E1447" s="304"/>
      <c r="F1447" s="377" t="str">
        <f t="shared" si="89"/>
        <v/>
      </c>
      <c r="G1447" s="509"/>
      <c r="I1447" s="503"/>
      <c r="J1447" s="503"/>
      <c r="K1447" s="569" t="str">
        <f t="shared" si="90"/>
        <v/>
      </c>
      <c r="L1447" s="503"/>
      <c r="M1447" s="569" t="str">
        <f t="shared" si="91"/>
        <v/>
      </c>
      <c r="N1447" s="304"/>
    </row>
    <row r="1448" spans="1:14">
      <c r="A1448" s="361">
        <v>1435</v>
      </c>
      <c r="B1448" s="376" t="str">
        <f t="shared" si="88"/>
        <v/>
      </c>
      <c r="C1448" s="505"/>
      <c r="D1448" s="304"/>
      <c r="E1448" s="304"/>
      <c r="F1448" s="377" t="str">
        <f t="shared" si="89"/>
        <v/>
      </c>
      <c r="G1448" s="509"/>
      <c r="I1448" s="503"/>
      <c r="J1448" s="503"/>
      <c r="K1448" s="569" t="str">
        <f t="shared" si="90"/>
        <v/>
      </c>
      <c r="L1448" s="503"/>
      <c r="M1448" s="569" t="str">
        <f t="shared" si="91"/>
        <v/>
      </c>
      <c r="N1448" s="304"/>
    </row>
    <row r="1449" spans="1:14">
      <c r="A1449" s="361">
        <v>1436</v>
      </c>
      <c r="B1449" s="376" t="str">
        <f t="shared" si="88"/>
        <v/>
      </c>
      <c r="C1449" s="505"/>
      <c r="D1449" s="304"/>
      <c r="E1449" s="304"/>
      <c r="F1449" s="377" t="str">
        <f t="shared" si="89"/>
        <v/>
      </c>
      <c r="G1449" s="509"/>
      <c r="I1449" s="503"/>
      <c r="J1449" s="503"/>
      <c r="K1449" s="569" t="str">
        <f t="shared" si="90"/>
        <v/>
      </c>
      <c r="L1449" s="503"/>
      <c r="M1449" s="569" t="str">
        <f t="shared" si="91"/>
        <v/>
      </c>
      <c r="N1449" s="304"/>
    </row>
    <row r="1450" spans="1:14">
      <c r="A1450" s="361">
        <v>1437</v>
      </c>
      <c r="B1450" s="376" t="str">
        <f t="shared" si="88"/>
        <v/>
      </c>
      <c r="C1450" s="505"/>
      <c r="D1450" s="304"/>
      <c r="E1450" s="304"/>
      <c r="F1450" s="377" t="str">
        <f t="shared" si="89"/>
        <v/>
      </c>
      <c r="G1450" s="509"/>
      <c r="I1450" s="503"/>
      <c r="J1450" s="503"/>
      <c r="K1450" s="569" t="str">
        <f t="shared" si="90"/>
        <v/>
      </c>
      <c r="L1450" s="503"/>
      <c r="M1450" s="569" t="str">
        <f t="shared" si="91"/>
        <v/>
      </c>
      <c r="N1450" s="304"/>
    </row>
    <row r="1451" spans="1:14">
      <c r="A1451" s="361">
        <v>1438</v>
      </c>
      <c r="B1451" s="376" t="str">
        <f t="shared" si="88"/>
        <v/>
      </c>
      <c r="C1451" s="505"/>
      <c r="D1451" s="304"/>
      <c r="E1451" s="304"/>
      <c r="F1451" s="377" t="str">
        <f t="shared" si="89"/>
        <v/>
      </c>
      <c r="G1451" s="509"/>
      <c r="I1451" s="503"/>
      <c r="J1451" s="503"/>
      <c r="K1451" s="569" t="str">
        <f t="shared" si="90"/>
        <v/>
      </c>
      <c r="L1451" s="503"/>
      <c r="M1451" s="569" t="str">
        <f t="shared" si="91"/>
        <v/>
      </c>
      <c r="N1451" s="304"/>
    </row>
    <row r="1452" spans="1:14">
      <c r="A1452" s="361">
        <v>1439</v>
      </c>
      <c r="B1452" s="376" t="str">
        <f t="shared" si="88"/>
        <v/>
      </c>
      <c r="C1452" s="505"/>
      <c r="D1452" s="304"/>
      <c r="E1452" s="304"/>
      <c r="F1452" s="377" t="str">
        <f t="shared" si="89"/>
        <v/>
      </c>
      <c r="G1452" s="509"/>
      <c r="I1452" s="503"/>
      <c r="J1452" s="503"/>
      <c r="K1452" s="569" t="str">
        <f t="shared" si="90"/>
        <v/>
      </c>
      <c r="L1452" s="503"/>
      <c r="M1452" s="569" t="str">
        <f t="shared" si="91"/>
        <v/>
      </c>
      <c r="N1452" s="304"/>
    </row>
    <row r="1453" spans="1:14">
      <c r="A1453" s="361">
        <v>1440</v>
      </c>
      <c r="B1453" s="376" t="str">
        <f t="shared" si="88"/>
        <v/>
      </c>
      <c r="C1453" s="505"/>
      <c r="D1453" s="304"/>
      <c r="E1453" s="304"/>
      <c r="F1453" s="377" t="str">
        <f t="shared" si="89"/>
        <v/>
      </c>
      <c r="G1453" s="509"/>
      <c r="I1453" s="503"/>
      <c r="J1453" s="503"/>
      <c r="K1453" s="569" t="str">
        <f t="shared" si="90"/>
        <v/>
      </c>
      <c r="L1453" s="503"/>
      <c r="M1453" s="569" t="str">
        <f t="shared" si="91"/>
        <v/>
      </c>
      <c r="N1453" s="304"/>
    </row>
    <row r="1454" spans="1:14">
      <c r="A1454" s="361">
        <v>1441</v>
      </c>
      <c r="B1454" s="376" t="str">
        <f t="shared" si="88"/>
        <v/>
      </c>
      <c r="C1454" s="505"/>
      <c r="D1454" s="304"/>
      <c r="E1454" s="304"/>
      <c r="F1454" s="377" t="str">
        <f t="shared" si="89"/>
        <v/>
      </c>
      <c r="G1454" s="509"/>
      <c r="I1454" s="503"/>
      <c r="J1454" s="503"/>
      <c r="K1454" s="569" t="str">
        <f t="shared" si="90"/>
        <v/>
      </c>
      <c r="L1454" s="503"/>
      <c r="M1454" s="569" t="str">
        <f t="shared" si="91"/>
        <v/>
      </c>
      <c r="N1454" s="304"/>
    </row>
    <row r="1455" spans="1:14">
      <c r="A1455" s="361">
        <v>1442</v>
      </c>
      <c r="B1455" s="376" t="str">
        <f t="shared" si="88"/>
        <v/>
      </c>
      <c r="C1455" s="505"/>
      <c r="D1455" s="304"/>
      <c r="E1455" s="304"/>
      <c r="F1455" s="377" t="str">
        <f t="shared" si="89"/>
        <v/>
      </c>
      <c r="G1455" s="509"/>
      <c r="I1455" s="503"/>
      <c r="J1455" s="503"/>
      <c r="K1455" s="569" t="str">
        <f t="shared" si="90"/>
        <v/>
      </c>
      <c r="L1455" s="503"/>
      <c r="M1455" s="569" t="str">
        <f t="shared" si="91"/>
        <v/>
      </c>
      <c r="N1455" s="304"/>
    </row>
    <row r="1456" spans="1:14">
      <c r="A1456" s="361">
        <v>1443</v>
      </c>
      <c r="B1456" s="376" t="str">
        <f t="shared" si="88"/>
        <v/>
      </c>
      <c r="C1456" s="505"/>
      <c r="D1456" s="304"/>
      <c r="E1456" s="304"/>
      <c r="F1456" s="377" t="str">
        <f t="shared" si="89"/>
        <v/>
      </c>
      <c r="G1456" s="509"/>
      <c r="I1456" s="503"/>
      <c r="J1456" s="503"/>
      <c r="K1456" s="569" t="str">
        <f t="shared" si="90"/>
        <v/>
      </c>
      <c r="L1456" s="503"/>
      <c r="M1456" s="569" t="str">
        <f t="shared" si="91"/>
        <v/>
      </c>
      <c r="N1456" s="304"/>
    </row>
    <row r="1457" spans="1:14">
      <c r="A1457" s="361">
        <v>1444</v>
      </c>
      <c r="B1457" s="376" t="str">
        <f t="shared" si="88"/>
        <v/>
      </c>
      <c r="C1457" s="505"/>
      <c r="D1457" s="304"/>
      <c r="E1457" s="304"/>
      <c r="F1457" s="377" t="str">
        <f t="shared" si="89"/>
        <v/>
      </c>
      <c r="G1457" s="509"/>
      <c r="I1457" s="503"/>
      <c r="J1457" s="503"/>
      <c r="K1457" s="569" t="str">
        <f t="shared" si="90"/>
        <v/>
      </c>
      <c r="L1457" s="503"/>
      <c r="M1457" s="569" t="str">
        <f t="shared" si="91"/>
        <v/>
      </c>
      <c r="N1457" s="304"/>
    </row>
    <row r="1458" spans="1:14">
      <c r="A1458" s="361">
        <v>1445</v>
      </c>
      <c r="B1458" s="376" t="str">
        <f t="shared" si="88"/>
        <v/>
      </c>
      <c r="C1458" s="505"/>
      <c r="D1458" s="304"/>
      <c r="E1458" s="304"/>
      <c r="F1458" s="377" t="str">
        <f t="shared" si="89"/>
        <v/>
      </c>
      <c r="G1458" s="509"/>
      <c r="I1458" s="503"/>
      <c r="J1458" s="503"/>
      <c r="K1458" s="569" t="str">
        <f t="shared" si="90"/>
        <v/>
      </c>
      <c r="L1458" s="503"/>
      <c r="M1458" s="569" t="str">
        <f t="shared" si="91"/>
        <v/>
      </c>
      <c r="N1458" s="304"/>
    </row>
    <row r="1459" spans="1:14">
      <c r="A1459" s="361">
        <v>1446</v>
      </c>
      <c r="B1459" s="376" t="str">
        <f t="shared" si="88"/>
        <v/>
      </c>
      <c r="C1459" s="505"/>
      <c r="D1459" s="304"/>
      <c r="E1459" s="304"/>
      <c r="F1459" s="377" t="str">
        <f t="shared" si="89"/>
        <v/>
      </c>
      <c r="G1459" s="509"/>
      <c r="I1459" s="503"/>
      <c r="J1459" s="503"/>
      <c r="K1459" s="569" t="str">
        <f t="shared" si="90"/>
        <v/>
      </c>
      <c r="L1459" s="503"/>
      <c r="M1459" s="569" t="str">
        <f t="shared" si="91"/>
        <v/>
      </c>
      <c r="N1459" s="304"/>
    </row>
    <row r="1460" spans="1:14">
      <c r="A1460" s="361">
        <v>1447</v>
      </c>
      <c r="B1460" s="376" t="str">
        <f t="shared" si="88"/>
        <v/>
      </c>
      <c r="C1460" s="505"/>
      <c r="D1460" s="304"/>
      <c r="E1460" s="304"/>
      <c r="F1460" s="377" t="str">
        <f t="shared" si="89"/>
        <v/>
      </c>
      <c r="G1460" s="509"/>
      <c r="I1460" s="503"/>
      <c r="J1460" s="503"/>
      <c r="K1460" s="569" t="str">
        <f t="shared" si="90"/>
        <v/>
      </c>
      <c r="L1460" s="503"/>
      <c r="M1460" s="569" t="str">
        <f t="shared" si="91"/>
        <v/>
      </c>
      <c r="N1460" s="304"/>
    </row>
    <row r="1461" spans="1:14">
      <c r="A1461" s="361">
        <v>1448</v>
      </c>
      <c r="B1461" s="376" t="str">
        <f t="shared" si="88"/>
        <v/>
      </c>
      <c r="C1461" s="505"/>
      <c r="D1461" s="304"/>
      <c r="E1461" s="304"/>
      <c r="F1461" s="377" t="str">
        <f t="shared" si="89"/>
        <v/>
      </c>
      <c r="G1461" s="509"/>
      <c r="I1461" s="503"/>
      <c r="J1461" s="503"/>
      <c r="K1461" s="569" t="str">
        <f t="shared" si="90"/>
        <v/>
      </c>
      <c r="L1461" s="503"/>
      <c r="M1461" s="569" t="str">
        <f t="shared" si="91"/>
        <v/>
      </c>
      <c r="N1461" s="304"/>
    </row>
    <row r="1462" spans="1:14">
      <c r="A1462" s="361">
        <v>1449</v>
      </c>
      <c r="B1462" s="376" t="str">
        <f t="shared" si="88"/>
        <v/>
      </c>
      <c r="C1462" s="505"/>
      <c r="D1462" s="304"/>
      <c r="E1462" s="304"/>
      <c r="F1462" s="377" t="str">
        <f t="shared" si="89"/>
        <v/>
      </c>
      <c r="G1462" s="509"/>
      <c r="I1462" s="503"/>
      <c r="J1462" s="503"/>
      <c r="K1462" s="569" t="str">
        <f t="shared" si="90"/>
        <v/>
      </c>
      <c r="L1462" s="503"/>
      <c r="M1462" s="569" t="str">
        <f t="shared" si="91"/>
        <v/>
      </c>
      <c r="N1462" s="304"/>
    </row>
    <row r="1463" spans="1:14">
      <c r="A1463" s="361">
        <v>1450</v>
      </c>
      <c r="B1463" s="376" t="str">
        <f t="shared" si="88"/>
        <v/>
      </c>
      <c r="C1463" s="505"/>
      <c r="D1463" s="304"/>
      <c r="E1463" s="304"/>
      <c r="F1463" s="377" t="str">
        <f t="shared" si="89"/>
        <v/>
      </c>
      <c r="G1463" s="509"/>
      <c r="I1463" s="503"/>
      <c r="J1463" s="503"/>
      <c r="K1463" s="569" t="str">
        <f t="shared" si="90"/>
        <v/>
      </c>
      <c r="L1463" s="503"/>
      <c r="M1463" s="569" t="str">
        <f t="shared" si="91"/>
        <v/>
      </c>
      <c r="N1463" s="304"/>
    </row>
    <row r="1464" spans="1:14">
      <c r="A1464" s="361">
        <v>1451</v>
      </c>
      <c r="B1464" s="376" t="str">
        <f t="shared" si="88"/>
        <v/>
      </c>
      <c r="C1464" s="505"/>
      <c r="D1464" s="304"/>
      <c r="E1464" s="304"/>
      <c r="F1464" s="377" t="str">
        <f t="shared" si="89"/>
        <v/>
      </c>
      <c r="G1464" s="509"/>
      <c r="I1464" s="503"/>
      <c r="J1464" s="503"/>
      <c r="K1464" s="569" t="str">
        <f t="shared" si="90"/>
        <v/>
      </c>
      <c r="L1464" s="503"/>
      <c r="M1464" s="569" t="str">
        <f t="shared" si="91"/>
        <v/>
      </c>
      <c r="N1464" s="304"/>
    </row>
    <row r="1465" spans="1:14">
      <c r="A1465" s="361">
        <v>1452</v>
      </c>
      <c r="B1465" s="376" t="str">
        <f t="shared" si="88"/>
        <v/>
      </c>
      <c r="C1465" s="505"/>
      <c r="D1465" s="304"/>
      <c r="E1465" s="304"/>
      <c r="F1465" s="377" t="str">
        <f t="shared" si="89"/>
        <v/>
      </c>
      <c r="G1465" s="509"/>
      <c r="I1465" s="503"/>
      <c r="J1465" s="503"/>
      <c r="K1465" s="569" t="str">
        <f t="shared" si="90"/>
        <v/>
      </c>
      <c r="L1465" s="503"/>
      <c r="M1465" s="569" t="str">
        <f t="shared" si="91"/>
        <v/>
      </c>
      <c r="N1465" s="304"/>
    </row>
    <row r="1466" spans="1:14">
      <c r="A1466" s="361">
        <v>1453</v>
      </c>
      <c r="B1466" s="376" t="str">
        <f t="shared" si="88"/>
        <v/>
      </c>
      <c r="C1466" s="505"/>
      <c r="D1466" s="304"/>
      <c r="E1466" s="304"/>
      <c r="F1466" s="377" t="str">
        <f t="shared" si="89"/>
        <v/>
      </c>
      <c r="G1466" s="509"/>
      <c r="I1466" s="503"/>
      <c r="J1466" s="503"/>
      <c r="K1466" s="569" t="str">
        <f t="shared" si="90"/>
        <v/>
      </c>
      <c r="L1466" s="503"/>
      <c r="M1466" s="569" t="str">
        <f t="shared" si="91"/>
        <v/>
      </c>
      <c r="N1466" s="304"/>
    </row>
    <row r="1467" spans="1:14">
      <c r="A1467" s="361">
        <v>1454</v>
      </c>
      <c r="B1467" s="376" t="str">
        <f t="shared" si="88"/>
        <v/>
      </c>
      <c r="C1467" s="505"/>
      <c r="D1467" s="304"/>
      <c r="E1467" s="304"/>
      <c r="F1467" s="377" t="str">
        <f t="shared" si="89"/>
        <v/>
      </c>
      <c r="G1467" s="509"/>
      <c r="I1467" s="503"/>
      <c r="J1467" s="503"/>
      <c r="K1467" s="569" t="str">
        <f t="shared" si="90"/>
        <v/>
      </c>
      <c r="L1467" s="503"/>
      <c r="M1467" s="569" t="str">
        <f t="shared" si="91"/>
        <v/>
      </c>
      <c r="N1467" s="304"/>
    </row>
    <row r="1468" spans="1:14">
      <c r="A1468" s="361">
        <v>1455</v>
      </c>
      <c r="B1468" s="376" t="str">
        <f t="shared" si="88"/>
        <v/>
      </c>
      <c r="C1468" s="505"/>
      <c r="D1468" s="304"/>
      <c r="E1468" s="304"/>
      <c r="F1468" s="377" t="str">
        <f t="shared" si="89"/>
        <v/>
      </c>
      <c r="G1468" s="509"/>
      <c r="I1468" s="503"/>
      <c r="J1468" s="503"/>
      <c r="K1468" s="569" t="str">
        <f t="shared" si="90"/>
        <v/>
      </c>
      <c r="L1468" s="503"/>
      <c r="M1468" s="569" t="str">
        <f t="shared" si="91"/>
        <v/>
      </c>
      <c r="N1468" s="304"/>
    </row>
    <row r="1469" spans="1:14">
      <c r="A1469" s="361">
        <v>1456</v>
      </c>
      <c r="B1469" s="376" t="str">
        <f t="shared" si="88"/>
        <v/>
      </c>
      <c r="C1469" s="505"/>
      <c r="D1469" s="304"/>
      <c r="E1469" s="304"/>
      <c r="F1469" s="377" t="str">
        <f t="shared" si="89"/>
        <v/>
      </c>
      <c r="G1469" s="509"/>
      <c r="I1469" s="503"/>
      <c r="J1469" s="503"/>
      <c r="K1469" s="569" t="str">
        <f t="shared" si="90"/>
        <v/>
      </c>
      <c r="L1469" s="503"/>
      <c r="M1469" s="569" t="str">
        <f t="shared" si="91"/>
        <v/>
      </c>
      <c r="N1469" s="304"/>
    </row>
    <row r="1470" spans="1:14">
      <c r="A1470" s="361">
        <v>1457</v>
      </c>
      <c r="B1470" s="376" t="str">
        <f t="shared" si="88"/>
        <v/>
      </c>
      <c r="C1470" s="505"/>
      <c r="D1470" s="304"/>
      <c r="E1470" s="304"/>
      <c r="F1470" s="377" t="str">
        <f t="shared" si="89"/>
        <v/>
      </c>
      <c r="G1470" s="509"/>
      <c r="I1470" s="503"/>
      <c r="J1470" s="503"/>
      <c r="K1470" s="569" t="str">
        <f t="shared" si="90"/>
        <v/>
      </c>
      <c r="L1470" s="503"/>
      <c r="M1470" s="569" t="str">
        <f t="shared" si="91"/>
        <v/>
      </c>
      <c r="N1470" s="304"/>
    </row>
    <row r="1471" spans="1:14">
      <c r="A1471" s="361">
        <v>1458</v>
      </c>
      <c r="B1471" s="376" t="str">
        <f t="shared" si="88"/>
        <v/>
      </c>
      <c r="C1471" s="505"/>
      <c r="D1471" s="304"/>
      <c r="E1471" s="304"/>
      <c r="F1471" s="377" t="str">
        <f t="shared" si="89"/>
        <v/>
      </c>
      <c r="G1471" s="509"/>
      <c r="I1471" s="503"/>
      <c r="J1471" s="503"/>
      <c r="K1471" s="569" t="str">
        <f t="shared" si="90"/>
        <v/>
      </c>
      <c r="L1471" s="503"/>
      <c r="M1471" s="569" t="str">
        <f t="shared" si="91"/>
        <v/>
      </c>
      <c r="N1471" s="304"/>
    </row>
    <row r="1472" spans="1:14">
      <c r="A1472" s="361">
        <v>1459</v>
      </c>
      <c r="B1472" s="376" t="str">
        <f t="shared" si="88"/>
        <v/>
      </c>
      <c r="C1472" s="505"/>
      <c r="D1472" s="304"/>
      <c r="E1472" s="304"/>
      <c r="F1472" s="377" t="str">
        <f t="shared" si="89"/>
        <v/>
      </c>
      <c r="G1472" s="509"/>
      <c r="I1472" s="503"/>
      <c r="J1472" s="503"/>
      <c r="K1472" s="569" t="str">
        <f t="shared" si="90"/>
        <v/>
      </c>
      <c r="L1472" s="503"/>
      <c r="M1472" s="569" t="str">
        <f t="shared" si="91"/>
        <v/>
      </c>
      <c r="N1472" s="304"/>
    </row>
    <row r="1473" spans="1:14">
      <c r="A1473" s="361">
        <v>1460</v>
      </c>
      <c r="B1473" s="376" t="str">
        <f t="shared" si="88"/>
        <v/>
      </c>
      <c r="C1473" s="505"/>
      <c r="D1473" s="304"/>
      <c r="E1473" s="304"/>
      <c r="F1473" s="377" t="str">
        <f t="shared" si="89"/>
        <v/>
      </c>
      <c r="G1473" s="509"/>
      <c r="I1473" s="503"/>
      <c r="J1473" s="503"/>
      <c r="K1473" s="569" t="str">
        <f t="shared" si="90"/>
        <v/>
      </c>
      <c r="L1473" s="503"/>
      <c r="M1473" s="569" t="str">
        <f t="shared" si="91"/>
        <v/>
      </c>
      <c r="N1473" s="304"/>
    </row>
    <row r="1474" spans="1:14">
      <c r="A1474" s="361">
        <v>1461</v>
      </c>
      <c r="B1474" s="376" t="str">
        <f t="shared" si="88"/>
        <v/>
      </c>
      <c r="C1474" s="505"/>
      <c r="D1474" s="304"/>
      <c r="E1474" s="304"/>
      <c r="F1474" s="377" t="str">
        <f t="shared" si="89"/>
        <v/>
      </c>
      <c r="G1474" s="509"/>
      <c r="I1474" s="503"/>
      <c r="J1474" s="503"/>
      <c r="K1474" s="569" t="str">
        <f t="shared" si="90"/>
        <v/>
      </c>
      <c r="L1474" s="503"/>
      <c r="M1474" s="569" t="str">
        <f t="shared" si="91"/>
        <v/>
      </c>
      <c r="N1474" s="304"/>
    </row>
    <row r="1475" spans="1:14">
      <c r="A1475" s="361">
        <v>1462</v>
      </c>
      <c r="B1475" s="376" t="str">
        <f t="shared" si="88"/>
        <v/>
      </c>
      <c r="C1475" s="505"/>
      <c r="D1475" s="304"/>
      <c r="E1475" s="304"/>
      <c r="F1475" s="377" t="str">
        <f t="shared" si="89"/>
        <v/>
      </c>
      <c r="G1475" s="509"/>
      <c r="I1475" s="503"/>
      <c r="J1475" s="503"/>
      <c r="K1475" s="569" t="str">
        <f t="shared" si="90"/>
        <v/>
      </c>
      <c r="L1475" s="503"/>
      <c r="M1475" s="569" t="str">
        <f t="shared" si="91"/>
        <v/>
      </c>
      <c r="N1475" s="304"/>
    </row>
    <row r="1476" spans="1:14">
      <c r="A1476" s="361">
        <v>1463</v>
      </c>
      <c r="B1476" s="376" t="str">
        <f t="shared" si="88"/>
        <v/>
      </c>
      <c r="C1476" s="505"/>
      <c r="D1476" s="304"/>
      <c r="E1476" s="304"/>
      <c r="F1476" s="377" t="str">
        <f t="shared" si="89"/>
        <v/>
      </c>
      <c r="G1476" s="509"/>
      <c r="I1476" s="503"/>
      <c r="J1476" s="503"/>
      <c r="K1476" s="569" t="str">
        <f t="shared" si="90"/>
        <v/>
      </c>
      <c r="L1476" s="503"/>
      <c r="M1476" s="569" t="str">
        <f t="shared" si="91"/>
        <v/>
      </c>
      <c r="N1476" s="304"/>
    </row>
    <row r="1477" spans="1:14">
      <c r="A1477" s="361">
        <v>1464</v>
      </c>
      <c r="B1477" s="376" t="str">
        <f t="shared" si="88"/>
        <v/>
      </c>
      <c r="C1477" s="505"/>
      <c r="D1477" s="304"/>
      <c r="E1477" s="304"/>
      <c r="F1477" s="377" t="str">
        <f t="shared" si="89"/>
        <v/>
      </c>
      <c r="G1477" s="509"/>
      <c r="I1477" s="503"/>
      <c r="J1477" s="503"/>
      <c r="K1477" s="569" t="str">
        <f t="shared" si="90"/>
        <v/>
      </c>
      <c r="L1477" s="503"/>
      <c r="M1477" s="569" t="str">
        <f t="shared" si="91"/>
        <v/>
      </c>
      <c r="N1477" s="304"/>
    </row>
    <row r="1478" spans="1:14">
      <c r="A1478" s="361">
        <v>1465</v>
      </c>
      <c r="B1478" s="376" t="str">
        <f t="shared" si="88"/>
        <v/>
      </c>
      <c r="C1478" s="505"/>
      <c r="D1478" s="304"/>
      <c r="E1478" s="304"/>
      <c r="F1478" s="377" t="str">
        <f t="shared" si="89"/>
        <v/>
      </c>
      <c r="G1478" s="509"/>
      <c r="I1478" s="503"/>
      <c r="J1478" s="503"/>
      <c r="K1478" s="569" t="str">
        <f t="shared" si="90"/>
        <v/>
      </c>
      <c r="L1478" s="503"/>
      <c r="M1478" s="569" t="str">
        <f t="shared" si="91"/>
        <v/>
      </c>
      <c r="N1478" s="304"/>
    </row>
    <row r="1479" spans="1:14">
      <c r="A1479" s="361">
        <v>1466</v>
      </c>
      <c r="B1479" s="376" t="str">
        <f t="shared" si="88"/>
        <v/>
      </c>
      <c r="C1479" s="505"/>
      <c r="D1479" s="304"/>
      <c r="E1479" s="304"/>
      <c r="F1479" s="377" t="str">
        <f t="shared" si="89"/>
        <v/>
      </c>
      <c r="G1479" s="509"/>
      <c r="I1479" s="503"/>
      <c r="J1479" s="503"/>
      <c r="K1479" s="569" t="str">
        <f t="shared" si="90"/>
        <v/>
      </c>
      <c r="L1479" s="503"/>
      <c r="M1479" s="569" t="str">
        <f t="shared" si="91"/>
        <v/>
      </c>
      <c r="N1479" s="304"/>
    </row>
    <row r="1480" spans="1:14">
      <c r="A1480" s="361">
        <v>1467</v>
      </c>
      <c r="B1480" s="376" t="str">
        <f t="shared" si="88"/>
        <v/>
      </c>
      <c r="C1480" s="505"/>
      <c r="D1480" s="304"/>
      <c r="E1480" s="304"/>
      <c r="F1480" s="377" t="str">
        <f t="shared" si="89"/>
        <v/>
      </c>
      <c r="G1480" s="509"/>
      <c r="I1480" s="503"/>
      <c r="J1480" s="503"/>
      <c r="K1480" s="569" t="str">
        <f t="shared" si="90"/>
        <v/>
      </c>
      <c r="L1480" s="503"/>
      <c r="M1480" s="569" t="str">
        <f t="shared" si="91"/>
        <v/>
      </c>
      <c r="N1480" s="304"/>
    </row>
    <row r="1481" spans="1:14">
      <c r="A1481" s="361">
        <v>1468</v>
      </c>
      <c r="B1481" s="376" t="str">
        <f t="shared" si="88"/>
        <v/>
      </c>
      <c r="C1481" s="505"/>
      <c r="D1481" s="304"/>
      <c r="E1481" s="304"/>
      <c r="F1481" s="377" t="str">
        <f t="shared" si="89"/>
        <v/>
      </c>
      <c r="G1481" s="509"/>
      <c r="I1481" s="503"/>
      <c r="J1481" s="503"/>
      <c r="K1481" s="569" t="str">
        <f t="shared" si="90"/>
        <v/>
      </c>
      <c r="L1481" s="503"/>
      <c r="M1481" s="569" t="str">
        <f t="shared" si="91"/>
        <v/>
      </c>
      <c r="N1481" s="304"/>
    </row>
    <row r="1482" spans="1:14">
      <c r="A1482" s="361">
        <v>1469</v>
      </c>
      <c r="B1482" s="376" t="str">
        <f t="shared" si="88"/>
        <v/>
      </c>
      <c r="C1482" s="505"/>
      <c r="D1482" s="304"/>
      <c r="E1482" s="304"/>
      <c r="F1482" s="377" t="str">
        <f t="shared" si="89"/>
        <v/>
      </c>
      <c r="G1482" s="509"/>
      <c r="I1482" s="503"/>
      <c r="J1482" s="503"/>
      <c r="K1482" s="569" t="str">
        <f t="shared" si="90"/>
        <v/>
      </c>
      <c r="L1482" s="503"/>
      <c r="M1482" s="569" t="str">
        <f t="shared" si="91"/>
        <v/>
      </c>
      <c r="N1482" s="304"/>
    </row>
    <row r="1483" spans="1:14">
      <c r="A1483" s="361">
        <v>1470</v>
      </c>
      <c r="B1483" s="376" t="str">
        <f t="shared" si="88"/>
        <v/>
      </c>
      <c r="C1483" s="505"/>
      <c r="D1483" s="304"/>
      <c r="E1483" s="304"/>
      <c r="F1483" s="377" t="str">
        <f t="shared" si="89"/>
        <v/>
      </c>
      <c r="G1483" s="509"/>
      <c r="I1483" s="503"/>
      <c r="J1483" s="503"/>
      <c r="K1483" s="569" t="str">
        <f t="shared" si="90"/>
        <v/>
      </c>
      <c r="L1483" s="503"/>
      <c r="M1483" s="569" t="str">
        <f t="shared" si="91"/>
        <v/>
      </c>
      <c r="N1483" s="304"/>
    </row>
    <row r="1484" spans="1:14">
      <c r="A1484" s="361">
        <v>1471</v>
      </c>
      <c r="B1484" s="376" t="str">
        <f t="shared" si="88"/>
        <v/>
      </c>
      <c r="C1484" s="505"/>
      <c r="D1484" s="304"/>
      <c r="E1484" s="304"/>
      <c r="F1484" s="377" t="str">
        <f t="shared" si="89"/>
        <v/>
      </c>
      <c r="G1484" s="509"/>
      <c r="I1484" s="503"/>
      <c r="J1484" s="503"/>
      <c r="K1484" s="569" t="str">
        <f t="shared" si="90"/>
        <v/>
      </c>
      <c r="L1484" s="503"/>
      <c r="M1484" s="569" t="str">
        <f t="shared" si="91"/>
        <v/>
      </c>
      <c r="N1484" s="304"/>
    </row>
    <row r="1485" spans="1:14">
      <c r="A1485" s="361">
        <v>1472</v>
      </c>
      <c r="B1485" s="376" t="str">
        <f t="shared" si="88"/>
        <v/>
      </c>
      <c r="C1485" s="505"/>
      <c r="D1485" s="304"/>
      <c r="E1485" s="304"/>
      <c r="F1485" s="377" t="str">
        <f t="shared" si="89"/>
        <v/>
      </c>
      <c r="G1485" s="509"/>
      <c r="I1485" s="503"/>
      <c r="J1485" s="503"/>
      <c r="K1485" s="569" t="str">
        <f t="shared" si="90"/>
        <v/>
      </c>
      <c r="L1485" s="503"/>
      <c r="M1485" s="569" t="str">
        <f t="shared" si="91"/>
        <v/>
      </c>
      <c r="N1485" s="304"/>
    </row>
    <row r="1486" spans="1:14">
      <c r="A1486" s="361">
        <v>1473</v>
      </c>
      <c r="B1486" s="376" t="str">
        <f t="shared" si="88"/>
        <v/>
      </c>
      <c r="C1486" s="505"/>
      <c r="D1486" s="304"/>
      <c r="E1486" s="304"/>
      <c r="F1486" s="377" t="str">
        <f t="shared" si="89"/>
        <v/>
      </c>
      <c r="G1486" s="509"/>
      <c r="I1486" s="503"/>
      <c r="J1486" s="503"/>
      <c r="K1486" s="569" t="str">
        <f t="shared" si="90"/>
        <v/>
      </c>
      <c r="L1486" s="503"/>
      <c r="M1486" s="569" t="str">
        <f t="shared" si="91"/>
        <v/>
      </c>
      <c r="N1486" s="304"/>
    </row>
    <row r="1487" spans="1:14">
      <c r="A1487" s="361">
        <v>1474</v>
      </c>
      <c r="B1487" s="376" t="str">
        <f t="shared" ref="B1487:B1513" si="92">IF(C1487="","",IF(C1487="Ａ","","○"))</f>
        <v/>
      </c>
      <c r="C1487" s="505"/>
      <c r="D1487" s="304"/>
      <c r="E1487" s="304"/>
      <c r="F1487" s="377" t="str">
        <f t="shared" ref="F1487:F1513" si="93">IF(E1487="","",E1487/$D$9*12)</f>
        <v/>
      </c>
      <c r="G1487" s="509"/>
      <c r="I1487" s="503"/>
      <c r="J1487" s="503"/>
      <c r="K1487" s="569" t="str">
        <f t="shared" ref="K1487:K1550" si="94">IF(J1487="","",J1487/$D$9*12)</f>
        <v/>
      </c>
      <c r="L1487" s="503"/>
      <c r="M1487" s="569" t="str">
        <f t="shared" ref="M1487:M1550" si="95">IF(L1487="","",L1487/$D$9*12)</f>
        <v/>
      </c>
      <c r="N1487" s="304"/>
    </row>
    <row r="1488" spans="1:14">
      <c r="A1488" s="361">
        <v>1475</v>
      </c>
      <c r="B1488" s="376" t="str">
        <f t="shared" si="92"/>
        <v/>
      </c>
      <c r="C1488" s="505"/>
      <c r="D1488" s="304"/>
      <c r="E1488" s="304"/>
      <c r="F1488" s="377" t="str">
        <f t="shared" si="93"/>
        <v/>
      </c>
      <c r="G1488" s="509"/>
      <c r="I1488" s="503"/>
      <c r="J1488" s="503"/>
      <c r="K1488" s="569" t="str">
        <f t="shared" si="94"/>
        <v/>
      </c>
      <c r="L1488" s="503"/>
      <c r="M1488" s="569" t="str">
        <f t="shared" si="95"/>
        <v/>
      </c>
      <c r="N1488" s="304"/>
    </row>
    <row r="1489" spans="1:14">
      <c r="A1489" s="361">
        <v>1476</v>
      </c>
      <c r="B1489" s="376" t="str">
        <f t="shared" si="92"/>
        <v/>
      </c>
      <c r="C1489" s="505"/>
      <c r="D1489" s="304"/>
      <c r="E1489" s="304"/>
      <c r="F1489" s="377" t="str">
        <f t="shared" si="93"/>
        <v/>
      </c>
      <c r="G1489" s="509"/>
      <c r="I1489" s="503"/>
      <c r="J1489" s="503"/>
      <c r="K1489" s="569" t="str">
        <f t="shared" si="94"/>
        <v/>
      </c>
      <c r="L1489" s="503"/>
      <c r="M1489" s="569" t="str">
        <f t="shared" si="95"/>
        <v/>
      </c>
      <c r="N1489" s="304"/>
    </row>
    <row r="1490" spans="1:14">
      <c r="A1490" s="361">
        <v>1477</v>
      </c>
      <c r="B1490" s="376" t="str">
        <f t="shared" si="92"/>
        <v/>
      </c>
      <c r="C1490" s="505"/>
      <c r="D1490" s="304"/>
      <c r="E1490" s="304"/>
      <c r="F1490" s="377" t="str">
        <f t="shared" si="93"/>
        <v/>
      </c>
      <c r="G1490" s="509"/>
      <c r="I1490" s="503"/>
      <c r="J1490" s="503"/>
      <c r="K1490" s="569" t="str">
        <f t="shared" si="94"/>
        <v/>
      </c>
      <c r="L1490" s="503"/>
      <c r="M1490" s="569" t="str">
        <f t="shared" si="95"/>
        <v/>
      </c>
      <c r="N1490" s="304"/>
    </row>
    <row r="1491" spans="1:14">
      <c r="A1491" s="361">
        <v>1478</v>
      </c>
      <c r="B1491" s="376" t="str">
        <f t="shared" si="92"/>
        <v/>
      </c>
      <c r="C1491" s="505"/>
      <c r="D1491" s="304"/>
      <c r="E1491" s="304"/>
      <c r="F1491" s="377" t="str">
        <f t="shared" si="93"/>
        <v/>
      </c>
      <c r="G1491" s="509"/>
      <c r="I1491" s="503"/>
      <c r="J1491" s="503"/>
      <c r="K1491" s="569" t="str">
        <f t="shared" si="94"/>
        <v/>
      </c>
      <c r="L1491" s="503"/>
      <c r="M1491" s="569" t="str">
        <f t="shared" si="95"/>
        <v/>
      </c>
      <c r="N1491" s="304"/>
    </row>
    <row r="1492" spans="1:14">
      <c r="A1492" s="361">
        <v>1479</v>
      </c>
      <c r="B1492" s="376" t="str">
        <f t="shared" si="92"/>
        <v/>
      </c>
      <c r="C1492" s="505"/>
      <c r="D1492" s="304"/>
      <c r="E1492" s="304"/>
      <c r="F1492" s="377" t="str">
        <f t="shared" si="93"/>
        <v/>
      </c>
      <c r="G1492" s="509"/>
      <c r="I1492" s="503"/>
      <c r="J1492" s="503"/>
      <c r="K1492" s="569" t="str">
        <f t="shared" si="94"/>
        <v/>
      </c>
      <c r="L1492" s="503"/>
      <c r="M1492" s="569" t="str">
        <f t="shared" si="95"/>
        <v/>
      </c>
      <c r="N1492" s="304"/>
    </row>
    <row r="1493" spans="1:14">
      <c r="A1493" s="361">
        <v>1480</v>
      </c>
      <c r="B1493" s="376" t="str">
        <f t="shared" si="92"/>
        <v/>
      </c>
      <c r="C1493" s="505"/>
      <c r="D1493" s="304"/>
      <c r="E1493" s="304"/>
      <c r="F1493" s="377" t="str">
        <f t="shared" si="93"/>
        <v/>
      </c>
      <c r="G1493" s="509"/>
      <c r="I1493" s="503"/>
      <c r="J1493" s="503"/>
      <c r="K1493" s="569" t="str">
        <f t="shared" si="94"/>
        <v/>
      </c>
      <c r="L1493" s="503"/>
      <c r="M1493" s="569" t="str">
        <f t="shared" si="95"/>
        <v/>
      </c>
      <c r="N1493" s="304"/>
    </row>
    <row r="1494" spans="1:14">
      <c r="A1494" s="361">
        <v>1481</v>
      </c>
      <c r="B1494" s="376" t="str">
        <f t="shared" si="92"/>
        <v/>
      </c>
      <c r="C1494" s="505"/>
      <c r="D1494" s="304"/>
      <c r="E1494" s="304"/>
      <c r="F1494" s="377" t="str">
        <f t="shared" si="93"/>
        <v/>
      </c>
      <c r="G1494" s="509"/>
      <c r="I1494" s="503"/>
      <c r="J1494" s="503"/>
      <c r="K1494" s="569" t="str">
        <f t="shared" si="94"/>
        <v/>
      </c>
      <c r="L1494" s="503"/>
      <c r="M1494" s="569" t="str">
        <f t="shared" si="95"/>
        <v/>
      </c>
      <c r="N1494" s="304"/>
    </row>
    <row r="1495" spans="1:14">
      <c r="A1495" s="361">
        <v>1482</v>
      </c>
      <c r="B1495" s="376" t="str">
        <f t="shared" si="92"/>
        <v/>
      </c>
      <c r="C1495" s="505"/>
      <c r="D1495" s="304"/>
      <c r="E1495" s="304"/>
      <c r="F1495" s="377" t="str">
        <f t="shared" si="93"/>
        <v/>
      </c>
      <c r="G1495" s="509"/>
      <c r="I1495" s="503"/>
      <c r="J1495" s="503"/>
      <c r="K1495" s="569" t="str">
        <f t="shared" si="94"/>
        <v/>
      </c>
      <c r="L1495" s="503"/>
      <c r="M1495" s="569" t="str">
        <f t="shared" si="95"/>
        <v/>
      </c>
      <c r="N1495" s="304"/>
    </row>
    <row r="1496" spans="1:14">
      <c r="A1496" s="361">
        <v>1483</v>
      </c>
      <c r="B1496" s="376" t="str">
        <f t="shared" si="92"/>
        <v/>
      </c>
      <c r="C1496" s="505"/>
      <c r="D1496" s="304"/>
      <c r="E1496" s="304"/>
      <c r="F1496" s="377" t="str">
        <f t="shared" si="93"/>
        <v/>
      </c>
      <c r="G1496" s="509"/>
      <c r="I1496" s="503"/>
      <c r="J1496" s="503"/>
      <c r="K1496" s="569" t="str">
        <f t="shared" si="94"/>
        <v/>
      </c>
      <c r="L1496" s="503"/>
      <c r="M1496" s="569" t="str">
        <f t="shared" si="95"/>
        <v/>
      </c>
      <c r="N1496" s="304"/>
    </row>
    <row r="1497" spans="1:14">
      <c r="A1497" s="361">
        <v>1484</v>
      </c>
      <c r="B1497" s="376" t="str">
        <f t="shared" si="92"/>
        <v/>
      </c>
      <c r="C1497" s="505"/>
      <c r="D1497" s="304"/>
      <c r="E1497" s="304"/>
      <c r="F1497" s="377" t="str">
        <f t="shared" si="93"/>
        <v/>
      </c>
      <c r="G1497" s="509"/>
      <c r="I1497" s="503"/>
      <c r="J1497" s="503"/>
      <c r="K1497" s="569" t="str">
        <f t="shared" si="94"/>
        <v/>
      </c>
      <c r="L1497" s="503"/>
      <c r="M1497" s="569" t="str">
        <f t="shared" si="95"/>
        <v/>
      </c>
      <c r="N1497" s="304"/>
    </row>
    <row r="1498" spans="1:14">
      <c r="A1498" s="361">
        <v>1485</v>
      </c>
      <c r="B1498" s="376" t="str">
        <f t="shared" si="92"/>
        <v/>
      </c>
      <c r="C1498" s="505"/>
      <c r="D1498" s="304"/>
      <c r="E1498" s="304"/>
      <c r="F1498" s="377" t="str">
        <f t="shared" si="93"/>
        <v/>
      </c>
      <c r="G1498" s="509"/>
      <c r="I1498" s="503"/>
      <c r="J1498" s="503"/>
      <c r="K1498" s="569" t="str">
        <f t="shared" si="94"/>
        <v/>
      </c>
      <c r="L1498" s="503"/>
      <c r="M1498" s="569" t="str">
        <f t="shared" si="95"/>
        <v/>
      </c>
      <c r="N1498" s="304"/>
    </row>
    <row r="1499" spans="1:14">
      <c r="A1499" s="361">
        <v>1486</v>
      </c>
      <c r="B1499" s="376" t="str">
        <f t="shared" si="92"/>
        <v/>
      </c>
      <c r="C1499" s="505"/>
      <c r="D1499" s="304"/>
      <c r="E1499" s="304"/>
      <c r="F1499" s="377" t="str">
        <f t="shared" si="93"/>
        <v/>
      </c>
      <c r="G1499" s="509"/>
      <c r="I1499" s="503"/>
      <c r="J1499" s="503"/>
      <c r="K1499" s="569" t="str">
        <f t="shared" si="94"/>
        <v/>
      </c>
      <c r="L1499" s="503"/>
      <c r="M1499" s="569" t="str">
        <f t="shared" si="95"/>
        <v/>
      </c>
      <c r="N1499" s="304"/>
    </row>
    <row r="1500" spans="1:14">
      <c r="A1500" s="361">
        <v>1487</v>
      </c>
      <c r="B1500" s="376" t="str">
        <f t="shared" si="92"/>
        <v/>
      </c>
      <c r="C1500" s="505"/>
      <c r="D1500" s="304"/>
      <c r="E1500" s="304"/>
      <c r="F1500" s="377" t="str">
        <f t="shared" si="93"/>
        <v/>
      </c>
      <c r="G1500" s="509"/>
      <c r="I1500" s="503"/>
      <c r="J1500" s="503"/>
      <c r="K1500" s="569" t="str">
        <f t="shared" si="94"/>
        <v/>
      </c>
      <c r="L1500" s="503"/>
      <c r="M1500" s="569" t="str">
        <f t="shared" si="95"/>
        <v/>
      </c>
      <c r="N1500" s="304"/>
    </row>
    <row r="1501" spans="1:14">
      <c r="A1501" s="361">
        <v>1488</v>
      </c>
      <c r="B1501" s="376" t="str">
        <f t="shared" si="92"/>
        <v/>
      </c>
      <c r="C1501" s="505"/>
      <c r="D1501" s="304"/>
      <c r="E1501" s="304"/>
      <c r="F1501" s="377" t="str">
        <f t="shared" si="93"/>
        <v/>
      </c>
      <c r="G1501" s="509"/>
      <c r="I1501" s="503"/>
      <c r="J1501" s="503"/>
      <c r="K1501" s="569" t="str">
        <f t="shared" si="94"/>
        <v/>
      </c>
      <c r="L1501" s="503"/>
      <c r="M1501" s="569" t="str">
        <f t="shared" si="95"/>
        <v/>
      </c>
      <c r="N1501" s="304"/>
    </row>
    <row r="1502" spans="1:14">
      <c r="A1502" s="361">
        <v>1489</v>
      </c>
      <c r="B1502" s="376" t="str">
        <f t="shared" si="92"/>
        <v/>
      </c>
      <c r="C1502" s="505"/>
      <c r="D1502" s="304"/>
      <c r="E1502" s="304"/>
      <c r="F1502" s="377" t="str">
        <f t="shared" si="93"/>
        <v/>
      </c>
      <c r="G1502" s="509"/>
      <c r="I1502" s="503"/>
      <c r="J1502" s="503"/>
      <c r="K1502" s="569" t="str">
        <f t="shared" si="94"/>
        <v/>
      </c>
      <c r="L1502" s="503"/>
      <c r="M1502" s="569" t="str">
        <f t="shared" si="95"/>
        <v/>
      </c>
      <c r="N1502" s="304"/>
    </row>
    <row r="1503" spans="1:14">
      <c r="A1503" s="361">
        <v>1490</v>
      </c>
      <c r="B1503" s="376" t="str">
        <f t="shared" si="92"/>
        <v/>
      </c>
      <c r="C1503" s="505"/>
      <c r="D1503" s="304"/>
      <c r="E1503" s="304"/>
      <c r="F1503" s="377" t="str">
        <f t="shared" si="93"/>
        <v/>
      </c>
      <c r="G1503" s="509"/>
      <c r="I1503" s="503"/>
      <c r="J1503" s="503"/>
      <c r="K1503" s="569" t="str">
        <f t="shared" si="94"/>
        <v/>
      </c>
      <c r="L1503" s="503"/>
      <c r="M1503" s="569" t="str">
        <f t="shared" si="95"/>
        <v/>
      </c>
      <c r="N1503" s="304"/>
    </row>
    <row r="1504" spans="1:14">
      <c r="A1504" s="361">
        <v>1491</v>
      </c>
      <c r="B1504" s="376" t="str">
        <f t="shared" si="92"/>
        <v/>
      </c>
      <c r="C1504" s="505"/>
      <c r="D1504" s="304"/>
      <c r="E1504" s="304"/>
      <c r="F1504" s="377" t="str">
        <f t="shared" si="93"/>
        <v/>
      </c>
      <c r="G1504" s="509"/>
      <c r="I1504" s="503"/>
      <c r="J1504" s="503"/>
      <c r="K1504" s="569" t="str">
        <f t="shared" si="94"/>
        <v/>
      </c>
      <c r="L1504" s="503"/>
      <c r="M1504" s="569" t="str">
        <f t="shared" si="95"/>
        <v/>
      </c>
      <c r="N1504" s="304"/>
    </row>
    <row r="1505" spans="1:14">
      <c r="A1505" s="361">
        <v>1492</v>
      </c>
      <c r="B1505" s="376" t="str">
        <f t="shared" si="92"/>
        <v/>
      </c>
      <c r="C1505" s="505"/>
      <c r="D1505" s="304"/>
      <c r="E1505" s="304"/>
      <c r="F1505" s="377" t="str">
        <f t="shared" si="93"/>
        <v/>
      </c>
      <c r="G1505" s="509"/>
      <c r="I1505" s="503"/>
      <c r="J1505" s="503"/>
      <c r="K1505" s="569" t="str">
        <f t="shared" si="94"/>
        <v/>
      </c>
      <c r="L1505" s="503"/>
      <c r="M1505" s="569" t="str">
        <f t="shared" si="95"/>
        <v/>
      </c>
      <c r="N1505" s="304"/>
    </row>
    <row r="1506" spans="1:14">
      <c r="A1506" s="361">
        <v>1493</v>
      </c>
      <c r="B1506" s="376" t="str">
        <f t="shared" si="92"/>
        <v/>
      </c>
      <c r="C1506" s="505"/>
      <c r="D1506" s="304"/>
      <c r="E1506" s="304"/>
      <c r="F1506" s="377" t="str">
        <f t="shared" si="93"/>
        <v/>
      </c>
      <c r="G1506" s="509"/>
      <c r="I1506" s="503"/>
      <c r="J1506" s="503"/>
      <c r="K1506" s="569" t="str">
        <f t="shared" si="94"/>
        <v/>
      </c>
      <c r="L1506" s="503"/>
      <c r="M1506" s="569" t="str">
        <f t="shared" si="95"/>
        <v/>
      </c>
      <c r="N1506" s="304"/>
    </row>
    <row r="1507" spans="1:14">
      <c r="A1507" s="361">
        <v>1494</v>
      </c>
      <c r="B1507" s="376" t="str">
        <f t="shared" si="92"/>
        <v/>
      </c>
      <c r="C1507" s="505"/>
      <c r="D1507" s="304"/>
      <c r="E1507" s="304"/>
      <c r="F1507" s="377" t="str">
        <f t="shared" si="93"/>
        <v/>
      </c>
      <c r="G1507" s="509"/>
      <c r="I1507" s="503"/>
      <c r="J1507" s="503"/>
      <c r="K1507" s="569" t="str">
        <f t="shared" si="94"/>
        <v/>
      </c>
      <c r="L1507" s="503"/>
      <c r="M1507" s="569" t="str">
        <f t="shared" si="95"/>
        <v/>
      </c>
      <c r="N1507" s="304"/>
    </row>
    <row r="1508" spans="1:14">
      <c r="A1508" s="361">
        <v>1495</v>
      </c>
      <c r="B1508" s="376" t="str">
        <f t="shared" si="92"/>
        <v/>
      </c>
      <c r="C1508" s="505"/>
      <c r="D1508" s="304"/>
      <c r="E1508" s="304"/>
      <c r="F1508" s="377" t="str">
        <f t="shared" si="93"/>
        <v/>
      </c>
      <c r="G1508" s="509"/>
      <c r="I1508" s="503"/>
      <c r="J1508" s="503"/>
      <c r="K1508" s="569" t="str">
        <f t="shared" si="94"/>
        <v/>
      </c>
      <c r="L1508" s="503"/>
      <c r="M1508" s="569" t="str">
        <f t="shared" si="95"/>
        <v/>
      </c>
      <c r="N1508" s="304"/>
    </row>
    <row r="1509" spans="1:14">
      <c r="A1509" s="361">
        <v>1496</v>
      </c>
      <c r="B1509" s="376" t="str">
        <f t="shared" si="92"/>
        <v/>
      </c>
      <c r="C1509" s="505"/>
      <c r="D1509" s="304"/>
      <c r="E1509" s="304"/>
      <c r="F1509" s="377" t="str">
        <f t="shared" si="93"/>
        <v/>
      </c>
      <c r="G1509" s="509"/>
      <c r="I1509" s="503"/>
      <c r="J1509" s="503"/>
      <c r="K1509" s="569" t="str">
        <f t="shared" si="94"/>
        <v/>
      </c>
      <c r="L1509" s="503"/>
      <c r="M1509" s="569" t="str">
        <f t="shared" si="95"/>
        <v/>
      </c>
      <c r="N1509" s="304"/>
    </row>
    <row r="1510" spans="1:14">
      <c r="A1510" s="361">
        <v>1497</v>
      </c>
      <c r="B1510" s="376" t="str">
        <f t="shared" si="92"/>
        <v/>
      </c>
      <c r="C1510" s="505"/>
      <c r="D1510" s="304"/>
      <c r="E1510" s="304"/>
      <c r="F1510" s="377" t="str">
        <f t="shared" si="93"/>
        <v/>
      </c>
      <c r="G1510" s="509"/>
      <c r="I1510" s="503"/>
      <c r="J1510" s="503"/>
      <c r="K1510" s="569" t="str">
        <f t="shared" si="94"/>
        <v/>
      </c>
      <c r="L1510" s="503"/>
      <c r="M1510" s="569" t="str">
        <f t="shared" si="95"/>
        <v/>
      </c>
      <c r="N1510" s="304"/>
    </row>
    <row r="1511" spans="1:14">
      <c r="A1511" s="361">
        <v>1498</v>
      </c>
      <c r="B1511" s="376" t="str">
        <f t="shared" si="92"/>
        <v/>
      </c>
      <c r="C1511" s="505"/>
      <c r="D1511" s="304"/>
      <c r="E1511" s="304"/>
      <c r="F1511" s="377" t="str">
        <f t="shared" si="93"/>
        <v/>
      </c>
      <c r="G1511" s="509"/>
      <c r="I1511" s="503"/>
      <c r="J1511" s="503"/>
      <c r="K1511" s="569" t="str">
        <f t="shared" si="94"/>
        <v/>
      </c>
      <c r="L1511" s="503"/>
      <c r="M1511" s="569" t="str">
        <f t="shared" si="95"/>
        <v/>
      </c>
      <c r="N1511" s="304"/>
    </row>
    <row r="1512" spans="1:14">
      <c r="A1512" s="361">
        <v>1499</v>
      </c>
      <c r="B1512" s="376" t="str">
        <f t="shared" si="92"/>
        <v/>
      </c>
      <c r="C1512" s="505"/>
      <c r="D1512" s="304"/>
      <c r="E1512" s="304"/>
      <c r="F1512" s="377" t="str">
        <f t="shared" si="93"/>
        <v/>
      </c>
      <c r="G1512" s="509"/>
      <c r="I1512" s="503"/>
      <c r="J1512" s="503"/>
      <c r="K1512" s="569" t="str">
        <f t="shared" si="94"/>
        <v/>
      </c>
      <c r="L1512" s="503"/>
      <c r="M1512" s="569" t="str">
        <f t="shared" si="95"/>
        <v/>
      </c>
      <c r="N1512" s="304"/>
    </row>
    <row r="1513" spans="1:14">
      <c r="A1513" s="361">
        <v>1500</v>
      </c>
      <c r="B1513" s="376" t="str">
        <f t="shared" si="92"/>
        <v/>
      </c>
      <c r="C1513" s="505"/>
      <c r="D1513" s="304"/>
      <c r="E1513" s="304"/>
      <c r="F1513" s="377" t="str">
        <f t="shared" si="93"/>
        <v/>
      </c>
      <c r="G1513" s="509"/>
      <c r="I1513" s="503"/>
      <c r="J1513" s="503"/>
      <c r="K1513" s="569" t="str">
        <f t="shared" si="94"/>
        <v/>
      </c>
      <c r="L1513" s="503"/>
      <c r="M1513" s="569" t="str">
        <f t="shared" si="95"/>
        <v/>
      </c>
      <c r="N1513" s="304"/>
    </row>
    <row r="1514" spans="1:14">
      <c r="A1514" s="361">
        <v>1501</v>
      </c>
      <c r="B1514" s="376" t="str">
        <f t="shared" ref="B1514:B1577" si="96">IF(C1514="","",IF(C1514="Ａ","","○"))</f>
        <v/>
      </c>
      <c r="C1514" s="505"/>
      <c r="D1514" s="304"/>
      <c r="E1514" s="304"/>
      <c r="F1514" s="377" t="str">
        <f t="shared" ref="F1514:F1577" si="97">IF(E1514="","",E1514/$D$9*12)</f>
        <v/>
      </c>
      <c r="G1514" s="509"/>
      <c r="I1514" s="503"/>
      <c r="J1514" s="503"/>
      <c r="K1514" s="569" t="str">
        <f t="shared" si="94"/>
        <v/>
      </c>
      <c r="L1514" s="503"/>
      <c r="M1514" s="569" t="str">
        <f t="shared" si="95"/>
        <v/>
      </c>
      <c r="N1514" s="304"/>
    </row>
    <row r="1515" spans="1:14">
      <c r="A1515" s="361">
        <v>1502</v>
      </c>
      <c r="B1515" s="376" t="str">
        <f t="shared" si="96"/>
        <v/>
      </c>
      <c r="C1515" s="505"/>
      <c r="D1515" s="304"/>
      <c r="E1515" s="304"/>
      <c r="F1515" s="377" t="str">
        <f t="shared" si="97"/>
        <v/>
      </c>
      <c r="G1515" s="509"/>
      <c r="I1515" s="503"/>
      <c r="J1515" s="503"/>
      <c r="K1515" s="569" t="str">
        <f t="shared" si="94"/>
        <v/>
      </c>
      <c r="L1515" s="503"/>
      <c r="M1515" s="569" t="str">
        <f t="shared" si="95"/>
        <v/>
      </c>
      <c r="N1515" s="304"/>
    </row>
    <row r="1516" spans="1:14">
      <c r="A1516" s="361">
        <v>1503</v>
      </c>
      <c r="B1516" s="376" t="str">
        <f t="shared" si="96"/>
        <v/>
      </c>
      <c r="C1516" s="505"/>
      <c r="D1516" s="304"/>
      <c r="E1516" s="304"/>
      <c r="F1516" s="377" t="str">
        <f t="shared" si="97"/>
        <v/>
      </c>
      <c r="G1516" s="509"/>
      <c r="I1516" s="503"/>
      <c r="J1516" s="503"/>
      <c r="K1516" s="569" t="str">
        <f t="shared" si="94"/>
        <v/>
      </c>
      <c r="L1516" s="503"/>
      <c r="M1516" s="569" t="str">
        <f t="shared" si="95"/>
        <v/>
      </c>
      <c r="N1516" s="304"/>
    </row>
    <row r="1517" spans="1:14">
      <c r="A1517" s="361">
        <v>1504</v>
      </c>
      <c r="B1517" s="376" t="str">
        <f t="shared" si="96"/>
        <v/>
      </c>
      <c r="C1517" s="505"/>
      <c r="D1517" s="304"/>
      <c r="E1517" s="304"/>
      <c r="F1517" s="377" t="str">
        <f t="shared" si="97"/>
        <v/>
      </c>
      <c r="G1517" s="509"/>
      <c r="I1517" s="503"/>
      <c r="J1517" s="503"/>
      <c r="K1517" s="569" t="str">
        <f t="shared" si="94"/>
        <v/>
      </c>
      <c r="L1517" s="503"/>
      <c r="M1517" s="569" t="str">
        <f t="shared" si="95"/>
        <v/>
      </c>
      <c r="N1517" s="304"/>
    </row>
    <row r="1518" spans="1:14">
      <c r="A1518" s="361">
        <v>1505</v>
      </c>
      <c r="B1518" s="376" t="str">
        <f t="shared" si="96"/>
        <v/>
      </c>
      <c r="C1518" s="505"/>
      <c r="D1518" s="304"/>
      <c r="E1518" s="304"/>
      <c r="F1518" s="377" t="str">
        <f t="shared" si="97"/>
        <v/>
      </c>
      <c r="G1518" s="509"/>
      <c r="I1518" s="503"/>
      <c r="J1518" s="503"/>
      <c r="K1518" s="569" t="str">
        <f t="shared" si="94"/>
        <v/>
      </c>
      <c r="L1518" s="503"/>
      <c r="M1518" s="569" t="str">
        <f t="shared" si="95"/>
        <v/>
      </c>
      <c r="N1518" s="304"/>
    </row>
    <row r="1519" spans="1:14">
      <c r="A1519" s="361">
        <v>1506</v>
      </c>
      <c r="B1519" s="376" t="str">
        <f t="shared" si="96"/>
        <v/>
      </c>
      <c r="C1519" s="505"/>
      <c r="D1519" s="304"/>
      <c r="E1519" s="304"/>
      <c r="F1519" s="377" t="str">
        <f t="shared" si="97"/>
        <v/>
      </c>
      <c r="G1519" s="509"/>
      <c r="I1519" s="503"/>
      <c r="J1519" s="503"/>
      <c r="K1519" s="569" t="str">
        <f t="shared" si="94"/>
        <v/>
      </c>
      <c r="L1519" s="503"/>
      <c r="M1519" s="569" t="str">
        <f t="shared" si="95"/>
        <v/>
      </c>
      <c r="N1519" s="304"/>
    </row>
    <row r="1520" spans="1:14">
      <c r="A1520" s="361">
        <v>1507</v>
      </c>
      <c r="B1520" s="376" t="str">
        <f t="shared" si="96"/>
        <v/>
      </c>
      <c r="C1520" s="505"/>
      <c r="D1520" s="304"/>
      <c r="E1520" s="304"/>
      <c r="F1520" s="377" t="str">
        <f t="shared" si="97"/>
        <v/>
      </c>
      <c r="G1520" s="509"/>
      <c r="I1520" s="503"/>
      <c r="J1520" s="503"/>
      <c r="K1520" s="569" t="str">
        <f t="shared" si="94"/>
        <v/>
      </c>
      <c r="L1520" s="503"/>
      <c r="M1520" s="569" t="str">
        <f t="shared" si="95"/>
        <v/>
      </c>
      <c r="N1520" s="304"/>
    </row>
    <row r="1521" spans="1:14">
      <c r="A1521" s="361">
        <v>1508</v>
      </c>
      <c r="B1521" s="376" t="str">
        <f t="shared" si="96"/>
        <v/>
      </c>
      <c r="C1521" s="505"/>
      <c r="D1521" s="304"/>
      <c r="E1521" s="304"/>
      <c r="F1521" s="377" t="str">
        <f t="shared" si="97"/>
        <v/>
      </c>
      <c r="G1521" s="509"/>
      <c r="I1521" s="503"/>
      <c r="J1521" s="503"/>
      <c r="K1521" s="569" t="str">
        <f t="shared" si="94"/>
        <v/>
      </c>
      <c r="L1521" s="503"/>
      <c r="M1521" s="569" t="str">
        <f t="shared" si="95"/>
        <v/>
      </c>
      <c r="N1521" s="304"/>
    </row>
    <row r="1522" spans="1:14">
      <c r="A1522" s="361">
        <v>1509</v>
      </c>
      <c r="B1522" s="376" t="str">
        <f t="shared" si="96"/>
        <v/>
      </c>
      <c r="C1522" s="505"/>
      <c r="D1522" s="304"/>
      <c r="E1522" s="304"/>
      <c r="F1522" s="377" t="str">
        <f t="shared" si="97"/>
        <v/>
      </c>
      <c r="G1522" s="509"/>
      <c r="I1522" s="503"/>
      <c r="J1522" s="503"/>
      <c r="K1522" s="569" t="str">
        <f t="shared" si="94"/>
        <v/>
      </c>
      <c r="L1522" s="503"/>
      <c r="M1522" s="569" t="str">
        <f t="shared" si="95"/>
        <v/>
      </c>
      <c r="N1522" s="304"/>
    </row>
    <row r="1523" spans="1:14">
      <c r="A1523" s="361">
        <v>1510</v>
      </c>
      <c r="B1523" s="376" t="str">
        <f t="shared" si="96"/>
        <v/>
      </c>
      <c r="C1523" s="505"/>
      <c r="D1523" s="304"/>
      <c r="E1523" s="304"/>
      <c r="F1523" s="377" t="str">
        <f t="shared" si="97"/>
        <v/>
      </c>
      <c r="G1523" s="509"/>
      <c r="I1523" s="503"/>
      <c r="J1523" s="503"/>
      <c r="K1523" s="569" t="str">
        <f t="shared" si="94"/>
        <v/>
      </c>
      <c r="L1523" s="503"/>
      <c r="M1523" s="569" t="str">
        <f t="shared" si="95"/>
        <v/>
      </c>
      <c r="N1523" s="304"/>
    </row>
    <row r="1524" spans="1:14">
      <c r="A1524" s="361">
        <v>1511</v>
      </c>
      <c r="B1524" s="376" t="str">
        <f t="shared" si="96"/>
        <v/>
      </c>
      <c r="C1524" s="505"/>
      <c r="D1524" s="304"/>
      <c r="E1524" s="304"/>
      <c r="F1524" s="377" t="str">
        <f t="shared" si="97"/>
        <v/>
      </c>
      <c r="G1524" s="509"/>
      <c r="I1524" s="503"/>
      <c r="J1524" s="503"/>
      <c r="K1524" s="569" t="str">
        <f t="shared" si="94"/>
        <v/>
      </c>
      <c r="L1524" s="503"/>
      <c r="M1524" s="569" t="str">
        <f t="shared" si="95"/>
        <v/>
      </c>
      <c r="N1524" s="304"/>
    </row>
    <row r="1525" spans="1:14">
      <c r="A1525" s="361">
        <v>1512</v>
      </c>
      <c r="B1525" s="376" t="str">
        <f t="shared" si="96"/>
        <v/>
      </c>
      <c r="C1525" s="505"/>
      <c r="D1525" s="304"/>
      <c r="E1525" s="304"/>
      <c r="F1525" s="377" t="str">
        <f t="shared" si="97"/>
        <v/>
      </c>
      <c r="G1525" s="509"/>
      <c r="I1525" s="503"/>
      <c r="J1525" s="503"/>
      <c r="K1525" s="569" t="str">
        <f t="shared" si="94"/>
        <v/>
      </c>
      <c r="L1525" s="503"/>
      <c r="M1525" s="569" t="str">
        <f t="shared" si="95"/>
        <v/>
      </c>
      <c r="N1525" s="304"/>
    </row>
    <row r="1526" spans="1:14">
      <c r="A1526" s="361">
        <v>1513</v>
      </c>
      <c r="B1526" s="376" t="str">
        <f t="shared" si="96"/>
        <v/>
      </c>
      <c r="C1526" s="505"/>
      <c r="D1526" s="304"/>
      <c r="E1526" s="304"/>
      <c r="F1526" s="377" t="str">
        <f t="shared" si="97"/>
        <v/>
      </c>
      <c r="G1526" s="509"/>
      <c r="I1526" s="503"/>
      <c r="J1526" s="503"/>
      <c r="K1526" s="569" t="str">
        <f t="shared" si="94"/>
        <v/>
      </c>
      <c r="L1526" s="503"/>
      <c r="M1526" s="569" t="str">
        <f t="shared" si="95"/>
        <v/>
      </c>
      <c r="N1526" s="304"/>
    </row>
    <row r="1527" spans="1:14">
      <c r="A1527" s="361">
        <v>1514</v>
      </c>
      <c r="B1527" s="376" t="str">
        <f t="shared" si="96"/>
        <v/>
      </c>
      <c r="C1527" s="505"/>
      <c r="D1527" s="304"/>
      <c r="E1527" s="304"/>
      <c r="F1527" s="377" t="str">
        <f t="shared" si="97"/>
        <v/>
      </c>
      <c r="G1527" s="509"/>
      <c r="I1527" s="503"/>
      <c r="J1527" s="503"/>
      <c r="K1527" s="569" t="str">
        <f t="shared" si="94"/>
        <v/>
      </c>
      <c r="L1527" s="503"/>
      <c r="M1527" s="569" t="str">
        <f t="shared" si="95"/>
        <v/>
      </c>
      <c r="N1527" s="304"/>
    </row>
    <row r="1528" spans="1:14">
      <c r="A1528" s="361">
        <v>1515</v>
      </c>
      <c r="B1528" s="376" t="str">
        <f t="shared" si="96"/>
        <v/>
      </c>
      <c r="C1528" s="505"/>
      <c r="D1528" s="304"/>
      <c r="E1528" s="304"/>
      <c r="F1528" s="377" t="str">
        <f t="shared" si="97"/>
        <v/>
      </c>
      <c r="G1528" s="509"/>
      <c r="I1528" s="503"/>
      <c r="J1528" s="503"/>
      <c r="K1528" s="569" t="str">
        <f t="shared" si="94"/>
        <v/>
      </c>
      <c r="L1528" s="503"/>
      <c r="M1528" s="569" t="str">
        <f t="shared" si="95"/>
        <v/>
      </c>
      <c r="N1528" s="304"/>
    </row>
    <row r="1529" spans="1:14">
      <c r="A1529" s="361">
        <v>1516</v>
      </c>
      <c r="B1529" s="376" t="str">
        <f t="shared" si="96"/>
        <v/>
      </c>
      <c r="C1529" s="505"/>
      <c r="D1529" s="304"/>
      <c r="E1529" s="304"/>
      <c r="F1529" s="377" t="str">
        <f t="shared" si="97"/>
        <v/>
      </c>
      <c r="G1529" s="509"/>
      <c r="I1529" s="503"/>
      <c r="J1529" s="503"/>
      <c r="K1529" s="569" t="str">
        <f t="shared" si="94"/>
        <v/>
      </c>
      <c r="L1529" s="503"/>
      <c r="M1529" s="569" t="str">
        <f t="shared" si="95"/>
        <v/>
      </c>
      <c r="N1529" s="304"/>
    </row>
    <row r="1530" spans="1:14">
      <c r="A1530" s="361">
        <v>1517</v>
      </c>
      <c r="B1530" s="376" t="str">
        <f t="shared" si="96"/>
        <v/>
      </c>
      <c r="C1530" s="505"/>
      <c r="D1530" s="304"/>
      <c r="E1530" s="304"/>
      <c r="F1530" s="377" t="str">
        <f t="shared" si="97"/>
        <v/>
      </c>
      <c r="G1530" s="509"/>
      <c r="I1530" s="503"/>
      <c r="J1530" s="503"/>
      <c r="K1530" s="569" t="str">
        <f t="shared" si="94"/>
        <v/>
      </c>
      <c r="L1530" s="503"/>
      <c r="M1530" s="569" t="str">
        <f t="shared" si="95"/>
        <v/>
      </c>
      <c r="N1530" s="304"/>
    </row>
    <row r="1531" spans="1:14">
      <c r="A1531" s="361">
        <v>1518</v>
      </c>
      <c r="B1531" s="376" t="str">
        <f t="shared" si="96"/>
        <v/>
      </c>
      <c r="C1531" s="505"/>
      <c r="D1531" s="304"/>
      <c r="E1531" s="304"/>
      <c r="F1531" s="377" t="str">
        <f t="shared" si="97"/>
        <v/>
      </c>
      <c r="G1531" s="509"/>
      <c r="I1531" s="503"/>
      <c r="J1531" s="503"/>
      <c r="K1531" s="569" t="str">
        <f t="shared" si="94"/>
        <v/>
      </c>
      <c r="L1531" s="503"/>
      <c r="M1531" s="569" t="str">
        <f t="shared" si="95"/>
        <v/>
      </c>
      <c r="N1531" s="304"/>
    </row>
    <row r="1532" spans="1:14">
      <c r="A1532" s="361">
        <v>1519</v>
      </c>
      <c r="B1532" s="376" t="str">
        <f t="shared" si="96"/>
        <v/>
      </c>
      <c r="C1532" s="505"/>
      <c r="D1532" s="304"/>
      <c r="E1532" s="304"/>
      <c r="F1532" s="377" t="str">
        <f t="shared" si="97"/>
        <v/>
      </c>
      <c r="G1532" s="509"/>
      <c r="I1532" s="503"/>
      <c r="J1532" s="503"/>
      <c r="K1532" s="569" t="str">
        <f t="shared" si="94"/>
        <v/>
      </c>
      <c r="L1532" s="503"/>
      <c r="M1532" s="569" t="str">
        <f t="shared" si="95"/>
        <v/>
      </c>
      <c r="N1532" s="304"/>
    </row>
    <row r="1533" spans="1:14">
      <c r="A1533" s="361">
        <v>1520</v>
      </c>
      <c r="B1533" s="376" t="str">
        <f t="shared" si="96"/>
        <v/>
      </c>
      <c r="C1533" s="505"/>
      <c r="D1533" s="304"/>
      <c r="E1533" s="304"/>
      <c r="F1533" s="377" t="str">
        <f t="shared" si="97"/>
        <v/>
      </c>
      <c r="G1533" s="509"/>
      <c r="I1533" s="503"/>
      <c r="J1533" s="503"/>
      <c r="K1533" s="569" t="str">
        <f t="shared" si="94"/>
        <v/>
      </c>
      <c r="L1533" s="503"/>
      <c r="M1533" s="569" t="str">
        <f t="shared" si="95"/>
        <v/>
      </c>
      <c r="N1533" s="304"/>
    </row>
    <row r="1534" spans="1:14">
      <c r="A1534" s="361">
        <v>1521</v>
      </c>
      <c r="B1534" s="376" t="str">
        <f t="shared" si="96"/>
        <v/>
      </c>
      <c r="C1534" s="505"/>
      <c r="D1534" s="304"/>
      <c r="E1534" s="304"/>
      <c r="F1534" s="377" t="str">
        <f t="shared" si="97"/>
        <v/>
      </c>
      <c r="G1534" s="509"/>
      <c r="I1534" s="503"/>
      <c r="J1534" s="503"/>
      <c r="K1534" s="569" t="str">
        <f t="shared" si="94"/>
        <v/>
      </c>
      <c r="L1534" s="503"/>
      <c r="M1534" s="569" t="str">
        <f t="shared" si="95"/>
        <v/>
      </c>
      <c r="N1534" s="304"/>
    </row>
    <row r="1535" spans="1:14">
      <c r="A1535" s="361">
        <v>1522</v>
      </c>
      <c r="B1535" s="376" t="str">
        <f t="shared" si="96"/>
        <v/>
      </c>
      <c r="C1535" s="505"/>
      <c r="D1535" s="304"/>
      <c r="E1535" s="304"/>
      <c r="F1535" s="377" t="str">
        <f t="shared" si="97"/>
        <v/>
      </c>
      <c r="G1535" s="509"/>
      <c r="I1535" s="503"/>
      <c r="J1535" s="503"/>
      <c r="K1535" s="569" t="str">
        <f t="shared" si="94"/>
        <v/>
      </c>
      <c r="L1535" s="503"/>
      <c r="M1535" s="569" t="str">
        <f t="shared" si="95"/>
        <v/>
      </c>
      <c r="N1535" s="304"/>
    </row>
    <row r="1536" spans="1:14">
      <c r="A1536" s="361">
        <v>1523</v>
      </c>
      <c r="B1536" s="376" t="str">
        <f t="shared" si="96"/>
        <v/>
      </c>
      <c r="C1536" s="505"/>
      <c r="D1536" s="304"/>
      <c r="E1536" s="304"/>
      <c r="F1536" s="377" t="str">
        <f t="shared" si="97"/>
        <v/>
      </c>
      <c r="G1536" s="509"/>
      <c r="I1536" s="503"/>
      <c r="J1536" s="503"/>
      <c r="K1536" s="569" t="str">
        <f t="shared" si="94"/>
        <v/>
      </c>
      <c r="L1536" s="503"/>
      <c r="M1536" s="569" t="str">
        <f t="shared" si="95"/>
        <v/>
      </c>
      <c r="N1536" s="304"/>
    </row>
    <row r="1537" spans="1:14">
      <c r="A1537" s="361">
        <v>1524</v>
      </c>
      <c r="B1537" s="376" t="str">
        <f t="shared" si="96"/>
        <v/>
      </c>
      <c r="C1537" s="505"/>
      <c r="D1537" s="304"/>
      <c r="E1537" s="304"/>
      <c r="F1537" s="377" t="str">
        <f t="shared" si="97"/>
        <v/>
      </c>
      <c r="G1537" s="509"/>
      <c r="I1537" s="503"/>
      <c r="J1537" s="503"/>
      <c r="K1537" s="569" t="str">
        <f t="shared" si="94"/>
        <v/>
      </c>
      <c r="L1537" s="503"/>
      <c r="M1537" s="569" t="str">
        <f t="shared" si="95"/>
        <v/>
      </c>
      <c r="N1537" s="304"/>
    </row>
    <row r="1538" spans="1:14">
      <c r="A1538" s="361">
        <v>1525</v>
      </c>
      <c r="B1538" s="376" t="str">
        <f t="shared" si="96"/>
        <v/>
      </c>
      <c r="C1538" s="505"/>
      <c r="D1538" s="304"/>
      <c r="E1538" s="304"/>
      <c r="F1538" s="377" t="str">
        <f t="shared" si="97"/>
        <v/>
      </c>
      <c r="G1538" s="509"/>
      <c r="I1538" s="503"/>
      <c r="J1538" s="503"/>
      <c r="K1538" s="569" t="str">
        <f t="shared" si="94"/>
        <v/>
      </c>
      <c r="L1538" s="503"/>
      <c r="M1538" s="569" t="str">
        <f t="shared" si="95"/>
        <v/>
      </c>
      <c r="N1538" s="304"/>
    </row>
    <row r="1539" spans="1:14">
      <c r="A1539" s="361">
        <v>1526</v>
      </c>
      <c r="B1539" s="376" t="str">
        <f t="shared" si="96"/>
        <v/>
      </c>
      <c r="C1539" s="505"/>
      <c r="D1539" s="304"/>
      <c r="E1539" s="304"/>
      <c r="F1539" s="377" t="str">
        <f t="shared" si="97"/>
        <v/>
      </c>
      <c r="G1539" s="509"/>
      <c r="I1539" s="503"/>
      <c r="J1539" s="503"/>
      <c r="K1539" s="569" t="str">
        <f t="shared" si="94"/>
        <v/>
      </c>
      <c r="L1539" s="503"/>
      <c r="M1539" s="569" t="str">
        <f t="shared" si="95"/>
        <v/>
      </c>
      <c r="N1539" s="304"/>
    </row>
    <row r="1540" spans="1:14">
      <c r="A1540" s="361">
        <v>1527</v>
      </c>
      <c r="B1540" s="376" t="str">
        <f t="shared" si="96"/>
        <v/>
      </c>
      <c r="C1540" s="505"/>
      <c r="D1540" s="304"/>
      <c r="E1540" s="304"/>
      <c r="F1540" s="377" t="str">
        <f t="shared" si="97"/>
        <v/>
      </c>
      <c r="G1540" s="509"/>
      <c r="I1540" s="503"/>
      <c r="J1540" s="503"/>
      <c r="K1540" s="569" t="str">
        <f t="shared" si="94"/>
        <v/>
      </c>
      <c r="L1540" s="503"/>
      <c r="M1540" s="569" t="str">
        <f t="shared" si="95"/>
        <v/>
      </c>
      <c r="N1540" s="304"/>
    </row>
    <row r="1541" spans="1:14">
      <c r="A1541" s="361">
        <v>1528</v>
      </c>
      <c r="B1541" s="376" t="str">
        <f t="shared" si="96"/>
        <v/>
      </c>
      <c r="C1541" s="505"/>
      <c r="D1541" s="304"/>
      <c r="E1541" s="304"/>
      <c r="F1541" s="377" t="str">
        <f t="shared" si="97"/>
        <v/>
      </c>
      <c r="G1541" s="509"/>
      <c r="I1541" s="503"/>
      <c r="J1541" s="503"/>
      <c r="K1541" s="569" t="str">
        <f t="shared" si="94"/>
        <v/>
      </c>
      <c r="L1541" s="503"/>
      <c r="M1541" s="569" t="str">
        <f t="shared" si="95"/>
        <v/>
      </c>
      <c r="N1541" s="304"/>
    </row>
    <row r="1542" spans="1:14">
      <c r="A1542" s="361">
        <v>1529</v>
      </c>
      <c r="B1542" s="376" t="str">
        <f t="shared" si="96"/>
        <v/>
      </c>
      <c r="C1542" s="505"/>
      <c r="D1542" s="304"/>
      <c r="E1542" s="304"/>
      <c r="F1542" s="377" t="str">
        <f t="shared" si="97"/>
        <v/>
      </c>
      <c r="G1542" s="509"/>
      <c r="I1542" s="503"/>
      <c r="J1542" s="503"/>
      <c r="K1542" s="569" t="str">
        <f t="shared" si="94"/>
        <v/>
      </c>
      <c r="L1542" s="503"/>
      <c r="M1542" s="569" t="str">
        <f t="shared" si="95"/>
        <v/>
      </c>
      <c r="N1542" s="304"/>
    </row>
    <row r="1543" spans="1:14">
      <c r="A1543" s="361">
        <v>1530</v>
      </c>
      <c r="B1543" s="376" t="str">
        <f t="shared" si="96"/>
        <v/>
      </c>
      <c r="C1543" s="505"/>
      <c r="D1543" s="304"/>
      <c r="E1543" s="304"/>
      <c r="F1543" s="377" t="str">
        <f t="shared" si="97"/>
        <v/>
      </c>
      <c r="G1543" s="509"/>
      <c r="I1543" s="503"/>
      <c r="J1543" s="503"/>
      <c r="K1543" s="569" t="str">
        <f t="shared" si="94"/>
        <v/>
      </c>
      <c r="L1543" s="503"/>
      <c r="M1543" s="569" t="str">
        <f t="shared" si="95"/>
        <v/>
      </c>
      <c r="N1543" s="304"/>
    </row>
    <row r="1544" spans="1:14">
      <c r="A1544" s="361">
        <v>1531</v>
      </c>
      <c r="B1544" s="376" t="str">
        <f t="shared" si="96"/>
        <v/>
      </c>
      <c r="C1544" s="505"/>
      <c r="D1544" s="304"/>
      <c r="E1544" s="304"/>
      <c r="F1544" s="377" t="str">
        <f t="shared" si="97"/>
        <v/>
      </c>
      <c r="G1544" s="509"/>
      <c r="I1544" s="503"/>
      <c r="J1544" s="503"/>
      <c r="K1544" s="569" t="str">
        <f t="shared" si="94"/>
        <v/>
      </c>
      <c r="L1544" s="503"/>
      <c r="M1544" s="569" t="str">
        <f t="shared" si="95"/>
        <v/>
      </c>
      <c r="N1544" s="304"/>
    </row>
    <row r="1545" spans="1:14">
      <c r="A1545" s="361">
        <v>1532</v>
      </c>
      <c r="B1545" s="376" t="str">
        <f t="shared" si="96"/>
        <v/>
      </c>
      <c r="C1545" s="505"/>
      <c r="D1545" s="304"/>
      <c r="E1545" s="304"/>
      <c r="F1545" s="377" t="str">
        <f t="shared" si="97"/>
        <v/>
      </c>
      <c r="G1545" s="509"/>
      <c r="I1545" s="503"/>
      <c r="J1545" s="503"/>
      <c r="K1545" s="569" t="str">
        <f t="shared" si="94"/>
        <v/>
      </c>
      <c r="L1545" s="503"/>
      <c r="M1545" s="569" t="str">
        <f t="shared" si="95"/>
        <v/>
      </c>
      <c r="N1545" s="304"/>
    </row>
    <row r="1546" spans="1:14">
      <c r="A1546" s="361">
        <v>1533</v>
      </c>
      <c r="B1546" s="376" t="str">
        <f t="shared" si="96"/>
        <v/>
      </c>
      <c r="C1546" s="505"/>
      <c r="D1546" s="304"/>
      <c r="E1546" s="304"/>
      <c r="F1546" s="377" t="str">
        <f t="shared" si="97"/>
        <v/>
      </c>
      <c r="G1546" s="509"/>
      <c r="I1546" s="503"/>
      <c r="J1546" s="503"/>
      <c r="K1546" s="569" t="str">
        <f t="shared" si="94"/>
        <v/>
      </c>
      <c r="L1546" s="503"/>
      <c r="M1546" s="569" t="str">
        <f t="shared" si="95"/>
        <v/>
      </c>
      <c r="N1546" s="304"/>
    </row>
    <row r="1547" spans="1:14">
      <c r="A1547" s="361">
        <v>1534</v>
      </c>
      <c r="B1547" s="376" t="str">
        <f t="shared" si="96"/>
        <v/>
      </c>
      <c r="C1547" s="505"/>
      <c r="D1547" s="304"/>
      <c r="E1547" s="304"/>
      <c r="F1547" s="377" t="str">
        <f t="shared" si="97"/>
        <v/>
      </c>
      <c r="G1547" s="509"/>
      <c r="I1547" s="503"/>
      <c r="J1547" s="503"/>
      <c r="K1547" s="569" t="str">
        <f t="shared" si="94"/>
        <v/>
      </c>
      <c r="L1547" s="503"/>
      <c r="M1547" s="569" t="str">
        <f t="shared" si="95"/>
        <v/>
      </c>
      <c r="N1547" s="304"/>
    </row>
    <row r="1548" spans="1:14">
      <c r="A1548" s="361">
        <v>1535</v>
      </c>
      <c r="B1548" s="376" t="str">
        <f t="shared" si="96"/>
        <v/>
      </c>
      <c r="C1548" s="505"/>
      <c r="D1548" s="304"/>
      <c r="E1548" s="304"/>
      <c r="F1548" s="377" t="str">
        <f t="shared" si="97"/>
        <v/>
      </c>
      <c r="G1548" s="509"/>
      <c r="I1548" s="503"/>
      <c r="J1548" s="503"/>
      <c r="K1548" s="569" t="str">
        <f t="shared" si="94"/>
        <v/>
      </c>
      <c r="L1548" s="503"/>
      <c r="M1548" s="569" t="str">
        <f t="shared" si="95"/>
        <v/>
      </c>
      <c r="N1548" s="304"/>
    </row>
    <row r="1549" spans="1:14">
      <c r="A1549" s="361">
        <v>1536</v>
      </c>
      <c r="B1549" s="376" t="str">
        <f t="shared" si="96"/>
        <v/>
      </c>
      <c r="C1549" s="505"/>
      <c r="D1549" s="304"/>
      <c r="E1549" s="304"/>
      <c r="F1549" s="377" t="str">
        <f t="shared" si="97"/>
        <v/>
      </c>
      <c r="G1549" s="509"/>
      <c r="I1549" s="503"/>
      <c r="J1549" s="503"/>
      <c r="K1549" s="569" t="str">
        <f t="shared" si="94"/>
        <v/>
      </c>
      <c r="L1549" s="503"/>
      <c r="M1549" s="569" t="str">
        <f t="shared" si="95"/>
        <v/>
      </c>
      <c r="N1549" s="304"/>
    </row>
    <row r="1550" spans="1:14">
      <c r="A1550" s="361">
        <v>1537</v>
      </c>
      <c r="B1550" s="376" t="str">
        <f t="shared" si="96"/>
        <v/>
      </c>
      <c r="C1550" s="505"/>
      <c r="D1550" s="304"/>
      <c r="E1550" s="304"/>
      <c r="F1550" s="377" t="str">
        <f t="shared" si="97"/>
        <v/>
      </c>
      <c r="G1550" s="509"/>
      <c r="I1550" s="503"/>
      <c r="J1550" s="503"/>
      <c r="K1550" s="569" t="str">
        <f t="shared" si="94"/>
        <v/>
      </c>
      <c r="L1550" s="503"/>
      <c r="M1550" s="569" t="str">
        <f t="shared" si="95"/>
        <v/>
      </c>
      <c r="N1550" s="304"/>
    </row>
    <row r="1551" spans="1:14">
      <c r="A1551" s="361">
        <v>1538</v>
      </c>
      <c r="B1551" s="376" t="str">
        <f t="shared" si="96"/>
        <v/>
      </c>
      <c r="C1551" s="505"/>
      <c r="D1551" s="304"/>
      <c r="E1551" s="304"/>
      <c r="F1551" s="377" t="str">
        <f t="shared" si="97"/>
        <v/>
      </c>
      <c r="G1551" s="509"/>
      <c r="I1551" s="503"/>
      <c r="J1551" s="503"/>
      <c r="K1551" s="569" t="str">
        <f t="shared" ref="K1551:K1614" si="98">IF(J1551="","",J1551/$D$9*12)</f>
        <v/>
      </c>
      <c r="L1551" s="503"/>
      <c r="M1551" s="569" t="str">
        <f t="shared" ref="M1551:M1614" si="99">IF(L1551="","",L1551/$D$9*12)</f>
        <v/>
      </c>
      <c r="N1551" s="304"/>
    </row>
    <row r="1552" spans="1:14">
      <c r="A1552" s="361">
        <v>1539</v>
      </c>
      <c r="B1552" s="376" t="str">
        <f t="shared" si="96"/>
        <v/>
      </c>
      <c r="C1552" s="505"/>
      <c r="D1552" s="304"/>
      <c r="E1552" s="304"/>
      <c r="F1552" s="377" t="str">
        <f t="shared" si="97"/>
        <v/>
      </c>
      <c r="G1552" s="509"/>
      <c r="I1552" s="503"/>
      <c r="J1552" s="503"/>
      <c r="K1552" s="569" t="str">
        <f t="shared" si="98"/>
        <v/>
      </c>
      <c r="L1552" s="503"/>
      <c r="M1552" s="569" t="str">
        <f t="shared" si="99"/>
        <v/>
      </c>
      <c r="N1552" s="304"/>
    </row>
    <row r="1553" spans="1:14">
      <c r="A1553" s="361">
        <v>1540</v>
      </c>
      <c r="B1553" s="376" t="str">
        <f t="shared" si="96"/>
        <v/>
      </c>
      <c r="C1553" s="505"/>
      <c r="D1553" s="304"/>
      <c r="E1553" s="304"/>
      <c r="F1553" s="377" t="str">
        <f t="shared" si="97"/>
        <v/>
      </c>
      <c r="G1553" s="509"/>
      <c r="I1553" s="503"/>
      <c r="J1553" s="503"/>
      <c r="K1553" s="569" t="str">
        <f t="shared" si="98"/>
        <v/>
      </c>
      <c r="L1553" s="503"/>
      <c r="M1553" s="569" t="str">
        <f t="shared" si="99"/>
        <v/>
      </c>
      <c r="N1553" s="304"/>
    </row>
    <row r="1554" spans="1:14">
      <c r="A1554" s="361">
        <v>1541</v>
      </c>
      <c r="B1554" s="376" t="str">
        <f t="shared" si="96"/>
        <v/>
      </c>
      <c r="C1554" s="505"/>
      <c r="D1554" s="304"/>
      <c r="E1554" s="304"/>
      <c r="F1554" s="377" t="str">
        <f t="shared" si="97"/>
        <v/>
      </c>
      <c r="G1554" s="509"/>
      <c r="I1554" s="503"/>
      <c r="J1554" s="503"/>
      <c r="K1554" s="569" t="str">
        <f t="shared" si="98"/>
        <v/>
      </c>
      <c r="L1554" s="503"/>
      <c r="M1554" s="569" t="str">
        <f t="shared" si="99"/>
        <v/>
      </c>
      <c r="N1554" s="304"/>
    </row>
    <row r="1555" spans="1:14">
      <c r="A1555" s="361">
        <v>1542</v>
      </c>
      <c r="B1555" s="376" t="str">
        <f t="shared" si="96"/>
        <v/>
      </c>
      <c r="C1555" s="505"/>
      <c r="D1555" s="304"/>
      <c r="E1555" s="304"/>
      <c r="F1555" s="377" t="str">
        <f t="shared" si="97"/>
        <v/>
      </c>
      <c r="G1555" s="509"/>
      <c r="I1555" s="503"/>
      <c r="J1555" s="503"/>
      <c r="K1555" s="569" t="str">
        <f t="shared" si="98"/>
        <v/>
      </c>
      <c r="L1555" s="503"/>
      <c r="M1555" s="569" t="str">
        <f t="shared" si="99"/>
        <v/>
      </c>
      <c r="N1555" s="304"/>
    </row>
    <row r="1556" spans="1:14">
      <c r="A1556" s="361">
        <v>1543</v>
      </c>
      <c r="B1556" s="376" t="str">
        <f t="shared" si="96"/>
        <v/>
      </c>
      <c r="C1556" s="505"/>
      <c r="D1556" s="304"/>
      <c r="E1556" s="304"/>
      <c r="F1556" s="377" t="str">
        <f t="shared" si="97"/>
        <v/>
      </c>
      <c r="G1556" s="509"/>
      <c r="I1556" s="503"/>
      <c r="J1556" s="503"/>
      <c r="K1556" s="569" t="str">
        <f t="shared" si="98"/>
        <v/>
      </c>
      <c r="L1556" s="503"/>
      <c r="M1556" s="569" t="str">
        <f t="shared" si="99"/>
        <v/>
      </c>
      <c r="N1556" s="304"/>
    </row>
    <row r="1557" spans="1:14">
      <c r="A1557" s="361">
        <v>1544</v>
      </c>
      <c r="B1557" s="376" t="str">
        <f t="shared" si="96"/>
        <v/>
      </c>
      <c r="C1557" s="505"/>
      <c r="D1557" s="304"/>
      <c r="E1557" s="304"/>
      <c r="F1557" s="377" t="str">
        <f t="shared" si="97"/>
        <v/>
      </c>
      <c r="G1557" s="509"/>
      <c r="I1557" s="503"/>
      <c r="J1557" s="503"/>
      <c r="K1557" s="569" t="str">
        <f t="shared" si="98"/>
        <v/>
      </c>
      <c r="L1557" s="503"/>
      <c r="M1557" s="569" t="str">
        <f t="shared" si="99"/>
        <v/>
      </c>
      <c r="N1557" s="304"/>
    </row>
    <row r="1558" spans="1:14">
      <c r="A1558" s="361">
        <v>1545</v>
      </c>
      <c r="B1558" s="376" t="str">
        <f t="shared" si="96"/>
        <v/>
      </c>
      <c r="C1558" s="505"/>
      <c r="D1558" s="304"/>
      <c r="E1558" s="304"/>
      <c r="F1558" s="377" t="str">
        <f t="shared" si="97"/>
        <v/>
      </c>
      <c r="G1558" s="509"/>
      <c r="I1558" s="503"/>
      <c r="J1558" s="503"/>
      <c r="K1558" s="569" t="str">
        <f t="shared" si="98"/>
        <v/>
      </c>
      <c r="L1558" s="503"/>
      <c r="M1558" s="569" t="str">
        <f t="shared" si="99"/>
        <v/>
      </c>
      <c r="N1558" s="304"/>
    </row>
    <row r="1559" spans="1:14">
      <c r="A1559" s="361">
        <v>1546</v>
      </c>
      <c r="B1559" s="376" t="str">
        <f t="shared" si="96"/>
        <v/>
      </c>
      <c r="C1559" s="505"/>
      <c r="D1559" s="304"/>
      <c r="E1559" s="304"/>
      <c r="F1559" s="377" t="str">
        <f t="shared" si="97"/>
        <v/>
      </c>
      <c r="G1559" s="509"/>
      <c r="I1559" s="503"/>
      <c r="J1559" s="503"/>
      <c r="K1559" s="569" t="str">
        <f t="shared" si="98"/>
        <v/>
      </c>
      <c r="L1559" s="503"/>
      <c r="M1559" s="569" t="str">
        <f t="shared" si="99"/>
        <v/>
      </c>
      <c r="N1559" s="304"/>
    </row>
    <row r="1560" spans="1:14">
      <c r="A1560" s="361">
        <v>1547</v>
      </c>
      <c r="B1560" s="376" t="str">
        <f t="shared" si="96"/>
        <v/>
      </c>
      <c r="C1560" s="505"/>
      <c r="D1560" s="304"/>
      <c r="E1560" s="304"/>
      <c r="F1560" s="377" t="str">
        <f t="shared" si="97"/>
        <v/>
      </c>
      <c r="G1560" s="509"/>
      <c r="I1560" s="503"/>
      <c r="J1560" s="503"/>
      <c r="K1560" s="569" t="str">
        <f t="shared" si="98"/>
        <v/>
      </c>
      <c r="L1560" s="503"/>
      <c r="M1560" s="569" t="str">
        <f t="shared" si="99"/>
        <v/>
      </c>
      <c r="N1560" s="304"/>
    </row>
    <row r="1561" spans="1:14">
      <c r="A1561" s="361">
        <v>1548</v>
      </c>
      <c r="B1561" s="376" t="str">
        <f t="shared" si="96"/>
        <v/>
      </c>
      <c r="C1561" s="505"/>
      <c r="D1561" s="304"/>
      <c r="E1561" s="304"/>
      <c r="F1561" s="377" t="str">
        <f t="shared" si="97"/>
        <v/>
      </c>
      <c r="G1561" s="509"/>
      <c r="I1561" s="503"/>
      <c r="J1561" s="503"/>
      <c r="K1561" s="569" t="str">
        <f t="shared" si="98"/>
        <v/>
      </c>
      <c r="L1561" s="503"/>
      <c r="M1561" s="569" t="str">
        <f t="shared" si="99"/>
        <v/>
      </c>
      <c r="N1561" s="304"/>
    </row>
    <row r="1562" spans="1:14">
      <c r="A1562" s="361">
        <v>1549</v>
      </c>
      <c r="B1562" s="376" t="str">
        <f t="shared" si="96"/>
        <v/>
      </c>
      <c r="C1562" s="505"/>
      <c r="D1562" s="304"/>
      <c r="E1562" s="304"/>
      <c r="F1562" s="377" t="str">
        <f t="shared" si="97"/>
        <v/>
      </c>
      <c r="G1562" s="509"/>
      <c r="I1562" s="503"/>
      <c r="J1562" s="503"/>
      <c r="K1562" s="569" t="str">
        <f t="shared" si="98"/>
        <v/>
      </c>
      <c r="L1562" s="503"/>
      <c r="M1562" s="569" t="str">
        <f t="shared" si="99"/>
        <v/>
      </c>
      <c r="N1562" s="304"/>
    </row>
    <row r="1563" spans="1:14">
      <c r="A1563" s="361">
        <v>1550</v>
      </c>
      <c r="B1563" s="376" t="str">
        <f t="shared" si="96"/>
        <v/>
      </c>
      <c r="C1563" s="505"/>
      <c r="D1563" s="304"/>
      <c r="E1563" s="304"/>
      <c r="F1563" s="377" t="str">
        <f t="shared" si="97"/>
        <v/>
      </c>
      <c r="G1563" s="509"/>
      <c r="I1563" s="503"/>
      <c r="J1563" s="503"/>
      <c r="K1563" s="569" t="str">
        <f t="shared" si="98"/>
        <v/>
      </c>
      <c r="L1563" s="503"/>
      <c r="M1563" s="569" t="str">
        <f t="shared" si="99"/>
        <v/>
      </c>
      <c r="N1563" s="304"/>
    </row>
    <row r="1564" spans="1:14">
      <c r="A1564" s="361">
        <v>1551</v>
      </c>
      <c r="B1564" s="376" t="str">
        <f t="shared" si="96"/>
        <v/>
      </c>
      <c r="C1564" s="505"/>
      <c r="D1564" s="304"/>
      <c r="E1564" s="304"/>
      <c r="F1564" s="377" t="str">
        <f t="shared" si="97"/>
        <v/>
      </c>
      <c r="G1564" s="509"/>
      <c r="I1564" s="503"/>
      <c r="J1564" s="503"/>
      <c r="K1564" s="569" t="str">
        <f t="shared" si="98"/>
        <v/>
      </c>
      <c r="L1564" s="503"/>
      <c r="M1564" s="569" t="str">
        <f t="shared" si="99"/>
        <v/>
      </c>
      <c r="N1564" s="304"/>
    </row>
    <row r="1565" spans="1:14">
      <c r="A1565" s="361">
        <v>1552</v>
      </c>
      <c r="B1565" s="376" t="str">
        <f t="shared" si="96"/>
        <v/>
      </c>
      <c r="C1565" s="505"/>
      <c r="D1565" s="304"/>
      <c r="E1565" s="304"/>
      <c r="F1565" s="377" t="str">
        <f t="shared" si="97"/>
        <v/>
      </c>
      <c r="G1565" s="509"/>
      <c r="I1565" s="503"/>
      <c r="J1565" s="503"/>
      <c r="K1565" s="569" t="str">
        <f t="shared" si="98"/>
        <v/>
      </c>
      <c r="L1565" s="503"/>
      <c r="M1565" s="569" t="str">
        <f t="shared" si="99"/>
        <v/>
      </c>
      <c r="N1565" s="304"/>
    </row>
    <row r="1566" spans="1:14">
      <c r="A1566" s="361">
        <v>1553</v>
      </c>
      <c r="B1566" s="376" t="str">
        <f t="shared" si="96"/>
        <v/>
      </c>
      <c r="C1566" s="505"/>
      <c r="D1566" s="304"/>
      <c r="E1566" s="304"/>
      <c r="F1566" s="377" t="str">
        <f t="shared" si="97"/>
        <v/>
      </c>
      <c r="G1566" s="509"/>
      <c r="I1566" s="503"/>
      <c r="J1566" s="503"/>
      <c r="K1566" s="569" t="str">
        <f t="shared" si="98"/>
        <v/>
      </c>
      <c r="L1566" s="503"/>
      <c r="M1566" s="569" t="str">
        <f t="shared" si="99"/>
        <v/>
      </c>
      <c r="N1566" s="304"/>
    </row>
    <row r="1567" spans="1:14">
      <c r="A1567" s="361">
        <v>1554</v>
      </c>
      <c r="B1567" s="376" t="str">
        <f t="shared" si="96"/>
        <v/>
      </c>
      <c r="C1567" s="505"/>
      <c r="D1567" s="304"/>
      <c r="E1567" s="304"/>
      <c r="F1567" s="377" t="str">
        <f t="shared" si="97"/>
        <v/>
      </c>
      <c r="G1567" s="509"/>
      <c r="I1567" s="503"/>
      <c r="J1567" s="503"/>
      <c r="K1567" s="569" t="str">
        <f t="shared" si="98"/>
        <v/>
      </c>
      <c r="L1567" s="503"/>
      <c r="M1567" s="569" t="str">
        <f t="shared" si="99"/>
        <v/>
      </c>
      <c r="N1567" s="304"/>
    </row>
    <row r="1568" spans="1:14">
      <c r="A1568" s="361">
        <v>1555</v>
      </c>
      <c r="B1568" s="376" t="str">
        <f t="shared" si="96"/>
        <v/>
      </c>
      <c r="C1568" s="505"/>
      <c r="D1568" s="304"/>
      <c r="E1568" s="304"/>
      <c r="F1568" s="377" t="str">
        <f t="shared" si="97"/>
        <v/>
      </c>
      <c r="G1568" s="509"/>
      <c r="I1568" s="503"/>
      <c r="J1568" s="503"/>
      <c r="K1568" s="569" t="str">
        <f t="shared" si="98"/>
        <v/>
      </c>
      <c r="L1568" s="503"/>
      <c r="M1568" s="569" t="str">
        <f t="shared" si="99"/>
        <v/>
      </c>
      <c r="N1568" s="304"/>
    </row>
    <row r="1569" spans="1:14">
      <c r="A1569" s="361">
        <v>1556</v>
      </c>
      <c r="B1569" s="376" t="str">
        <f t="shared" si="96"/>
        <v/>
      </c>
      <c r="C1569" s="505"/>
      <c r="D1569" s="304"/>
      <c r="E1569" s="304"/>
      <c r="F1569" s="377" t="str">
        <f t="shared" si="97"/>
        <v/>
      </c>
      <c r="G1569" s="509"/>
      <c r="I1569" s="503"/>
      <c r="J1569" s="503"/>
      <c r="K1569" s="569" t="str">
        <f t="shared" si="98"/>
        <v/>
      </c>
      <c r="L1569" s="503"/>
      <c r="M1569" s="569" t="str">
        <f t="shared" si="99"/>
        <v/>
      </c>
      <c r="N1569" s="304"/>
    </row>
    <row r="1570" spans="1:14">
      <c r="A1570" s="361">
        <v>1557</v>
      </c>
      <c r="B1570" s="376" t="str">
        <f t="shared" si="96"/>
        <v/>
      </c>
      <c r="C1570" s="505"/>
      <c r="D1570" s="304"/>
      <c r="E1570" s="304"/>
      <c r="F1570" s="377" t="str">
        <f t="shared" si="97"/>
        <v/>
      </c>
      <c r="G1570" s="509"/>
      <c r="I1570" s="503"/>
      <c r="J1570" s="503"/>
      <c r="K1570" s="569" t="str">
        <f t="shared" si="98"/>
        <v/>
      </c>
      <c r="L1570" s="503"/>
      <c r="M1570" s="569" t="str">
        <f t="shared" si="99"/>
        <v/>
      </c>
      <c r="N1570" s="304"/>
    </row>
    <row r="1571" spans="1:14">
      <c r="A1571" s="361">
        <v>1558</v>
      </c>
      <c r="B1571" s="376" t="str">
        <f t="shared" si="96"/>
        <v/>
      </c>
      <c r="C1571" s="505"/>
      <c r="D1571" s="304"/>
      <c r="E1571" s="304"/>
      <c r="F1571" s="377" t="str">
        <f t="shared" si="97"/>
        <v/>
      </c>
      <c r="G1571" s="509"/>
      <c r="I1571" s="503"/>
      <c r="J1571" s="503"/>
      <c r="K1571" s="569" t="str">
        <f t="shared" si="98"/>
        <v/>
      </c>
      <c r="L1571" s="503"/>
      <c r="M1571" s="569" t="str">
        <f t="shared" si="99"/>
        <v/>
      </c>
      <c r="N1571" s="304"/>
    </row>
    <row r="1572" spans="1:14">
      <c r="A1572" s="361">
        <v>1559</v>
      </c>
      <c r="B1572" s="376" t="str">
        <f t="shared" si="96"/>
        <v/>
      </c>
      <c r="C1572" s="505"/>
      <c r="D1572" s="304"/>
      <c r="E1572" s="304"/>
      <c r="F1572" s="377" t="str">
        <f t="shared" si="97"/>
        <v/>
      </c>
      <c r="G1572" s="509"/>
      <c r="I1572" s="503"/>
      <c r="J1572" s="503"/>
      <c r="K1572" s="569" t="str">
        <f t="shared" si="98"/>
        <v/>
      </c>
      <c r="L1572" s="503"/>
      <c r="M1572" s="569" t="str">
        <f t="shared" si="99"/>
        <v/>
      </c>
      <c r="N1572" s="304"/>
    </row>
    <row r="1573" spans="1:14">
      <c r="A1573" s="361">
        <v>1560</v>
      </c>
      <c r="B1573" s="376" t="str">
        <f t="shared" si="96"/>
        <v/>
      </c>
      <c r="C1573" s="505"/>
      <c r="D1573" s="304"/>
      <c r="E1573" s="304"/>
      <c r="F1573" s="377" t="str">
        <f t="shared" si="97"/>
        <v/>
      </c>
      <c r="G1573" s="509"/>
      <c r="I1573" s="503"/>
      <c r="J1573" s="503"/>
      <c r="K1573" s="569" t="str">
        <f t="shared" si="98"/>
        <v/>
      </c>
      <c r="L1573" s="503"/>
      <c r="M1573" s="569" t="str">
        <f t="shared" si="99"/>
        <v/>
      </c>
      <c r="N1573" s="304"/>
    </row>
    <row r="1574" spans="1:14">
      <c r="A1574" s="361">
        <v>1561</v>
      </c>
      <c r="B1574" s="376" t="str">
        <f t="shared" si="96"/>
        <v/>
      </c>
      <c r="C1574" s="505"/>
      <c r="D1574" s="304"/>
      <c r="E1574" s="304"/>
      <c r="F1574" s="377" t="str">
        <f t="shared" si="97"/>
        <v/>
      </c>
      <c r="G1574" s="509"/>
      <c r="I1574" s="503"/>
      <c r="J1574" s="503"/>
      <c r="K1574" s="569" t="str">
        <f t="shared" si="98"/>
        <v/>
      </c>
      <c r="L1574" s="503"/>
      <c r="M1574" s="569" t="str">
        <f t="shared" si="99"/>
        <v/>
      </c>
      <c r="N1574" s="304"/>
    </row>
    <row r="1575" spans="1:14">
      <c r="A1575" s="361">
        <v>1562</v>
      </c>
      <c r="B1575" s="376" t="str">
        <f t="shared" si="96"/>
        <v/>
      </c>
      <c r="C1575" s="505"/>
      <c r="D1575" s="304"/>
      <c r="E1575" s="304"/>
      <c r="F1575" s="377" t="str">
        <f t="shared" si="97"/>
        <v/>
      </c>
      <c r="G1575" s="509"/>
      <c r="I1575" s="503"/>
      <c r="J1575" s="503"/>
      <c r="K1575" s="569" t="str">
        <f t="shared" si="98"/>
        <v/>
      </c>
      <c r="L1575" s="503"/>
      <c r="M1575" s="569" t="str">
        <f t="shared" si="99"/>
        <v/>
      </c>
      <c r="N1575" s="304"/>
    </row>
    <row r="1576" spans="1:14">
      <c r="A1576" s="361">
        <v>1563</v>
      </c>
      <c r="B1576" s="376" t="str">
        <f t="shared" si="96"/>
        <v/>
      </c>
      <c r="C1576" s="505"/>
      <c r="D1576" s="304"/>
      <c r="E1576" s="304"/>
      <c r="F1576" s="377" t="str">
        <f t="shared" si="97"/>
        <v/>
      </c>
      <c r="G1576" s="509"/>
      <c r="I1576" s="503"/>
      <c r="J1576" s="503"/>
      <c r="K1576" s="569" t="str">
        <f t="shared" si="98"/>
        <v/>
      </c>
      <c r="L1576" s="503"/>
      <c r="M1576" s="569" t="str">
        <f t="shared" si="99"/>
        <v/>
      </c>
      <c r="N1576" s="304"/>
    </row>
    <row r="1577" spans="1:14">
      <c r="A1577" s="361">
        <v>1564</v>
      </c>
      <c r="B1577" s="376" t="str">
        <f t="shared" si="96"/>
        <v/>
      </c>
      <c r="C1577" s="505"/>
      <c r="D1577" s="304"/>
      <c r="E1577" s="304"/>
      <c r="F1577" s="377" t="str">
        <f t="shared" si="97"/>
        <v/>
      </c>
      <c r="G1577" s="509"/>
      <c r="I1577" s="503"/>
      <c r="J1577" s="503"/>
      <c r="K1577" s="569" t="str">
        <f t="shared" si="98"/>
        <v/>
      </c>
      <c r="L1577" s="503"/>
      <c r="M1577" s="569" t="str">
        <f t="shared" si="99"/>
        <v/>
      </c>
      <c r="N1577" s="304"/>
    </row>
    <row r="1578" spans="1:14">
      <c r="A1578" s="361">
        <v>1565</v>
      </c>
      <c r="B1578" s="376" t="str">
        <f t="shared" ref="B1578:B1641" si="100">IF(C1578="","",IF(C1578="Ａ","","○"))</f>
        <v/>
      </c>
      <c r="C1578" s="505"/>
      <c r="D1578" s="304"/>
      <c r="E1578" s="304"/>
      <c r="F1578" s="377" t="str">
        <f t="shared" ref="F1578:F1641" si="101">IF(E1578="","",E1578/$D$9*12)</f>
        <v/>
      </c>
      <c r="G1578" s="509"/>
      <c r="I1578" s="503"/>
      <c r="J1578" s="503"/>
      <c r="K1578" s="569" t="str">
        <f t="shared" si="98"/>
        <v/>
      </c>
      <c r="L1578" s="503"/>
      <c r="M1578" s="569" t="str">
        <f t="shared" si="99"/>
        <v/>
      </c>
      <c r="N1578" s="304"/>
    </row>
    <row r="1579" spans="1:14">
      <c r="A1579" s="361">
        <v>1566</v>
      </c>
      <c r="B1579" s="376" t="str">
        <f t="shared" si="100"/>
        <v/>
      </c>
      <c r="C1579" s="505"/>
      <c r="D1579" s="304"/>
      <c r="E1579" s="304"/>
      <c r="F1579" s="377" t="str">
        <f t="shared" si="101"/>
        <v/>
      </c>
      <c r="G1579" s="509"/>
      <c r="I1579" s="503"/>
      <c r="J1579" s="503"/>
      <c r="K1579" s="569" t="str">
        <f t="shared" si="98"/>
        <v/>
      </c>
      <c r="L1579" s="503"/>
      <c r="M1579" s="569" t="str">
        <f t="shared" si="99"/>
        <v/>
      </c>
      <c r="N1579" s="304"/>
    </row>
    <row r="1580" spans="1:14">
      <c r="A1580" s="361">
        <v>1567</v>
      </c>
      <c r="B1580" s="376" t="str">
        <f t="shared" si="100"/>
        <v/>
      </c>
      <c r="C1580" s="505"/>
      <c r="D1580" s="304"/>
      <c r="E1580" s="304"/>
      <c r="F1580" s="377" t="str">
        <f t="shared" si="101"/>
        <v/>
      </c>
      <c r="G1580" s="509"/>
      <c r="I1580" s="503"/>
      <c r="J1580" s="503"/>
      <c r="K1580" s="569" t="str">
        <f t="shared" si="98"/>
        <v/>
      </c>
      <c r="L1580" s="503"/>
      <c r="M1580" s="569" t="str">
        <f t="shared" si="99"/>
        <v/>
      </c>
      <c r="N1580" s="304"/>
    </row>
    <row r="1581" spans="1:14">
      <c r="A1581" s="361">
        <v>1568</v>
      </c>
      <c r="B1581" s="376" t="str">
        <f t="shared" si="100"/>
        <v/>
      </c>
      <c r="C1581" s="505"/>
      <c r="D1581" s="304"/>
      <c r="E1581" s="304"/>
      <c r="F1581" s="377" t="str">
        <f t="shared" si="101"/>
        <v/>
      </c>
      <c r="G1581" s="509"/>
      <c r="I1581" s="503"/>
      <c r="J1581" s="503"/>
      <c r="K1581" s="569" t="str">
        <f t="shared" si="98"/>
        <v/>
      </c>
      <c r="L1581" s="503"/>
      <c r="M1581" s="569" t="str">
        <f t="shared" si="99"/>
        <v/>
      </c>
      <c r="N1581" s="304"/>
    </row>
    <row r="1582" spans="1:14">
      <c r="A1582" s="361">
        <v>1569</v>
      </c>
      <c r="B1582" s="376" t="str">
        <f t="shared" si="100"/>
        <v/>
      </c>
      <c r="C1582" s="505"/>
      <c r="D1582" s="304"/>
      <c r="E1582" s="304"/>
      <c r="F1582" s="377" t="str">
        <f t="shared" si="101"/>
        <v/>
      </c>
      <c r="G1582" s="509"/>
      <c r="I1582" s="503"/>
      <c r="J1582" s="503"/>
      <c r="K1582" s="569" t="str">
        <f t="shared" si="98"/>
        <v/>
      </c>
      <c r="L1582" s="503"/>
      <c r="M1582" s="569" t="str">
        <f t="shared" si="99"/>
        <v/>
      </c>
      <c r="N1582" s="304"/>
    </row>
    <row r="1583" spans="1:14">
      <c r="A1583" s="361">
        <v>1570</v>
      </c>
      <c r="B1583" s="376" t="str">
        <f t="shared" si="100"/>
        <v/>
      </c>
      <c r="C1583" s="505"/>
      <c r="D1583" s="304"/>
      <c r="E1583" s="304"/>
      <c r="F1583" s="377" t="str">
        <f t="shared" si="101"/>
        <v/>
      </c>
      <c r="G1583" s="509"/>
      <c r="I1583" s="503"/>
      <c r="J1583" s="503"/>
      <c r="K1583" s="569" t="str">
        <f t="shared" si="98"/>
        <v/>
      </c>
      <c r="L1583" s="503"/>
      <c r="M1583" s="569" t="str">
        <f t="shared" si="99"/>
        <v/>
      </c>
      <c r="N1583" s="304"/>
    </row>
    <row r="1584" spans="1:14">
      <c r="A1584" s="361">
        <v>1571</v>
      </c>
      <c r="B1584" s="376" t="str">
        <f t="shared" si="100"/>
        <v/>
      </c>
      <c r="C1584" s="505"/>
      <c r="D1584" s="304"/>
      <c r="E1584" s="304"/>
      <c r="F1584" s="377" t="str">
        <f t="shared" si="101"/>
        <v/>
      </c>
      <c r="G1584" s="509"/>
      <c r="I1584" s="503"/>
      <c r="J1584" s="503"/>
      <c r="K1584" s="569" t="str">
        <f t="shared" si="98"/>
        <v/>
      </c>
      <c r="L1584" s="503"/>
      <c r="M1584" s="569" t="str">
        <f t="shared" si="99"/>
        <v/>
      </c>
      <c r="N1584" s="304"/>
    </row>
    <row r="1585" spans="1:14">
      <c r="A1585" s="361">
        <v>1572</v>
      </c>
      <c r="B1585" s="376" t="str">
        <f t="shared" si="100"/>
        <v/>
      </c>
      <c r="C1585" s="505"/>
      <c r="D1585" s="304"/>
      <c r="E1585" s="304"/>
      <c r="F1585" s="377" t="str">
        <f t="shared" si="101"/>
        <v/>
      </c>
      <c r="G1585" s="509"/>
      <c r="I1585" s="503"/>
      <c r="J1585" s="503"/>
      <c r="K1585" s="569" t="str">
        <f t="shared" si="98"/>
        <v/>
      </c>
      <c r="L1585" s="503"/>
      <c r="M1585" s="569" t="str">
        <f t="shared" si="99"/>
        <v/>
      </c>
      <c r="N1585" s="304"/>
    </row>
    <row r="1586" spans="1:14">
      <c r="A1586" s="361">
        <v>1573</v>
      </c>
      <c r="B1586" s="376" t="str">
        <f t="shared" si="100"/>
        <v/>
      </c>
      <c r="C1586" s="505"/>
      <c r="D1586" s="304"/>
      <c r="E1586" s="304"/>
      <c r="F1586" s="377" t="str">
        <f t="shared" si="101"/>
        <v/>
      </c>
      <c r="G1586" s="509"/>
      <c r="I1586" s="503"/>
      <c r="J1586" s="503"/>
      <c r="K1586" s="569" t="str">
        <f t="shared" si="98"/>
        <v/>
      </c>
      <c r="L1586" s="503"/>
      <c r="M1586" s="569" t="str">
        <f t="shared" si="99"/>
        <v/>
      </c>
      <c r="N1586" s="304"/>
    </row>
    <row r="1587" spans="1:14">
      <c r="A1587" s="361">
        <v>1574</v>
      </c>
      <c r="B1587" s="376" t="str">
        <f t="shared" si="100"/>
        <v/>
      </c>
      <c r="C1587" s="505"/>
      <c r="D1587" s="304"/>
      <c r="E1587" s="304"/>
      <c r="F1587" s="377" t="str">
        <f t="shared" si="101"/>
        <v/>
      </c>
      <c r="G1587" s="509"/>
      <c r="I1587" s="503"/>
      <c r="J1587" s="503"/>
      <c r="K1587" s="569" t="str">
        <f t="shared" si="98"/>
        <v/>
      </c>
      <c r="L1587" s="503"/>
      <c r="M1587" s="569" t="str">
        <f t="shared" si="99"/>
        <v/>
      </c>
      <c r="N1587" s="304"/>
    </row>
    <row r="1588" spans="1:14">
      <c r="A1588" s="361">
        <v>1575</v>
      </c>
      <c r="B1588" s="376" t="str">
        <f t="shared" si="100"/>
        <v/>
      </c>
      <c r="C1588" s="505"/>
      <c r="D1588" s="304"/>
      <c r="E1588" s="304"/>
      <c r="F1588" s="377" t="str">
        <f t="shared" si="101"/>
        <v/>
      </c>
      <c r="G1588" s="509"/>
      <c r="I1588" s="503"/>
      <c r="J1588" s="503"/>
      <c r="K1588" s="569" t="str">
        <f t="shared" si="98"/>
        <v/>
      </c>
      <c r="L1588" s="503"/>
      <c r="M1588" s="569" t="str">
        <f t="shared" si="99"/>
        <v/>
      </c>
      <c r="N1588" s="304"/>
    </row>
    <row r="1589" spans="1:14">
      <c r="A1589" s="361">
        <v>1576</v>
      </c>
      <c r="B1589" s="376" t="str">
        <f t="shared" si="100"/>
        <v/>
      </c>
      <c r="C1589" s="505"/>
      <c r="D1589" s="304"/>
      <c r="E1589" s="304"/>
      <c r="F1589" s="377" t="str">
        <f t="shared" si="101"/>
        <v/>
      </c>
      <c r="G1589" s="509"/>
      <c r="I1589" s="503"/>
      <c r="J1589" s="503"/>
      <c r="K1589" s="569" t="str">
        <f t="shared" si="98"/>
        <v/>
      </c>
      <c r="L1589" s="503"/>
      <c r="M1589" s="569" t="str">
        <f t="shared" si="99"/>
        <v/>
      </c>
      <c r="N1589" s="304"/>
    </row>
    <row r="1590" spans="1:14">
      <c r="A1590" s="361">
        <v>1577</v>
      </c>
      <c r="B1590" s="376" t="str">
        <f t="shared" si="100"/>
        <v/>
      </c>
      <c r="C1590" s="505"/>
      <c r="D1590" s="304"/>
      <c r="E1590" s="304"/>
      <c r="F1590" s="377" t="str">
        <f t="shared" si="101"/>
        <v/>
      </c>
      <c r="G1590" s="509"/>
      <c r="I1590" s="503"/>
      <c r="J1590" s="503"/>
      <c r="K1590" s="569" t="str">
        <f t="shared" si="98"/>
        <v/>
      </c>
      <c r="L1590" s="503"/>
      <c r="M1590" s="569" t="str">
        <f t="shared" si="99"/>
        <v/>
      </c>
      <c r="N1590" s="304"/>
    </row>
    <row r="1591" spans="1:14">
      <c r="A1591" s="361">
        <v>1578</v>
      </c>
      <c r="B1591" s="376" t="str">
        <f t="shared" si="100"/>
        <v/>
      </c>
      <c r="C1591" s="505"/>
      <c r="D1591" s="304"/>
      <c r="E1591" s="304"/>
      <c r="F1591" s="377" t="str">
        <f t="shared" si="101"/>
        <v/>
      </c>
      <c r="G1591" s="509"/>
      <c r="I1591" s="503"/>
      <c r="J1591" s="503"/>
      <c r="K1591" s="569" t="str">
        <f t="shared" si="98"/>
        <v/>
      </c>
      <c r="L1591" s="503"/>
      <c r="M1591" s="569" t="str">
        <f t="shared" si="99"/>
        <v/>
      </c>
      <c r="N1591" s="304"/>
    </row>
    <row r="1592" spans="1:14">
      <c r="A1592" s="361">
        <v>1579</v>
      </c>
      <c r="B1592" s="376" t="str">
        <f t="shared" si="100"/>
        <v/>
      </c>
      <c r="C1592" s="505"/>
      <c r="D1592" s="304"/>
      <c r="E1592" s="304"/>
      <c r="F1592" s="377" t="str">
        <f t="shared" si="101"/>
        <v/>
      </c>
      <c r="G1592" s="509"/>
      <c r="I1592" s="503"/>
      <c r="J1592" s="503"/>
      <c r="K1592" s="569" t="str">
        <f t="shared" si="98"/>
        <v/>
      </c>
      <c r="L1592" s="503"/>
      <c r="M1592" s="569" t="str">
        <f t="shared" si="99"/>
        <v/>
      </c>
      <c r="N1592" s="304"/>
    </row>
    <row r="1593" spans="1:14">
      <c r="A1593" s="361">
        <v>1580</v>
      </c>
      <c r="B1593" s="376" t="str">
        <f t="shared" si="100"/>
        <v/>
      </c>
      <c r="C1593" s="505"/>
      <c r="D1593" s="304"/>
      <c r="E1593" s="304"/>
      <c r="F1593" s="377" t="str">
        <f t="shared" si="101"/>
        <v/>
      </c>
      <c r="G1593" s="509"/>
      <c r="I1593" s="503"/>
      <c r="J1593" s="503"/>
      <c r="K1593" s="569" t="str">
        <f t="shared" si="98"/>
        <v/>
      </c>
      <c r="L1593" s="503"/>
      <c r="M1593" s="569" t="str">
        <f t="shared" si="99"/>
        <v/>
      </c>
      <c r="N1593" s="304"/>
    </row>
    <row r="1594" spans="1:14">
      <c r="A1594" s="361">
        <v>1581</v>
      </c>
      <c r="B1594" s="376" t="str">
        <f t="shared" si="100"/>
        <v/>
      </c>
      <c r="C1594" s="505"/>
      <c r="D1594" s="304"/>
      <c r="E1594" s="304"/>
      <c r="F1594" s="377" t="str">
        <f t="shared" si="101"/>
        <v/>
      </c>
      <c r="G1594" s="509"/>
      <c r="I1594" s="503"/>
      <c r="J1594" s="503"/>
      <c r="K1594" s="569" t="str">
        <f t="shared" si="98"/>
        <v/>
      </c>
      <c r="L1594" s="503"/>
      <c r="M1594" s="569" t="str">
        <f t="shared" si="99"/>
        <v/>
      </c>
      <c r="N1594" s="304"/>
    </row>
    <row r="1595" spans="1:14">
      <c r="A1595" s="361">
        <v>1582</v>
      </c>
      <c r="B1595" s="376" t="str">
        <f t="shared" si="100"/>
        <v/>
      </c>
      <c r="C1595" s="505"/>
      <c r="D1595" s="304"/>
      <c r="E1595" s="304"/>
      <c r="F1595" s="377" t="str">
        <f t="shared" si="101"/>
        <v/>
      </c>
      <c r="G1595" s="509"/>
      <c r="I1595" s="503"/>
      <c r="J1595" s="503"/>
      <c r="K1595" s="569" t="str">
        <f t="shared" si="98"/>
        <v/>
      </c>
      <c r="L1595" s="503"/>
      <c r="M1595" s="569" t="str">
        <f t="shared" si="99"/>
        <v/>
      </c>
      <c r="N1595" s="304"/>
    </row>
    <row r="1596" spans="1:14">
      <c r="A1596" s="361">
        <v>1583</v>
      </c>
      <c r="B1596" s="376" t="str">
        <f t="shared" si="100"/>
        <v/>
      </c>
      <c r="C1596" s="505"/>
      <c r="D1596" s="304"/>
      <c r="E1596" s="304"/>
      <c r="F1596" s="377" t="str">
        <f t="shared" si="101"/>
        <v/>
      </c>
      <c r="G1596" s="509"/>
      <c r="I1596" s="503"/>
      <c r="J1596" s="503"/>
      <c r="K1596" s="569" t="str">
        <f t="shared" si="98"/>
        <v/>
      </c>
      <c r="L1596" s="503"/>
      <c r="M1596" s="569" t="str">
        <f t="shared" si="99"/>
        <v/>
      </c>
      <c r="N1596" s="304"/>
    </row>
    <row r="1597" spans="1:14">
      <c r="A1597" s="361">
        <v>1584</v>
      </c>
      <c r="B1597" s="376" t="str">
        <f t="shared" si="100"/>
        <v/>
      </c>
      <c r="C1597" s="505"/>
      <c r="D1597" s="304"/>
      <c r="E1597" s="304"/>
      <c r="F1597" s="377" t="str">
        <f t="shared" si="101"/>
        <v/>
      </c>
      <c r="G1597" s="509"/>
      <c r="I1597" s="503"/>
      <c r="J1597" s="503"/>
      <c r="K1597" s="569" t="str">
        <f t="shared" si="98"/>
        <v/>
      </c>
      <c r="L1597" s="503"/>
      <c r="M1597" s="569" t="str">
        <f t="shared" si="99"/>
        <v/>
      </c>
      <c r="N1597" s="304"/>
    </row>
    <row r="1598" spans="1:14">
      <c r="A1598" s="361">
        <v>1585</v>
      </c>
      <c r="B1598" s="376" t="str">
        <f t="shared" si="100"/>
        <v/>
      </c>
      <c r="C1598" s="505"/>
      <c r="D1598" s="304"/>
      <c r="E1598" s="304"/>
      <c r="F1598" s="377" t="str">
        <f t="shared" si="101"/>
        <v/>
      </c>
      <c r="G1598" s="509"/>
      <c r="I1598" s="503"/>
      <c r="J1598" s="503"/>
      <c r="K1598" s="569" t="str">
        <f t="shared" si="98"/>
        <v/>
      </c>
      <c r="L1598" s="503"/>
      <c r="M1598" s="569" t="str">
        <f t="shared" si="99"/>
        <v/>
      </c>
      <c r="N1598" s="304"/>
    </row>
    <row r="1599" spans="1:14">
      <c r="A1599" s="361">
        <v>1586</v>
      </c>
      <c r="B1599" s="376" t="str">
        <f t="shared" si="100"/>
        <v/>
      </c>
      <c r="C1599" s="505"/>
      <c r="D1599" s="304"/>
      <c r="E1599" s="304"/>
      <c r="F1599" s="377" t="str">
        <f t="shared" si="101"/>
        <v/>
      </c>
      <c r="G1599" s="509"/>
      <c r="I1599" s="503"/>
      <c r="J1599" s="503"/>
      <c r="K1599" s="569" t="str">
        <f t="shared" si="98"/>
        <v/>
      </c>
      <c r="L1599" s="503"/>
      <c r="M1599" s="569" t="str">
        <f t="shared" si="99"/>
        <v/>
      </c>
      <c r="N1599" s="304"/>
    </row>
    <row r="1600" spans="1:14">
      <c r="A1600" s="361">
        <v>1587</v>
      </c>
      <c r="B1600" s="376" t="str">
        <f t="shared" si="100"/>
        <v/>
      </c>
      <c r="C1600" s="505"/>
      <c r="D1600" s="304"/>
      <c r="E1600" s="304"/>
      <c r="F1600" s="377" t="str">
        <f t="shared" si="101"/>
        <v/>
      </c>
      <c r="G1600" s="509"/>
      <c r="I1600" s="503"/>
      <c r="J1600" s="503"/>
      <c r="K1600" s="569" t="str">
        <f t="shared" si="98"/>
        <v/>
      </c>
      <c r="L1600" s="503"/>
      <c r="M1600" s="569" t="str">
        <f t="shared" si="99"/>
        <v/>
      </c>
      <c r="N1600" s="304"/>
    </row>
    <row r="1601" spans="1:14">
      <c r="A1601" s="361">
        <v>1588</v>
      </c>
      <c r="B1601" s="376" t="str">
        <f t="shared" si="100"/>
        <v/>
      </c>
      <c r="C1601" s="505"/>
      <c r="D1601" s="304"/>
      <c r="E1601" s="304"/>
      <c r="F1601" s="377" t="str">
        <f t="shared" si="101"/>
        <v/>
      </c>
      <c r="G1601" s="509"/>
      <c r="I1601" s="503"/>
      <c r="J1601" s="503"/>
      <c r="K1601" s="569" t="str">
        <f t="shared" si="98"/>
        <v/>
      </c>
      <c r="L1601" s="503"/>
      <c r="M1601" s="569" t="str">
        <f t="shared" si="99"/>
        <v/>
      </c>
      <c r="N1601" s="304"/>
    </row>
    <row r="1602" spans="1:14">
      <c r="A1602" s="361">
        <v>1589</v>
      </c>
      <c r="B1602" s="376" t="str">
        <f t="shared" si="100"/>
        <v/>
      </c>
      <c r="C1602" s="505"/>
      <c r="D1602" s="304"/>
      <c r="E1602" s="304"/>
      <c r="F1602" s="377" t="str">
        <f t="shared" si="101"/>
        <v/>
      </c>
      <c r="G1602" s="509"/>
      <c r="I1602" s="503"/>
      <c r="J1602" s="503"/>
      <c r="K1602" s="569" t="str">
        <f t="shared" si="98"/>
        <v/>
      </c>
      <c r="L1602" s="503"/>
      <c r="M1602" s="569" t="str">
        <f t="shared" si="99"/>
        <v/>
      </c>
      <c r="N1602" s="304"/>
    </row>
    <row r="1603" spans="1:14">
      <c r="A1603" s="361">
        <v>1590</v>
      </c>
      <c r="B1603" s="376" t="str">
        <f t="shared" si="100"/>
        <v/>
      </c>
      <c r="C1603" s="505"/>
      <c r="D1603" s="304"/>
      <c r="E1603" s="304"/>
      <c r="F1603" s="377" t="str">
        <f t="shared" si="101"/>
        <v/>
      </c>
      <c r="G1603" s="509"/>
      <c r="I1603" s="503"/>
      <c r="J1603" s="503"/>
      <c r="K1603" s="569" t="str">
        <f t="shared" si="98"/>
        <v/>
      </c>
      <c r="L1603" s="503"/>
      <c r="M1603" s="569" t="str">
        <f t="shared" si="99"/>
        <v/>
      </c>
      <c r="N1603" s="304"/>
    </row>
    <row r="1604" spans="1:14">
      <c r="A1604" s="361">
        <v>1591</v>
      </c>
      <c r="B1604" s="376" t="str">
        <f t="shared" si="100"/>
        <v/>
      </c>
      <c r="C1604" s="505"/>
      <c r="D1604" s="304"/>
      <c r="E1604" s="304"/>
      <c r="F1604" s="377" t="str">
        <f t="shared" si="101"/>
        <v/>
      </c>
      <c r="G1604" s="509"/>
      <c r="I1604" s="503"/>
      <c r="J1604" s="503"/>
      <c r="K1604" s="569" t="str">
        <f t="shared" si="98"/>
        <v/>
      </c>
      <c r="L1604" s="503"/>
      <c r="M1604" s="569" t="str">
        <f t="shared" si="99"/>
        <v/>
      </c>
      <c r="N1604" s="304"/>
    </row>
    <row r="1605" spans="1:14">
      <c r="A1605" s="361">
        <v>1592</v>
      </c>
      <c r="B1605" s="376" t="str">
        <f t="shared" si="100"/>
        <v/>
      </c>
      <c r="C1605" s="505"/>
      <c r="D1605" s="304"/>
      <c r="E1605" s="304"/>
      <c r="F1605" s="377" t="str">
        <f t="shared" si="101"/>
        <v/>
      </c>
      <c r="G1605" s="509"/>
      <c r="I1605" s="503"/>
      <c r="J1605" s="503"/>
      <c r="K1605" s="569" t="str">
        <f t="shared" si="98"/>
        <v/>
      </c>
      <c r="L1605" s="503"/>
      <c r="M1605" s="569" t="str">
        <f t="shared" si="99"/>
        <v/>
      </c>
      <c r="N1605" s="304"/>
    </row>
    <row r="1606" spans="1:14">
      <c r="A1606" s="361">
        <v>1593</v>
      </c>
      <c r="B1606" s="376" t="str">
        <f t="shared" si="100"/>
        <v/>
      </c>
      <c r="C1606" s="505"/>
      <c r="D1606" s="304"/>
      <c r="E1606" s="304"/>
      <c r="F1606" s="377" t="str">
        <f t="shared" si="101"/>
        <v/>
      </c>
      <c r="G1606" s="509"/>
      <c r="I1606" s="503"/>
      <c r="J1606" s="503"/>
      <c r="K1606" s="569" t="str">
        <f t="shared" si="98"/>
        <v/>
      </c>
      <c r="L1606" s="503"/>
      <c r="M1606" s="569" t="str">
        <f t="shared" si="99"/>
        <v/>
      </c>
      <c r="N1606" s="304"/>
    </row>
    <row r="1607" spans="1:14">
      <c r="A1607" s="361">
        <v>1594</v>
      </c>
      <c r="B1607" s="376" t="str">
        <f t="shared" si="100"/>
        <v/>
      </c>
      <c r="C1607" s="505"/>
      <c r="D1607" s="304"/>
      <c r="E1607" s="304"/>
      <c r="F1607" s="377" t="str">
        <f t="shared" si="101"/>
        <v/>
      </c>
      <c r="G1607" s="509"/>
      <c r="I1607" s="503"/>
      <c r="J1607" s="503"/>
      <c r="K1607" s="569" t="str">
        <f t="shared" si="98"/>
        <v/>
      </c>
      <c r="L1607" s="503"/>
      <c r="M1607" s="569" t="str">
        <f t="shared" si="99"/>
        <v/>
      </c>
      <c r="N1607" s="304"/>
    </row>
    <row r="1608" spans="1:14">
      <c r="A1608" s="361">
        <v>1595</v>
      </c>
      <c r="B1608" s="376" t="str">
        <f t="shared" si="100"/>
        <v/>
      </c>
      <c r="C1608" s="505"/>
      <c r="D1608" s="304"/>
      <c r="E1608" s="304"/>
      <c r="F1608" s="377" t="str">
        <f t="shared" si="101"/>
        <v/>
      </c>
      <c r="G1608" s="509"/>
      <c r="I1608" s="503"/>
      <c r="J1608" s="503"/>
      <c r="K1608" s="569" t="str">
        <f t="shared" si="98"/>
        <v/>
      </c>
      <c r="L1608" s="503"/>
      <c r="M1608" s="569" t="str">
        <f t="shared" si="99"/>
        <v/>
      </c>
      <c r="N1608" s="304"/>
    </row>
    <row r="1609" spans="1:14">
      <c r="A1609" s="361">
        <v>1596</v>
      </c>
      <c r="B1609" s="376" t="str">
        <f t="shared" si="100"/>
        <v/>
      </c>
      <c r="C1609" s="505"/>
      <c r="D1609" s="304"/>
      <c r="E1609" s="304"/>
      <c r="F1609" s="377" t="str">
        <f t="shared" si="101"/>
        <v/>
      </c>
      <c r="G1609" s="509"/>
      <c r="I1609" s="503"/>
      <c r="J1609" s="503"/>
      <c r="K1609" s="569" t="str">
        <f t="shared" si="98"/>
        <v/>
      </c>
      <c r="L1609" s="503"/>
      <c r="M1609" s="569" t="str">
        <f t="shared" si="99"/>
        <v/>
      </c>
      <c r="N1609" s="304"/>
    </row>
    <row r="1610" spans="1:14">
      <c r="A1610" s="361">
        <v>1597</v>
      </c>
      <c r="B1610" s="376" t="str">
        <f t="shared" si="100"/>
        <v/>
      </c>
      <c r="C1610" s="505"/>
      <c r="D1610" s="304"/>
      <c r="E1610" s="304"/>
      <c r="F1610" s="377" t="str">
        <f t="shared" si="101"/>
        <v/>
      </c>
      <c r="G1610" s="509"/>
      <c r="I1610" s="503"/>
      <c r="J1610" s="503"/>
      <c r="K1610" s="569" t="str">
        <f t="shared" si="98"/>
        <v/>
      </c>
      <c r="L1610" s="503"/>
      <c r="M1610" s="569" t="str">
        <f t="shared" si="99"/>
        <v/>
      </c>
      <c r="N1610" s="304"/>
    </row>
    <row r="1611" spans="1:14">
      <c r="A1611" s="361">
        <v>1598</v>
      </c>
      <c r="B1611" s="376" t="str">
        <f t="shared" si="100"/>
        <v/>
      </c>
      <c r="C1611" s="505"/>
      <c r="D1611" s="304"/>
      <c r="E1611" s="304"/>
      <c r="F1611" s="377" t="str">
        <f t="shared" si="101"/>
        <v/>
      </c>
      <c r="G1611" s="509"/>
      <c r="I1611" s="503"/>
      <c r="J1611" s="503"/>
      <c r="K1611" s="569" t="str">
        <f t="shared" si="98"/>
        <v/>
      </c>
      <c r="L1611" s="503"/>
      <c r="M1611" s="569" t="str">
        <f t="shared" si="99"/>
        <v/>
      </c>
      <c r="N1611" s="304"/>
    </row>
    <row r="1612" spans="1:14">
      <c r="A1612" s="361">
        <v>1599</v>
      </c>
      <c r="B1612" s="376" t="str">
        <f t="shared" si="100"/>
        <v/>
      </c>
      <c r="C1612" s="505"/>
      <c r="D1612" s="304"/>
      <c r="E1612" s="304"/>
      <c r="F1612" s="377" t="str">
        <f t="shared" si="101"/>
        <v/>
      </c>
      <c r="G1612" s="509"/>
      <c r="I1612" s="503"/>
      <c r="J1612" s="503"/>
      <c r="K1612" s="569" t="str">
        <f t="shared" si="98"/>
        <v/>
      </c>
      <c r="L1612" s="503"/>
      <c r="M1612" s="569" t="str">
        <f t="shared" si="99"/>
        <v/>
      </c>
      <c r="N1612" s="304"/>
    </row>
    <row r="1613" spans="1:14">
      <c r="A1613" s="361">
        <v>1600</v>
      </c>
      <c r="B1613" s="376" t="str">
        <f t="shared" si="100"/>
        <v/>
      </c>
      <c r="C1613" s="505"/>
      <c r="D1613" s="304"/>
      <c r="E1613" s="304"/>
      <c r="F1613" s="377" t="str">
        <f t="shared" si="101"/>
        <v/>
      </c>
      <c r="G1613" s="509"/>
      <c r="I1613" s="503"/>
      <c r="J1613" s="503"/>
      <c r="K1613" s="569" t="str">
        <f t="shared" si="98"/>
        <v/>
      </c>
      <c r="L1613" s="503"/>
      <c r="M1613" s="569" t="str">
        <f t="shared" si="99"/>
        <v/>
      </c>
      <c r="N1613" s="304"/>
    </row>
    <row r="1614" spans="1:14">
      <c r="A1614" s="361">
        <v>1601</v>
      </c>
      <c r="B1614" s="376" t="str">
        <f t="shared" si="100"/>
        <v/>
      </c>
      <c r="C1614" s="505"/>
      <c r="D1614" s="304"/>
      <c r="E1614" s="304"/>
      <c r="F1614" s="377" t="str">
        <f t="shared" si="101"/>
        <v/>
      </c>
      <c r="G1614" s="509"/>
      <c r="I1614" s="503"/>
      <c r="J1614" s="503"/>
      <c r="K1614" s="569" t="str">
        <f t="shared" si="98"/>
        <v/>
      </c>
      <c r="L1614" s="503"/>
      <c r="M1614" s="569" t="str">
        <f t="shared" si="99"/>
        <v/>
      </c>
      <c r="N1614" s="304"/>
    </row>
    <row r="1615" spans="1:14">
      <c r="A1615" s="361">
        <v>1602</v>
      </c>
      <c r="B1615" s="376" t="str">
        <f t="shared" si="100"/>
        <v/>
      </c>
      <c r="C1615" s="505"/>
      <c r="D1615" s="304"/>
      <c r="E1615" s="304"/>
      <c r="F1615" s="377" t="str">
        <f t="shared" si="101"/>
        <v/>
      </c>
      <c r="G1615" s="509"/>
      <c r="I1615" s="503"/>
      <c r="J1615" s="503"/>
      <c r="K1615" s="569" t="str">
        <f t="shared" ref="K1615:K1678" si="102">IF(J1615="","",J1615/$D$9*12)</f>
        <v/>
      </c>
      <c r="L1615" s="503"/>
      <c r="M1615" s="569" t="str">
        <f t="shared" ref="M1615:M1678" si="103">IF(L1615="","",L1615/$D$9*12)</f>
        <v/>
      </c>
      <c r="N1615" s="304"/>
    </row>
    <row r="1616" spans="1:14">
      <c r="A1616" s="361">
        <v>1603</v>
      </c>
      <c r="B1616" s="376" t="str">
        <f t="shared" si="100"/>
        <v/>
      </c>
      <c r="C1616" s="505"/>
      <c r="D1616" s="304"/>
      <c r="E1616" s="304"/>
      <c r="F1616" s="377" t="str">
        <f t="shared" si="101"/>
        <v/>
      </c>
      <c r="G1616" s="509"/>
      <c r="I1616" s="503"/>
      <c r="J1616" s="503"/>
      <c r="K1616" s="569" t="str">
        <f t="shared" si="102"/>
        <v/>
      </c>
      <c r="L1616" s="503"/>
      <c r="M1616" s="569" t="str">
        <f t="shared" si="103"/>
        <v/>
      </c>
      <c r="N1616" s="304"/>
    </row>
    <row r="1617" spans="1:14">
      <c r="A1617" s="361">
        <v>1604</v>
      </c>
      <c r="B1617" s="376" t="str">
        <f t="shared" si="100"/>
        <v/>
      </c>
      <c r="C1617" s="505"/>
      <c r="D1617" s="304"/>
      <c r="E1617" s="304"/>
      <c r="F1617" s="377" t="str">
        <f t="shared" si="101"/>
        <v/>
      </c>
      <c r="G1617" s="509"/>
      <c r="I1617" s="503"/>
      <c r="J1617" s="503"/>
      <c r="K1617" s="569" t="str">
        <f t="shared" si="102"/>
        <v/>
      </c>
      <c r="L1617" s="503"/>
      <c r="M1617" s="569" t="str">
        <f t="shared" si="103"/>
        <v/>
      </c>
      <c r="N1617" s="304"/>
    </row>
    <row r="1618" spans="1:14">
      <c r="A1618" s="361">
        <v>1605</v>
      </c>
      <c r="B1618" s="376" t="str">
        <f t="shared" si="100"/>
        <v/>
      </c>
      <c r="C1618" s="505"/>
      <c r="D1618" s="304"/>
      <c r="E1618" s="304"/>
      <c r="F1618" s="377" t="str">
        <f t="shared" si="101"/>
        <v/>
      </c>
      <c r="G1618" s="509"/>
      <c r="I1618" s="503"/>
      <c r="J1618" s="503"/>
      <c r="K1618" s="569" t="str">
        <f t="shared" si="102"/>
        <v/>
      </c>
      <c r="L1618" s="503"/>
      <c r="M1618" s="569" t="str">
        <f t="shared" si="103"/>
        <v/>
      </c>
      <c r="N1618" s="304"/>
    </row>
    <row r="1619" spans="1:14">
      <c r="A1619" s="361">
        <v>1606</v>
      </c>
      <c r="B1619" s="376" t="str">
        <f t="shared" si="100"/>
        <v/>
      </c>
      <c r="C1619" s="505"/>
      <c r="D1619" s="304"/>
      <c r="E1619" s="304"/>
      <c r="F1619" s="377" t="str">
        <f t="shared" si="101"/>
        <v/>
      </c>
      <c r="G1619" s="509"/>
      <c r="I1619" s="503"/>
      <c r="J1619" s="503"/>
      <c r="K1619" s="569" t="str">
        <f t="shared" si="102"/>
        <v/>
      </c>
      <c r="L1619" s="503"/>
      <c r="M1619" s="569" t="str">
        <f t="shared" si="103"/>
        <v/>
      </c>
      <c r="N1619" s="304"/>
    </row>
    <row r="1620" spans="1:14">
      <c r="A1620" s="361">
        <v>1607</v>
      </c>
      <c r="B1620" s="376" t="str">
        <f t="shared" si="100"/>
        <v/>
      </c>
      <c r="C1620" s="505"/>
      <c r="D1620" s="304"/>
      <c r="E1620" s="304"/>
      <c r="F1620" s="377" t="str">
        <f t="shared" si="101"/>
        <v/>
      </c>
      <c r="G1620" s="509"/>
      <c r="I1620" s="503"/>
      <c r="J1620" s="503"/>
      <c r="K1620" s="569" t="str">
        <f t="shared" si="102"/>
        <v/>
      </c>
      <c r="L1620" s="503"/>
      <c r="M1620" s="569" t="str">
        <f t="shared" si="103"/>
        <v/>
      </c>
      <c r="N1620" s="304"/>
    </row>
    <row r="1621" spans="1:14">
      <c r="A1621" s="361">
        <v>1608</v>
      </c>
      <c r="B1621" s="376" t="str">
        <f t="shared" si="100"/>
        <v/>
      </c>
      <c r="C1621" s="505"/>
      <c r="D1621" s="304"/>
      <c r="E1621" s="304"/>
      <c r="F1621" s="377" t="str">
        <f t="shared" si="101"/>
        <v/>
      </c>
      <c r="G1621" s="509"/>
      <c r="I1621" s="503"/>
      <c r="J1621" s="503"/>
      <c r="K1621" s="569" t="str">
        <f t="shared" si="102"/>
        <v/>
      </c>
      <c r="L1621" s="503"/>
      <c r="M1621" s="569" t="str">
        <f t="shared" si="103"/>
        <v/>
      </c>
      <c r="N1621" s="304"/>
    </row>
    <row r="1622" spans="1:14">
      <c r="A1622" s="361">
        <v>1609</v>
      </c>
      <c r="B1622" s="376" t="str">
        <f t="shared" si="100"/>
        <v/>
      </c>
      <c r="C1622" s="505"/>
      <c r="D1622" s="304"/>
      <c r="E1622" s="304"/>
      <c r="F1622" s="377" t="str">
        <f t="shared" si="101"/>
        <v/>
      </c>
      <c r="G1622" s="509"/>
      <c r="I1622" s="503"/>
      <c r="J1622" s="503"/>
      <c r="K1622" s="569" t="str">
        <f t="shared" si="102"/>
        <v/>
      </c>
      <c r="L1622" s="503"/>
      <c r="M1622" s="569" t="str">
        <f t="shared" si="103"/>
        <v/>
      </c>
      <c r="N1622" s="304"/>
    </row>
    <row r="1623" spans="1:14">
      <c r="A1623" s="361">
        <v>1610</v>
      </c>
      <c r="B1623" s="376" t="str">
        <f t="shared" si="100"/>
        <v/>
      </c>
      <c r="C1623" s="505"/>
      <c r="D1623" s="304"/>
      <c r="E1623" s="304"/>
      <c r="F1623" s="377" t="str">
        <f t="shared" si="101"/>
        <v/>
      </c>
      <c r="G1623" s="509"/>
      <c r="I1623" s="503"/>
      <c r="J1623" s="503"/>
      <c r="K1623" s="569" t="str">
        <f t="shared" si="102"/>
        <v/>
      </c>
      <c r="L1623" s="503"/>
      <c r="M1623" s="569" t="str">
        <f t="shared" si="103"/>
        <v/>
      </c>
      <c r="N1623" s="304"/>
    </row>
    <row r="1624" spans="1:14">
      <c r="A1624" s="361">
        <v>1611</v>
      </c>
      <c r="B1624" s="376" t="str">
        <f t="shared" si="100"/>
        <v/>
      </c>
      <c r="C1624" s="505"/>
      <c r="D1624" s="304"/>
      <c r="E1624" s="304"/>
      <c r="F1624" s="377" t="str">
        <f t="shared" si="101"/>
        <v/>
      </c>
      <c r="G1624" s="509"/>
      <c r="I1624" s="503"/>
      <c r="J1624" s="503"/>
      <c r="K1624" s="569" t="str">
        <f t="shared" si="102"/>
        <v/>
      </c>
      <c r="L1624" s="503"/>
      <c r="M1624" s="569" t="str">
        <f t="shared" si="103"/>
        <v/>
      </c>
      <c r="N1624" s="304"/>
    </row>
    <row r="1625" spans="1:14">
      <c r="A1625" s="361">
        <v>1612</v>
      </c>
      <c r="B1625" s="376" t="str">
        <f t="shared" si="100"/>
        <v/>
      </c>
      <c r="C1625" s="505"/>
      <c r="D1625" s="304"/>
      <c r="E1625" s="304"/>
      <c r="F1625" s="377" t="str">
        <f t="shared" si="101"/>
        <v/>
      </c>
      <c r="G1625" s="509"/>
      <c r="I1625" s="503"/>
      <c r="J1625" s="503"/>
      <c r="K1625" s="569" t="str">
        <f t="shared" si="102"/>
        <v/>
      </c>
      <c r="L1625" s="503"/>
      <c r="M1625" s="569" t="str">
        <f t="shared" si="103"/>
        <v/>
      </c>
      <c r="N1625" s="304"/>
    </row>
    <row r="1626" spans="1:14">
      <c r="A1626" s="361">
        <v>1613</v>
      </c>
      <c r="B1626" s="376" t="str">
        <f t="shared" si="100"/>
        <v/>
      </c>
      <c r="C1626" s="505"/>
      <c r="D1626" s="304"/>
      <c r="E1626" s="304"/>
      <c r="F1626" s="377" t="str">
        <f t="shared" si="101"/>
        <v/>
      </c>
      <c r="G1626" s="509"/>
      <c r="I1626" s="503"/>
      <c r="J1626" s="503"/>
      <c r="K1626" s="569" t="str">
        <f t="shared" si="102"/>
        <v/>
      </c>
      <c r="L1626" s="503"/>
      <c r="M1626" s="569" t="str">
        <f t="shared" si="103"/>
        <v/>
      </c>
      <c r="N1626" s="304"/>
    </row>
    <row r="1627" spans="1:14">
      <c r="A1627" s="361">
        <v>1614</v>
      </c>
      <c r="B1627" s="376" t="str">
        <f t="shared" si="100"/>
        <v/>
      </c>
      <c r="C1627" s="505"/>
      <c r="D1627" s="304"/>
      <c r="E1627" s="304"/>
      <c r="F1627" s="377" t="str">
        <f t="shared" si="101"/>
        <v/>
      </c>
      <c r="G1627" s="509"/>
      <c r="I1627" s="503"/>
      <c r="J1627" s="503"/>
      <c r="K1627" s="569" t="str">
        <f t="shared" si="102"/>
        <v/>
      </c>
      <c r="L1627" s="503"/>
      <c r="M1627" s="569" t="str">
        <f t="shared" si="103"/>
        <v/>
      </c>
      <c r="N1627" s="304"/>
    </row>
    <row r="1628" spans="1:14">
      <c r="A1628" s="361">
        <v>1615</v>
      </c>
      <c r="B1628" s="376" t="str">
        <f t="shared" si="100"/>
        <v/>
      </c>
      <c r="C1628" s="505"/>
      <c r="D1628" s="304"/>
      <c r="E1628" s="304"/>
      <c r="F1628" s="377" t="str">
        <f t="shared" si="101"/>
        <v/>
      </c>
      <c r="G1628" s="509"/>
      <c r="I1628" s="503"/>
      <c r="J1628" s="503"/>
      <c r="K1628" s="569" t="str">
        <f t="shared" si="102"/>
        <v/>
      </c>
      <c r="L1628" s="503"/>
      <c r="M1628" s="569" t="str">
        <f t="shared" si="103"/>
        <v/>
      </c>
      <c r="N1628" s="304"/>
    </row>
    <row r="1629" spans="1:14">
      <c r="A1629" s="361">
        <v>1616</v>
      </c>
      <c r="B1629" s="376" t="str">
        <f t="shared" si="100"/>
        <v/>
      </c>
      <c r="C1629" s="505"/>
      <c r="D1629" s="304"/>
      <c r="E1629" s="304"/>
      <c r="F1629" s="377" t="str">
        <f t="shared" si="101"/>
        <v/>
      </c>
      <c r="G1629" s="509"/>
      <c r="I1629" s="503"/>
      <c r="J1629" s="503"/>
      <c r="K1629" s="569" t="str">
        <f t="shared" si="102"/>
        <v/>
      </c>
      <c r="L1629" s="503"/>
      <c r="M1629" s="569" t="str">
        <f t="shared" si="103"/>
        <v/>
      </c>
      <c r="N1629" s="304"/>
    </row>
    <row r="1630" spans="1:14">
      <c r="A1630" s="361">
        <v>1617</v>
      </c>
      <c r="B1630" s="376" t="str">
        <f t="shared" si="100"/>
        <v/>
      </c>
      <c r="C1630" s="505"/>
      <c r="D1630" s="304"/>
      <c r="E1630" s="304"/>
      <c r="F1630" s="377" t="str">
        <f t="shared" si="101"/>
        <v/>
      </c>
      <c r="G1630" s="509"/>
      <c r="I1630" s="503"/>
      <c r="J1630" s="503"/>
      <c r="K1630" s="569" t="str">
        <f t="shared" si="102"/>
        <v/>
      </c>
      <c r="L1630" s="503"/>
      <c r="M1630" s="569" t="str">
        <f t="shared" si="103"/>
        <v/>
      </c>
      <c r="N1630" s="304"/>
    </row>
    <row r="1631" spans="1:14">
      <c r="A1631" s="361">
        <v>1618</v>
      </c>
      <c r="B1631" s="376" t="str">
        <f t="shared" si="100"/>
        <v/>
      </c>
      <c r="C1631" s="505"/>
      <c r="D1631" s="304"/>
      <c r="E1631" s="304"/>
      <c r="F1631" s="377" t="str">
        <f t="shared" si="101"/>
        <v/>
      </c>
      <c r="G1631" s="509"/>
      <c r="I1631" s="503"/>
      <c r="J1631" s="503"/>
      <c r="K1631" s="569" t="str">
        <f t="shared" si="102"/>
        <v/>
      </c>
      <c r="L1631" s="503"/>
      <c r="M1631" s="569" t="str">
        <f t="shared" si="103"/>
        <v/>
      </c>
      <c r="N1631" s="304"/>
    </row>
    <row r="1632" spans="1:14">
      <c r="A1632" s="361">
        <v>1619</v>
      </c>
      <c r="B1632" s="376" t="str">
        <f t="shared" si="100"/>
        <v/>
      </c>
      <c r="C1632" s="505"/>
      <c r="D1632" s="304"/>
      <c r="E1632" s="304"/>
      <c r="F1632" s="377" t="str">
        <f t="shared" si="101"/>
        <v/>
      </c>
      <c r="G1632" s="509"/>
      <c r="I1632" s="503"/>
      <c r="J1632" s="503"/>
      <c r="K1632" s="569" t="str">
        <f t="shared" si="102"/>
        <v/>
      </c>
      <c r="L1632" s="503"/>
      <c r="M1632" s="569" t="str">
        <f t="shared" si="103"/>
        <v/>
      </c>
      <c r="N1632" s="304"/>
    </row>
    <row r="1633" spans="1:14">
      <c r="A1633" s="361">
        <v>1620</v>
      </c>
      <c r="B1633" s="376" t="str">
        <f t="shared" si="100"/>
        <v/>
      </c>
      <c r="C1633" s="505"/>
      <c r="D1633" s="304"/>
      <c r="E1633" s="304"/>
      <c r="F1633" s="377" t="str">
        <f t="shared" si="101"/>
        <v/>
      </c>
      <c r="G1633" s="509"/>
      <c r="I1633" s="503"/>
      <c r="J1633" s="503"/>
      <c r="K1633" s="569" t="str">
        <f t="shared" si="102"/>
        <v/>
      </c>
      <c r="L1633" s="503"/>
      <c r="M1633" s="569" t="str">
        <f t="shared" si="103"/>
        <v/>
      </c>
      <c r="N1633" s="304"/>
    </row>
    <row r="1634" spans="1:14">
      <c r="A1634" s="361">
        <v>1621</v>
      </c>
      <c r="B1634" s="376" t="str">
        <f t="shared" si="100"/>
        <v/>
      </c>
      <c r="C1634" s="505"/>
      <c r="D1634" s="304"/>
      <c r="E1634" s="304"/>
      <c r="F1634" s="377" t="str">
        <f t="shared" si="101"/>
        <v/>
      </c>
      <c r="G1634" s="509"/>
      <c r="I1634" s="503"/>
      <c r="J1634" s="503"/>
      <c r="K1634" s="569" t="str">
        <f t="shared" si="102"/>
        <v/>
      </c>
      <c r="L1634" s="503"/>
      <c r="M1634" s="569" t="str">
        <f t="shared" si="103"/>
        <v/>
      </c>
      <c r="N1634" s="304"/>
    </row>
    <row r="1635" spans="1:14">
      <c r="A1635" s="361">
        <v>1622</v>
      </c>
      <c r="B1635" s="376" t="str">
        <f t="shared" si="100"/>
        <v/>
      </c>
      <c r="C1635" s="505"/>
      <c r="D1635" s="304"/>
      <c r="E1635" s="304"/>
      <c r="F1635" s="377" t="str">
        <f t="shared" si="101"/>
        <v/>
      </c>
      <c r="G1635" s="509"/>
      <c r="I1635" s="503"/>
      <c r="J1635" s="503"/>
      <c r="K1635" s="569" t="str">
        <f t="shared" si="102"/>
        <v/>
      </c>
      <c r="L1635" s="503"/>
      <c r="M1635" s="569" t="str">
        <f t="shared" si="103"/>
        <v/>
      </c>
      <c r="N1635" s="304"/>
    </row>
    <row r="1636" spans="1:14">
      <c r="A1636" s="361">
        <v>1623</v>
      </c>
      <c r="B1636" s="376" t="str">
        <f t="shared" si="100"/>
        <v/>
      </c>
      <c r="C1636" s="505"/>
      <c r="D1636" s="304"/>
      <c r="E1636" s="304"/>
      <c r="F1636" s="377" t="str">
        <f t="shared" si="101"/>
        <v/>
      </c>
      <c r="G1636" s="509"/>
      <c r="I1636" s="503"/>
      <c r="J1636" s="503"/>
      <c r="K1636" s="569" t="str">
        <f t="shared" si="102"/>
        <v/>
      </c>
      <c r="L1636" s="503"/>
      <c r="M1636" s="569" t="str">
        <f t="shared" si="103"/>
        <v/>
      </c>
      <c r="N1636" s="304"/>
    </row>
    <row r="1637" spans="1:14">
      <c r="A1637" s="361">
        <v>1624</v>
      </c>
      <c r="B1637" s="376" t="str">
        <f t="shared" si="100"/>
        <v/>
      </c>
      <c r="C1637" s="505"/>
      <c r="D1637" s="304"/>
      <c r="E1637" s="304"/>
      <c r="F1637" s="377" t="str">
        <f t="shared" si="101"/>
        <v/>
      </c>
      <c r="G1637" s="509"/>
      <c r="I1637" s="503"/>
      <c r="J1637" s="503"/>
      <c r="K1637" s="569" t="str">
        <f t="shared" si="102"/>
        <v/>
      </c>
      <c r="L1637" s="503"/>
      <c r="M1637" s="569" t="str">
        <f t="shared" si="103"/>
        <v/>
      </c>
      <c r="N1637" s="304"/>
    </row>
    <row r="1638" spans="1:14">
      <c r="A1638" s="361">
        <v>1625</v>
      </c>
      <c r="B1638" s="376" t="str">
        <f t="shared" si="100"/>
        <v/>
      </c>
      <c r="C1638" s="505"/>
      <c r="D1638" s="304"/>
      <c r="E1638" s="304"/>
      <c r="F1638" s="377" t="str">
        <f t="shared" si="101"/>
        <v/>
      </c>
      <c r="G1638" s="509"/>
      <c r="I1638" s="503"/>
      <c r="J1638" s="503"/>
      <c r="K1638" s="569" t="str">
        <f t="shared" si="102"/>
        <v/>
      </c>
      <c r="L1638" s="503"/>
      <c r="M1638" s="569" t="str">
        <f t="shared" si="103"/>
        <v/>
      </c>
      <c r="N1638" s="304"/>
    </row>
    <row r="1639" spans="1:14">
      <c r="A1639" s="361">
        <v>1626</v>
      </c>
      <c r="B1639" s="376" t="str">
        <f t="shared" si="100"/>
        <v/>
      </c>
      <c r="C1639" s="505"/>
      <c r="D1639" s="304"/>
      <c r="E1639" s="304"/>
      <c r="F1639" s="377" t="str">
        <f t="shared" si="101"/>
        <v/>
      </c>
      <c r="G1639" s="509"/>
      <c r="I1639" s="503"/>
      <c r="J1639" s="503"/>
      <c r="K1639" s="569" t="str">
        <f t="shared" si="102"/>
        <v/>
      </c>
      <c r="L1639" s="503"/>
      <c r="M1639" s="569" t="str">
        <f t="shared" si="103"/>
        <v/>
      </c>
      <c r="N1639" s="304"/>
    </row>
    <row r="1640" spans="1:14">
      <c r="A1640" s="361">
        <v>1627</v>
      </c>
      <c r="B1640" s="376" t="str">
        <f t="shared" si="100"/>
        <v/>
      </c>
      <c r="C1640" s="505"/>
      <c r="D1640" s="304"/>
      <c r="E1640" s="304"/>
      <c r="F1640" s="377" t="str">
        <f t="shared" si="101"/>
        <v/>
      </c>
      <c r="G1640" s="509"/>
      <c r="I1640" s="503"/>
      <c r="J1640" s="503"/>
      <c r="K1640" s="569" t="str">
        <f t="shared" si="102"/>
        <v/>
      </c>
      <c r="L1640" s="503"/>
      <c r="M1640" s="569" t="str">
        <f t="shared" si="103"/>
        <v/>
      </c>
      <c r="N1640" s="304"/>
    </row>
    <row r="1641" spans="1:14">
      <c r="A1641" s="361">
        <v>1628</v>
      </c>
      <c r="B1641" s="376" t="str">
        <f t="shared" si="100"/>
        <v/>
      </c>
      <c r="C1641" s="505"/>
      <c r="D1641" s="304"/>
      <c r="E1641" s="304"/>
      <c r="F1641" s="377" t="str">
        <f t="shared" si="101"/>
        <v/>
      </c>
      <c r="G1641" s="509"/>
      <c r="I1641" s="503"/>
      <c r="J1641" s="503"/>
      <c r="K1641" s="569" t="str">
        <f t="shared" si="102"/>
        <v/>
      </c>
      <c r="L1641" s="503"/>
      <c r="M1641" s="569" t="str">
        <f t="shared" si="103"/>
        <v/>
      </c>
      <c r="N1641" s="304"/>
    </row>
    <row r="1642" spans="1:14">
      <c r="A1642" s="361">
        <v>1629</v>
      </c>
      <c r="B1642" s="376" t="str">
        <f t="shared" ref="B1642:B1705" si="104">IF(C1642="","",IF(C1642="Ａ","","○"))</f>
        <v/>
      </c>
      <c r="C1642" s="505"/>
      <c r="D1642" s="304"/>
      <c r="E1642" s="304"/>
      <c r="F1642" s="377" t="str">
        <f t="shared" ref="F1642:F1705" si="105">IF(E1642="","",E1642/$D$9*12)</f>
        <v/>
      </c>
      <c r="G1642" s="509"/>
      <c r="I1642" s="503"/>
      <c r="J1642" s="503"/>
      <c r="K1642" s="569" t="str">
        <f t="shared" si="102"/>
        <v/>
      </c>
      <c r="L1642" s="503"/>
      <c r="M1642" s="569" t="str">
        <f t="shared" si="103"/>
        <v/>
      </c>
      <c r="N1642" s="304"/>
    </row>
    <row r="1643" spans="1:14">
      <c r="A1643" s="361">
        <v>1630</v>
      </c>
      <c r="B1643" s="376" t="str">
        <f t="shared" si="104"/>
        <v/>
      </c>
      <c r="C1643" s="505"/>
      <c r="D1643" s="304"/>
      <c r="E1643" s="304"/>
      <c r="F1643" s="377" t="str">
        <f t="shared" si="105"/>
        <v/>
      </c>
      <c r="G1643" s="509"/>
      <c r="I1643" s="503"/>
      <c r="J1643" s="503"/>
      <c r="K1643" s="569" t="str">
        <f t="shared" si="102"/>
        <v/>
      </c>
      <c r="L1643" s="503"/>
      <c r="M1643" s="569" t="str">
        <f t="shared" si="103"/>
        <v/>
      </c>
      <c r="N1643" s="304"/>
    </row>
    <row r="1644" spans="1:14">
      <c r="A1644" s="361">
        <v>1631</v>
      </c>
      <c r="B1644" s="376" t="str">
        <f t="shared" si="104"/>
        <v/>
      </c>
      <c r="C1644" s="505"/>
      <c r="D1644" s="304"/>
      <c r="E1644" s="304"/>
      <c r="F1644" s="377" t="str">
        <f t="shared" si="105"/>
        <v/>
      </c>
      <c r="G1644" s="509"/>
      <c r="I1644" s="503"/>
      <c r="J1644" s="503"/>
      <c r="K1644" s="569" t="str">
        <f t="shared" si="102"/>
        <v/>
      </c>
      <c r="L1644" s="503"/>
      <c r="M1644" s="569" t="str">
        <f t="shared" si="103"/>
        <v/>
      </c>
      <c r="N1644" s="304"/>
    </row>
    <row r="1645" spans="1:14">
      <c r="A1645" s="361">
        <v>1632</v>
      </c>
      <c r="B1645" s="376" t="str">
        <f t="shared" si="104"/>
        <v/>
      </c>
      <c r="C1645" s="505"/>
      <c r="D1645" s="304"/>
      <c r="E1645" s="304"/>
      <c r="F1645" s="377" t="str">
        <f t="shared" si="105"/>
        <v/>
      </c>
      <c r="G1645" s="509"/>
      <c r="I1645" s="503"/>
      <c r="J1645" s="503"/>
      <c r="K1645" s="569" t="str">
        <f t="shared" si="102"/>
        <v/>
      </c>
      <c r="L1645" s="503"/>
      <c r="M1645" s="569" t="str">
        <f t="shared" si="103"/>
        <v/>
      </c>
      <c r="N1645" s="304"/>
    </row>
    <row r="1646" spans="1:14">
      <c r="A1646" s="361">
        <v>1633</v>
      </c>
      <c r="B1646" s="376" t="str">
        <f t="shared" si="104"/>
        <v/>
      </c>
      <c r="C1646" s="505"/>
      <c r="D1646" s="304"/>
      <c r="E1646" s="304"/>
      <c r="F1646" s="377" t="str">
        <f t="shared" si="105"/>
        <v/>
      </c>
      <c r="G1646" s="509"/>
      <c r="I1646" s="503"/>
      <c r="J1646" s="503"/>
      <c r="K1646" s="569" t="str">
        <f t="shared" si="102"/>
        <v/>
      </c>
      <c r="L1646" s="503"/>
      <c r="M1646" s="569" t="str">
        <f t="shared" si="103"/>
        <v/>
      </c>
      <c r="N1646" s="304"/>
    </row>
    <row r="1647" spans="1:14">
      <c r="A1647" s="361">
        <v>1634</v>
      </c>
      <c r="B1647" s="376" t="str">
        <f t="shared" si="104"/>
        <v/>
      </c>
      <c r="C1647" s="505"/>
      <c r="D1647" s="304"/>
      <c r="E1647" s="304"/>
      <c r="F1647" s="377" t="str">
        <f t="shared" si="105"/>
        <v/>
      </c>
      <c r="G1647" s="509"/>
      <c r="I1647" s="503"/>
      <c r="J1647" s="503"/>
      <c r="K1647" s="569" t="str">
        <f t="shared" si="102"/>
        <v/>
      </c>
      <c r="L1647" s="503"/>
      <c r="M1647" s="569" t="str">
        <f t="shared" si="103"/>
        <v/>
      </c>
      <c r="N1647" s="304"/>
    </row>
    <row r="1648" spans="1:14">
      <c r="A1648" s="361">
        <v>1635</v>
      </c>
      <c r="B1648" s="376" t="str">
        <f t="shared" si="104"/>
        <v/>
      </c>
      <c r="C1648" s="505"/>
      <c r="D1648" s="304"/>
      <c r="E1648" s="304"/>
      <c r="F1648" s="377" t="str">
        <f t="shared" si="105"/>
        <v/>
      </c>
      <c r="G1648" s="509"/>
      <c r="I1648" s="503"/>
      <c r="J1648" s="503"/>
      <c r="K1648" s="569" t="str">
        <f t="shared" si="102"/>
        <v/>
      </c>
      <c r="L1648" s="503"/>
      <c r="M1648" s="569" t="str">
        <f t="shared" si="103"/>
        <v/>
      </c>
      <c r="N1648" s="304"/>
    </row>
    <row r="1649" spans="1:14">
      <c r="A1649" s="361">
        <v>1636</v>
      </c>
      <c r="B1649" s="376" t="str">
        <f t="shared" si="104"/>
        <v/>
      </c>
      <c r="C1649" s="505"/>
      <c r="D1649" s="304"/>
      <c r="E1649" s="304"/>
      <c r="F1649" s="377" t="str">
        <f t="shared" si="105"/>
        <v/>
      </c>
      <c r="G1649" s="509"/>
      <c r="I1649" s="503"/>
      <c r="J1649" s="503"/>
      <c r="K1649" s="569" t="str">
        <f t="shared" si="102"/>
        <v/>
      </c>
      <c r="L1649" s="503"/>
      <c r="M1649" s="569" t="str">
        <f t="shared" si="103"/>
        <v/>
      </c>
      <c r="N1649" s="304"/>
    </row>
    <row r="1650" spans="1:14">
      <c r="A1650" s="361">
        <v>1637</v>
      </c>
      <c r="B1650" s="376" t="str">
        <f t="shared" si="104"/>
        <v/>
      </c>
      <c r="C1650" s="505"/>
      <c r="D1650" s="304"/>
      <c r="E1650" s="304"/>
      <c r="F1650" s="377" t="str">
        <f t="shared" si="105"/>
        <v/>
      </c>
      <c r="G1650" s="509"/>
      <c r="I1650" s="503"/>
      <c r="J1650" s="503"/>
      <c r="K1650" s="569" t="str">
        <f t="shared" si="102"/>
        <v/>
      </c>
      <c r="L1650" s="503"/>
      <c r="M1650" s="569" t="str">
        <f t="shared" si="103"/>
        <v/>
      </c>
      <c r="N1650" s="304"/>
    </row>
    <row r="1651" spans="1:14">
      <c r="A1651" s="361">
        <v>1638</v>
      </c>
      <c r="B1651" s="376" t="str">
        <f t="shared" si="104"/>
        <v/>
      </c>
      <c r="C1651" s="505"/>
      <c r="D1651" s="304"/>
      <c r="E1651" s="304"/>
      <c r="F1651" s="377" t="str">
        <f t="shared" si="105"/>
        <v/>
      </c>
      <c r="G1651" s="509"/>
      <c r="I1651" s="503"/>
      <c r="J1651" s="503"/>
      <c r="K1651" s="569" t="str">
        <f t="shared" si="102"/>
        <v/>
      </c>
      <c r="L1651" s="503"/>
      <c r="M1651" s="569" t="str">
        <f t="shared" si="103"/>
        <v/>
      </c>
      <c r="N1651" s="304"/>
    </row>
    <row r="1652" spans="1:14">
      <c r="A1652" s="361">
        <v>1639</v>
      </c>
      <c r="B1652" s="376" t="str">
        <f t="shared" si="104"/>
        <v/>
      </c>
      <c r="C1652" s="505"/>
      <c r="D1652" s="304"/>
      <c r="E1652" s="304"/>
      <c r="F1652" s="377" t="str">
        <f t="shared" si="105"/>
        <v/>
      </c>
      <c r="G1652" s="509"/>
      <c r="I1652" s="503"/>
      <c r="J1652" s="503"/>
      <c r="K1652" s="569" t="str">
        <f t="shared" si="102"/>
        <v/>
      </c>
      <c r="L1652" s="503"/>
      <c r="M1652" s="569" t="str">
        <f t="shared" si="103"/>
        <v/>
      </c>
      <c r="N1652" s="304"/>
    </row>
    <row r="1653" spans="1:14">
      <c r="A1653" s="361">
        <v>1640</v>
      </c>
      <c r="B1653" s="376" t="str">
        <f t="shared" si="104"/>
        <v/>
      </c>
      <c r="C1653" s="505"/>
      <c r="D1653" s="304"/>
      <c r="E1653" s="304"/>
      <c r="F1653" s="377" t="str">
        <f t="shared" si="105"/>
        <v/>
      </c>
      <c r="G1653" s="509"/>
      <c r="I1653" s="503"/>
      <c r="J1653" s="503"/>
      <c r="K1653" s="569" t="str">
        <f t="shared" si="102"/>
        <v/>
      </c>
      <c r="L1653" s="503"/>
      <c r="M1653" s="569" t="str">
        <f t="shared" si="103"/>
        <v/>
      </c>
      <c r="N1653" s="304"/>
    </row>
    <row r="1654" spans="1:14">
      <c r="A1654" s="361">
        <v>1641</v>
      </c>
      <c r="B1654" s="376" t="str">
        <f t="shared" si="104"/>
        <v/>
      </c>
      <c r="C1654" s="505"/>
      <c r="D1654" s="304"/>
      <c r="E1654" s="304"/>
      <c r="F1654" s="377" t="str">
        <f t="shared" si="105"/>
        <v/>
      </c>
      <c r="G1654" s="509"/>
      <c r="I1654" s="503"/>
      <c r="J1654" s="503"/>
      <c r="K1654" s="569" t="str">
        <f t="shared" si="102"/>
        <v/>
      </c>
      <c r="L1654" s="503"/>
      <c r="M1654" s="569" t="str">
        <f t="shared" si="103"/>
        <v/>
      </c>
      <c r="N1654" s="304"/>
    </row>
    <row r="1655" spans="1:14">
      <c r="A1655" s="361">
        <v>1642</v>
      </c>
      <c r="B1655" s="376" t="str">
        <f t="shared" si="104"/>
        <v/>
      </c>
      <c r="C1655" s="505"/>
      <c r="D1655" s="304"/>
      <c r="E1655" s="304"/>
      <c r="F1655" s="377" t="str">
        <f t="shared" si="105"/>
        <v/>
      </c>
      <c r="G1655" s="509"/>
      <c r="I1655" s="503"/>
      <c r="J1655" s="503"/>
      <c r="K1655" s="569" t="str">
        <f t="shared" si="102"/>
        <v/>
      </c>
      <c r="L1655" s="503"/>
      <c r="M1655" s="569" t="str">
        <f t="shared" si="103"/>
        <v/>
      </c>
      <c r="N1655" s="304"/>
    </row>
    <row r="1656" spans="1:14">
      <c r="A1656" s="361">
        <v>1643</v>
      </c>
      <c r="B1656" s="376" t="str">
        <f t="shared" si="104"/>
        <v/>
      </c>
      <c r="C1656" s="505"/>
      <c r="D1656" s="304"/>
      <c r="E1656" s="304"/>
      <c r="F1656" s="377" t="str">
        <f t="shared" si="105"/>
        <v/>
      </c>
      <c r="G1656" s="509"/>
      <c r="I1656" s="503"/>
      <c r="J1656" s="503"/>
      <c r="K1656" s="569" t="str">
        <f t="shared" si="102"/>
        <v/>
      </c>
      <c r="L1656" s="503"/>
      <c r="M1656" s="569" t="str">
        <f t="shared" si="103"/>
        <v/>
      </c>
      <c r="N1656" s="304"/>
    </row>
    <row r="1657" spans="1:14">
      <c r="A1657" s="361">
        <v>1644</v>
      </c>
      <c r="B1657" s="376" t="str">
        <f t="shared" si="104"/>
        <v/>
      </c>
      <c r="C1657" s="505"/>
      <c r="D1657" s="304"/>
      <c r="E1657" s="304"/>
      <c r="F1657" s="377" t="str">
        <f t="shared" si="105"/>
        <v/>
      </c>
      <c r="G1657" s="509"/>
      <c r="I1657" s="503"/>
      <c r="J1657" s="503"/>
      <c r="K1657" s="569" t="str">
        <f t="shared" si="102"/>
        <v/>
      </c>
      <c r="L1657" s="503"/>
      <c r="M1657" s="569" t="str">
        <f t="shared" si="103"/>
        <v/>
      </c>
      <c r="N1657" s="304"/>
    </row>
    <row r="1658" spans="1:14">
      <c r="A1658" s="361">
        <v>1645</v>
      </c>
      <c r="B1658" s="376" t="str">
        <f t="shared" si="104"/>
        <v/>
      </c>
      <c r="C1658" s="505"/>
      <c r="D1658" s="304"/>
      <c r="E1658" s="304"/>
      <c r="F1658" s="377" t="str">
        <f t="shared" si="105"/>
        <v/>
      </c>
      <c r="G1658" s="509"/>
      <c r="I1658" s="503"/>
      <c r="J1658" s="503"/>
      <c r="K1658" s="569" t="str">
        <f t="shared" si="102"/>
        <v/>
      </c>
      <c r="L1658" s="503"/>
      <c r="M1658" s="569" t="str">
        <f t="shared" si="103"/>
        <v/>
      </c>
      <c r="N1658" s="304"/>
    </row>
    <row r="1659" spans="1:14">
      <c r="A1659" s="361">
        <v>1646</v>
      </c>
      <c r="B1659" s="376" t="str">
        <f t="shared" si="104"/>
        <v/>
      </c>
      <c r="C1659" s="505"/>
      <c r="D1659" s="304"/>
      <c r="E1659" s="304"/>
      <c r="F1659" s="377" t="str">
        <f t="shared" si="105"/>
        <v/>
      </c>
      <c r="G1659" s="509"/>
      <c r="I1659" s="503"/>
      <c r="J1659" s="503"/>
      <c r="K1659" s="569" t="str">
        <f t="shared" si="102"/>
        <v/>
      </c>
      <c r="L1659" s="503"/>
      <c r="M1659" s="569" t="str">
        <f t="shared" si="103"/>
        <v/>
      </c>
      <c r="N1659" s="304"/>
    </row>
    <row r="1660" spans="1:14">
      <c r="A1660" s="361">
        <v>1647</v>
      </c>
      <c r="B1660" s="376" t="str">
        <f t="shared" si="104"/>
        <v/>
      </c>
      <c r="C1660" s="505"/>
      <c r="D1660" s="304"/>
      <c r="E1660" s="304"/>
      <c r="F1660" s="377" t="str">
        <f t="shared" si="105"/>
        <v/>
      </c>
      <c r="G1660" s="509"/>
      <c r="I1660" s="503"/>
      <c r="J1660" s="503"/>
      <c r="K1660" s="569" t="str">
        <f t="shared" si="102"/>
        <v/>
      </c>
      <c r="L1660" s="503"/>
      <c r="M1660" s="569" t="str">
        <f t="shared" si="103"/>
        <v/>
      </c>
      <c r="N1660" s="304"/>
    </row>
    <row r="1661" spans="1:14">
      <c r="A1661" s="361">
        <v>1648</v>
      </c>
      <c r="B1661" s="376" t="str">
        <f t="shared" si="104"/>
        <v/>
      </c>
      <c r="C1661" s="505"/>
      <c r="D1661" s="304"/>
      <c r="E1661" s="304"/>
      <c r="F1661" s="377" t="str">
        <f t="shared" si="105"/>
        <v/>
      </c>
      <c r="G1661" s="509"/>
      <c r="I1661" s="503"/>
      <c r="J1661" s="503"/>
      <c r="K1661" s="569" t="str">
        <f t="shared" si="102"/>
        <v/>
      </c>
      <c r="L1661" s="503"/>
      <c r="M1661" s="569" t="str">
        <f t="shared" si="103"/>
        <v/>
      </c>
      <c r="N1661" s="304"/>
    </row>
    <row r="1662" spans="1:14">
      <c r="A1662" s="361">
        <v>1649</v>
      </c>
      <c r="B1662" s="376" t="str">
        <f t="shared" si="104"/>
        <v/>
      </c>
      <c r="C1662" s="505"/>
      <c r="D1662" s="304"/>
      <c r="E1662" s="304"/>
      <c r="F1662" s="377" t="str">
        <f t="shared" si="105"/>
        <v/>
      </c>
      <c r="G1662" s="509"/>
      <c r="I1662" s="503"/>
      <c r="J1662" s="503"/>
      <c r="K1662" s="569" t="str">
        <f t="shared" si="102"/>
        <v/>
      </c>
      <c r="L1662" s="503"/>
      <c r="M1662" s="569" t="str">
        <f t="shared" si="103"/>
        <v/>
      </c>
      <c r="N1662" s="304"/>
    </row>
    <row r="1663" spans="1:14">
      <c r="A1663" s="361">
        <v>1650</v>
      </c>
      <c r="B1663" s="376" t="str">
        <f t="shared" si="104"/>
        <v/>
      </c>
      <c r="C1663" s="505"/>
      <c r="D1663" s="304"/>
      <c r="E1663" s="304"/>
      <c r="F1663" s="377" t="str">
        <f t="shared" si="105"/>
        <v/>
      </c>
      <c r="G1663" s="509"/>
      <c r="I1663" s="503"/>
      <c r="J1663" s="503"/>
      <c r="K1663" s="569" t="str">
        <f t="shared" si="102"/>
        <v/>
      </c>
      <c r="L1663" s="503"/>
      <c r="M1663" s="569" t="str">
        <f t="shared" si="103"/>
        <v/>
      </c>
      <c r="N1663" s="304"/>
    </row>
    <row r="1664" spans="1:14">
      <c r="A1664" s="361">
        <v>1651</v>
      </c>
      <c r="B1664" s="376" t="str">
        <f t="shared" si="104"/>
        <v/>
      </c>
      <c r="C1664" s="505"/>
      <c r="D1664" s="304"/>
      <c r="E1664" s="304"/>
      <c r="F1664" s="377" t="str">
        <f t="shared" si="105"/>
        <v/>
      </c>
      <c r="G1664" s="509"/>
      <c r="I1664" s="503"/>
      <c r="J1664" s="503"/>
      <c r="K1664" s="569" t="str">
        <f t="shared" si="102"/>
        <v/>
      </c>
      <c r="L1664" s="503"/>
      <c r="M1664" s="569" t="str">
        <f t="shared" si="103"/>
        <v/>
      </c>
      <c r="N1664" s="304"/>
    </row>
    <row r="1665" spans="1:14">
      <c r="A1665" s="361">
        <v>1652</v>
      </c>
      <c r="B1665" s="376" t="str">
        <f t="shared" si="104"/>
        <v/>
      </c>
      <c r="C1665" s="505"/>
      <c r="D1665" s="304"/>
      <c r="E1665" s="304"/>
      <c r="F1665" s="377" t="str">
        <f t="shared" si="105"/>
        <v/>
      </c>
      <c r="G1665" s="509"/>
      <c r="I1665" s="503"/>
      <c r="J1665" s="503"/>
      <c r="K1665" s="569" t="str">
        <f t="shared" si="102"/>
        <v/>
      </c>
      <c r="L1665" s="503"/>
      <c r="M1665" s="569" t="str">
        <f t="shared" si="103"/>
        <v/>
      </c>
      <c r="N1665" s="304"/>
    </row>
    <row r="1666" spans="1:14">
      <c r="A1666" s="361">
        <v>1653</v>
      </c>
      <c r="B1666" s="376" t="str">
        <f t="shared" si="104"/>
        <v/>
      </c>
      <c r="C1666" s="505"/>
      <c r="D1666" s="304"/>
      <c r="E1666" s="304"/>
      <c r="F1666" s="377" t="str">
        <f t="shared" si="105"/>
        <v/>
      </c>
      <c r="G1666" s="509"/>
      <c r="I1666" s="503"/>
      <c r="J1666" s="503"/>
      <c r="K1666" s="569" t="str">
        <f t="shared" si="102"/>
        <v/>
      </c>
      <c r="L1666" s="503"/>
      <c r="M1666" s="569" t="str">
        <f t="shared" si="103"/>
        <v/>
      </c>
      <c r="N1666" s="304"/>
    </row>
    <row r="1667" spans="1:14">
      <c r="A1667" s="361">
        <v>1654</v>
      </c>
      <c r="B1667" s="376" t="str">
        <f t="shared" si="104"/>
        <v/>
      </c>
      <c r="C1667" s="505"/>
      <c r="D1667" s="304"/>
      <c r="E1667" s="304"/>
      <c r="F1667" s="377" t="str">
        <f t="shared" si="105"/>
        <v/>
      </c>
      <c r="G1667" s="509"/>
      <c r="I1667" s="503"/>
      <c r="J1667" s="503"/>
      <c r="K1667" s="569" t="str">
        <f t="shared" si="102"/>
        <v/>
      </c>
      <c r="L1667" s="503"/>
      <c r="M1667" s="569" t="str">
        <f t="shared" si="103"/>
        <v/>
      </c>
      <c r="N1667" s="304"/>
    </row>
    <row r="1668" spans="1:14">
      <c r="A1668" s="361">
        <v>1655</v>
      </c>
      <c r="B1668" s="376" t="str">
        <f t="shared" si="104"/>
        <v/>
      </c>
      <c r="C1668" s="505"/>
      <c r="D1668" s="304"/>
      <c r="E1668" s="304"/>
      <c r="F1668" s="377" t="str">
        <f t="shared" si="105"/>
        <v/>
      </c>
      <c r="G1668" s="509"/>
      <c r="I1668" s="503"/>
      <c r="J1668" s="503"/>
      <c r="K1668" s="569" t="str">
        <f t="shared" si="102"/>
        <v/>
      </c>
      <c r="L1668" s="503"/>
      <c r="M1668" s="569" t="str">
        <f t="shared" si="103"/>
        <v/>
      </c>
      <c r="N1668" s="304"/>
    </row>
    <row r="1669" spans="1:14">
      <c r="A1669" s="361">
        <v>1656</v>
      </c>
      <c r="B1669" s="376" t="str">
        <f t="shared" si="104"/>
        <v/>
      </c>
      <c r="C1669" s="505"/>
      <c r="D1669" s="304"/>
      <c r="E1669" s="304"/>
      <c r="F1669" s="377" t="str">
        <f t="shared" si="105"/>
        <v/>
      </c>
      <c r="G1669" s="509"/>
      <c r="I1669" s="503"/>
      <c r="J1669" s="503"/>
      <c r="K1669" s="569" t="str">
        <f t="shared" si="102"/>
        <v/>
      </c>
      <c r="L1669" s="503"/>
      <c r="M1669" s="569" t="str">
        <f t="shared" si="103"/>
        <v/>
      </c>
      <c r="N1669" s="304"/>
    </row>
    <row r="1670" spans="1:14">
      <c r="A1670" s="361">
        <v>1657</v>
      </c>
      <c r="B1670" s="376" t="str">
        <f t="shared" si="104"/>
        <v/>
      </c>
      <c r="C1670" s="505"/>
      <c r="D1670" s="304"/>
      <c r="E1670" s="304"/>
      <c r="F1670" s="377" t="str">
        <f t="shared" si="105"/>
        <v/>
      </c>
      <c r="G1670" s="509"/>
      <c r="I1670" s="503"/>
      <c r="J1670" s="503"/>
      <c r="K1670" s="569" t="str">
        <f t="shared" si="102"/>
        <v/>
      </c>
      <c r="L1670" s="503"/>
      <c r="M1670" s="569" t="str">
        <f t="shared" si="103"/>
        <v/>
      </c>
      <c r="N1670" s="304"/>
    </row>
    <row r="1671" spans="1:14">
      <c r="A1671" s="361">
        <v>1658</v>
      </c>
      <c r="B1671" s="376" t="str">
        <f t="shared" si="104"/>
        <v/>
      </c>
      <c r="C1671" s="505"/>
      <c r="D1671" s="304"/>
      <c r="E1671" s="304"/>
      <c r="F1671" s="377" t="str">
        <f t="shared" si="105"/>
        <v/>
      </c>
      <c r="G1671" s="509"/>
      <c r="I1671" s="503"/>
      <c r="J1671" s="503"/>
      <c r="K1671" s="569" t="str">
        <f t="shared" si="102"/>
        <v/>
      </c>
      <c r="L1671" s="503"/>
      <c r="M1671" s="569" t="str">
        <f t="shared" si="103"/>
        <v/>
      </c>
      <c r="N1671" s="304"/>
    </row>
    <row r="1672" spans="1:14">
      <c r="A1672" s="361">
        <v>1659</v>
      </c>
      <c r="B1672" s="376" t="str">
        <f t="shared" si="104"/>
        <v/>
      </c>
      <c r="C1672" s="505"/>
      <c r="D1672" s="304"/>
      <c r="E1672" s="304"/>
      <c r="F1672" s="377" t="str">
        <f t="shared" si="105"/>
        <v/>
      </c>
      <c r="G1672" s="509"/>
      <c r="I1672" s="503"/>
      <c r="J1672" s="503"/>
      <c r="K1672" s="569" t="str">
        <f t="shared" si="102"/>
        <v/>
      </c>
      <c r="L1672" s="503"/>
      <c r="M1672" s="569" t="str">
        <f t="shared" si="103"/>
        <v/>
      </c>
      <c r="N1672" s="304"/>
    </row>
    <row r="1673" spans="1:14">
      <c r="A1673" s="361">
        <v>1660</v>
      </c>
      <c r="B1673" s="376" t="str">
        <f t="shared" si="104"/>
        <v/>
      </c>
      <c r="C1673" s="505"/>
      <c r="D1673" s="304"/>
      <c r="E1673" s="304"/>
      <c r="F1673" s="377" t="str">
        <f t="shared" si="105"/>
        <v/>
      </c>
      <c r="G1673" s="509"/>
      <c r="I1673" s="503"/>
      <c r="J1673" s="503"/>
      <c r="K1673" s="569" t="str">
        <f t="shared" si="102"/>
        <v/>
      </c>
      <c r="L1673" s="503"/>
      <c r="M1673" s="569" t="str">
        <f t="shared" si="103"/>
        <v/>
      </c>
      <c r="N1673" s="304"/>
    </row>
    <row r="1674" spans="1:14">
      <c r="A1674" s="361">
        <v>1661</v>
      </c>
      <c r="B1674" s="376" t="str">
        <f t="shared" si="104"/>
        <v/>
      </c>
      <c r="C1674" s="505"/>
      <c r="D1674" s="304"/>
      <c r="E1674" s="304"/>
      <c r="F1674" s="377" t="str">
        <f t="shared" si="105"/>
        <v/>
      </c>
      <c r="G1674" s="509"/>
      <c r="I1674" s="503"/>
      <c r="J1674" s="503"/>
      <c r="K1674" s="569" t="str">
        <f t="shared" si="102"/>
        <v/>
      </c>
      <c r="L1674" s="503"/>
      <c r="M1674" s="569" t="str">
        <f t="shared" si="103"/>
        <v/>
      </c>
      <c r="N1674" s="304"/>
    </row>
    <row r="1675" spans="1:14">
      <c r="A1675" s="361">
        <v>1662</v>
      </c>
      <c r="B1675" s="376" t="str">
        <f t="shared" si="104"/>
        <v/>
      </c>
      <c r="C1675" s="505"/>
      <c r="D1675" s="304"/>
      <c r="E1675" s="304"/>
      <c r="F1675" s="377" t="str">
        <f t="shared" si="105"/>
        <v/>
      </c>
      <c r="G1675" s="509"/>
      <c r="I1675" s="503"/>
      <c r="J1675" s="503"/>
      <c r="K1675" s="569" t="str">
        <f t="shared" si="102"/>
        <v/>
      </c>
      <c r="L1675" s="503"/>
      <c r="M1675" s="569" t="str">
        <f t="shared" si="103"/>
        <v/>
      </c>
      <c r="N1675" s="304"/>
    </row>
    <row r="1676" spans="1:14">
      <c r="A1676" s="361">
        <v>1663</v>
      </c>
      <c r="B1676" s="376" t="str">
        <f t="shared" si="104"/>
        <v/>
      </c>
      <c r="C1676" s="505"/>
      <c r="D1676" s="304"/>
      <c r="E1676" s="304"/>
      <c r="F1676" s="377" t="str">
        <f t="shared" si="105"/>
        <v/>
      </c>
      <c r="G1676" s="509"/>
      <c r="I1676" s="503"/>
      <c r="J1676" s="503"/>
      <c r="K1676" s="569" t="str">
        <f t="shared" si="102"/>
        <v/>
      </c>
      <c r="L1676" s="503"/>
      <c r="M1676" s="569" t="str">
        <f t="shared" si="103"/>
        <v/>
      </c>
      <c r="N1676" s="304"/>
    </row>
    <row r="1677" spans="1:14">
      <c r="A1677" s="361">
        <v>1664</v>
      </c>
      <c r="B1677" s="376" t="str">
        <f t="shared" si="104"/>
        <v/>
      </c>
      <c r="C1677" s="505"/>
      <c r="D1677" s="304"/>
      <c r="E1677" s="304"/>
      <c r="F1677" s="377" t="str">
        <f t="shared" si="105"/>
        <v/>
      </c>
      <c r="G1677" s="509"/>
      <c r="I1677" s="503"/>
      <c r="J1677" s="503"/>
      <c r="K1677" s="569" t="str">
        <f t="shared" si="102"/>
        <v/>
      </c>
      <c r="L1677" s="503"/>
      <c r="M1677" s="569" t="str">
        <f t="shared" si="103"/>
        <v/>
      </c>
      <c r="N1677" s="304"/>
    </row>
    <row r="1678" spans="1:14">
      <c r="A1678" s="361">
        <v>1665</v>
      </c>
      <c r="B1678" s="376" t="str">
        <f t="shared" si="104"/>
        <v/>
      </c>
      <c r="C1678" s="505"/>
      <c r="D1678" s="304"/>
      <c r="E1678" s="304"/>
      <c r="F1678" s="377" t="str">
        <f t="shared" si="105"/>
        <v/>
      </c>
      <c r="G1678" s="509"/>
      <c r="I1678" s="503"/>
      <c r="J1678" s="503"/>
      <c r="K1678" s="569" t="str">
        <f t="shared" si="102"/>
        <v/>
      </c>
      <c r="L1678" s="503"/>
      <c r="M1678" s="569" t="str">
        <f t="shared" si="103"/>
        <v/>
      </c>
      <c r="N1678" s="304"/>
    </row>
    <row r="1679" spans="1:14">
      <c r="A1679" s="361">
        <v>1666</v>
      </c>
      <c r="B1679" s="376" t="str">
        <f t="shared" si="104"/>
        <v/>
      </c>
      <c r="C1679" s="505"/>
      <c r="D1679" s="304"/>
      <c r="E1679" s="304"/>
      <c r="F1679" s="377" t="str">
        <f t="shared" si="105"/>
        <v/>
      </c>
      <c r="G1679" s="509"/>
      <c r="I1679" s="503"/>
      <c r="J1679" s="503"/>
      <c r="K1679" s="569" t="str">
        <f t="shared" ref="K1679:K1742" si="106">IF(J1679="","",J1679/$D$9*12)</f>
        <v/>
      </c>
      <c r="L1679" s="503"/>
      <c r="M1679" s="569" t="str">
        <f t="shared" ref="M1679:M1742" si="107">IF(L1679="","",L1679/$D$9*12)</f>
        <v/>
      </c>
      <c r="N1679" s="304"/>
    </row>
    <row r="1680" spans="1:14">
      <c r="A1680" s="361">
        <v>1667</v>
      </c>
      <c r="B1680" s="376" t="str">
        <f t="shared" si="104"/>
        <v/>
      </c>
      <c r="C1680" s="505"/>
      <c r="D1680" s="304"/>
      <c r="E1680" s="304"/>
      <c r="F1680" s="377" t="str">
        <f t="shared" si="105"/>
        <v/>
      </c>
      <c r="G1680" s="509"/>
      <c r="I1680" s="503"/>
      <c r="J1680" s="503"/>
      <c r="K1680" s="569" t="str">
        <f t="shared" si="106"/>
        <v/>
      </c>
      <c r="L1680" s="503"/>
      <c r="M1680" s="569" t="str">
        <f t="shared" si="107"/>
        <v/>
      </c>
      <c r="N1680" s="304"/>
    </row>
    <row r="1681" spans="1:14">
      <c r="A1681" s="361">
        <v>1668</v>
      </c>
      <c r="B1681" s="376" t="str">
        <f t="shared" si="104"/>
        <v/>
      </c>
      <c r="C1681" s="505"/>
      <c r="D1681" s="304"/>
      <c r="E1681" s="304"/>
      <c r="F1681" s="377" t="str">
        <f t="shared" si="105"/>
        <v/>
      </c>
      <c r="G1681" s="509"/>
      <c r="I1681" s="503"/>
      <c r="J1681" s="503"/>
      <c r="K1681" s="569" t="str">
        <f t="shared" si="106"/>
        <v/>
      </c>
      <c r="L1681" s="503"/>
      <c r="M1681" s="569" t="str">
        <f t="shared" si="107"/>
        <v/>
      </c>
      <c r="N1681" s="304"/>
    </row>
    <row r="1682" spans="1:14">
      <c r="A1682" s="361">
        <v>1669</v>
      </c>
      <c r="B1682" s="376" t="str">
        <f t="shared" si="104"/>
        <v/>
      </c>
      <c r="C1682" s="505"/>
      <c r="D1682" s="304"/>
      <c r="E1682" s="304"/>
      <c r="F1682" s="377" t="str">
        <f t="shared" si="105"/>
        <v/>
      </c>
      <c r="G1682" s="509"/>
      <c r="I1682" s="503"/>
      <c r="J1682" s="503"/>
      <c r="K1682" s="569" t="str">
        <f t="shared" si="106"/>
        <v/>
      </c>
      <c r="L1682" s="503"/>
      <c r="M1682" s="569" t="str">
        <f t="shared" si="107"/>
        <v/>
      </c>
      <c r="N1682" s="304"/>
    </row>
    <row r="1683" spans="1:14">
      <c r="A1683" s="361">
        <v>1670</v>
      </c>
      <c r="B1683" s="376" t="str">
        <f t="shared" si="104"/>
        <v/>
      </c>
      <c r="C1683" s="505"/>
      <c r="D1683" s="304"/>
      <c r="E1683" s="304"/>
      <c r="F1683" s="377" t="str">
        <f t="shared" si="105"/>
        <v/>
      </c>
      <c r="G1683" s="509"/>
      <c r="I1683" s="503"/>
      <c r="J1683" s="503"/>
      <c r="K1683" s="569" t="str">
        <f t="shared" si="106"/>
        <v/>
      </c>
      <c r="L1683" s="503"/>
      <c r="M1683" s="569" t="str">
        <f t="shared" si="107"/>
        <v/>
      </c>
      <c r="N1683" s="304"/>
    </row>
    <row r="1684" spans="1:14">
      <c r="A1684" s="361">
        <v>1671</v>
      </c>
      <c r="B1684" s="376" t="str">
        <f t="shared" si="104"/>
        <v/>
      </c>
      <c r="C1684" s="505"/>
      <c r="D1684" s="304"/>
      <c r="E1684" s="304"/>
      <c r="F1684" s="377" t="str">
        <f t="shared" si="105"/>
        <v/>
      </c>
      <c r="G1684" s="509"/>
      <c r="I1684" s="503"/>
      <c r="J1684" s="503"/>
      <c r="K1684" s="569" t="str">
        <f t="shared" si="106"/>
        <v/>
      </c>
      <c r="L1684" s="503"/>
      <c r="M1684" s="569" t="str">
        <f t="shared" si="107"/>
        <v/>
      </c>
      <c r="N1684" s="304"/>
    </row>
    <row r="1685" spans="1:14">
      <c r="A1685" s="361">
        <v>1672</v>
      </c>
      <c r="B1685" s="376" t="str">
        <f t="shared" si="104"/>
        <v/>
      </c>
      <c r="C1685" s="505"/>
      <c r="D1685" s="304"/>
      <c r="E1685" s="304"/>
      <c r="F1685" s="377" t="str">
        <f t="shared" si="105"/>
        <v/>
      </c>
      <c r="G1685" s="509"/>
      <c r="I1685" s="503"/>
      <c r="J1685" s="503"/>
      <c r="K1685" s="569" t="str">
        <f t="shared" si="106"/>
        <v/>
      </c>
      <c r="L1685" s="503"/>
      <c r="M1685" s="569" t="str">
        <f t="shared" si="107"/>
        <v/>
      </c>
      <c r="N1685" s="304"/>
    </row>
    <row r="1686" spans="1:14">
      <c r="A1686" s="361">
        <v>1673</v>
      </c>
      <c r="B1686" s="376" t="str">
        <f t="shared" si="104"/>
        <v/>
      </c>
      <c r="C1686" s="505"/>
      <c r="D1686" s="304"/>
      <c r="E1686" s="304"/>
      <c r="F1686" s="377" t="str">
        <f t="shared" si="105"/>
        <v/>
      </c>
      <c r="G1686" s="509"/>
      <c r="I1686" s="503"/>
      <c r="J1686" s="503"/>
      <c r="K1686" s="569" t="str">
        <f t="shared" si="106"/>
        <v/>
      </c>
      <c r="L1686" s="503"/>
      <c r="M1686" s="569" t="str">
        <f t="shared" si="107"/>
        <v/>
      </c>
      <c r="N1686" s="304"/>
    </row>
    <row r="1687" spans="1:14">
      <c r="A1687" s="361">
        <v>1674</v>
      </c>
      <c r="B1687" s="376" t="str">
        <f t="shared" si="104"/>
        <v/>
      </c>
      <c r="C1687" s="505"/>
      <c r="D1687" s="304"/>
      <c r="E1687" s="304"/>
      <c r="F1687" s="377" t="str">
        <f t="shared" si="105"/>
        <v/>
      </c>
      <c r="G1687" s="509"/>
      <c r="I1687" s="503"/>
      <c r="J1687" s="503"/>
      <c r="K1687" s="569" t="str">
        <f t="shared" si="106"/>
        <v/>
      </c>
      <c r="L1687" s="503"/>
      <c r="M1687" s="569" t="str">
        <f t="shared" si="107"/>
        <v/>
      </c>
      <c r="N1687" s="304"/>
    </row>
    <row r="1688" spans="1:14">
      <c r="A1688" s="361">
        <v>1675</v>
      </c>
      <c r="B1688" s="376" t="str">
        <f t="shared" si="104"/>
        <v/>
      </c>
      <c r="C1688" s="505"/>
      <c r="D1688" s="304"/>
      <c r="E1688" s="304"/>
      <c r="F1688" s="377" t="str">
        <f t="shared" si="105"/>
        <v/>
      </c>
      <c r="G1688" s="509"/>
      <c r="I1688" s="503"/>
      <c r="J1688" s="503"/>
      <c r="K1688" s="569" t="str">
        <f t="shared" si="106"/>
        <v/>
      </c>
      <c r="L1688" s="503"/>
      <c r="M1688" s="569" t="str">
        <f t="shared" si="107"/>
        <v/>
      </c>
      <c r="N1688" s="304"/>
    </row>
    <row r="1689" spans="1:14">
      <c r="A1689" s="361">
        <v>1676</v>
      </c>
      <c r="B1689" s="376" t="str">
        <f t="shared" si="104"/>
        <v/>
      </c>
      <c r="C1689" s="505"/>
      <c r="D1689" s="304"/>
      <c r="E1689" s="304"/>
      <c r="F1689" s="377" t="str">
        <f t="shared" si="105"/>
        <v/>
      </c>
      <c r="G1689" s="509"/>
      <c r="I1689" s="503"/>
      <c r="J1689" s="503"/>
      <c r="K1689" s="569" t="str">
        <f t="shared" si="106"/>
        <v/>
      </c>
      <c r="L1689" s="503"/>
      <c r="M1689" s="569" t="str">
        <f t="shared" si="107"/>
        <v/>
      </c>
      <c r="N1689" s="304"/>
    </row>
    <row r="1690" spans="1:14">
      <c r="A1690" s="361">
        <v>1677</v>
      </c>
      <c r="B1690" s="376" t="str">
        <f t="shared" si="104"/>
        <v/>
      </c>
      <c r="C1690" s="505"/>
      <c r="D1690" s="304"/>
      <c r="E1690" s="304"/>
      <c r="F1690" s="377" t="str">
        <f t="shared" si="105"/>
        <v/>
      </c>
      <c r="G1690" s="509"/>
      <c r="I1690" s="503"/>
      <c r="J1690" s="503"/>
      <c r="K1690" s="569" t="str">
        <f t="shared" si="106"/>
        <v/>
      </c>
      <c r="L1690" s="503"/>
      <c r="M1690" s="569" t="str">
        <f t="shared" si="107"/>
        <v/>
      </c>
      <c r="N1690" s="304"/>
    </row>
    <row r="1691" spans="1:14">
      <c r="A1691" s="361">
        <v>1678</v>
      </c>
      <c r="B1691" s="376" t="str">
        <f t="shared" si="104"/>
        <v/>
      </c>
      <c r="C1691" s="505"/>
      <c r="D1691" s="304"/>
      <c r="E1691" s="304"/>
      <c r="F1691" s="377" t="str">
        <f t="shared" si="105"/>
        <v/>
      </c>
      <c r="G1691" s="509"/>
      <c r="I1691" s="503"/>
      <c r="J1691" s="503"/>
      <c r="K1691" s="569" t="str">
        <f t="shared" si="106"/>
        <v/>
      </c>
      <c r="L1691" s="503"/>
      <c r="M1691" s="569" t="str">
        <f t="shared" si="107"/>
        <v/>
      </c>
      <c r="N1691" s="304"/>
    </row>
    <row r="1692" spans="1:14">
      <c r="A1692" s="361">
        <v>1679</v>
      </c>
      <c r="B1692" s="376" t="str">
        <f t="shared" si="104"/>
        <v/>
      </c>
      <c r="C1692" s="505"/>
      <c r="D1692" s="304"/>
      <c r="E1692" s="304"/>
      <c r="F1692" s="377" t="str">
        <f t="shared" si="105"/>
        <v/>
      </c>
      <c r="G1692" s="509"/>
      <c r="I1692" s="503"/>
      <c r="J1692" s="503"/>
      <c r="K1692" s="569" t="str">
        <f t="shared" si="106"/>
        <v/>
      </c>
      <c r="L1692" s="503"/>
      <c r="M1692" s="569" t="str">
        <f t="shared" si="107"/>
        <v/>
      </c>
      <c r="N1692" s="304"/>
    </row>
    <row r="1693" spans="1:14">
      <c r="A1693" s="361">
        <v>1680</v>
      </c>
      <c r="B1693" s="376" t="str">
        <f t="shared" si="104"/>
        <v/>
      </c>
      <c r="C1693" s="505"/>
      <c r="D1693" s="304"/>
      <c r="E1693" s="304"/>
      <c r="F1693" s="377" t="str">
        <f t="shared" si="105"/>
        <v/>
      </c>
      <c r="G1693" s="509"/>
      <c r="I1693" s="503"/>
      <c r="J1693" s="503"/>
      <c r="K1693" s="569" t="str">
        <f t="shared" si="106"/>
        <v/>
      </c>
      <c r="L1693" s="503"/>
      <c r="M1693" s="569" t="str">
        <f t="shared" si="107"/>
        <v/>
      </c>
      <c r="N1693" s="304"/>
    </row>
    <row r="1694" spans="1:14">
      <c r="A1694" s="361">
        <v>1681</v>
      </c>
      <c r="B1694" s="376" t="str">
        <f t="shared" si="104"/>
        <v/>
      </c>
      <c r="C1694" s="505"/>
      <c r="D1694" s="304"/>
      <c r="E1694" s="304"/>
      <c r="F1694" s="377" t="str">
        <f t="shared" si="105"/>
        <v/>
      </c>
      <c r="G1694" s="509"/>
      <c r="I1694" s="503"/>
      <c r="J1694" s="503"/>
      <c r="K1694" s="569" t="str">
        <f t="shared" si="106"/>
        <v/>
      </c>
      <c r="L1694" s="503"/>
      <c r="M1694" s="569" t="str">
        <f t="shared" si="107"/>
        <v/>
      </c>
      <c r="N1694" s="304"/>
    </row>
    <row r="1695" spans="1:14">
      <c r="A1695" s="361">
        <v>1682</v>
      </c>
      <c r="B1695" s="376" t="str">
        <f t="shared" si="104"/>
        <v/>
      </c>
      <c r="C1695" s="505"/>
      <c r="D1695" s="304"/>
      <c r="E1695" s="304"/>
      <c r="F1695" s="377" t="str">
        <f t="shared" si="105"/>
        <v/>
      </c>
      <c r="G1695" s="509"/>
      <c r="I1695" s="503"/>
      <c r="J1695" s="503"/>
      <c r="K1695" s="569" t="str">
        <f t="shared" si="106"/>
        <v/>
      </c>
      <c r="L1695" s="503"/>
      <c r="M1695" s="569" t="str">
        <f t="shared" si="107"/>
        <v/>
      </c>
      <c r="N1695" s="304"/>
    </row>
    <row r="1696" spans="1:14">
      <c r="A1696" s="361">
        <v>1683</v>
      </c>
      <c r="B1696" s="376" t="str">
        <f t="shared" si="104"/>
        <v/>
      </c>
      <c r="C1696" s="505"/>
      <c r="D1696" s="304"/>
      <c r="E1696" s="304"/>
      <c r="F1696" s="377" t="str">
        <f t="shared" si="105"/>
        <v/>
      </c>
      <c r="G1696" s="509"/>
      <c r="I1696" s="503"/>
      <c r="J1696" s="503"/>
      <c r="K1696" s="569" t="str">
        <f t="shared" si="106"/>
        <v/>
      </c>
      <c r="L1696" s="503"/>
      <c r="M1696" s="569" t="str">
        <f t="shared" si="107"/>
        <v/>
      </c>
      <c r="N1696" s="304"/>
    </row>
    <row r="1697" spans="1:14">
      <c r="A1697" s="361">
        <v>1684</v>
      </c>
      <c r="B1697" s="376" t="str">
        <f t="shared" si="104"/>
        <v/>
      </c>
      <c r="C1697" s="505"/>
      <c r="D1697" s="304"/>
      <c r="E1697" s="304"/>
      <c r="F1697" s="377" t="str">
        <f t="shared" si="105"/>
        <v/>
      </c>
      <c r="G1697" s="509"/>
      <c r="I1697" s="503"/>
      <c r="J1697" s="503"/>
      <c r="K1697" s="569" t="str">
        <f t="shared" si="106"/>
        <v/>
      </c>
      <c r="L1697" s="503"/>
      <c r="M1697" s="569" t="str">
        <f t="shared" si="107"/>
        <v/>
      </c>
      <c r="N1697" s="304"/>
    </row>
    <row r="1698" spans="1:14">
      <c r="A1698" s="361">
        <v>1685</v>
      </c>
      <c r="B1698" s="376" t="str">
        <f t="shared" si="104"/>
        <v/>
      </c>
      <c r="C1698" s="505"/>
      <c r="D1698" s="304"/>
      <c r="E1698" s="304"/>
      <c r="F1698" s="377" t="str">
        <f t="shared" si="105"/>
        <v/>
      </c>
      <c r="G1698" s="509"/>
      <c r="I1698" s="503"/>
      <c r="J1698" s="503"/>
      <c r="K1698" s="569" t="str">
        <f t="shared" si="106"/>
        <v/>
      </c>
      <c r="L1698" s="503"/>
      <c r="M1698" s="569" t="str">
        <f t="shared" si="107"/>
        <v/>
      </c>
      <c r="N1698" s="304"/>
    </row>
    <row r="1699" spans="1:14">
      <c r="A1699" s="361">
        <v>1686</v>
      </c>
      <c r="B1699" s="376" t="str">
        <f t="shared" si="104"/>
        <v/>
      </c>
      <c r="C1699" s="505"/>
      <c r="D1699" s="304"/>
      <c r="E1699" s="304"/>
      <c r="F1699" s="377" t="str">
        <f t="shared" si="105"/>
        <v/>
      </c>
      <c r="G1699" s="509"/>
      <c r="I1699" s="503"/>
      <c r="J1699" s="503"/>
      <c r="K1699" s="569" t="str">
        <f t="shared" si="106"/>
        <v/>
      </c>
      <c r="L1699" s="503"/>
      <c r="M1699" s="569" t="str">
        <f t="shared" si="107"/>
        <v/>
      </c>
      <c r="N1699" s="304"/>
    </row>
    <row r="1700" spans="1:14">
      <c r="A1700" s="361">
        <v>1687</v>
      </c>
      <c r="B1700" s="376" t="str">
        <f t="shared" si="104"/>
        <v/>
      </c>
      <c r="C1700" s="505"/>
      <c r="D1700" s="304"/>
      <c r="E1700" s="304"/>
      <c r="F1700" s="377" t="str">
        <f t="shared" si="105"/>
        <v/>
      </c>
      <c r="G1700" s="509"/>
      <c r="I1700" s="503"/>
      <c r="J1700" s="503"/>
      <c r="K1700" s="569" t="str">
        <f t="shared" si="106"/>
        <v/>
      </c>
      <c r="L1700" s="503"/>
      <c r="M1700" s="569" t="str">
        <f t="shared" si="107"/>
        <v/>
      </c>
      <c r="N1700" s="304"/>
    </row>
    <row r="1701" spans="1:14">
      <c r="A1701" s="361">
        <v>1688</v>
      </c>
      <c r="B1701" s="376" t="str">
        <f t="shared" si="104"/>
        <v/>
      </c>
      <c r="C1701" s="505"/>
      <c r="D1701" s="304"/>
      <c r="E1701" s="304"/>
      <c r="F1701" s="377" t="str">
        <f t="shared" si="105"/>
        <v/>
      </c>
      <c r="G1701" s="509"/>
      <c r="I1701" s="503"/>
      <c r="J1701" s="503"/>
      <c r="K1701" s="569" t="str">
        <f t="shared" si="106"/>
        <v/>
      </c>
      <c r="L1701" s="503"/>
      <c r="M1701" s="569" t="str">
        <f t="shared" si="107"/>
        <v/>
      </c>
      <c r="N1701" s="304"/>
    </row>
    <row r="1702" spans="1:14">
      <c r="A1702" s="361">
        <v>1689</v>
      </c>
      <c r="B1702" s="376" t="str">
        <f t="shared" si="104"/>
        <v/>
      </c>
      <c r="C1702" s="505"/>
      <c r="D1702" s="304"/>
      <c r="E1702" s="304"/>
      <c r="F1702" s="377" t="str">
        <f t="shared" si="105"/>
        <v/>
      </c>
      <c r="G1702" s="509"/>
      <c r="I1702" s="503"/>
      <c r="J1702" s="503"/>
      <c r="K1702" s="569" t="str">
        <f t="shared" si="106"/>
        <v/>
      </c>
      <c r="L1702" s="503"/>
      <c r="M1702" s="569" t="str">
        <f t="shared" si="107"/>
        <v/>
      </c>
      <c r="N1702" s="304"/>
    </row>
    <row r="1703" spans="1:14">
      <c r="A1703" s="361">
        <v>1690</v>
      </c>
      <c r="B1703" s="376" t="str">
        <f t="shared" si="104"/>
        <v/>
      </c>
      <c r="C1703" s="505"/>
      <c r="D1703" s="304"/>
      <c r="E1703" s="304"/>
      <c r="F1703" s="377" t="str">
        <f t="shared" si="105"/>
        <v/>
      </c>
      <c r="G1703" s="509"/>
      <c r="I1703" s="503"/>
      <c r="J1703" s="503"/>
      <c r="K1703" s="569" t="str">
        <f t="shared" si="106"/>
        <v/>
      </c>
      <c r="L1703" s="503"/>
      <c r="M1703" s="569" t="str">
        <f t="shared" si="107"/>
        <v/>
      </c>
      <c r="N1703" s="304"/>
    </row>
    <row r="1704" spans="1:14">
      <c r="A1704" s="361">
        <v>1691</v>
      </c>
      <c r="B1704" s="376" t="str">
        <f t="shared" si="104"/>
        <v/>
      </c>
      <c r="C1704" s="505"/>
      <c r="D1704" s="304"/>
      <c r="E1704" s="304"/>
      <c r="F1704" s="377" t="str">
        <f t="shared" si="105"/>
        <v/>
      </c>
      <c r="G1704" s="509"/>
      <c r="I1704" s="503"/>
      <c r="J1704" s="503"/>
      <c r="K1704" s="569" t="str">
        <f t="shared" si="106"/>
        <v/>
      </c>
      <c r="L1704" s="503"/>
      <c r="M1704" s="569" t="str">
        <f t="shared" si="107"/>
        <v/>
      </c>
      <c r="N1704" s="304"/>
    </row>
    <row r="1705" spans="1:14">
      <c r="A1705" s="361">
        <v>1692</v>
      </c>
      <c r="B1705" s="376" t="str">
        <f t="shared" si="104"/>
        <v/>
      </c>
      <c r="C1705" s="505"/>
      <c r="D1705" s="304"/>
      <c r="E1705" s="304"/>
      <c r="F1705" s="377" t="str">
        <f t="shared" si="105"/>
        <v/>
      </c>
      <c r="G1705" s="509"/>
      <c r="I1705" s="503"/>
      <c r="J1705" s="503"/>
      <c r="K1705" s="569" t="str">
        <f t="shared" si="106"/>
        <v/>
      </c>
      <c r="L1705" s="503"/>
      <c r="M1705" s="569" t="str">
        <f t="shared" si="107"/>
        <v/>
      </c>
      <c r="N1705" s="304"/>
    </row>
    <row r="1706" spans="1:14">
      <c r="A1706" s="361">
        <v>1693</v>
      </c>
      <c r="B1706" s="376" t="str">
        <f t="shared" ref="B1706:B1769" si="108">IF(C1706="","",IF(C1706="Ａ","","○"))</f>
        <v/>
      </c>
      <c r="C1706" s="505"/>
      <c r="D1706" s="304"/>
      <c r="E1706" s="304"/>
      <c r="F1706" s="377" t="str">
        <f t="shared" ref="F1706:F1769" si="109">IF(E1706="","",E1706/$D$9*12)</f>
        <v/>
      </c>
      <c r="G1706" s="509"/>
      <c r="I1706" s="503"/>
      <c r="J1706" s="503"/>
      <c r="K1706" s="569" t="str">
        <f t="shared" si="106"/>
        <v/>
      </c>
      <c r="L1706" s="503"/>
      <c r="M1706" s="569" t="str">
        <f t="shared" si="107"/>
        <v/>
      </c>
      <c r="N1706" s="304"/>
    </row>
    <row r="1707" spans="1:14">
      <c r="A1707" s="361">
        <v>1694</v>
      </c>
      <c r="B1707" s="376" t="str">
        <f t="shared" si="108"/>
        <v/>
      </c>
      <c r="C1707" s="505"/>
      <c r="D1707" s="304"/>
      <c r="E1707" s="304"/>
      <c r="F1707" s="377" t="str">
        <f t="shared" si="109"/>
        <v/>
      </c>
      <c r="G1707" s="509"/>
      <c r="I1707" s="503"/>
      <c r="J1707" s="503"/>
      <c r="K1707" s="569" t="str">
        <f t="shared" si="106"/>
        <v/>
      </c>
      <c r="L1707" s="503"/>
      <c r="M1707" s="569" t="str">
        <f t="shared" si="107"/>
        <v/>
      </c>
      <c r="N1707" s="304"/>
    </row>
    <row r="1708" spans="1:14">
      <c r="A1708" s="361">
        <v>1695</v>
      </c>
      <c r="B1708" s="376" t="str">
        <f t="shared" si="108"/>
        <v/>
      </c>
      <c r="C1708" s="505"/>
      <c r="D1708" s="304"/>
      <c r="E1708" s="304"/>
      <c r="F1708" s="377" t="str">
        <f t="shared" si="109"/>
        <v/>
      </c>
      <c r="G1708" s="509"/>
      <c r="I1708" s="503"/>
      <c r="J1708" s="503"/>
      <c r="K1708" s="569" t="str">
        <f t="shared" si="106"/>
        <v/>
      </c>
      <c r="L1708" s="503"/>
      <c r="M1708" s="569" t="str">
        <f t="shared" si="107"/>
        <v/>
      </c>
      <c r="N1708" s="304"/>
    </row>
    <row r="1709" spans="1:14">
      <c r="A1709" s="361">
        <v>1696</v>
      </c>
      <c r="B1709" s="376" t="str">
        <f t="shared" si="108"/>
        <v/>
      </c>
      <c r="C1709" s="505"/>
      <c r="D1709" s="304"/>
      <c r="E1709" s="304"/>
      <c r="F1709" s="377" t="str">
        <f t="shared" si="109"/>
        <v/>
      </c>
      <c r="G1709" s="509"/>
      <c r="I1709" s="503"/>
      <c r="J1709" s="503"/>
      <c r="K1709" s="569" t="str">
        <f t="shared" si="106"/>
        <v/>
      </c>
      <c r="L1709" s="503"/>
      <c r="M1709" s="569" t="str">
        <f t="shared" si="107"/>
        <v/>
      </c>
      <c r="N1709" s="304"/>
    </row>
    <row r="1710" spans="1:14">
      <c r="A1710" s="361">
        <v>1697</v>
      </c>
      <c r="B1710" s="376" t="str">
        <f t="shared" si="108"/>
        <v/>
      </c>
      <c r="C1710" s="505"/>
      <c r="D1710" s="304"/>
      <c r="E1710" s="304"/>
      <c r="F1710" s="377" t="str">
        <f t="shared" si="109"/>
        <v/>
      </c>
      <c r="G1710" s="509"/>
      <c r="I1710" s="503"/>
      <c r="J1710" s="503"/>
      <c r="K1710" s="569" t="str">
        <f t="shared" si="106"/>
        <v/>
      </c>
      <c r="L1710" s="503"/>
      <c r="M1710" s="569" t="str">
        <f t="shared" si="107"/>
        <v/>
      </c>
      <c r="N1710" s="304"/>
    </row>
    <row r="1711" spans="1:14">
      <c r="A1711" s="361">
        <v>1698</v>
      </c>
      <c r="B1711" s="376" t="str">
        <f t="shared" si="108"/>
        <v/>
      </c>
      <c r="C1711" s="505"/>
      <c r="D1711" s="304"/>
      <c r="E1711" s="304"/>
      <c r="F1711" s="377" t="str">
        <f t="shared" si="109"/>
        <v/>
      </c>
      <c r="G1711" s="509"/>
      <c r="I1711" s="503"/>
      <c r="J1711" s="503"/>
      <c r="K1711" s="569" t="str">
        <f t="shared" si="106"/>
        <v/>
      </c>
      <c r="L1711" s="503"/>
      <c r="M1711" s="569" t="str">
        <f t="shared" si="107"/>
        <v/>
      </c>
      <c r="N1711" s="304"/>
    </row>
    <row r="1712" spans="1:14">
      <c r="A1712" s="361">
        <v>1699</v>
      </c>
      <c r="B1712" s="376" t="str">
        <f t="shared" si="108"/>
        <v/>
      </c>
      <c r="C1712" s="505"/>
      <c r="D1712" s="304"/>
      <c r="E1712" s="304"/>
      <c r="F1712" s="377" t="str">
        <f t="shared" si="109"/>
        <v/>
      </c>
      <c r="G1712" s="509"/>
      <c r="I1712" s="503"/>
      <c r="J1712" s="503"/>
      <c r="K1712" s="569" t="str">
        <f t="shared" si="106"/>
        <v/>
      </c>
      <c r="L1712" s="503"/>
      <c r="M1712" s="569" t="str">
        <f t="shared" si="107"/>
        <v/>
      </c>
      <c r="N1712" s="304"/>
    </row>
    <row r="1713" spans="1:14">
      <c r="A1713" s="361">
        <v>1700</v>
      </c>
      <c r="B1713" s="376" t="str">
        <f t="shared" si="108"/>
        <v/>
      </c>
      <c r="C1713" s="505"/>
      <c r="D1713" s="304"/>
      <c r="E1713" s="304"/>
      <c r="F1713" s="377" t="str">
        <f t="shared" si="109"/>
        <v/>
      </c>
      <c r="G1713" s="509"/>
      <c r="I1713" s="503"/>
      <c r="J1713" s="503"/>
      <c r="K1713" s="569" t="str">
        <f t="shared" si="106"/>
        <v/>
      </c>
      <c r="L1713" s="503"/>
      <c r="M1713" s="569" t="str">
        <f t="shared" si="107"/>
        <v/>
      </c>
      <c r="N1713" s="304"/>
    </row>
    <row r="1714" spans="1:14">
      <c r="A1714" s="361">
        <v>1701</v>
      </c>
      <c r="B1714" s="376" t="str">
        <f t="shared" si="108"/>
        <v/>
      </c>
      <c r="C1714" s="505"/>
      <c r="D1714" s="304"/>
      <c r="E1714" s="304"/>
      <c r="F1714" s="377" t="str">
        <f t="shared" si="109"/>
        <v/>
      </c>
      <c r="G1714" s="509"/>
      <c r="I1714" s="503"/>
      <c r="J1714" s="503"/>
      <c r="K1714" s="569" t="str">
        <f t="shared" si="106"/>
        <v/>
      </c>
      <c r="L1714" s="503"/>
      <c r="M1714" s="569" t="str">
        <f t="shared" si="107"/>
        <v/>
      </c>
      <c r="N1714" s="304"/>
    </row>
    <row r="1715" spans="1:14">
      <c r="A1715" s="361">
        <v>1702</v>
      </c>
      <c r="B1715" s="376" t="str">
        <f t="shared" si="108"/>
        <v/>
      </c>
      <c r="C1715" s="505"/>
      <c r="D1715" s="304"/>
      <c r="E1715" s="304"/>
      <c r="F1715" s="377" t="str">
        <f t="shared" si="109"/>
        <v/>
      </c>
      <c r="G1715" s="509"/>
      <c r="I1715" s="503"/>
      <c r="J1715" s="503"/>
      <c r="K1715" s="569" t="str">
        <f t="shared" si="106"/>
        <v/>
      </c>
      <c r="L1715" s="503"/>
      <c r="M1715" s="569" t="str">
        <f t="shared" si="107"/>
        <v/>
      </c>
      <c r="N1715" s="304"/>
    </row>
    <row r="1716" spans="1:14">
      <c r="A1716" s="361">
        <v>1703</v>
      </c>
      <c r="B1716" s="376" t="str">
        <f t="shared" si="108"/>
        <v/>
      </c>
      <c r="C1716" s="505"/>
      <c r="D1716" s="304"/>
      <c r="E1716" s="304"/>
      <c r="F1716" s="377" t="str">
        <f t="shared" si="109"/>
        <v/>
      </c>
      <c r="G1716" s="509"/>
      <c r="I1716" s="503"/>
      <c r="J1716" s="503"/>
      <c r="K1716" s="569" t="str">
        <f t="shared" si="106"/>
        <v/>
      </c>
      <c r="L1716" s="503"/>
      <c r="M1716" s="569" t="str">
        <f t="shared" si="107"/>
        <v/>
      </c>
      <c r="N1716" s="304"/>
    </row>
    <row r="1717" spans="1:14">
      <c r="A1717" s="361">
        <v>1704</v>
      </c>
      <c r="B1717" s="376" t="str">
        <f t="shared" si="108"/>
        <v/>
      </c>
      <c r="C1717" s="505"/>
      <c r="D1717" s="304"/>
      <c r="E1717" s="304"/>
      <c r="F1717" s="377" t="str">
        <f t="shared" si="109"/>
        <v/>
      </c>
      <c r="G1717" s="509"/>
      <c r="I1717" s="503"/>
      <c r="J1717" s="503"/>
      <c r="K1717" s="569" t="str">
        <f t="shared" si="106"/>
        <v/>
      </c>
      <c r="L1717" s="503"/>
      <c r="M1717" s="569" t="str">
        <f t="shared" si="107"/>
        <v/>
      </c>
      <c r="N1717" s="304"/>
    </row>
    <row r="1718" spans="1:14">
      <c r="A1718" s="361">
        <v>1705</v>
      </c>
      <c r="B1718" s="376" t="str">
        <f t="shared" si="108"/>
        <v/>
      </c>
      <c r="C1718" s="505"/>
      <c r="D1718" s="304"/>
      <c r="E1718" s="304"/>
      <c r="F1718" s="377" t="str">
        <f t="shared" si="109"/>
        <v/>
      </c>
      <c r="G1718" s="509"/>
      <c r="I1718" s="503"/>
      <c r="J1718" s="503"/>
      <c r="K1718" s="569" t="str">
        <f t="shared" si="106"/>
        <v/>
      </c>
      <c r="L1718" s="503"/>
      <c r="M1718" s="569" t="str">
        <f t="shared" si="107"/>
        <v/>
      </c>
      <c r="N1718" s="304"/>
    </row>
    <row r="1719" spans="1:14">
      <c r="A1719" s="361">
        <v>1706</v>
      </c>
      <c r="B1719" s="376" t="str">
        <f t="shared" si="108"/>
        <v/>
      </c>
      <c r="C1719" s="505"/>
      <c r="D1719" s="304"/>
      <c r="E1719" s="304"/>
      <c r="F1719" s="377" t="str">
        <f t="shared" si="109"/>
        <v/>
      </c>
      <c r="G1719" s="509"/>
      <c r="I1719" s="503"/>
      <c r="J1719" s="503"/>
      <c r="K1719" s="569" t="str">
        <f t="shared" si="106"/>
        <v/>
      </c>
      <c r="L1719" s="503"/>
      <c r="M1719" s="569" t="str">
        <f t="shared" si="107"/>
        <v/>
      </c>
      <c r="N1719" s="304"/>
    </row>
    <row r="1720" spans="1:14">
      <c r="A1720" s="361">
        <v>1707</v>
      </c>
      <c r="B1720" s="376" t="str">
        <f t="shared" si="108"/>
        <v/>
      </c>
      <c r="C1720" s="505"/>
      <c r="D1720" s="304"/>
      <c r="E1720" s="304"/>
      <c r="F1720" s="377" t="str">
        <f t="shared" si="109"/>
        <v/>
      </c>
      <c r="G1720" s="509"/>
      <c r="I1720" s="503"/>
      <c r="J1720" s="503"/>
      <c r="K1720" s="569" t="str">
        <f t="shared" si="106"/>
        <v/>
      </c>
      <c r="L1720" s="503"/>
      <c r="M1720" s="569" t="str">
        <f t="shared" si="107"/>
        <v/>
      </c>
      <c r="N1720" s="304"/>
    </row>
    <row r="1721" spans="1:14">
      <c r="A1721" s="361">
        <v>1708</v>
      </c>
      <c r="B1721" s="376" t="str">
        <f t="shared" si="108"/>
        <v/>
      </c>
      <c r="C1721" s="505"/>
      <c r="D1721" s="304"/>
      <c r="E1721" s="304"/>
      <c r="F1721" s="377" t="str">
        <f t="shared" si="109"/>
        <v/>
      </c>
      <c r="G1721" s="509"/>
      <c r="I1721" s="503"/>
      <c r="J1721" s="503"/>
      <c r="K1721" s="569" t="str">
        <f t="shared" si="106"/>
        <v/>
      </c>
      <c r="L1721" s="503"/>
      <c r="M1721" s="569" t="str">
        <f t="shared" si="107"/>
        <v/>
      </c>
      <c r="N1721" s="304"/>
    </row>
    <row r="1722" spans="1:14">
      <c r="A1722" s="361">
        <v>1709</v>
      </c>
      <c r="B1722" s="376" t="str">
        <f t="shared" si="108"/>
        <v/>
      </c>
      <c r="C1722" s="505"/>
      <c r="D1722" s="304"/>
      <c r="E1722" s="304"/>
      <c r="F1722" s="377" t="str">
        <f t="shared" si="109"/>
        <v/>
      </c>
      <c r="G1722" s="509"/>
      <c r="I1722" s="503"/>
      <c r="J1722" s="503"/>
      <c r="K1722" s="569" t="str">
        <f t="shared" si="106"/>
        <v/>
      </c>
      <c r="L1722" s="503"/>
      <c r="M1722" s="569" t="str">
        <f t="shared" si="107"/>
        <v/>
      </c>
      <c r="N1722" s="304"/>
    </row>
    <row r="1723" spans="1:14">
      <c r="A1723" s="361">
        <v>1710</v>
      </c>
      <c r="B1723" s="376" t="str">
        <f t="shared" si="108"/>
        <v/>
      </c>
      <c r="C1723" s="505"/>
      <c r="D1723" s="304"/>
      <c r="E1723" s="304"/>
      <c r="F1723" s="377" t="str">
        <f t="shared" si="109"/>
        <v/>
      </c>
      <c r="G1723" s="509"/>
      <c r="I1723" s="503"/>
      <c r="J1723" s="503"/>
      <c r="K1723" s="569" t="str">
        <f t="shared" si="106"/>
        <v/>
      </c>
      <c r="L1723" s="503"/>
      <c r="M1723" s="569" t="str">
        <f t="shared" si="107"/>
        <v/>
      </c>
      <c r="N1723" s="304"/>
    </row>
    <row r="1724" spans="1:14">
      <c r="A1724" s="361">
        <v>1711</v>
      </c>
      <c r="B1724" s="376" t="str">
        <f t="shared" si="108"/>
        <v/>
      </c>
      <c r="C1724" s="505"/>
      <c r="D1724" s="304"/>
      <c r="E1724" s="304"/>
      <c r="F1724" s="377" t="str">
        <f t="shared" si="109"/>
        <v/>
      </c>
      <c r="G1724" s="509"/>
      <c r="I1724" s="503"/>
      <c r="J1724" s="503"/>
      <c r="K1724" s="569" t="str">
        <f t="shared" si="106"/>
        <v/>
      </c>
      <c r="L1724" s="503"/>
      <c r="M1724" s="569" t="str">
        <f t="shared" si="107"/>
        <v/>
      </c>
      <c r="N1724" s="304"/>
    </row>
    <row r="1725" spans="1:14">
      <c r="A1725" s="361">
        <v>1712</v>
      </c>
      <c r="B1725" s="376" t="str">
        <f t="shared" si="108"/>
        <v/>
      </c>
      <c r="C1725" s="505"/>
      <c r="D1725" s="304"/>
      <c r="E1725" s="304"/>
      <c r="F1725" s="377" t="str">
        <f t="shared" si="109"/>
        <v/>
      </c>
      <c r="G1725" s="509"/>
      <c r="I1725" s="503"/>
      <c r="J1725" s="503"/>
      <c r="K1725" s="569" t="str">
        <f t="shared" si="106"/>
        <v/>
      </c>
      <c r="L1725" s="503"/>
      <c r="M1725" s="569" t="str">
        <f t="shared" si="107"/>
        <v/>
      </c>
      <c r="N1725" s="304"/>
    </row>
    <row r="1726" spans="1:14">
      <c r="A1726" s="361">
        <v>1713</v>
      </c>
      <c r="B1726" s="376" t="str">
        <f t="shared" si="108"/>
        <v/>
      </c>
      <c r="C1726" s="505"/>
      <c r="D1726" s="304"/>
      <c r="E1726" s="304"/>
      <c r="F1726" s="377" t="str">
        <f t="shared" si="109"/>
        <v/>
      </c>
      <c r="G1726" s="509"/>
      <c r="I1726" s="503"/>
      <c r="J1726" s="503"/>
      <c r="K1726" s="569" t="str">
        <f t="shared" si="106"/>
        <v/>
      </c>
      <c r="L1726" s="503"/>
      <c r="M1726" s="569" t="str">
        <f t="shared" si="107"/>
        <v/>
      </c>
      <c r="N1726" s="304"/>
    </row>
    <row r="1727" spans="1:14">
      <c r="A1727" s="361">
        <v>1714</v>
      </c>
      <c r="B1727" s="376" t="str">
        <f t="shared" si="108"/>
        <v/>
      </c>
      <c r="C1727" s="505"/>
      <c r="D1727" s="304"/>
      <c r="E1727" s="304"/>
      <c r="F1727" s="377" t="str">
        <f t="shared" si="109"/>
        <v/>
      </c>
      <c r="G1727" s="509"/>
      <c r="I1727" s="503"/>
      <c r="J1727" s="503"/>
      <c r="K1727" s="569" t="str">
        <f t="shared" si="106"/>
        <v/>
      </c>
      <c r="L1727" s="503"/>
      <c r="M1727" s="569" t="str">
        <f t="shared" si="107"/>
        <v/>
      </c>
      <c r="N1727" s="304"/>
    </row>
    <row r="1728" spans="1:14">
      <c r="A1728" s="361">
        <v>1715</v>
      </c>
      <c r="B1728" s="376" t="str">
        <f t="shared" si="108"/>
        <v/>
      </c>
      <c r="C1728" s="505"/>
      <c r="D1728" s="304"/>
      <c r="E1728" s="304"/>
      <c r="F1728" s="377" t="str">
        <f t="shared" si="109"/>
        <v/>
      </c>
      <c r="G1728" s="509"/>
      <c r="I1728" s="503"/>
      <c r="J1728" s="503"/>
      <c r="K1728" s="569" t="str">
        <f t="shared" si="106"/>
        <v/>
      </c>
      <c r="L1728" s="503"/>
      <c r="M1728" s="569" t="str">
        <f t="shared" si="107"/>
        <v/>
      </c>
      <c r="N1728" s="304"/>
    </row>
    <row r="1729" spans="1:14">
      <c r="A1729" s="361">
        <v>1716</v>
      </c>
      <c r="B1729" s="376" t="str">
        <f t="shared" si="108"/>
        <v/>
      </c>
      <c r="C1729" s="505"/>
      <c r="D1729" s="304"/>
      <c r="E1729" s="304"/>
      <c r="F1729" s="377" t="str">
        <f t="shared" si="109"/>
        <v/>
      </c>
      <c r="G1729" s="509"/>
      <c r="I1729" s="503"/>
      <c r="J1729" s="503"/>
      <c r="K1729" s="569" t="str">
        <f t="shared" si="106"/>
        <v/>
      </c>
      <c r="L1729" s="503"/>
      <c r="M1729" s="569" t="str">
        <f t="shared" si="107"/>
        <v/>
      </c>
      <c r="N1729" s="304"/>
    </row>
    <row r="1730" spans="1:14">
      <c r="A1730" s="361">
        <v>1717</v>
      </c>
      <c r="B1730" s="376" t="str">
        <f t="shared" si="108"/>
        <v/>
      </c>
      <c r="C1730" s="505"/>
      <c r="D1730" s="304"/>
      <c r="E1730" s="304"/>
      <c r="F1730" s="377" t="str">
        <f t="shared" si="109"/>
        <v/>
      </c>
      <c r="G1730" s="509"/>
      <c r="I1730" s="503"/>
      <c r="J1730" s="503"/>
      <c r="K1730" s="569" t="str">
        <f t="shared" si="106"/>
        <v/>
      </c>
      <c r="L1730" s="503"/>
      <c r="M1730" s="569" t="str">
        <f t="shared" si="107"/>
        <v/>
      </c>
      <c r="N1730" s="304"/>
    </row>
    <row r="1731" spans="1:14">
      <c r="A1731" s="361">
        <v>1718</v>
      </c>
      <c r="B1731" s="376" t="str">
        <f t="shared" si="108"/>
        <v/>
      </c>
      <c r="C1731" s="505"/>
      <c r="D1731" s="304"/>
      <c r="E1731" s="304"/>
      <c r="F1731" s="377" t="str">
        <f t="shared" si="109"/>
        <v/>
      </c>
      <c r="G1731" s="509"/>
      <c r="I1731" s="503"/>
      <c r="J1731" s="503"/>
      <c r="K1731" s="569" t="str">
        <f t="shared" si="106"/>
        <v/>
      </c>
      <c r="L1731" s="503"/>
      <c r="M1731" s="569" t="str">
        <f t="shared" si="107"/>
        <v/>
      </c>
      <c r="N1731" s="304"/>
    </row>
    <row r="1732" spans="1:14">
      <c r="A1732" s="361">
        <v>1719</v>
      </c>
      <c r="B1732" s="376" t="str">
        <f t="shared" si="108"/>
        <v/>
      </c>
      <c r="C1732" s="505"/>
      <c r="D1732" s="304"/>
      <c r="E1732" s="304"/>
      <c r="F1732" s="377" t="str">
        <f t="shared" si="109"/>
        <v/>
      </c>
      <c r="G1732" s="509"/>
      <c r="I1732" s="503"/>
      <c r="J1732" s="503"/>
      <c r="K1732" s="569" t="str">
        <f t="shared" si="106"/>
        <v/>
      </c>
      <c r="L1732" s="503"/>
      <c r="M1732" s="569" t="str">
        <f t="shared" si="107"/>
        <v/>
      </c>
      <c r="N1732" s="304"/>
    </row>
    <row r="1733" spans="1:14">
      <c r="A1733" s="361">
        <v>1720</v>
      </c>
      <c r="B1733" s="376" t="str">
        <f t="shared" si="108"/>
        <v/>
      </c>
      <c r="C1733" s="505"/>
      <c r="D1733" s="304"/>
      <c r="E1733" s="304"/>
      <c r="F1733" s="377" t="str">
        <f t="shared" si="109"/>
        <v/>
      </c>
      <c r="G1733" s="509"/>
      <c r="I1733" s="503"/>
      <c r="J1733" s="503"/>
      <c r="K1733" s="569" t="str">
        <f t="shared" si="106"/>
        <v/>
      </c>
      <c r="L1733" s="503"/>
      <c r="M1733" s="569" t="str">
        <f t="shared" si="107"/>
        <v/>
      </c>
      <c r="N1733" s="304"/>
    </row>
    <row r="1734" spans="1:14">
      <c r="A1734" s="361">
        <v>1721</v>
      </c>
      <c r="B1734" s="376" t="str">
        <f t="shared" si="108"/>
        <v/>
      </c>
      <c r="C1734" s="505"/>
      <c r="D1734" s="304"/>
      <c r="E1734" s="304"/>
      <c r="F1734" s="377" t="str">
        <f t="shared" si="109"/>
        <v/>
      </c>
      <c r="G1734" s="509"/>
      <c r="I1734" s="503"/>
      <c r="J1734" s="503"/>
      <c r="K1734" s="569" t="str">
        <f t="shared" si="106"/>
        <v/>
      </c>
      <c r="L1734" s="503"/>
      <c r="M1734" s="569" t="str">
        <f t="shared" si="107"/>
        <v/>
      </c>
      <c r="N1734" s="304"/>
    </row>
    <row r="1735" spans="1:14">
      <c r="A1735" s="361">
        <v>1722</v>
      </c>
      <c r="B1735" s="376" t="str">
        <f t="shared" si="108"/>
        <v/>
      </c>
      <c r="C1735" s="505"/>
      <c r="D1735" s="304"/>
      <c r="E1735" s="304"/>
      <c r="F1735" s="377" t="str">
        <f t="shared" si="109"/>
        <v/>
      </c>
      <c r="G1735" s="509"/>
      <c r="I1735" s="503"/>
      <c r="J1735" s="503"/>
      <c r="K1735" s="569" t="str">
        <f t="shared" si="106"/>
        <v/>
      </c>
      <c r="L1735" s="503"/>
      <c r="M1735" s="569" t="str">
        <f t="shared" si="107"/>
        <v/>
      </c>
      <c r="N1735" s="304"/>
    </row>
    <row r="1736" spans="1:14">
      <c r="A1736" s="361">
        <v>1723</v>
      </c>
      <c r="B1736" s="376" t="str">
        <f t="shared" si="108"/>
        <v/>
      </c>
      <c r="C1736" s="505"/>
      <c r="D1736" s="304"/>
      <c r="E1736" s="304"/>
      <c r="F1736" s="377" t="str">
        <f t="shared" si="109"/>
        <v/>
      </c>
      <c r="G1736" s="509"/>
      <c r="I1736" s="503"/>
      <c r="J1736" s="503"/>
      <c r="K1736" s="569" t="str">
        <f t="shared" si="106"/>
        <v/>
      </c>
      <c r="L1736" s="503"/>
      <c r="M1736" s="569" t="str">
        <f t="shared" si="107"/>
        <v/>
      </c>
      <c r="N1736" s="304"/>
    </row>
    <row r="1737" spans="1:14">
      <c r="A1737" s="361">
        <v>1724</v>
      </c>
      <c r="B1737" s="376" t="str">
        <f t="shared" si="108"/>
        <v/>
      </c>
      <c r="C1737" s="505"/>
      <c r="D1737" s="304"/>
      <c r="E1737" s="304"/>
      <c r="F1737" s="377" t="str">
        <f t="shared" si="109"/>
        <v/>
      </c>
      <c r="G1737" s="509"/>
      <c r="I1737" s="503"/>
      <c r="J1737" s="503"/>
      <c r="K1737" s="569" t="str">
        <f t="shared" si="106"/>
        <v/>
      </c>
      <c r="L1737" s="503"/>
      <c r="M1737" s="569" t="str">
        <f t="shared" si="107"/>
        <v/>
      </c>
      <c r="N1737" s="304"/>
    </row>
    <row r="1738" spans="1:14">
      <c r="A1738" s="361">
        <v>1725</v>
      </c>
      <c r="B1738" s="376" t="str">
        <f t="shared" si="108"/>
        <v/>
      </c>
      <c r="C1738" s="505"/>
      <c r="D1738" s="304"/>
      <c r="E1738" s="304"/>
      <c r="F1738" s="377" t="str">
        <f t="shared" si="109"/>
        <v/>
      </c>
      <c r="G1738" s="509"/>
      <c r="I1738" s="503"/>
      <c r="J1738" s="503"/>
      <c r="K1738" s="569" t="str">
        <f t="shared" si="106"/>
        <v/>
      </c>
      <c r="L1738" s="503"/>
      <c r="M1738" s="569" t="str">
        <f t="shared" si="107"/>
        <v/>
      </c>
      <c r="N1738" s="304"/>
    </row>
    <row r="1739" spans="1:14">
      <c r="A1739" s="361">
        <v>1726</v>
      </c>
      <c r="B1739" s="376" t="str">
        <f t="shared" si="108"/>
        <v/>
      </c>
      <c r="C1739" s="505"/>
      <c r="D1739" s="304"/>
      <c r="E1739" s="304"/>
      <c r="F1739" s="377" t="str">
        <f t="shared" si="109"/>
        <v/>
      </c>
      <c r="G1739" s="509"/>
      <c r="I1739" s="503"/>
      <c r="J1739" s="503"/>
      <c r="K1739" s="569" t="str">
        <f t="shared" si="106"/>
        <v/>
      </c>
      <c r="L1739" s="503"/>
      <c r="M1739" s="569" t="str">
        <f t="shared" si="107"/>
        <v/>
      </c>
      <c r="N1739" s="304"/>
    </row>
    <row r="1740" spans="1:14">
      <c r="A1740" s="361">
        <v>1727</v>
      </c>
      <c r="B1740" s="376" t="str">
        <f t="shared" si="108"/>
        <v/>
      </c>
      <c r="C1740" s="505"/>
      <c r="D1740" s="304"/>
      <c r="E1740" s="304"/>
      <c r="F1740" s="377" t="str">
        <f t="shared" si="109"/>
        <v/>
      </c>
      <c r="G1740" s="509"/>
      <c r="I1740" s="503"/>
      <c r="J1740" s="503"/>
      <c r="K1740" s="569" t="str">
        <f t="shared" si="106"/>
        <v/>
      </c>
      <c r="L1740" s="503"/>
      <c r="M1740" s="569" t="str">
        <f t="shared" si="107"/>
        <v/>
      </c>
      <c r="N1740" s="304"/>
    </row>
    <row r="1741" spans="1:14">
      <c r="A1741" s="361">
        <v>1728</v>
      </c>
      <c r="B1741" s="376" t="str">
        <f t="shared" si="108"/>
        <v/>
      </c>
      <c r="C1741" s="505"/>
      <c r="D1741" s="304"/>
      <c r="E1741" s="304"/>
      <c r="F1741" s="377" t="str">
        <f t="shared" si="109"/>
        <v/>
      </c>
      <c r="G1741" s="509"/>
      <c r="I1741" s="503"/>
      <c r="J1741" s="503"/>
      <c r="K1741" s="569" t="str">
        <f t="shared" si="106"/>
        <v/>
      </c>
      <c r="L1741" s="503"/>
      <c r="M1741" s="569" t="str">
        <f t="shared" si="107"/>
        <v/>
      </c>
      <c r="N1741" s="304"/>
    </row>
    <row r="1742" spans="1:14">
      <c r="A1742" s="361">
        <v>1729</v>
      </c>
      <c r="B1742" s="376" t="str">
        <f t="shared" si="108"/>
        <v/>
      </c>
      <c r="C1742" s="505"/>
      <c r="D1742" s="304"/>
      <c r="E1742" s="304"/>
      <c r="F1742" s="377" t="str">
        <f t="shared" si="109"/>
        <v/>
      </c>
      <c r="G1742" s="509"/>
      <c r="I1742" s="503"/>
      <c r="J1742" s="503"/>
      <c r="K1742" s="569" t="str">
        <f t="shared" si="106"/>
        <v/>
      </c>
      <c r="L1742" s="503"/>
      <c r="M1742" s="569" t="str">
        <f t="shared" si="107"/>
        <v/>
      </c>
      <c r="N1742" s="304"/>
    </row>
    <row r="1743" spans="1:14">
      <c r="A1743" s="361">
        <v>1730</v>
      </c>
      <c r="B1743" s="376" t="str">
        <f t="shared" si="108"/>
        <v/>
      </c>
      <c r="C1743" s="505"/>
      <c r="D1743" s="304"/>
      <c r="E1743" s="304"/>
      <c r="F1743" s="377" t="str">
        <f t="shared" si="109"/>
        <v/>
      </c>
      <c r="G1743" s="509"/>
      <c r="I1743" s="503"/>
      <c r="J1743" s="503"/>
      <c r="K1743" s="569" t="str">
        <f t="shared" ref="K1743:K1806" si="110">IF(J1743="","",J1743/$D$9*12)</f>
        <v/>
      </c>
      <c r="L1743" s="503"/>
      <c r="M1743" s="569" t="str">
        <f t="shared" ref="M1743:M1806" si="111">IF(L1743="","",L1743/$D$9*12)</f>
        <v/>
      </c>
      <c r="N1743" s="304"/>
    </row>
    <row r="1744" spans="1:14">
      <c r="A1744" s="361">
        <v>1731</v>
      </c>
      <c r="B1744" s="376" t="str">
        <f t="shared" si="108"/>
        <v/>
      </c>
      <c r="C1744" s="505"/>
      <c r="D1744" s="304"/>
      <c r="E1744" s="304"/>
      <c r="F1744" s="377" t="str">
        <f t="shared" si="109"/>
        <v/>
      </c>
      <c r="G1744" s="509"/>
      <c r="I1744" s="503"/>
      <c r="J1744" s="503"/>
      <c r="K1744" s="569" t="str">
        <f t="shared" si="110"/>
        <v/>
      </c>
      <c r="L1744" s="503"/>
      <c r="M1744" s="569" t="str">
        <f t="shared" si="111"/>
        <v/>
      </c>
      <c r="N1744" s="304"/>
    </row>
    <row r="1745" spans="1:14">
      <c r="A1745" s="361">
        <v>1732</v>
      </c>
      <c r="B1745" s="376" t="str">
        <f t="shared" si="108"/>
        <v/>
      </c>
      <c r="C1745" s="505"/>
      <c r="D1745" s="304"/>
      <c r="E1745" s="304"/>
      <c r="F1745" s="377" t="str">
        <f t="shared" si="109"/>
        <v/>
      </c>
      <c r="G1745" s="509"/>
      <c r="I1745" s="503"/>
      <c r="J1745" s="503"/>
      <c r="K1745" s="569" t="str">
        <f t="shared" si="110"/>
        <v/>
      </c>
      <c r="L1745" s="503"/>
      <c r="M1745" s="569" t="str">
        <f t="shared" si="111"/>
        <v/>
      </c>
      <c r="N1745" s="304"/>
    </row>
    <row r="1746" spans="1:14">
      <c r="A1746" s="361">
        <v>1733</v>
      </c>
      <c r="B1746" s="376" t="str">
        <f t="shared" si="108"/>
        <v/>
      </c>
      <c r="C1746" s="505"/>
      <c r="D1746" s="304"/>
      <c r="E1746" s="304"/>
      <c r="F1746" s="377" t="str">
        <f t="shared" si="109"/>
        <v/>
      </c>
      <c r="G1746" s="509"/>
      <c r="I1746" s="503"/>
      <c r="J1746" s="503"/>
      <c r="K1746" s="569" t="str">
        <f t="shared" si="110"/>
        <v/>
      </c>
      <c r="L1746" s="503"/>
      <c r="M1746" s="569" t="str">
        <f t="shared" si="111"/>
        <v/>
      </c>
      <c r="N1746" s="304"/>
    </row>
    <row r="1747" spans="1:14">
      <c r="A1747" s="361">
        <v>1734</v>
      </c>
      <c r="B1747" s="376" t="str">
        <f t="shared" si="108"/>
        <v/>
      </c>
      <c r="C1747" s="505"/>
      <c r="D1747" s="304"/>
      <c r="E1747" s="304"/>
      <c r="F1747" s="377" t="str">
        <f t="shared" si="109"/>
        <v/>
      </c>
      <c r="G1747" s="509"/>
      <c r="I1747" s="503"/>
      <c r="J1747" s="503"/>
      <c r="K1747" s="569" t="str">
        <f t="shared" si="110"/>
        <v/>
      </c>
      <c r="L1747" s="503"/>
      <c r="M1747" s="569" t="str">
        <f t="shared" si="111"/>
        <v/>
      </c>
      <c r="N1747" s="304"/>
    </row>
    <row r="1748" spans="1:14">
      <c r="A1748" s="361">
        <v>1735</v>
      </c>
      <c r="B1748" s="376" t="str">
        <f t="shared" si="108"/>
        <v/>
      </c>
      <c r="C1748" s="505"/>
      <c r="D1748" s="304"/>
      <c r="E1748" s="304"/>
      <c r="F1748" s="377" t="str">
        <f t="shared" si="109"/>
        <v/>
      </c>
      <c r="G1748" s="509"/>
      <c r="I1748" s="503"/>
      <c r="J1748" s="503"/>
      <c r="K1748" s="569" t="str">
        <f t="shared" si="110"/>
        <v/>
      </c>
      <c r="L1748" s="503"/>
      <c r="M1748" s="569" t="str">
        <f t="shared" si="111"/>
        <v/>
      </c>
      <c r="N1748" s="304"/>
    </row>
    <row r="1749" spans="1:14">
      <c r="A1749" s="361">
        <v>1736</v>
      </c>
      <c r="B1749" s="376" t="str">
        <f t="shared" si="108"/>
        <v/>
      </c>
      <c r="C1749" s="505"/>
      <c r="D1749" s="304"/>
      <c r="E1749" s="304"/>
      <c r="F1749" s="377" t="str">
        <f t="shared" si="109"/>
        <v/>
      </c>
      <c r="G1749" s="509"/>
      <c r="I1749" s="503"/>
      <c r="J1749" s="503"/>
      <c r="K1749" s="569" t="str">
        <f t="shared" si="110"/>
        <v/>
      </c>
      <c r="L1749" s="503"/>
      <c r="M1749" s="569" t="str">
        <f t="shared" si="111"/>
        <v/>
      </c>
      <c r="N1749" s="304"/>
    </row>
    <row r="1750" spans="1:14">
      <c r="A1750" s="361">
        <v>1737</v>
      </c>
      <c r="B1750" s="376" t="str">
        <f t="shared" si="108"/>
        <v/>
      </c>
      <c r="C1750" s="505"/>
      <c r="D1750" s="304"/>
      <c r="E1750" s="304"/>
      <c r="F1750" s="377" t="str">
        <f t="shared" si="109"/>
        <v/>
      </c>
      <c r="G1750" s="509"/>
      <c r="I1750" s="503"/>
      <c r="J1750" s="503"/>
      <c r="K1750" s="569" t="str">
        <f t="shared" si="110"/>
        <v/>
      </c>
      <c r="L1750" s="503"/>
      <c r="M1750" s="569" t="str">
        <f t="shared" si="111"/>
        <v/>
      </c>
      <c r="N1750" s="304"/>
    </row>
    <row r="1751" spans="1:14">
      <c r="A1751" s="361">
        <v>1738</v>
      </c>
      <c r="B1751" s="376" t="str">
        <f t="shared" si="108"/>
        <v/>
      </c>
      <c r="C1751" s="505"/>
      <c r="D1751" s="304"/>
      <c r="E1751" s="304"/>
      <c r="F1751" s="377" t="str">
        <f t="shared" si="109"/>
        <v/>
      </c>
      <c r="G1751" s="509"/>
      <c r="I1751" s="503"/>
      <c r="J1751" s="503"/>
      <c r="K1751" s="569" t="str">
        <f t="shared" si="110"/>
        <v/>
      </c>
      <c r="L1751" s="503"/>
      <c r="M1751" s="569" t="str">
        <f t="shared" si="111"/>
        <v/>
      </c>
      <c r="N1751" s="304"/>
    </row>
    <row r="1752" spans="1:14">
      <c r="A1752" s="361">
        <v>1739</v>
      </c>
      <c r="B1752" s="376" t="str">
        <f t="shared" si="108"/>
        <v/>
      </c>
      <c r="C1752" s="505"/>
      <c r="D1752" s="304"/>
      <c r="E1752" s="304"/>
      <c r="F1752" s="377" t="str">
        <f t="shared" si="109"/>
        <v/>
      </c>
      <c r="G1752" s="509"/>
      <c r="I1752" s="503"/>
      <c r="J1752" s="503"/>
      <c r="K1752" s="569" t="str">
        <f t="shared" si="110"/>
        <v/>
      </c>
      <c r="L1752" s="503"/>
      <c r="M1752" s="569" t="str">
        <f t="shared" si="111"/>
        <v/>
      </c>
      <c r="N1752" s="304"/>
    </row>
    <row r="1753" spans="1:14">
      <c r="A1753" s="361">
        <v>1740</v>
      </c>
      <c r="B1753" s="376" t="str">
        <f t="shared" si="108"/>
        <v/>
      </c>
      <c r="C1753" s="505"/>
      <c r="D1753" s="304"/>
      <c r="E1753" s="304"/>
      <c r="F1753" s="377" t="str">
        <f t="shared" si="109"/>
        <v/>
      </c>
      <c r="G1753" s="509"/>
      <c r="I1753" s="503"/>
      <c r="J1753" s="503"/>
      <c r="K1753" s="569" t="str">
        <f t="shared" si="110"/>
        <v/>
      </c>
      <c r="L1753" s="503"/>
      <c r="M1753" s="569" t="str">
        <f t="shared" si="111"/>
        <v/>
      </c>
      <c r="N1753" s="304"/>
    </row>
    <row r="1754" spans="1:14">
      <c r="A1754" s="361">
        <v>1741</v>
      </c>
      <c r="B1754" s="376" t="str">
        <f t="shared" si="108"/>
        <v/>
      </c>
      <c r="C1754" s="505"/>
      <c r="D1754" s="304"/>
      <c r="E1754" s="304"/>
      <c r="F1754" s="377" t="str">
        <f t="shared" si="109"/>
        <v/>
      </c>
      <c r="G1754" s="509"/>
      <c r="I1754" s="503"/>
      <c r="J1754" s="503"/>
      <c r="K1754" s="569" t="str">
        <f t="shared" si="110"/>
        <v/>
      </c>
      <c r="L1754" s="503"/>
      <c r="M1754" s="569" t="str">
        <f t="shared" si="111"/>
        <v/>
      </c>
      <c r="N1754" s="304"/>
    </row>
    <row r="1755" spans="1:14">
      <c r="A1755" s="361">
        <v>1742</v>
      </c>
      <c r="B1755" s="376" t="str">
        <f t="shared" si="108"/>
        <v/>
      </c>
      <c r="C1755" s="505"/>
      <c r="D1755" s="304"/>
      <c r="E1755" s="304"/>
      <c r="F1755" s="377" t="str">
        <f t="shared" si="109"/>
        <v/>
      </c>
      <c r="G1755" s="509"/>
      <c r="I1755" s="503"/>
      <c r="J1755" s="503"/>
      <c r="K1755" s="569" t="str">
        <f t="shared" si="110"/>
        <v/>
      </c>
      <c r="L1755" s="503"/>
      <c r="M1755" s="569" t="str">
        <f t="shared" si="111"/>
        <v/>
      </c>
      <c r="N1755" s="304"/>
    </row>
    <row r="1756" spans="1:14">
      <c r="A1756" s="361">
        <v>1743</v>
      </c>
      <c r="B1756" s="376" t="str">
        <f t="shared" si="108"/>
        <v/>
      </c>
      <c r="C1756" s="505"/>
      <c r="D1756" s="304"/>
      <c r="E1756" s="304"/>
      <c r="F1756" s="377" t="str">
        <f t="shared" si="109"/>
        <v/>
      </c>
      <c r="G1756" s="509"/>
      <c r="I1756" s="503"/>
      <c r="J1756" s="503"/>
      <c r="K1756" s="569" t="str">
        <f t="shared" si="110"/>
        <v/>
      </c>
      <c r="L1756" s="503"/>
      <c r="M1756" s="569" t="str">
        <f t="shared" si="111"/>
        <v/>
      </c>
      <c r="N1756" s="304"/>
    </row>
    <row r="1757" spans="1:14">
      <c r="A1757" s="361">
        <v>1744</v>
      </c>
      <c r="B1757" s="376" t="str">
        <f t="shared" si="108"/>
        <v/>
      </c>
      <c r="C1757" s="505"/>
      <c r="D1757" s="304"/>
      <c r="E1757" s="304"/>
      <c r="F1757" s="377" t="str">
        <f t="shared" si="109"/>
        <v/>
      </c>
      <c r="G1757" s="509"/>
      <c r="I1757" s="503"/>
      <c r="J1757" s="503"/>
      <c r="K1757" s="569" t="str">
        <f t="shared" si="110"/>
        <v/>
      </c>
      <c r="L1757" s="503"/>
      <c r="M1757" s="569" t="str">
        <f t="shared" si="111"/>
        <v/>
      </c>
      <c r="N1757" s="304"/>
    </row>
    <row r="1758" spans="1:14">
      <c r="A1758" s="361">
        <v>1745</v>
      </c>
      <c r="B1758" s="376" t="str">
        <f t="shared" si="108"/>
        <v/>
      </c>
      <c r="C1758" s="505"/>
      <c r="D1758" s="304"/>
      <c r="E1758" s="304"/>
      <c r="F1758" s="377" t="str">
        <f t="shared" si="109"/>
        <v/>
      </c>
      <c r="G1758" s="509"/>
      <c r="I1758" s="503"/>
      <c r="J1758" s="503"/>
      <c r="K1758" s="569" t="str">
        <f t="shared" si="110"/>
        <v/>
      </c>
      <c r="L1758" s="503"/>
      <c r="M1758" s="569" t="str">
        <f t="shared" si="111"/>
        <v/>
      </c>
      <c r="N1758" s="304"/>
    </row>
    <row r="1759" spans="1:14">
      <c r="A1759" s="361">
        <v>1746</v>
      </c>
      <c r="B1759" s="376" t="str">
        <f t="shared" si="108"/>
        <v/>
      </c>
      <c r="C1759" s="505"/>
      <c r="D1759" s="304"/>
      <c r="E1759" s="304"/>
      <c r="F1759" s="377" t="str">
        <f t="shared" si="109"/>
        <v/>
      </c>
      <c r="G1759" s="509"/>
      <c r="I1759" s="503"/>
      <c r="J1759" s="503"/>
      <c r="K1759" s="569" t="str">
        <f t="shared" si="110"/>
        <v/>
      </c>
      <c r="L1759" s="503"/>
      <c r="M1759" s="569" t="str">
        <f t="shared" si="111"/>
        <v/>
      </c>
      <c r="N1759" s="304"/>
    </row>
    <row r="1760" spans="1:14">
      <c r="A1760" s="361">
        <v>1747</v>
      </c>
      <c r="B1760" s="376" t="str">
        <f t="shared" si="108"/>
        <v/>
      </c>
      <c r="C1760" s="505"/>
      <c r="D1760" s="304"/>
      <c r="E1760" s="304"/>
      <c r="F1760" s="377" t="str">
        <f t="shared" si="109"/>
        <v/>
      </c>
      <c r="G1760" s="509"/>
      <c r="I1760" s="503"/>
      <c r="J1760" s="503"/>
      <c r="K1760" s="569" t="str">
        <f t="shared" si="110"/>
        <v/>
      </c>
      <c r="L1760" s="503"/>
      <c r="M1760" s="569" t="str">
        <f t="shared" si="111"/>
        <v/>
      </c>
      <c r="N1760" s="304"/>
    </row>
    <row r="1761" spans="1:14">
      <c r="A1761" s="361">
        <v>1748</v>
      </c>
      <c r="B1761" s="376" t="str">
        <f t="shared" si="108"/>
        <v/>
      </c>
      <c r="C1761" s="505"/>
      <c r="D1761" s="304"/>
      <c r="E1761" s="304"/>
      <c r="F1761" s="377" t="str">
        <f t="shared" si="109"/>
        <v/>
      </c>
      <c r="G1761" s="509"/>
      <c r="I1761" s="503"/>
      <c r="J1761" s="503"/>
      <c r="K1761" s="569" t="str">
        <f t="shared" si="110"/>
        <v/>
      </c>
      <c r="L1761" s="503"/>
      <c r="M1761" s="569" t="str">
        <f t="shared" si="111"/>
        <v/>
      </c>
      <c r="N1761" s="304"/>
    </row>
    <row r="1762" spans="1:14">
      <c r="A1762" s="361">
        <v>1749</v>
      </c>
      <c r="B1762" s="376" t="str">
        <f t="shared" si="108"/>
        <v/>
      </c>
      <c r="C1762" s="505"/>
      <c r="D1762" s="304"/>
      <c r="E1762" s="304"/>
      <c r="F1762" s="377" t="str">
        <f t="shared" si="109"/>
        <v/>
      </c>
      <c r="G1762" s="509"/>
      <c r="I1762" s="503"/>
      <c r="J1762" s="503"/>
      <c r="K1762" s="569" t="str">
        <f t="shared" si="110"/>
        <v/>
      </c>
      <c r="L1762" s="503"/>
      <c r="M1762" s="569" t="str">
        <f t="shared" si="111"/>
        <v/>
      </c>
      <c r="N1762" s="304"/>
    </row>
    <row r="1763" spans="1:14">
      <c r="A1763" s="361">
        <v>1750</v>
      </c>
      <c r="B1763" s="376" t="str">
        <f t="shared" si="108"/>
        <v/>
      </c>
      <c r="C1763" s="505"/>
      <c r="D1763" s="304"/>
      <c r="E1763" s="304"/>
      <c r="F1763" s="377" t="str">
        <f t="shared" si="109"/>
        <v/>
      </c>
      <c r="G1763" s="509"/>
      <c r="I1763" s="503"/>
      <c r="J1763" s="503"/>
      <c r="K1763" s="569" t="str">
        <f t="shared" si="110"/>
        <v/>
      </c>
      <c r="L1763" s="503"/>
      <c r="M1763" s="569" t="str">
        <f t="shared" si="111"/>
        <v/>
      </c>
      <c r="N1763" s="304"/>
    </row>
    <row r="1764" spans="1:14">
      <c r="A1764" s="361">
        <v>1751</v>
      </c>
      <c r="B1764" s="376" t="str">
        <f t="shared" si="108"/>
        <v/>
      </c>
      <c r="C1764" s="505"/>
      <c r="D1764" s="304"/>
      <c r="E1764" s="304"/>
      <c r="F1764" s="377" t="str">
        <f t="shared" si="109"/>
        <v/>
      </c>
      <c r="G1764" s="509"/>
      <c r="I1764" s="503"/>
      <c r="J1764" s="503"/>
      <c r="K1764" s="569" t="str">
        <f t="shared" si="110"/>
        <v/>
      </c>
      <c r="L1764" s="503"/>
      <c r="M1764" s="569" t="str">
        <f t="shared" si="111"/>
        <v/>
      </c>
      <c r="N1764" s="304"/>
    </row>
    <row r="1765" spans="1:14">
      <c r="A1765" s="361">
        <v>1752</v>
      </c>
      <c r="B1765" s="376" t="str">
        <f t="shared" si="108"/>
        <v/>
      </c>
      <c r="C1765" s="505"/>
      <c r="D1765" s="304"/>
      <c r="E1765" s="304"/>
      <c r="F1765" s="377" t="str">
        <f t="shared" si="109"/>
        <v/>
      </c>
      <c r="G1765" s="509"/>
      <c r="I1765" s="503"/>
      <c r="J1765" s="503"/>
      <c r="K1765" s="569" t="str">
        <f t="shared" si="110"/>
        <v/>
      </c>
      <c r="L1765" s="503"/>
      <c r="M1765" s="569" t="str">
        <f t="shared" si="111"/>
        <v/>
      </c>
      <c r="N1765" s="304"/>
    </row>
    <row r="1766" spans="1:14">
      <c r="A1766" s="361">
        <v>1753</v>
      </c>
      <c r="B1766" s="376" t="str">
        <f t="shared" si="108"/>
        <v/>
      </c>
      <c r="C1766" s="505"/>
      <c r="D1766" s="304"/>
      <c r="E1766" s="304"/>
      <c r="F1766" s="377" t="str">
        <f t="shared" si="109"/>
        <v/>
      </c>
      <c r="G1766" s="509"/>
      <c r="I1766" s="503"/>
      <c r="J1766" s="503"/>
      <c r="K1766" s="569" t="str">
        <f t="shared" si="110"/>
        <v/>
      </c>
      <c r="L1766" s="503"/>
      <c r="M1766" s="569" t="str">
        <f t="shared" si="111"/>
        <v/>
      </c>
      <c r="N1766" s="304"/>
    </row>
    <row r="1767" spans="1:14">
      <c r="A1767" s="361">
        <v>1754</v>
      </c>
      <c r="B1767" s="376" t="str">
        <f t="shared" si="108"/>
        <v/>
      </c>
      <c r="C1767" s="505"/>
      <c r="D1767" s="304"/>
      <c r="E1767" s="304"/>
      <c r="F1767" s="377" t="str">
        <f t="shared" si="109"/>
        <v/>
      </c>
      <c r="G1767" s="509"/>
      <c r="I1767" s="503"/>
      <c r="J1767" s="503"/>
      <c r="K1767" s="569" t="str">
        <f t="shared" si="110"/>
        <v/>
      </c>
      <c r="L1767" s="503"/>
      <c r="M1767" s="569" t="str">
        <f t="shared" si="111"/>
        <v/>
      </c>
      <c r="N1767" s="304"/>
    </row>
    <row r="1768" spans="1:14">
      <c r="A1768" s="361">
        <v>1755</v>
      </c>
      <c r="B1768" s="376" t="str">
        <f t="shared" si="108"/>
        <v/>
      </c>
      <c r="C1768" s="505"/>
      <c r="D1768" s="304"/>
      <c r="E1768" s="304"/>
      <c r="F1768" s="377" t="str">
        <f t="shared" si="109"/>
        <v/>
      </c>
      <c r="G1768" s="509"/>
      <c r="I1768" s="503"/>
      <c r="J1768" s="503"/>
      <c r="K1768" s="569" t="str">
        <f t="shared" si="110"/>
        <v/>
      </c>
      <c r="L1768" s="503"/>
      <c r="M1768" s="569" t="str">
        <f t="shared" si="111"/>
        <v/>
      </c>
      <c r="N1768" s="304"/>
    </row>
    <row r="1769" spans="1:14">
      <c r="A1769" s="361">
        <v>1756</v>
      </c>
      <c r="B1769" s="376" t="str">
        <f t="shared" si="108"/>
        <v/>
      </c>
      <c r="C1769" s="505"/>
      <c r="D1769" s="304"/>
      <c r="E1769" s="304"/>
      <c r="F1769" s="377" t="str">
        <f t="shared" si="109"/>
        <v/>
      </c>
      <c r="G1769" s="509"/>
      <c r="I1769" s="503"/>
      <c r="J1769" s="503"/>
      <c r="K1769" s="569" t="str">
        <f t="shared" si="110"/>
        <v/>
      </c>
      <c r="L1769" s="503"/>
      <c r="M1769" s="569" t="str">
        <f t="shared" si="111"/>
        <v/>
      </c>
      <c r="N1769" s="304"/>
    </row>
    <row r="1770" spans="1:14">
      <c r="A1770" s="361">
        <v>1757</v>
      </c>
      <c r="B1770" s="376" t="str">
        <f t="shared" ref="B1770:B1833" si="112">IF(C1770="","",IF(C1770="Ａ","","○"))</f>
        <v/>
      </c>
      <c r="C1770" s="505"/>
      <c r="D1770" s="304"/>
      <c r="E1770" s="304"/>
      <c r="F1770" s="377" t="str">
        <f t="shared" ref="F1770:F1833" si="113">IF(E1770="","",E1770/$D$9*12)</f>
        <v/>
      </c>
      <c r="G1770" s="509"/>
      <c r="I1770" s="503"/>
      <c r="J1770" s="503"/>
      <c r="K1770" s="569" t="str">
        <f t="shared" si="110"/>
        <v/>
      </c>
      <c r="L1770" s="503"/>
      <c r="M1770" s="569" t="str">
        <f t="shared" si="111"/>
        <v/>
      </c>
      <c r="N1770" s="304"/>
    </row>
    <row r="1771" spans="1:14">
      <c r="A1771" s="361">
        <v>1758</v>
      </c>
      <c r="B1771" s="376" t="str">
        <f t="shared" si="112"/>
        <v/>
      </c>
      <c r="C1771" s="505"/>
      <c r="D1771" s="304"/>
      <c r="E1771" s="304"/>
      <c r="F1771" s="377" t="str">
        <f t="shared" si="113"/>
        <v/>
      </c>
      <c r="G1771" s="509"/>
      <c r="I1771" s="503"/>
      <c r="J1771" s="503"/>
      <c r="K1771" s="569" t="str">
        <f t="shared" si="110"/>
        <v/>
      </c>
      <c r="L1771" s="503"/>
      <c r="M1771" s="569" t="str">
        <f t="shared" si="111"/>
        <v/>
      </c>
      <c r="N1771" s="304"/>
    </row>
    <row r="1772" spans="1:14">
      <c r="A1772" s="361">
        <v>1759</v>
      </c>
      <c r="B1772" s="376" t="str">
        <f t="shared" si="112"/>
        <v/>
      </c>
      <c r="C1772" s="505"/>
      <c r="D1772" s="304"/>
      <c r="E1772" s="304"/>
      <c r="F1772" s="377" t="str">
        <f t="shared" si="113"/>
        <v/>
      </c>
      <c r="G1772" s="509"/>
      <c r="I1772" s="503"/>
      <c r="J1772" s="503"/>
      <c r="K1772" s="569" t="str">
        <f t="shared" si="110"/>
        <v/>
      </c>
      <c r="L1772" s="503"/>
      <c r="M1772" s="569" t="str">
        <f t="shared" si="111"/>
        <v/>
      </c>
      <c r="N1772" s="304"/>
    </row>
    <row r="1773" spans="1:14">
      <c r="A1773" s="361">
        <v>1760</v>
      </c>
      <c r="B1773" s="376" t="str">
        <f t="shared" si="112"/>
        <v/>
      </c>
      <c r="C1773" s="505"/>
      <c r="D1773" s="304"/>
      <c r="E1773" s="304"/>
      <c r="F1773" s="377" t="str">
        <f t="shared" si="113"/>
        <v/>
      </c>
      <c r="G1773" s="509"/>
      <c r="I1773" s="503"/>
      <c r="J1773" s="503"/>
      <c r="K1773" s="569" t="str">
        <f t="shared" si="110"/>
        <v/>
      </c>
      <c r="L1773" s="503"/>
      <c r="M1773" s="569" t="str">
        <f t="shared" si="111"/>
        <v/>
      </c>
      <c r="N1773" s="304"/>
    </row>
    <row r="1774" spans="1:14">
      <c r="A1774" s="361">
        <v>1761</v>
      </c>
      <c r="B1774" s="376" t="str">
        <f t="shared" si="112"/>
        <v/>
      </c>
      <c r="C1774" s="505"/>
      <c r="D1774" s="304"/>
      <c r="E1774" s="304"/>
      <c r="F1774" s="377" t="str">
        <f t="shared" si="113"/>
        <v/>
      </c>
      <c r="G1774" s="509"/>
      <c r="I1774" s="503"/>
      <c r="J1774" s="503"/>
      <c r="K1774" s="569" t="str">
        <f t="shared" si="110"/>
        <v/>
      </c>
      <c r="L1774" s="503"/>
      <c r="M1774" s="569" t="str">
        <f t="shared" si="111"/>
        <v/>
      </c>
      <c r="N1774" s="304"/>
    </row>
    <row r="1775" spans="1:14">
      <c r="A1775" s="361">
        <v>1762</v>
      </c>
      <c r="B1775" s="376" t="str">
        <f t="shared" si="112"/>
        <v/>
      </c>
      <c r="C1775" s="505"/>
      <c r="D1775" s="304"/>
      <c r="E1775" s="304"/>
      <c r="F1775" s="377" t="str">
        <f t="shared" si="113"/>
        <v/>
      </c>
      <c r="G1775" s="509"/>
      <c r="I1775" s="503"/>
      <c r="J1775" s="503"/>
      <c r="K1775" s="569" t="str">
        <f t="shared" si="110"/>
        <v/>
      </c>
      <c r="L1775" s="503"/>
      <c r="M1775" s="569" t="str">
        <f t="shared" si="111"/>
        <v/>
      </c>
      <c r="N1775" s="304"/>
    </row>
    <row r="1776" spans="1:14">
      <c r="A1776" s="361">
        <v>1763</v>
      </c>
      <c r="B1776" s="376" t="str">
        <f t="shared" si="112"/>
        <v/>
      </c>
      <c r="C1776" s="505"/>
      <c r="D1776" s="304"/>
      <c r="E1776" s="304"/>
      <c r="F1776" s="377" t="str">
        <f t="shared" si="113"/>
        <v/>
      </c>
      <c r="G1776" s="509"/>
      <c r="I1776" s="503"/>
      <c r="J1776" s="503"/>
      <c r="K1776" s="569" t="str">
        <f t="shared" si="110"/>
        <v/>
      </c>
      <c r="L1776" s="503"/>
      <c r="M1776" s="569" t="str">
        <f t="shared" si="111"/>
        <v/>
      </c>
      <c r="N1776" s="304"/>
    </row>
    <row r="1777" spans="1:14">
      <c r="A1777" s="361">
        <v>1764</v>
      </c>
      <c r="B1777" s="376" t="str">
        <f t="shared" si="112"/>
        <v/>
      </c>
      <c r="C1777" s="505"/>
      <c r="D1777" s="304"/>
      <c r="E1777" s="304"/>
      <c r="F1777" s="377" t="str">
        <f t="shared" si="113"/>
        <v/>
      </c>
      <c r="G1777" s="509"/>
      <c r="I1777" s="503"/>
      <c r="J1777" s="503"/>
      <c r="K1777" s="569" t="str">
        <f t="shared" si="110"/>
        <v/>
      </c>
      <c r="L1777" s="503"/>
      <c r="M1777" s="569" t="str">
        <f t="shared" si="111"/>
        <v/>
      </c>
      <c r="N1777" s="304"/>
    </row>
    <row r="1778" spans="1:14">
      <c r="A1778" s="361">
        <v>1765</v>
      </c>
      <c r="B1778" s="376" t="str">
        <f t="shared" si="112"/>
        <v/>
      </c>
      <c r="C1778" s="505"/>
      <c r="D1778" s="304"/>
      <c r="E1778" s="304"/>
      <c r="F1778" s="377" t="str">
        <f t="shared" si="113"/>
        <v/>
      </c>
      <c r="G1778" s="509"/>
      <c r="I1778" s="503"/>
      <c r="J1778" s="503"/>
      <c r="K1778" s="569" t="str">
        <f t="shared" si="110"/>
        <v/>
      </c>
      <c r="L1778" s="503"/>
      <c r="M1778" s="569" t="str">
        <f t="shared" si="111"/>
        <v/>
      </c>
      <c r="N1778" s="304"/>
    </row>
    <row r="1779" spans="1:14">
      <c r="A1779" s="361">
        <v>1766</v>
      </c>
      <c r="B1779" s="376" t="str">
        <f t="shared" si="112"/>
        <v/>
      </c>
      <c r="C1779" s="505"/>
      <c r="D1779" s="304"/>
      <c r="E1779" s="304"/>
      <c r="F1779" s="377" t="str">
        <f t="shared" si="113"/>
        <v/>
      </c>
      <c r="G1779" s="509"/>
      <c r="I1779" s="503"/>
      <c r="J1779" s="503"/>
      <c r="K1779" s="569" t="str">
        <f t="shared" si="110"/>
        <v/>
      </c>
      <c r="L1779" s="503"/>
      <c r="M1779" s="569" t="str">
        <f t="shared" si="111"/>
        <v/>
      </c>
      <c r="N1779" s="304"/>
    </row>
    <row r="1780" spans="1:14">
      <c r="A1780" s="361">
        <v>1767</v>
      </c>
      <c r="B1780" s="376" t="str">
        <f t="shared" si="112"/>
        <v/>
      </c>
      <c r="C1780" s="505"/>
      <c r="D1780" s="304"/>
      <c r="E1780" s="304"/>
      <c r="F1780" s="377" t="str">
        <f t="shared" si="113"/>
        <v/>
      </c>
      <c r="G1780" s="509"/>
      <c r="I1780" s="503"/>
      <c r="J1780" s="503"/>
      <c r="K1780" s="569" t="str">
        <f t="shared" si="110"/>
        <v/>
      </c>
      <c r="L1780" s="503"/>
      <c r="M1780" s="569" t="str">
        <f t="shared" si="111"/>
        <v/>
      </c>
      <c r="N1780" s="304"/>
    </row>
    <row r="1781" spans="1:14">
      <c r="A1781" s="361">
        <v>1768</v>
      </c>
      <c r="B1781" s="376" t="str">
        <f t="shared" si="112"/>
        <v/>
      </c>
      <c r="C1781" s="505"/>
      <c r="D1781" s="304"/>
      <c r="E1781" s="304"/>
      <c r="F1781" s="377" t="str">
        <f t="shared" si="113"/>
        <v/>
      </c>
      <c r="G1781" s="509"/>
      <c r="I1781" s="503"/>
      <c r="J1781" s="503"/>
      <c r="K1781" s="569" t="str">
        <f t="shared" si="110"/>
        <v/>
      </c>
      <c r="L1781" s="503"/>
      <c r="M1781" s="569" t="str">
        <f t="shared" si="111"/>
        <v/>
      </c>
      <c r="N1781" s="304"/>
    </row>
    <row r="1782" spans="1:14">
      <c r="A1782" s="361">
        <v>1769</v>
      </c>
      <c r="B1782" s="376" t="str">
        <f t="shared" si="112"/>
        <v/>
      </c>
      <c r="C1782" s="505"/>
      <c r="D1782" s="304"/>
      <c r="E1782" s="304"/>
      <c r="F1782" s="377" t="str">
        <f t="shared" si="113"/>
        <v/>
      </c>
      <c r="G1782" s="509"/>
      <c r="I1782" s="503"/>
      <c r="J1782" s="503"/>
      <c r="K1782" s="569" t="str">
        <f t="shared" si="110"/>
        <v/>
      </c>
      <c r="L1782" s="503"/>
      <c r="M1782" s="569" t="str">
        <f t="shared" si="111"/>
        <v/>
      </c>
      <c r="N1782" s="304"/>
    </row>
    <row r="1783" spans="1:14">
      <c r="A1783" s="361">
        <v>1770</v>
      </c>
      <c r="B1783" s="376" t="str">
        <f t="shared" si="112"/>
        <v/>
      </c>
      <c r="C1783" s="505"/>
      <c r="D1783" s="304"/>
      <c r="E1783" s="304"/>
      <c r="F1783" s="377" t="str">
        <f t="shared" si="113"/>
        <v/>
      </c>
      <c r="G1783" s="509"/>
      <c r="I1783" s="503"/>
      <c r="J1783" s="503"/>
      <c r="K1783" s="569" t="str">
        <f t="shared" si="110"/>
        <v/>
      </c>
      <c r="L1783" s="503"/>
      <c r="M1783" s="569" t="str">
        <f t="shared" si="111"/>
        <v/>
      </c>
      <c r="N1783" s="304"/>
    </row>
    <row r="1784" spans="1:14">
      <c r="A1784" s="361">
        <v>1771</v>
      </c>
      <c r="B1784" s="376" t="str">
        <f t="shared" si="112"/>
        <v/>
      </c>
      <c r="C1784" s="505"/>
      <c r="D1784" s="304"/>
      <c r="E1784" s="304"/>
      <c r="F1784" s="377" t="str">
        <f t="shared" si="113"/>
        <v/>
      </c>
      <c r="G1784" s="509"/>
      <c r="I1784" s="503"/>
      <c r="J1784" s="503"/>
      <c r="K1784" s="569" t="str">
        <f t="shared" si="110"/>
        <v/>
      </c>
      <c r="L1784" s="503"/>
      <c r="M1784" s="569" t="str">
        <f t="shared" si="111"/>
        <v/>
      </c>
      <c r="N1784" s="304"/>
    </row>
    <row r="1785" spans="1:14">
      <c r="A1785" s="361">
        <v>1772</v>
      </c>
      <c r="B1785" s="376" t="str">
        <f t="shared" si="112"/>
        <v/>
      </c>
      <c r="C1785" s="505"/>
      <c r="D1785" s="304"/>
      <c r="E1785" s="304"/>
      <c r="F1785" s="377" t="str">
        <f t="shared" si="113"/>
        <v/>
      </c>
      <c r="G1785" s="509"/>
      <c r="I1785" s="503"/>
      <c r="J1785" s="503"/>
      <c r="K1785" s="569" t="str">
        <f t="shared" si="110"/>
        <v/>
      </c>
      <c r="L1785" s="503"/>
      <c r="M1785" s="569" t="str">
        <f t="shared" si="111"/>
        <v/>
      </c>
      <c r="N1785" s="304"/>
    </row>
    <row r="1786" spans="1:14">
      <c r="A1786" s="361">
        <v>1773</v>
      </c>
      <c r="B1786" s="376" t="str">
        <f t="shared" si="112"/>
        <v/>
      </c>
      <c r="C1786" s="505"/>
      <c r="D1786" s="304"/>
      <c r="E1786" s="304"/>
      <c r="F1786" s="377" t="str">
        <f t="shared" si="113"/>
        <v/>
      </c>
      <c r="G1786" s="509"/>
      <c r="I1786" s="503"/>
      <c r="J1786" s="503"/>
      <c r="K1786" s="569" t="str">
        <f t="shared" si="110"/>
        <v/>
      </c>
      <c r="L1786" s="503"/>
      <c r="M1786" s="569" t="str">
        <f t="shared" si="111"/>
        <v/>
      </c>
      <c r="N1786" s="304"/>
    </row>
    <row r="1787" spans="1:14">
      <c r="A1787" s="361">
        <v>1774</v>
      </c>
      <c r="B1787" s="376" t="str">
        <f t="shared" si="112"/>
        <v/>
      </c>
      <c r="C1787" s="505"/>
      <c r="D1787" s="304"/>
      <c r="E1787" s="304"/>
      <c r="F1787" s="377" t="str">
        <f t="shared" si="113"/>
        <v/>
      </c>
      <c r="G1787" s="509"/>
      <c r="I1787" s="503"/>
      <c r="J1787" s="503"/>
      <c r="K1787" s="569" t="str">
        <f t="shared" si="110"/>
        <v/>
      </c>
      <c r="L1787" s="503"/>
      <c r="M1787" s="569" t="str">
        <f t="shared" si="111"/>
        <v/>
      </c>
      <c r="N1787" s="304"/>
    </row>
    <row r="1788" spans="1:14">
      <c r="A1788" s="361">
        <v>1775</v>
      </c>
      <c r="B1788" s="376" t="str">
        <f t="shared" si="112"/>
        <v/>
      </c>
      <c r="C1788" s="505"/>
      <c r="D1788" s="304"/>
      <c r="E1788" s="304"/>
      <c r="F1788" s="377" t="str">
        <f t="shared" si="113"/>
        <v/>
      </c>
      <c r="G1788" s="509"/>
      <c r="I1788" s="503"/>
      <c r="J1788" s="503"/>
      <c r="K1788" s="569" t="str">
        <f t="shared" si="110"/>
        <v/>
      </c>
      <c r="L1788" s="503"/>
      <c r="M1788" s="569" t="str">
        <f t="shared" si="111"/>
        <v/>
      </c>
      <c r="N1788" s="304"/>
    </row>
    <row r="1789" spans="1:14">
      <c r="A1789" s="361">
        <v>1776</v>
      </c>
      <c r="B1789" s="376" t="str">
        <f t="shared" si="112"/>
        <v/>
      </c>
      <c r="C1789" s="505"/>
      <c r="D1789" s="304"/>
      <c r="E1789" s="304"/>
      <c r="F1789" s="377" t="str">
        <f t="shared" si="113"/>
        <v/>
      </c>
      <c r="G1789" s="509"/>
      <c r="I1789" s="503"/>
      <c r="J1789" s="503"/>
      <c r="K1789" s="569" t="str">
        <f t="shared" si="110"/>
        <v/>
      </c>
      <c r="L1789" s="503"/>
      <c r="M1789" s="569" t="str">
        <f t="shared" si="111"/>
        <v/>
      </c>
      <c r="N1789" s="304"/>
    </row>
    <row r="1790" spans="1:14">
      <c r="A1790" s="361">
        <v>1777</v>
      </c>
      <c r="B1790" s="376" t="str">
        <f t="shared" si="112"/>
        <v/>
      </c>
      <c r="C1790" s="505"/>
      <c r="D1790" s="304"/>
      <c r="E1790" s="304"/>
      <c r="F1790" s="377" t="str">
        <f t="shared" si="113"/>
        <v/>
      </c>
      <c r="G1790" s="509"/>
      <c r="I1790" s="503"/>
      <c r="J1790" s="503"/>
      <c r="K1790" s="569" t="str">
        <f t="shared" si="110"/>
        <v/>
      </c>
      <c r="L1790" s="503"/>
      <c r="M1790" s="569" t="str">
        <f t="shared" si="111"/>
        <v/>
      </c>
      <c r="N1790" s="304"/>
    </row>
    <row r="1791" spans="1:14">
      <c r="A1791" s="361">
        <v>1778</v>
      </c>
      <c r="B1791" s="376" t="str">
        <f t="shared" si="112"/>
        <v/>
      </c>
      <c r="C1791" s="505"/>
      <c r="D1791" s="304"/>
      <c r="E1791" s="304"/>
      <c r="F1791" s="377" t="str">
        <f t="shared" si="113"/>
        <v/>
      </c>
      <c r="G1791" s="509"/>
      <c r="I1791" s="503"/>
      <c r="J1791" s="503"/>
      <c r="K1791" s="569" t="str">
        <f t="shared" si="110"/>
        <v/>
      </c>
      <c r="L1791" s="503"/>
      <c r="M1791" s="569" t="str">
        <f t="shared" si="111"/>
        <v/>
      </c>
      <c r="N1791" s="304"/>
    </row>
    <row r="1792" spans="1:14">
      <c r="A1792" s="361">
        <v>1779</v>
      </c>
      <c r="B1792" s="376" t="str">
        <f t="shared" si="112"/>
        <v/>
      </c>
      <c r="C1792" s="505"/>
      <c r="D1792" s="304"/>
      <c r="E1792" s="304"/>
      <c r="F1792" s="377" t="str">
        <f t="shared" si="113"/>
        <v/>
      </c>
      <c r="G1792" s="509"/>
      <c r="I1792" s="503"/>
      <c r="J1792" s="503"/>
      <c r="K1792" s="569" t="str">
        <f t="shared" si="110"/>
        <v/>
      </c>
      <c r="L1792" s="503"/>
      <c r="M1792" s="569" t="str">
        <f t="shared" si="111"/>
        <v/>
      </c>
      <c r="N1792" s="304"/>
    </row>
    <row r="1793" spans="1:14">
      <c r="A1793" s="361">
        <v>1780</v>
      </c>
      <c r="B1793" s="376" t="str">
        <f t="shared" si="112"/>
        <v/>
      </c>
      <c r="C1793" s="505"/>
      <c r="D1793" s="304"/>
      <c r="E1793" s="304"/>
      <c r="F1793" s="377" t="str">
        <f t="shared" si="113"/>
        <v/>
      </c>
      <c r="G1793" s="509"/>
      <c r="I1793" s="503"/>
      <c r="J1793" s="503"/>
      <c r="K1793" s="569" t="str">
        <f t="shared" si="110"/>
        <v/>
      </c>
      <c r="L1793" s="503"/>
      <c r="M1793" s="569" t="str">
        <f t="shared" si="111"/>
        <v/>
      </c>
      <c r="N1793" s="304"/>
    </row>
    <row r="1794" spans="1:14">
      <c r="A1794" s="361">
        <v>1781</v>
      </c>
      <c r="B1794" s="376" t="str">
        <f t="shared" si="112"/>
        <v/>
      </c>
      <c r="C1794" s="505"/>
      <c r="D1794" s="304"/>
      <c r="E1794" s="304"/>
      <c r="F1794" s="377" t="str">
        <f t="shared" si="113"/>
        <v/>
      </c>
      <c r="G1794" s="509"/>
      <c r="I1794" s="503"/>
      <c r="J1794" s="503"/>
      <c r="K1794" s="569" t="str">
        <f t="shared" si="110"/>
        <v/>
      </c>
      <c r="L1794" s="503"/>
      <c r="M1794" s="569" t="str">
        <f t="shared" si="111"/>
        <v/>
      </c>
      <c r="N1794" s="304"/>
    </row>
    <row r="1795" spans="1:14">
      <c r="A1795" s="361">
        <v>1782</v>
      </c>
      <c r="B1795" s="376" t="str">
        <f t="shared" si="112"/>
        <v/>
      </c>
      <c r="C1795" s="505"/>
      <c r="D1795" s="304"/>
      <c r="E1795" s="304"/>
      <c r="F1795" s="377" t="str">
        <f t="shared" si="113"/>
        <v/>
      </c>
      <c r="G1795" s="509"/>
      <c r="I1795" s="503"/>
      <c r="J1795" s="503"/>
      <c r="K1795" s="569" t="str">
        <f t="shared" si="110"/>
        <v/>
      </c>
      <c r="L1795" s="503"/>
      <c r="M1795" s="569" t="str">
        <f t="shared" si="111"/>
        <v/>
      </c>
      <c r="N1795" s="304"/>
    </row>
    <row r="1796" spans="1:14">
      <c r="A1796" s="361">
        <v>1783</v>
      </c>
      <c r="B1796" s="376" t="str">
        <f t="shared" si="112"/>
        <v/>
      </c>
      <c r="C1796" s="505"/>
      <c r="D1796" s="304"/>
      <c r="E1796" s="304"/>
      <c r="F1796" s="377" t="str">
        <f t="shared" si="113"/>
        <v/>
      </c>
      <c r="G1796" s="509"/>
      <c r="I1796" s="503"/>
      <c r="J1796" s="503"/>
      <c r="K1796" s="569" t="str">
        <f t="shared" si="110"/>
        <v/>
      </c>
      <c r="L1796" s="503"/>
      <c r="M1796" s="569" t="str">
        <f t="shared" si="111"/>
        <v/>
      </c>
      <c r="N1796" s="304"/>
    </row>
    <row r="1797" spans="1:14">
      <c r="A1797" s="361">
        <v>1784</v>
      </c>
      <c r="B1797" s="376" t="str">
        <f t="shared" si="112"/>
        <v/>
      </c>
      <c r="C1797" s="505"/>
      <c r="D1797" s="304"/>
      <c r="E1797" s="304"/>
      <c r="F1797" s="377" t="str">
        <f t="shared" si="113"/>
        <v/>
      </c>
      <c r="G1797" s="509"/>
      <c r="I1797" s="503"/>
      <c r="J1797" s="503"/>
      <c r="K1797" s="569" t="str">
        <f t="shared" si="110"/>
        <v/>
      </c>
      <c r="L1797" s="503"/>
      <c r="M1797" s="569" t="str">
        <f t="shared" si="111"/>
        <v/>
      </c>
      <c r="N1797" s="304"/>
    </row>
    <row r="1798" spans="1:14">
      <c r="A1798" s="361">
        <v>1785</v>
      </c>
      <c r="B1798" s="376" t="str">
        <f t="shared" si="112"/>
        <v/>
      </c>
      <c r="C1798" s="505"/>
      <c r="D1798" s="304"/>
      <c r="E1798" s="304"/>
      <c r="F1798" s="377" t="str">
        <f t="shared" si="113"/>
        <v/>
      </c>
      <c r="G1798" s="509"/>
      <c r="I1798" s="503"/>
      <c r="J1798" s="503"/>
      <c r="K1798" s="569" t="str">
        <f t="shared" si="110"/>
        <v/>
      </c>
      <c r="L1798" s="503"/>
      <c r="M1798" s="569" t="str">
        <f t="shared" si="111"/>
        <v/>
      </c>
      <c r="N1798" s="304"/>
    </row>
    <row r="1799" spans="1:14">
      <c r="A1799" s="361">
        <v>1786</v>
      </c>
      <c r="B1799" s="376" t="str">
        <f t="shared" si="112"/>
        <v/>
      </c>
      <c r="C1799" s="505"/>
      <c r="D1799" s="304"/>
      <c r="E1799" s="304"/>
      <c r="F1799" s="377" t="str">
        <f t="shared" si="113"/>
        <v/>
      </c>
      <c r="G1799" s="509"/>
      <c r="I1799" s="503"/>
      <c r="J1799" s="503"/>
      <c r="K1799" s="569" t="str">
        <f t="shared" si="110"/>
        <v/>
      </c>
      <c r="L1799" s="503"/>
      <c r="M1799" s="569" t="str">
        <f t="shared" si="111"/>
        <v/>
      </c>
      <c r="N1799" s="304"/>
    </row>
    <row r="1800" spans="1:14">
      <c r="A1800" s="361">
        <v>1787</v>
      </c>
      <c r="B1800" s="376" t="str">
        <f t="shared" si="112"/>
        <v/>
      </c>
      <c r="C1800" s="505"/>
      <c r="D1800" s="304"/>
      <c r="E1800" s="304"/>
      <c r="F1800" s="377" t="str">
        <f t="shared" si="113"/>
        <v/>
      </c>
      <c r="G1800" s="509"/>
      <c r="I1800" s="503"/>
      <c r="J1800" s="503"/>
      <c r="K1800" s="569" t="str">
        <f t="shared" si="110"/>
        <v/>
      </c>
      <c r="L1800" s="503"/>
      <c r="M1800" s="569" t="str">
        <f t="shared" si="111"/>
        <v/>
      </c>
      <c r="N1800" s="304"/>
    </row>
    <row r="1801" spans="1:14">
      <c r="A1801" s="361">
        <v>1788</v>
      </c>
      <c r="B1801" s="376" t="str">
        <f t="shared" si="112"/>
        <v/>
      </c>
      <c r="C1801" s="505"/>
      <c r="D1801" s="304"/>
      <c r="E1801" s="304"/>
      <c r="F1801" s="377" t="str">
        <f t="shared" si="113"/>
        <v/>
      </c>
      <c r="G1801" s="509"/>
      <c r="I1801" s="503"/>
      <c r="J1801" s="503"/>
      <c r="K1801" s="569" t="str">
        <f t="shared" si="110"/>
        <v/>
      </c>
      <c r="L1801" s="503"/>
      <c r="M1801" s="569" t="str">
        <f t="shared" si="111"/>
        <v/>
      </c>
      <c r="N1801" s="304"/>
    </row>
    <row r="1802" spans="1:14">
      <c r="A1802" s="361">
        <v>1789</v>
      </c>
      <c r="B1802" s="376" t="str">
        <f t="shared" si="112"/>
        <v/>
      </c>
      <c r="C1802" s="505"/>
      <c r="D1802" s="304"/>
      <c r="E1802" s="304"/>
      <c r="F1802" s="377" t="str">
        <f t="shared" si="113"/>
        <v/>
      </c>
      <c r="G1802" s="509"/>
      <c r="I1802" s="503"/>
      <c r="J1802" s="503"/>
      <c r="K1802" s="569" t="str">
        <f t="shared" si="110"/>
        <v/>
      </c>
      <c r="L1802" s="503"/>
      <c r="M1802" s="569" t="str">
        <f t="shared" si="111"/>
        <v/>
      </c>
      <c r="N1802" s="304"/>
    </row>
    <row r="1803" spans="1:14">
      <c r="A1803" s="361">
        <v>1790</v>
      </c>
      <c r="B1803" s="376" t="str">
        <f t="shared" si="112"/>
        <v/>
      </c>
      <c r="C1803" s="505"/>
      <c r="D1803" s="304"/>
      <c r="E1803" s="304"/>
      <c r="F1803" s="377" t="str">
        <f t="shared" si="113"/>
        <v/>
      </c>
      <c r="G1803" s="509"/>
      <c r="I1803" s="503"/>
      <c r="J1803" s="503"/>
      <c r="K1803" s="569" t="str">
        <f t="shared" si="110"/>
        <v/>
      </c>
      <c r="L1803" s="503"/>
      <c r="M1803" s="569" t="str">
        <f t="shared" si="111"/>
        <v/>
      </c>
      <c r="N1803" s="304"/>
    </row>
    <row r="1804" spans="1:14">
      <c r="A1804" s="361">
        <v>1791</v>
      </c>
      <c r="B1804" s="376" t="str">
        <f t="shared" si="112"/>
        <v/>
      </c>
      <c r="C1804" s="505"/>
      <c r="D1804" s="304"/>
      <c r="E1804" s="304"/>
      <c r="F1804" s="377" t="str">
        <f t="shared" si="113"/>
        <v/>
      </c>
      <c r="G1804" s="509"/>
      <c r="I1804" s="503"/>
      <c r="J1804" s="503"/>
      <c r="K1804" s="569" t="str">
        <f t="shared" si="110"/>
        <v/>
      </c>
      <c r="L1804" s="503"/>
      <c r="M1804" s="569" t="str">
        <f t="shared" si="111"/>
        <v/>
      </c>
      <c r="N1804" s="304"/>
    </row>
    <row r="1805" spans="1:14">
      <c r="A1805" s="361">
        <v>1792</v>
      </c>
      <c r="B1805" s="376" t="str">
        <f t="shared" si="112"/>
        <v/>
      </c>
      <c r="C1805" s="505"/>
      <c r="D1805" s="304"/>
      <c r="E1805" s="304"/>
      <c r="F1805" s="377" t="str">
        <f t="shared" si="113"/>
        <v/>
      </c>
      <c r="G1805" s="509"/>
      <c r="I1805" s="503"/>
      <c r="J1805" s="503"/>
      <c r="K1805" s="569" t="str">
        <f t="shared" si="110"/>
        <v/>
      </c>
      <c r="L1805" s="503"/>
      <c r="M1805" s="569" t="str">
        <f t="shared" si="111"/>
        <v/>
      </c>
      <c r="N1805" s="304"/>
    </row>
    <row r="1806" spans="1:14">
      <c r="A1806" s="361">
        <v>1793</v>
      </c>
      <c r="B1806" s="376" t="str">
        <f t="shared" si="112"/>
        <v/>
      </c>
      <c r="C1806" s="505"/>
      <c r="D1806" s="304"/>
      <c r="E1806" s="304"/>
      <c r="F1806" s="377" t="str">
        <f t="shared" si="113"/>
        <v/>
      </c>
      <c r="G1806" s="509"/>
      <c r="I1806" s="503"/>
      <c r="J1806" s="503"/>
      <c r="K1806" s="569" t="str">
        <f t="shared" si="110"/>
        <v/>
      </c>
      <c r="L1806" s="503"/>
      <c r="M1806" s="569" t="str">
        <f t="shared" si="111"/>
        <v/>
      </c>
      <c r="N1806" s="304"/>
    </row>
    <row r="1807" spans="1:14">
      <c r="A1807" s="361">
        <v>1794</v>
      </c>
      <c r="B1807" s="376" t="str">
        <f t="shared" si="112"/>
        <v/>
      </c>
      <c r="C1807" s="505"/>
      <c r="D1807" s="304"/>
      <c r="E1807" s="304"/>
      <c r="F1807" s="377" t="str">
        <f t="shared" si="113"/>
        <v/>
      </c>
      <c r="G1807" s="509"/>
      <c r="I1807" s="503"/>
      <c r="J1807" s="503"/>
      <c r="K1807" s="569" t="str">
        <f t="shared" ref="K1807:K1870" si="114">IF(J1807="","",J1807/$D$9*12)</f>
        <v/>
      </c>
      <c r="L1807" s="503"/>
      <c r="M1807" s="569" t="str">
        <f t="shared" ref="M1807:M1870" si="115">IF(L1807="","",L1807/$D$9*12)</f>
        <v/>
      </c>
      <c r="N1807" s="304"/>
    </row>
    <row r="1808" spans="1:14">
      <c r="A1808" s="361">
        <v>1795</v>
      </c>
      <c r="B1808" s="376" t="str">
        <f t="shared" si="112"/>
        <v/>
      </c>
      <c r="C1808" s="505"/>
      <c r="D1808" s="304"/>
      <c r="E1808" s="304"/>
      <c r="F1808" s="377" t="str">
        <f t="shared" si="113"/>
        <v/>
      </c>
      <c r="G1808" s="509"/>
      <c r="I1808" s="503"/>
      <c r="J1808" s="503"/>
      <c r="K1808" s="569" t="str">
        <f t="shared" si="114"/>
        <v/>
      </c>
      <c r="L1808" s="503"/>
      <c r="M1808" s="569" t="str">
        <f t="shared" si="115"/>
        <v/>
      </c>
      <c r="N1808" s="304"/>
    </row>
    <row r="1809" spans="1:14">
      <c r="A1809" s="361">
        <v>1796</v>
      </c>
      <c r="B1809" s="376" t="str">
        <f t="shared" si="112"/>
        <v/>
      </c>
      <c r="C1809" s="505"/>
      <c r="D1809" s="304"/>
      <c r="E1809" s="304"/>
      <c r="F1809" s="377" t="str">
        <f t="shared" si="113"/>
        <v/>
      </c>
      <c r="G1809" s="509"/>
      <c r="I1809" s="503"/>
      <c r="J1809" s="503"/>
      <c r="K1809" s="569" t="str">
        <f t="shared" si="114"/>
        <v/>
      </c>
      <c r="L1809" s="503"/>
      <c r="M1809" s="569" t="str">
        <f t="shared" si="115"/>
        <v/>
      </c>
      <c r="N1809" s="304"/>
    </row>
    <row r="1810" spans="1:14">
      <c r="A1810" s="361">
        <v>1797</v>
      </c>
      <c r="B1810" s="376" t="str">
        <f t="shared" si="112"/>
        <v/>
      </c>
      <c r="C1810" s="505"/>
      <c r="D1810" s="304"/>
      <c r="E1810" s="304"/>
      <c r="F1810" s="377" t="str">
        <f t="shared" si="113"/>
        <v/>
      </c>
      <c r="G1810" s="509"/>
      <c r="I1810" s="503"/>
      <c r="J1810" s="503"/>
      <c r="K1810" s="569" t="str">
        <f t="shared" si="114"/>
        <v/>
      </c>
      <c r="L1810" s="503"/>
      <c r="M1810" s="569" t="str">
        <f t="shared" si="115"/>
        <v/>
      </c>
      <c r="N1810" s="304"/>
    </row>
    <row r="1811" spans="1:14">
      <c r="A1811" s="361">
        <v>1798</v>
      </c>
      <c r="B1811" s="376" t="str">
        <f t="shared" si="112"/>
        <v/>
      </c>
      <c r="C1811" s="505"/>
      <c r="D1811" s="304"/>
      <c r="E1811" s="304"/>
      <c r="F1811" s="377" t="str">
        <f t="shared" si="113"/>
        <v/>
      </c>
      <c r="G1811" s="509"/>
      <c r="I1811" s="503"/>
      <c r="J1811" s="503"/>
      <c r="K1811" s="569" t="str">
        <f t="shared" si="114"/>
        <v/>
      </c>
      <c r="L1811" s="503"/>
      <c r="M1811" s="569" t="str">
        <f t="shared" si="115"/>
        <v/>
      </c>
      <c r="N1811" s="304"/>
    </row>
    <row r="1812" spans="1:14">
      <c r="A1812" s="361">
        <v>1799</v>
      </c>
      <c r="B1812" s="376" t="str">
        <f t="shared" si="112"/>
        <v/>
      </c>
      <c r="C1812" s="505"/>
      <c r="D1812" s="304"/>
      <c r="E1812" s="304"/>
      <c r="F1812" s="377" t="str">
        <f t="shared" si="113"/>
        <v/>
      </c>
      <c r="G1812" s="509"/>
      <c r="I1812" s="503"/>
      <c r="J1812" s="503"/>
      <c r="K1812" s="569" t="str">
        <f t="shared" si="114"/>
        <v/>
      </c>
      <c r="L1812" s="503"/>
      <c r="M1812" s="569" t="str">
        <f t="shared" si="115"/>
        <v/>
      </c>
      <c r="N1812" s="304"/>
    </row>
    <row r="1813" spans="1:14">
      <c r="A1813" s="361">
        <v>1800</v>
      </c>
      <c r="B1813" s="376" t="str">
        <f t="shared" si="112"/>
        <v/>
      </c>
      <c r="C1813" s="505"/>
      <c r="D1813" s="304"/>
      <c r="E1813" s="304"/>
      <c r="F1813" s="377" t="str">
        <f t="shared" si="113"/>
        <v/>
      </c>
      <c r="G1813" s="509"/>
      <c r="I1813" s="503"/>
      <c r="J1813" s="503"/>
      <c r="K1813" s="569" t="str">
        <f t="shared" si="114"/>
        <v/>
      </c>
      <c r="L1813" s="503"/>
      <c r="M1813" s="569" t="str">
        <f t="shared" si="115"/>
        <v/>
      </c>
      <c r="N1813" s="304"/>
    </row>
    <row r="1814" spans="1:14">
      <c r="A1814" s="361">
        <v>1801</v>
      </c>
      <c r="B1814" s="376" t="str">
        <f t="shared" si="112"/>
        <v/>
      </c>
      <c r="C1814" s="505"/>
      <c r="D1814" s="304"/>
      <c r="E1814" s="304"/>
      <c r="F1814" s="377" t="str">
        <f t="shared" si="113"/>
        <v/>
      </c>
      <c r="G1814" s="509"/>
      <c r="I1814" s="503"/>
      <c r="J1814" s="503"/>
      <c r="K1814" s="569" t="str">
        <f t="shared" si="114"/>
        <v/>
      </c>
      <c r="L1814" s="503"/>
      <c r="M1814" s="569" t="str">
        <f t="shared" si="115"/>
        <v/>
      </c>
      <c r="N1814" s="304"/>
    </row>
    <row r="1815" spans="1:14">
      <c r="A1815" s="361">
        <v>1802</v>
      </c>
      <c r="B1815" s="376" t="str">
        <f t="shared" si="112"/>
        <v/>
      </c>
      <c r="C1815" s="505"/>
      <c r="D1815" s="304"/>
      <c r="E1815" s="304"/>
      <c r="F1815" s="377" t="str">
        <f t="shared" si="113"/>
        <v/>
      </c>
      <c r="G1815" s="509"/>
      <c r="I1815" s="503"/>
      <c r="J1815" s="503"/>
      <c r="K1815" s="569" t="str">
        <f t="shared" si="114"/>
        <v/>
      </c>
      <c r="L1815" s="503"/>
      <c r="M1815" s="569" t="str">
        <f t="shared" si="115"/>
        <v/>
      </c>
      <c r="N1815" s="304"/>
    </row>
    <row r="1816" spans="1:14">
      <c r="A1816" s="361">
        <v>1803</v>
      </c>
      <c r="B1816" s="376" t="str">
        <f t="shared" si="112"/>
        <v/>
      </c>
      <c r="C1816" s="505"/>
      <c r="D1816" s="304"/>
      <c r="E1816" s="304"/>
      <c r="F1816" s="377" t="str">
        <f t="shared" si="113"/>
        <v/>
      </c>
      <c r="G1816" s="509"/>
      <c r="I1816" s="503"/>
      <c r="J1816" s="503"/>
      <c r="K1816" s="569" t="str">
        <f t="shared" si="114"/>
        <v/>
      </c>
      <c r="L1816" s="503"/>
      <c r="M1816" s="569" t="str">
        <f t="shared" si="115"/>
        <v/>
      </c>
      <c r="N1816" s="304"/>
    </row>
    <row r="1817" spans="1:14">
      <c r="A1817" s="361">
        <v>1804</v>
      </c>
      <c r="B1817" s="376" t="str">
        <f t="shared" si="112"/>
        <v/>
      </c>
      <c r="C1817" s="505"/>
      <c r="D1817" s="304"/>
      <c r="E1817" s="304"/>
      <c r="F1817" s="377" t="str">
        <f t="shared" si="113"/>
        <v/>
      </c>
      <c r="G1817" s="509"/>
      <c r="I1817" s="503"/>
      <c r="J1817" s="503"/>
      <c r="K1817" s="569" t="str">
        <f t="shared" si="114"/>
        <v/>
      </c>
      <c r="L1817" s="503"/>
      <c r="M1817" s="569" t="str">
        <f t="shared" si="115"/>
        <v/>
      </c>
      <c r="N1817" s="304"/>
    </row>
    <row r="1818" spans="1:14">
      <c r="A1818" s="361">
        <v>1805</v>
      </c>
      <c r="B1818" s="376" t="str">
        <f t="shared" si="112"/>
        <v/>
      </c>
      <c r="C1818" s="505"/>
      <c r="D1818" s="304"/>
      <c r="E1818" s="304"/>
      <c r="F1818" s="377" t="str">
        <f t="shared" si="113"/>
        <v/>
      </c>
      <c r="G1818" s="509"/>
      <c r="I1818" s="503"/>
      <c r="J1818" s="503"/>
      <c r="K1818" s="569" t="str">
        <f t="shared" si="114"/>
        <v/>
      </c>
      <c r="L1818" s="503"/>
      <c r="M1818" s="569" t="str">
        <f t="shared" si="115"/>
        <v/>
      </c>
      <c r="N1818" s="304"/>
    </row>
    <row r="1819" spans="1:14">
      <c r="A1819" s="361">
        <v>1806</v>
      </c>
      <c r="B1819" s="376" t="str">
        <f t="shared" si="112"/>
        <v/>
      </c>
      <c r="C1819" s="505"/>
      <c r="D1819" s="304"/>
      <c r="E1819" s="304"/>
      <c r="F1819" s="377" t="str">
        <f t="shared" si="113"/>
        <v/>
      </c>
      <c r="G1819" s="509"/>
      <c r="I1819" s="503"/>
      <c r="J1819" s="503"/>
      <c r="K1819" s="569" t="str">
        <f t="shared" si="114"/>
        <v/>
      </c>
      <c r="L1819" s="503"/>
      <c r="M1819" s="569" t="str">
        <f t="shared" si="115"/>
        <v/>
      </c>
      <c r="N1819" s="304"/>
    </row>
    <row r="1820" spans="1:14">
      <c r="A1820" s="361">
        <v>1807</v>
      </c>
      <c r="B1820" s="376" t="str">
        <f t="shared" si="112"/>
        <v/>
      </c>
      <c r="C1820" s="505"/>
      <c r="D1820" s="304"/>
      <c r="E1820" s="304"/>
      <c r="F1820" s="377" t="str">
        <f t="shared" si="113"/>
        <v/>
      </c>
      <c r="G1820" s="509"/>
      <c r="I1820" s="503"/>
      <c r="J1820" s="503"/>
      <c r="K1820" s="569" t="str">
        <f t="shared" si="114"/>
        <v/>
      </c>
      <c r="L1820" s="503"/>
      <c r="M1820" s="569" t="str">
        <f t="shared" si="115"/>
        <v/>
      </c>
      <c r="N1820" s="304"/>
    </row>
    <row r="1821" spans="1:14">
      <c r="A1821" s="361">
        <v>1808</v>
      </c>
      <c r="B1821" s="376" t="str">
        <f t="shared" si="112"/>
        <v/>
      </c>
      <c r="C1821" s="505"/>
      <c r="D1821" s="304"/>
      <c r="E1821" s="304"/>
      <c r="F1821" s="377" t="str">
        <f t="shared" si="113"/>
        <v/>
      </c>
      <c r="G1821" s="509"/>
      <c r="I1821" s="503"/>
      <c r="J1821" s="503"/>
      <c r="K1821" s="569" t="str">
        <f t="shared" si="114"/>
        <v/>
      </c>
      <c r="L1821" s="503"/>
      <c r="M1821" s="569" t="str">
        <f t="shared" si="115"/>
        <v/>
      </c>
      <c r="N1821" s="304"/>
    </row>
    <row r="1822" spans="1:14">
      <c r="A1822" s="361">
        <v>1809</v>
      </c>
      <c r="B1822" s="376" t="str">
        <f t="shared" si="112"/>
        <v/>
      </c>
      <c r="C1822" s="505"/>
      <c r="D1822" s="304"/>
      <c r="E1822" s="304"/>
      <c r="F1822" s="377" t="str">
        <f t="shared" si="113"/>
        <v/>
      </c>
      <c r="G1822" s="509"/>
      <c r="I1822" s="503"/>
      <c r="J1822" s="503"/>
      <c r="K1822" s="569" t="str">
        <f t="shared" si="114"/>
        <v/>
      </c>
      <c r="L1822" s="503"/>
      <c r="M1822" s="569" t="str">
        <f t="shared" si="115"/>
        <v/>
      </c>
      <c r="N1822" s="304"/>
    </row>
    <row r="1823" spans="1:14">
      <c r="A1823" s="361">
        <v>1810</v>
      </c>
      <c r="B1823" s="376" t="str">
        <f t="shared" si="112"/>
        <v/>
      </c>
      <c r="C1823" s="505"/>
      <c r="D1823" s="304"/>
      <c r="E1823" s="304"/>
      <c r="F1823" s="377" t="str">
        <f t="shared" si="113"/>
        <v/>
      </c>
      <c r="G1823" s="509"/>
      <c r="I1823" s="503"/>
      <c r="J1823" s="503"/>
      <c r="K1823" s="569" t="str">
        <f t="shared" si="114"/>
        <v/>
      </c>
      <c r="L1823" s="503"/>
      <c r="M1823" s="569" t="str">
        <f t="shared" si="115"/>
        <v/>
      </c>
      <c r="N1823" s="304"/>
    </row>
    <row r="1824" spans="1:14">
      <c r="A1824" s="361">
        <v>1811</v>
      </c>
      <c r="B1824" s="376" t="str">
        <f t="shared" si="112"/>
        <v/>
      </c>
      <c r="C1824" s="505"/>
      <c r="D1824" s="304"/>
      <c r="E1824" s="304"/>
      <c r="F1824" s="377" t="str">
        <f t="shared" si="113"/>
        <v/>
      </c>
      <c r="G1824" s="509"/>
      <c r="I1824" s="503"/>
      <c r="J1824" s="503"/>
      <c r="K1824" s="569" t="str">
        <f t="shared" si="114"/>
        <v/>
      </c>
      <c r="L1824" s="503"/>
      <c r="M1824" s="569" t="str">
        <f t="shared" si="115"/>
        <v/>
      </c>
      <c r="N1824" s="304"/>
    </row>
    <row r="1825" spans="1:14">
      <c r="A1825" s="361">
        <v>1812</v>
      </c>
      <c r="B1825" s="376" t="str">
        <f t="shared" si="112"/>
        <v/>
      </c>
      <c r="C1825" s="505"/>
      <c r="D1825" s="304"/>
      <c r="E1825" s="304"/>
      <c r="F1825" s="377" t="str">
        <f t="shared" si="113"/>
        <v/>
      </c>
      <c r="G1825" s="509"/>
      <c r="I1825" s="503"/>
      <c r="J1825" s="503"/>
      <c r="K1825" s="569" t="str">
        <f t="shared" si="114"/>
        <v/>
      </c>
      <c r="L1825" s="503"/>
      <c r="M1825" s="569" t="str">
        <f t="shared" si="115"/>
        <v/>
      </c>
      <c r="N1825" s="304"/>
    </row>
    <row r="1826" spans="1:14">
      <c r="A1826" s="361">
        <v>1813</v>
      </c>
      <c r="B1826" s="376" t="str">
        <f t="shared" si="112"/>
        <v/>
      </c>
      <c r="C1826" s="505"/>
      <c r="D1826" s="304"/>
      <c r="E1826" s="304"/>
      <c r="F1826" s="377" t="str">
        <f t="shared" si="113"/>
        <v/>
      </c>
      <c r="G1826" s="509"/>
      <c r="I1826" s="503"/>
      <c r="J1826" s="503"/>
      <c r="K1826" s="569" t="str">
        <f t="shared" si="114"/>
        <v/>
      </c>
      <c r="L1826" s="503"/>
      <c r="M1826" s="569" t="str">
        <f t="shared" si="115"/>
        <v/>
      </c>
      <c r="N1826" s="304"/>
    </row>
    <row r="1827" spans="1:14">
      <c r="A1827" s="361">
        <v>1814</v>
      </c>
      <c r="B1827" s="376" t="str">
        <f t="shared" si="112"/>
        <v/>
      </c>
      <c r="C1827" s="505"/>
      <c r="D1827" s="304"/>
      <c r="E1827" s="304"/>
      <c r="F1827" s="377" t="str">
        <f t="shared" si="113"/>
        <v/>
      </c>
      <c r="G1827" s="509"/>
      <c r="I1827" s="503"/>
      <c r="J1827" s="503"/>
      <c r="K1827" s="569" t="str">
        <f t="shared" si="114"/>
        <v/>
      </c>
      <c r="L1827" s="503"/>
      <c r="M1827" s="569" t="str">
        <f t="shared" si="115"/>
        <v/>
      </c>
      <c r="N1827" s="304"/>
    </row>
    <row r="1828" spans="1:14">
      <c r="A1828" s="361">
        <v>1815</v>
      </c>
      <c r="B1828" s="376" t="str">
        <f t="shared" si="112"/>
        <v/>
      </c>
      <c r="C1828" s="505"/>
      <c r="D1828" s="304"/>
      <c r="E1828" s="304"/>
      <c r="F1828" s="377" t="str">
        <f t="shared" si="113"/>
        <v/>
      </c>
      <c r="G1828" s="509"/>
      <c r="I1828" s="503"/>
      <c r="J1828" s="503"/>
      <c r="K1828" s="569" t="str">
        <f t="shared" si="114"/>
        <v/>
      </c>
      <c r="L1828" s="503"/>
      <c r="M1828" s="569" t="str">
        <f t="shared" si="115"/>
        <v/>
      </c>
      <c r="N1828" s="304"/>
    </row>
    <row r="1829" spans="1:14">
      <c r="A1829" s="361">
        <v>1816</v>
      </c>
      <c r="B1829" s="376" t="str">
        <f t="shared" si="112"/>
        <v/>
      </c>
      <c r="C1829" s="505"/>
      <c r="D1829" s="304"/>
      <c r="E1829" s="304"/>
      <c r="F1829" s="377" t="str">
        <f t="shared" si="113"/>
        <v/>
      </c>
      <c r="G1829" s="509"/>
      <c r="I1829" s="503"/>
      <c r="J1829" s="503"/>
      <c r="K1829" s="569" t="str">
        <f t="shared" si="114"/>
        <v/>
      </c>
      <c r="L1829" s="503"/>
      <c r="M1829" s="569" t="str">
        <f t="shared" si="115"/>
        <v/>
      </c>
      <c r="N1829" s="304"/>
    </row>
    <row r="1830" spans="1:14">
      <c r="A1830" s="361">
        <v>1817</v>
      </c>
      <c r="B1830" s="376" t="str">
        <f t="shared" si="112"/>
        <v/>
      </c>
      <c r="C1830" s="505"/>
      <c r="D1830" s="304"/>
      <c r="E1830" s="304"/>
      <c r="F1830" s="377" t="str">
        <f t="shared" si="113"/>
        <v/>
      </c>
      <c r="G1830" s="509"/>
      <c r="I1830" s="503"/>
      <c r="J1830" s="503"/>
      <c r="K1830" s="569" t="str">
        <f t="shared" si="114"/>
        <v/>
      </c>
      <c r="L1830" s="503"/>
      <c r="M1830" s="569" t="str">
        <f t="shared" si="115"/>
        <v/>
      </c>
      <c r="N1830" s="304"/>
    </row>
    <row r="1831" spans="1:14">
      <c r="A1831" s="361">
        <v>1818</v>
      </c>
      <c r="B1831" s="376" t="str">
        <f t="shared" si="112"/>
        <v/>
      </c>
      <c r="C1831" s="505"/>
      <c r="D1831" s="304"/>
      <c r="E1831" s="304"/>
      <c r="F1831" s="377" t="str">
        <f t="shared" si="113"/>
        <v/>
      </c>
      <c r="G1831" s="509"/>
      <c r="I1831" s="503"/>
      <c r="J1831" s="503"/>
      <c r="K1831" s="569" t="str">
        <f t="shared" si="114"/>
        <v/>
      </c>
      <c r="L1831" s="503"/>
      <c r="M1831" s="569" t="str">
        <f t="shared" si="115"/>
        <v/>
      </c>
      <c r="N1831" s="304"/>
    </row>
    <row r="1832" spans="1:14">
      <c r="A1832" s="361">
        <v>1819</v>
      </c>
      <c r="B1832" s="376" t="str">
        <f t="shared" si="112"/>
        <v/>
      </c>
      <c r="C1832" s="505"/>
      <c r="D1832" s="304"/>
      <c r="E1832" s="304"/>
      <c r="F1832" s="377" t="str">
        <f t="shared" si="113"/>
        <v/>
      </c>
      <c r="G1832" s="509"/>
      <c r="I1832" s="503"/>
      <c r="J1832" s="503"/>
      <c r="K1832" s="569" t="str">
        <f t="shared" si="114"/>
        <v/>
      </c>
      <c r="L1832" s="503"/>
      <c r="M1832" s="569" t="str">
        <f t="shared" si="115"/>
        <v/>
      </c>
      <c r="N1832" s="304"/>
    </row>
    <row r="1833" spans="1:14">
      <c r="A1833" s="361">
        <v>1820</v>
      </c>
      <c r="B1833" s="376" t="str">
        <f t="shared" si="112"/>
        <v/>
      </c>
      <c r="C1833" s="505"/>
      <c r="D1833" s="304"/>
      <c r="E1833" s="304"/>
      <c r="F1833" s="377" t="str">
        <f t="shared" si="113"/>
        <v/>
      </c>
      <c r="G1833" s="509"/>
      <c r="I1833" s="503"/>
      <c r="J1833" s="503"/>
      <c r="K1833" s="569" t="str">
        <f t="shared" si="114"/>
        <v/>
      </c>
      <c r="L1833" s="503"/>
      <c r="M1833" s="569" t="str">
        <f t="shared" si="115"/>
        <v/>
      </c>
      <c r="N1833" s="304"/>
    </row>
    <row r="1834" spans="1:14">
      <c r="A1834" s="361">
        <v>1821</v>
      </c>
      <c r="B1834" s="376" t="str">
        <f t="shared" ref="B1834:B1897" si="116">IF(C1834="","",IF(C1834="Ａ","","○"))</f>
        <v/>
      </c>
      <c r="C1834" s="505"/>
      <c r="D1834" s="304"/>
      <c r="E1834" s="304"/>
      <c r="F1834" s="377" t="str">
        <f t="shared" ref="F1834:F1897" si="117">IF(E1834="","",E1834/$D$9*12)</f>
        <v/>
      </c>
      <c r="G1834" s="509"/>
      <c r="I1834" s="503"/>
      <c r="J1834" s="503"/>
      <c r="K1834" s="569" t="str">
        <f t="shared" si="114"/>
        <v/>
      </c>
      <c r="L1834" s="503"/>
      <c r="M1834" s="569" t="str">
        <f t="shared" si="115"/>
        <v/>
      </c>
      <c r="N1834" s="304"/>
    </row>
    <row r="1835" spans="1:14">
      <c r="A1835" s="361">
        <v>1822</v>
      </c>
      <c r="B1835" s="376" t="str">
        <f t="shared" si="116"/>
        <v/>
      </c>
      <c r="C1835" s="505"/>
      <c r="D1835" s="304"/>
      <c r="E1835" s="304"/>
      <c r="F1835" s="377" t="str">
        <f t="shared" si="117"/>
        <v/>
      </c>
      <c r="G1835" s="509"/>
      <c r="I1835" s="503"/>
      <c r="J1835" s="503"/>
      <c r="K1835" s="569" t="str">
        <f t="shared" si="114"/>
        <v/>
      </c>
      <c r="L1835" s="503"/>
      <c r="M1835" s="569" t="str">
        <f t="shared" si="115"/>
        <v/>
      </c>
      <c r="N1835" s="304"/>
    </row>
    <row r="1836" spans="1:14">
      <c r="A1836" s="361">
        <v>1823</v>
      </c>
      <c r="B1836" s="376" t="str">
        <f t="shared" si="116"/>
        <v/>
      </c>
      <c r="C1836" s="505"/>
      <c r="D1836" s="304"/>
      <c r="E1836" s="304"/>
      <c r="F1836" s="377" t="str">
        <f t="shared" si="117"/>
        <v/>
      </c>
      <c r="G1836" s="509"/>
      <c r="I1836" s="503"/>
      <c r="J1836" s="503"/>
      <c r="K1836" s="569" t="str">
        <f t="shared" si="114"/>
        <v/>
      </c>
      <c r="L1836" s="503"/>
      <c r="M1836" s="569" t="str">
        <f t="shared" si="115"/>
        <v/>
      </c>
      <c r="N1836" s="304"/>
    </row>
    <row r="1837" spans="1:14">
      <c r="A1837" s="361">
        <v>1824</v>
      </c>
      <c r="B1837" s="376" t="str">
        <f t="shared" si="116"/>
        <v/>
      </c>
      <c r="C1837" s="505"/>
      <c r="D1837" s="304"/>
      <c r="E1837" s="304"/>
      <c r="F1837" s="377" t="str">
        <f t="shared" si="117"/>
        <v/>
      </c>
      <c r="G1837" s="509"/>
      <c r="I1837" s="503"/>
      <c r="J1837" s="503"/>
      <c r="K1837" s="569" t="str">
        <f t="shared" si="114"/>
        <v/>
      </c>
      <c r="L1837" s="503"/>
      <c r="M1837" s="569" t="str">
        <f t="shared" si="115"/>
        <v/>
      </c>
      <c r="N1837" s="304"/>
    </row>
    <row r="1838" spans="1:14">
      <c r="A1838" s="361">
        <v>1825</v>
      </c>
      <c r="B1838" s="376" t="str">
        <f t="shared" si="116"/>
        <v/>
      </c>
      <c r="C1838" s="505"/>
      <c r="D1838" s="304"/>
      <c r="E1838" s="304"/>
      <c r="F1838" s="377" t="str">
        <f t="shared" si="117"/>
        <v/>
      </c>
      <c r="G1838" s="509"/>
      <c r="I1838" s="503"/>
      <c r="J1838" s="503"/>
      <c r="K1838" s="569" t="str">
        <f t="shared" si="114"/>
        <v/>
      </c>
      <c r="L1838" s="503"/>
      <c r="M1838" s="569" t="str">
        <f t="shared" si="115"/>
        <v/>
      </c>
      <c r="N1838" s="304"/>
    </row>
    <row r="1839" spans="1:14">
      <c r="A1839" s="361">
        <v>1826</v>
      </c>
      <c r="B1839" s="376" t="str">
        <f t="shared" si="116"/>
        <v/>
      </c>
      <c r="C1839" s="505"/>
      <c r="D1839" s="304"/>
      <c r="E1839" s="304"/>
      <c r="F1839" s="377" t="str">
        <f t="shared" si="117"/>
        <v/>
      </c>
      <c r="G1839" s="509"/>
      <c r="I1839" s="503"/>
      <c r="J1839" s="503"/>
      <c r="K1839" s="569" t="str">
        <f t="shared" si="114"/>
        <v/>
      </c>
      <c r="L1839" s="503"/>
      <c r="M1839" s="569" t="str">
        <f t="shared" si="115"/>
        <v/>
      </c>
      <c r="N1839" s="304"/>
    </row>
    <row r="1840" spans="1:14">
      <c r="A1840" s="361">
        <v>1827</v>
      </c>
      <c r="B1840" s="376" t="str">
        <f t="shared" si="116"/>
        <v/>
      </c>
      <c r="C1840" s="505"/>
      <c r="D1840" s="304"/>
      <c r="E1840" s="304"/>
      <c r="F1840" s="377" t="str">
        <f t="shared" si="117"/>
        <v/>
      </c>
      <c r="G1840" s="509"/>
      <c r="I1840" s="503"/>
      <c r="J1840" s="503"/>
      <c r="K1840" s="569" t="str">
        <f t="shared" si="114"/>
        <v/>
      </c>
      <c r="L1840" s="503"/>
      <c r="M1840" s="569" t="str">
        <f t="shared" si="115"/>
        <v/>
      </c>
      <c r="N1840" s="304"/>
    </row>
    <row r="1841" spans="1:14">
      <c r="A1841" s="361">
        <v>1828</v>
      </c>
      <c r="B1841" s="376" t="str">
        <f t="shared" si="116"/>
        <v/>
      </c>
      <c r="C1841" s="505"/>
      <c r="D1841" s="304"/>
      <c r="E1841" s="304"/>
      <c r="F1841" s="377" t="str">
        <f t="shared" si="117"/>
        <v/>
      </c>
      <c r="G1841" s="509"/>
      <c r="I1841" s="503"/>
      <c r="J1841" s="503"/>
      <c r="K1841" s="569" t="str">
        <f t="shared" si="114"/>
        <v/>
      </c>
      <c r="L1841" s="503"/>
      <c r="M1841" s="569" t="str">
        <f t="shared" si="115"/>
        <v/>
      </c>
      <c r="N1841" s="304"/>
    </row>
    <row r="1842" spans="1:14">
      <c r="A1842" s="361">
        <v>1829</v>
      </c>
      <c r="B1842" s="376" t="str">
        <f t="shared" si="116"/>
        <v/>
      </c>
      <c r="C1842" s="505"/>
      <c r="D1842" s="304"/>
      <c r="E1842" s="304"/>
      <c r="F1842" s="377" t="str">
        <f t="shared" si="117"/>
        <v/>
      </c>
      <c r="G1842" s="509"/>
      <c r="I1842" s="503"/>
      <c r="J1842" s="503"/>
      <c r="K1842" s="569" t="str">
        <f t="shared" si="114"/>
        <v/>
      </c>
      <c r="L1842" s="503"/>
      <c r="M1842" s="569" t="str">
        <f t="shared" si="115"/>
        <v/>
      </c>
      <c r="N1842" s="304"/>
    </row>
    <row r="1843" spans="1:14">
      <c r="A1843" s="361">
        <v>1830</v>
      </c>
      <c r="B1843" s="376" t="str">
        <f t="shared" si="116"/>
        <v/>
      </c>
      <c r="C1843" s="505"/>
      <c r="D1843" s="304"/>
      <c r="E1843" s="304"/>
      <c r="F1843" s="377" t="str">
        <f t="shared" si="117"/>
        <v/>
      </c>
      <c r="G1843" s="509"/>
      <c r="I1843" s="503"/>
      <c r="J1843" s="503"/>
      <c r="K1843" s="569" t="str">
        <f t="shared" si="114"/>
        <v/>
      </c>
      <c r="L1843" s="503"/>
      <c r="M1843" s="569" t="str">
        <f t="shared" si="115"/>
        <v/>
      </c>
      <c r="N1843" s="304"/>
    </row>
    <row r="1844" spans="1:14">
      <c r="A1844" s="361">
        <v>1831</v>
      </c>
      <c r="B1844" s="376" t="str">
        <f t="shared" si="116"/>
        <v/>
      </c>
      <c r="C1844" s="505"/>
      <c r="D1844" s="304"/>
      <c r="E1844" s="304"/>
      <c r="F1844" s="377" t="str">
        <f t="shared" si="117"/>
        <v/>
      </c>
      <c r="G1844" s="509"/>
      <c r="I1844" s="503"/>
      <c r="J1844" s="503"/>
      <c r="K1844" s="569" t="str">
        <f t="shared" si="114"/>
        <v/>
      </c>
      <c r="L1844" s="503"/>
      <c r="M1844" s="569" t="str">
        <f t="shared" si="115"/>
        <v/>
      </c>
      <c r="N1844" s="304"/>
    </row>
    <row r="1845" spans="1:14">
      <c r="A1845" s="361">
        <v>1832</v>
      </c>
      <c r="B1845" s="376" t="str">
        <f t="shared" si="116"/>
        <v/>
      </c>
      <c r="C1845" s="505"/>
      <c r="D1845" s="304"/>
      <c r="E1845" s="304"/>
      <c r="F1845" s="377" t="str">
        <f t="shared" si="117"/>
        <v/>
      </c>
      <c r="G1845" s="509"/>
      <c r="I1845" s="503"/>
      <c r="J1845" s="503"/>
      <c r="K1845" s="569" t="str">
        <f t="shared" si="114"/>
        <v/>
      </c>
      <c r="L1845" s="503"/>
      <c r="M1845" s="569" t="str">
        <f t="shared" si="115"/>
        <v/>
      </c>
      <c r="N1845" s="304"/>
    </row>
    <row r="1846" spans="1:14">
      <c r="A1846" s="361">
        <v>1833</v>
      </c>
      <c r="B1846" s="376" t="str">
        <f t="shared" si="116"/>
        <v/>
      </c>
      <c r="C1846" s="505"/>
      <c r="D1846" s="304"/>
      <c r="E1846" s="304"/>
      <c r="F1846" s="377" t="str">
        <f t="shared" si="117"/>
        <v/>
      </c>
      <c r="G1846" s="509"/>
      <c r="I1846" s="503"/>
      <c r="J1846" s="503"/>
      <c r="K1846" s="569" t="str">
        <f t="shared" si="114"/>
        <v/>
      </c>
      <c r="L1846" s="503"/>
      <c r="M1846" s="569" t="str">
        <f t="shared" si="115"/>
        <v/>
      </c>
      <c r="N1846" s="304"/>
    </row>
    <row r="1847" spans="1:14">
      <c r="A1847" s="361">
        <v>1834</v>
      </c>
      <c r="B1847" s="376" t="str">
        <f t="shared" si="116"/>
        <v/>
      </c>
      <c r="C1847" s="505"/>
      <c r="D1847" s="304"/>
      <c r="E1847" s="304"/>
      <c r="F1847" s="377" t="str">
        <f t="shared" si="117"/>
        <v/>
      </c>
      <c r="G1847" s="509"/>
      <c r="I1847" s="503"/>
      <c r="J1847" s="503"/>
      <c r="K1847" s="569" t="str">
        <f t="shared" si="114"/>
        <v/>
      </c>
      <c r="L1847" s="503"/>
      <c r="M1847" s="569" t="str">
        <f t="shared" si="115"/>
        <v/>
      </c>
      <c r="N1847" s="304"/>
    </row>
    <row r="1848" spans="1:14">
      <c r="A1848" s="361">
        <v>1835</v>
      </c>
      <c r="B1848" s="376" t="str">
        <f t="shared" si="116"/>
        <v/>
      </c>
      <c r="C1848" s="505"/>
      <c r="D1848" s="304"/>
      <c r="E1848" s="304"/>
      <c r="F1848" s="377" t="str">
        <f t="shared" si="117"/>
        <v/>
      </c>
      <c r="G1848" s="509"/>
      <c r="I1848" s="503"/>
      <c r="J1848" s="503"/>
      <c r="K1848" s="569" t="str">
        <f t="shared" si="114"/>
        <v/>
      </c>
      <c r="L1848" s="503"/>
      <c r="M1848" s="569" t="str">
        <f t="shared" si="115"/>
        <v/>
      </c>
      <c r="N1848" s="304"/>
    </row>
    <row r="1849" spans="1:14">
      <c r="A1849" s="361">
        <v>1836</v>
      </c>
      <c r="B1849" s="376" t="str">
        <f t="shared" si="116"/>
        <v/>
      </c>
      <c r="C1849" s="505"/>
      <c r="D1849" s="304"/>
      <c r="E1849" s="304"/>
      <c r="F1849" s="377" t="str">
        <f t="shared" si="117"/>
        <v/>
      </c>
      <c r="G1849" s="509"/>
      <c r="I1849" s="503"/>
      <c r="J1849" s="503"/>
      <c r="K1849" s="569" t="str">
        <f t="shared" si="114"/>
        <v/>
      </c>
      <c r="L1849" s="503"/>
      <c r="M1849" s="569" t="str">
        <f t="shared" si="115"/>
        <v/>
      </c>
      <c r="N1849" s="304"/>
    </row>
    <row r="1850" spans="1:14">
      <c r="A1850" s="361">
        <v>1837</v>
      </c>
      <c r="B1850" s="376" t="str">
        <f t="shared" si="116"/>
        <v/>
      </c>
      <c r="C1850" s="505"/>
      <c r="D1850" s="304"/>
      <c r="E1850" s="304"/>
      <c r="F1850" s="377" t="str">
        <f t="shared" si="117"/>
        <v/>
      </c>
      <c r="G1850" s="509"/>
      <c r="I1850" s="503"/>
      <c r="J1850" s="503"/>
      <c r="K1850" s="569" t="str">
        <f t="shared" si="114"/>
        <v/>
      </c>
      <c r="L1850" s="503"/>
      <c r="M1850" s="569" t="str">
        <f t="shared" si="115"/>
        <v/>
      </c>
      <c r="N1850" s="304"/>
    </row>
    <row r="1851" spans="1:14">
      <c r="A1851" s="361">
        <v>1838</v>
      </c>
      <c r="B1851" s="376" t="str">
        <f t="shared" si="116"/>
        <v/>
      </c>
      <c r="C1851" s="505"/>
      <c r="D1851" s="304"/>
      <c r="E1851" s="304"/>
      <c r="F1851" s="377" t="str">
        <f t="shared" si="117"/>
        <v/>
      </c>
      <c r="G1851" s="509"/>
      <c r="I1851" s="503"/>
      <c r="J1851" s="503"/>
      <c r="K1851" s="569" t="str">
        <f t="shared" si="114"/>
        <v/>
      </c>
      <c r="L1851" s="503"/>
      <c r="M1851" s="569" t="str">
        <f t="shared" si="115"/>
        <v/>
      </c>
      <c r="N1851" s="304"/>
    </row>
    <row r="1852" spans="1:14">
      <c r="A1852" s="361">
        <v>1839</v>
      </c>
      <c r="B1852" s="376" t="str">
        <f t="shared" si="116"/>
        <v/>
      </c>
      <c r="C1852" s="505"/>
      <c r="D1852" s="304"/>
      <c r="E1852" s="304"/>
      <c r="F1852" s="377" t="str">
        <f t="shared" si="117"/>
        <v/>
      </c>
      <c r="G1852" s="509"/>
      <c r="I1852" s="503"/>
      <c r="J1852" s="503"/>
      <c r="K1852" s="569" t="str">
        <f t="shared" si="114"/>
        <v/>
      </c>
      <c r="L1852" s="503"/>
      <c r="M1852" s="569" t="str">
        <f t="shared" si="115"/>
        <v/>
      </c>
      <c r="N1852" s="304"/>
    </row>
    <row r="1853" spans="1:14">
      <c r="A1853" s="361">
        <v>1840</v>
      </c>
      <c r="B1853" s="376" t="str">
        <f t="shared" si="116"/>
        <v/>
      </c>
      <c r="C1853" s="505"/>
      <c r="D1853" s="304"/>
      <c r="E1853" s="304"/>
      <c r="F1853" s="377" t="str">
        <f t="shared" si="117"/>
        <v/>
      </c>
      <c r="G1853" s="509"/>
      <c r="I1853" s="503"/>
      <c r="J1853" s="503"/>
      <c r="K1853" s="569" t="str">
        <f t="shared" si="114"/>
        <v/>
      </c>
      <c r="L1853" s="503"/>
      <c r="M1853" s="569" t="str">
        <f t="shared" si="115"/>
        <v/>
      </c>
      <c r="N1853" s="304"/>
    </row>
    <row r="1854" spans="1:14">
      <c r="A1854" s="361">
        <v>1841</v>
      </c>
      <c r="B1854" s="376" t="str">
        <f t="shared" si="116"/>
        <v/>
      </c>
      <c r="C1854" s="505"/>
      <c r="D1854" s="304"/>
      <c r="E1854" s="304"/>
      <c r="F1854" s="377" t="str">
        <f t="shared" si="117"/>
        <v/>
      </c>
      <c r="G1854" s="509"/>
      <c r="I1854" s="503"/>
      <c r="J1854" s="503"/>
      <c r="K1854" s="569" t="str">
        <f t="shared" si="114"/>
        <v/>
      </c>
      <c r="L1854" s="503"/>
      <c r="M1854" s="569" t="str">
        <f t="shared" si="115"/>
        <v/>
      </c>
      <c r="N1854" s="304"/>
    </row>
    <row r="1855" spans="1:14">
      <c r="A1855" s="361">
        <v>1842</v>
      </c>
      <c r="B1855" s="376" t="str">
        <f t="shared" si="116"/>
        <v/>
      </c>
      <c r="C1855" s="505"/>
      <c r="D1855" s="304"/>
      <c r="E1855" s="304"/>
      <c r="F1855" s="377" t="str">
        <f t="shared" si="117"/>
        <v/>
      </c>
      <c r="G1855" s="509"/>
      <c r="I1855" s="503"/>
      <c r="J1855" s="503"/>
      <c r="K1855" s="569" t="str">
        <f t="shared" si="114"/>
        <v/>
      </c>
      <c r="L1855" s="503"/>
      <c r="M1855" s="569" t="str">
        <f t="shared" si="115"/>
        <v/>
      </c>
      <c r="N1855" s="304"/>
    </row>
    <row r="1856" spans="1:14">
      <c r="A1856" s="361">
        <v>1843</v>
      </c>
      <c r="B1856" s="376" t="str">
        <f t="shared" si="116"/>
        <v/>
      </c>
      <c r="C1856" s="505"/>
      <c r="D1856" s="304"/>
      <c r="E1856" s="304"/>
      <c r="F1856" s="377" t="str">
        <f t="shared" si="117"/>
        <v/>
      </c>
      <c r="G1856" s="509"/>
      <c r="I1856" s="503"/>
      <c r="J1856" s="503"/>
      <c r="K1856" s="569" t="str">
        <f t="shared" si="114"/>
        <v/>
      </c>
      <c r="L1856" s="503"/>
      <c r="M1856" s="569" t="str">
        <f t="shared" si="115"/>
        <v/>
      </c>
      <c r="N1856" s="304"/>
    </row>
    <row r="1857" spans="1:14">
      <c r="A1857" s="361">
        <v>1844</v>
      </c>
      <c r="B1857" s="376" t="str">
        <f t="shared" si="116"/>
        <v/>
      </c>
      <c r="C1857" s="505"/>
      <c r="D1857" s="304"/>
      <c r="E1857" s="304"/>
      <c r="F1857" s="377" t="str">
        <f t="shared" si="117"/>
        <v/>
      </c>
      <c r="G1857" s="509"/>
      <c r="I1857" s="503"/>
      <c r="J1857" s="503"/>
      <c r="K1857" s="569" t="str">
        <f t="shared" si="114"/>
        <v/>
      </c>
      <c r="L1857" s="503"/>
      <c r="M1857" s="569" t="str">
        <f t="shared" si="115"/>
        <v/>
      </c>
      <c r="N1857" s="304"/>
    </row>
    <row r="1858" spans="1:14">
      <c r="A1858" s="361">
        <v>1845</v>
      </c>
      <c r="B1858" s="376" t="str">
        <f t="shared" si="116"/>
        <v/>
      </c>
      <c r="C1858" s="505"/>
      <c r="D1858" s="304"/>
      <c r="E1858" s="304"/>
      <c r="F1858" s="377" t="str">
        <f t="shared" si="117"/>
        <v/>
      </c>
      <c r="G1858" s="509"/>
      <c r="I1858" s="503"/>
      <c r="J1858" s="503"/>
      <c r="K1858" s="569" t="str">
        <f t="shared" si="114"/>
        <v/>
      </c>
      <c r="L1858" s="503"/>
      <c r="M1858" s="569" t="str">
        <f t="shared" si="115"/>
        <v/>
      </c>
      <c r="N1858" s="304"/>
    </row>
    <row r="1859" spans="1:14">
      <c r="A1859" s="361">
        <v>1846</v>
      </c>
      <c r="B1859" s="376" t="str">
        <f t="shared" si="116"/>
        <v/>
      </c>
      <c r="C1859" s="505"/>
      <c r="D1859" s="304"/>
      <c r="E1859" s="304"/>
      <c r="F1859" s="377" t="str">
        <f t="shared" si="117"/>
        <v/>
      </c>
      <c r="G1859" s="509"/>
      <c r="I1859" s="503"/>
      <c r="J1859" s="503"/>
      <c r="K1859" s="569" t="str">
        <f t="shared" si="114"/>
        <v/>
      </c>
      <c r="L1859" s="503"/>
      <c r="M1859" s="569" t="str">
        <f t="shared" si="115"/>
        <v/>
      </c>
      <c r="N1859" s="304"/>
    </row>
    <row r="1860" spans="1:14">
      <c r="A1860" s="361">
        <v>1847</v>
      </c>
      <c r="B1860" s="376" t="str">
        <f t="shared" si="116"/>
        <v/>
      </c>
      <c r="C1860" s="505"/>
      <c r="D1860" s="304"/>
      <c r="E1860" s="304"/>
      <c r="F1860" s="377" t="str">
        <f t="shared" si="117"/>
        <v/>
      </c>
      <c r="G1860" s="509"/>
      <c r="I1860" s="503"/>
      <c r="J1860" s="503"/>
      <c r="K1860" s="569" t="str">
        <f t="shared" si="114"/>
        <v/>
      </c>
      <c r="L1860" s="503"/>
      <c r="M1860" s="569" t="str">
        <f t="shared" si="115"/>
        <v/>
      </c>
      <c r="N1860" s="304"/>
    </row>
    <row r="1861" spans="1:14">
      <c r="A1861" s="361">
        <v>1848</v>
      </c>
      <c r="B1861" s="376" t="str">
        <f t="shared" si="116"/>
        <v/>
      </c>
      <c r="C1861" s="505"/>
      <c r="D1861" s="304"/>
      <c r="E1861" s="304"/>
      <c r="F1861" s="377" t="str">
        <f t="shared" si="117"/>
        <v/>
      </c>
      <c r="G1861" s="509"/>
      <c r="I1861" s="503"/>
      <c r="J1861" s="503"/>
      <c r="K1861" s="569" t="str">
        <f t="shared" si="114"/>
        <v/>
      </c>
      <c r="L1861" s="503"/>
      <c r="M1861" s="569" t="str">
        <f t="shared" si="115"/>
        <v/>
      </c>
      <c r="N1861" s="304"/>
    </row>
    <row r="1862" spans="1:14">
      <c r="A1862" s="361">
        <v>1849</v>
      </c>
      <c r="B1862" s="376" t="str">
        <f t="shared" si="116"/>
        <v/>
      </c>
      <c r="C1862" s="505"/>
      <c r="D1862" s="304"/>
      <c r="E1862" s="304"/>
      <c r="F1862" s="377" t="str">
        <f t="shared" si="117"/>
        <v/>
      </c>
      <c r="G1862" s="509"/>
      <c r="I1862" s="503"/>
      <c r="J1862" s="503"/>
      <c r="K1862" s="569" t="str">
        <f t="shared" si="114"/>
        <v/>
      </c>
      <c r="L1862" s="503"/>
      <c r="M1862" s="569" t="str">
        <f t="shared" si="115"/>
        <v/>
      </c>
      <c r="N1862" s="304"/>
    </row>
    <row r="1863" spans="1:14">
      <c r="A1863" s="361">
        <v>1850</v>
      </c>
      <c r="B1863" s="376" t="str">
        <f t="shared" si="116"/>
        <v/>
      </c>
      <c r="C1863" s="505"/>
      <c r="D1863" s="304"/>
      <c r="E1863" s="304"/>
      <c r="F1863" s="377" t="str">
        <f t="shared" si="117"/>
        <v/>
      </c>
      <c r="G1863" s="509"/>
      <c r="I1863" s="503"/>
      <c r="J1863" s="503"/>
      <c r="K1863" s="569" t="str">
        <f t="shared" si="114"/>
        <v/>
      </c>
      <c r="L1863" s="503"/>
      <c r="M1863" s="569" t="str">
        <f t="shared" si="115"/>
        <v/>
      </c>
      <c r="N1863" s="304"/>
    </row>
    <row r="1864" spans="1:14">
      <c r="A1864" s="361">
        <v>1851</v>
      </c>
      <c r="B1864" s="376" t="str">
        <f t="shared" si="116"/>
        <v/>
      </c>
      <c r="C1864" s="505"/>
      <c r="D1864" s="304"/>
      <c r="E1864" s="304"/>
      <c r="F1864" s="377" t="str">
        <f t="shared" si="117"/>
        <v/>
      </c>
      <c r="G1864" s="509"/>
      <c r="I1864" s="503"/>
      <c r="J1864" s="503"/>
      <c r="K1864" s="569" t="str">
        <f t="shared" si="114"/>
        <v/>
      </c>
      <c r="L1864" s="503"/>
      <c r="M1864" s="569" t="str">
        <f t="shared" si="115"/>
        <v/>
      </c>
      <c r="N1864" s="304"/>
    </row>
    <row r="1865" spans="1:14">
      <c r="A1865" s="361">
        <v>1852</v>
      </c>
      <c r="B1865" s="376" t="str">
        <f t="shared" si="116"/>
        <v/>
      </c>
      <c r="C1865" s="505"/>
      <c r="D1865" s="304"/>
      <c r="E1865" s="304"/>
      <c r="F1865" s="377" t="str">
        <f t="shared" si="117"/>
        <v/>
      </c>
      <c r="G1865" s="509"/>
      <c r="I1865" s="503"/>
      <c r="J1865" s="503"/>
      <c r="K1865" s="569" t="str">
        <f t="shared" si="114"/>
        <v/>
      </c>
      <c r="L1865" s="503"/>
      <c r="M1865" s="569" t="str">
        <f t="shared" si="115"/>
        <v/>
      </c>
      <c r="N1865" s="304"/>
    </row>
    <row r="1866" spans="1:14">
      <c r="A1866" s="361">
        <v>1853</v>
      </c>
      <c r="B1866" s="376" t="str">
        <f t="shared" si="116"/>
        <v/>
      </c>
      <c r="C1866" s="505"/>
      <c r="D1866" s="304"/>
      <c r="E1866" s="304"/>
      <c r="F1866" s="377" t="str">
        <f t="shared" si="117"/>
        <v/>
      </c>
      <c r="G1866" s="509"/>
      <c r="I1866" s="503"/>
      <c r="J1866" s="503"/>
      <c r="K1866" s="569" t="str">
        <f t="shared" si="114"/>
        <v/>
      </c>
      <c r="L1866" s="503"/>
      <c r="M1866" s="569" t="str">
        <f t="shared" si="115"/>
        <v/>
      </c>
      <c r="N1866" s="304"/>
    </row>
    <row r="1867" spans="1:14">
      <c r="A1867" s="361">
        <v>1854</v>
      </c>
      <c r="B1867" s="376" t="str">
        <f t="shared" si="116"/>
        <v/>
      </c>
      <c r="C1867" s="505"/>
      <c r="D1867" s="304"/>
      <c r="E1867" s="304"/>
      <c r="F1867" s="377" t="str">
        <f t="shared" si="117"/>
        <v/>
      </c>
      <c r="G1867" s="509"/>
      <c r="I1867" s="503"/>
      <c r="J1867" s="503"/>
      <c r="K1867" s="569" t="str">
        <f t="shared" si="114"/>
        <v/>
      </c>
      <c r="L1867" s="503"/>
      <c r="M1867" s="569" t="str">
        <f t="shared" si="115"/>
        <v/>
      </c>
      <c r="N1867" s="304"/>
    </row>
    <row r="1868" spans="1:14">
      <c r="A1868" s="361">
        <v>1855</v>
      </c>
      <c r="B1868" s="376" t="str">
        <f t="shared" si="116"/>
        <v/>
      </c>
      <c r="C1868" s="505"/>
      <c r="D1868" s="304"/>
      <c r="E1868" s="304"/>
      <c r="F1868" s="377" t="str">
        <f t="shared" si="117"/>
        <v/>
      </c>
      <c r="G1868" s="509"/>
      <c r="I1868" s="503"/>
      <c r="J1868" s="503"/>
      <c r="K1868" s="569" t="str">
        <f t="shared" si="114"/>
        <v/>
      </c>
      <c r="L1868" s="503"/>
      <c r="M1868" s="569" t="str">
        <f t="shared" si="115"/>
        <v/>
      </c>
      <c r="N1868" s="304"/>
    </row>
    <row r="1869" spans="1:14">
      <c r="A1869" s="361">
        <v>1856</v>
      </c>
      <c r="B1869" s="376" t="str">
        <f t="shared" si="116"/>
        <v/>
      </c>
      <c r="C1869" s="505"/>
      <c r="D1869" s="304"/>
      <c r="E1869" s="304"/>
      <c r="F1869" s="377" t="str">
        <f t="shared" si="117"/>
        <v/>
      </c>
      <c r="G1869" s="509"/>
      <c r="I1869" s="503"/>
      <c r="J1869" s="503"/>
      <c r="K1869" s="569" t="str">
        <f t="shared" si="114"/>
        <v/>
      </c>
      <c r="L1869" s="503"/>
      <c r="M1869" s="569" t="str">
        <f t="shared" si="115"/>
        <v/>
      </c>
      <c r="N1869" s="304"/>
    </row>
    <row r="1870" spans="1:14">
      <c r="A1870" s="361">
        <v>1857</v>
      </c>
      <c r="B1870" s="376" t="str">
        <f t="shared" si="116"/>
        <v/>
      </c>
      <c r="C1870" s="505"/>
      <c r="D1870" s="304"/>
      <c r="E1870" s="304"/>
      <c r="F1870" s="377" t="str">
        <f t="shared" si="117"/>
        <v/>
      </c>
      <c r="G1870" s="509"/>
      <c r="I1870" s="503"/>
      <c r="J1870" s="503"/>
      <c r="K1870" s="569" t="str">
        <f t="shared" si="114"/>
        <v/>
      </c>
      <c r="L1870" s="503"/>
      <c r="M1870" s="569" t="str">
        <f t="shared" si="115"/>
        <v/>
      </c>
      <c r="N1870" s="304"/>
    </row>
    <row r="1871" spans="1:14">
      <c r="A1871" s="361">
        <v>1858</v>
      </c>
      <c r="B1871" s="376" t="str">
        <f t="shared" si="116"/>
        <v/>
      </c>
      <c r="C1871" s="505"/>
      <c r="D1871" s="304"/>
      <c r="E1871" s="304"/>
      <c r="F1871" s="377" t="str">
        <f t="shared" si="117"/>
        <v/>
      </c>
      <c r="G1871" s="509"/>
      <c r="I1871" s="503"/>
      <c r="J1871" s="503"/>
      <c r="K1871" s="569" t="str">
        <f t="shared" ref="K1871:K1934" si="118">IF(J1871="","",J1871/$D$9*12)</f>
        <v/>
      </c>
      <c r="L1871" s="503"/>
      <c r="M1871" s="569" t="str">
        <f t="shared" ref="M1871:M1934" si="119">IF(L1871="","",L1871/$D$9*12)</f>
        <v/>
      </c>
      <c r="N1871" s="304"/>
    </row>
    <row r="1872" spans="1:14">
      <c r="A1872" s="361">
        <v>1859</v>
      </c>
      <c r="B1872" s="376" t="str">
        <f t="shared" si="116"/>
        <v/>
      </c>
      <c r="C1872" s="505"/>
      <c r="D1872" s="304"/>
      <c r="E1872" s="304"/>
      <c r="F1872" s="377" t="str">
        <f t="shared" si="117"/>
        <v/>
      </c>
      <c r="G1872" s="509"/>
      <c r="I1872" s="503"/>
      <c r="J1872" s="503"/>
      <c r="K1872" s="569" t="str">
        <f t="shared" si="118"/>
        <v/>
      </c>
      <c r="L1872" s="503"/>
      <c r="M1872" s="569" t="str">
        <f t="shared" si="119"/>
        <v/>
      </c>
      <c r="N1872" s="304"/>
    </row>
    <row r="1873" spans="1:14">
      <c r="A1873" s="361">
        <v>1860</v>
      </c>
      <c r="B1873" s="376" t="str">
        <f t="shared" si="116"/>
        <v/>
      </c>
      <c r="C1873" s="505"/>
      <c r="D1873" s="304"/>
      <c r="E1873" s="304"/>
      <c r="F1873" s="377" t="str">
        <f t="shared" si="117"/>
        <v/>
      </c>
      <c r="G1873" s="509"/>
      <c r="I1873" s="503"/>
      <c r="J1873" s="503"/>
      <c r="K1873" s="569" t="str">
        <f t="shared" si="118"/>
        <v/>
      </c>
      <c r="L1873" s="503"/>
      <c r="M1873" s="569" t="str">
        <f t="shared" si="119"/>
        <v/>
      </c>
      <c r="N1873" s="304"/>
    </row>
    <row r="1874" spans="1:14">
      <c r="A1874" s="361">
        <v>1861</v>
      </c>
      <c r="B1874" s="376" t="str">
        <f t="shared" si="116"/>
        <v/>
      </c>
      <c r="C1874" s="505"/>
      <c r="D1874" s="304"/>
      <c r="E1874" s="304"/>
      <c r="F1874" s="377" t="str">
        <f t="shared" si="117"/>
        <v/>
      </c>
      <c r="G1874" s="509"/>
      <c r="I1874" s="503"/>
      <c r="J1874" s="503"/>
      <c r="K1874" s="569" t="str">
        <f t="shared" si="118"/>
        <v/>
      </c>
      <c r="L1874" s="503"/>
      <c r="M1874" s="569" t="str">
        <f t="shared" si="119"/>
        <v/>
      </c>
      <c r="N1874" s="304"/>
    </row>
    <row r="1875" spans="1:14">
      <c r="A1875" s="361">
        <v>1862</v>
      </c>
      <c r="B1875" s="376" t="str">
        <f t="shared" si="116"/>
        <v/>
      </c>
      <c r="C1875" s="505"/>
      <c r="D1875" s="304"/>
      <c r="E1875" s="304"/>
      <c r="F1875" s="377" t="str">
        <f t="shared" si="117"/>
        <v/>
      </c>
      <c r="G1875" s="509"/>
      <c r="I1875" s="503"/>
      <c r="J1875" s="503"/>
      <c r="K1875" s="569" t="str">
        <f t="shared" si="118"/>
        <v/>
      </c>
      <c r="L1875" s="503"/>
      <c r="M1875" s="569" t="str">
        <f t="shared" si="119"/>
        <v/>
      </c>
      <c r="N1875" s="304"/>
    </row>
    <row r="1876" spans="1:14">
      <c r="A1876" s="361">
        <v>1863</v>
      </c>
      <c r="B1876" s="376" t="str">
        <f t="shared" si="116"/>
        <v/>
      </c>
      <c r="C1876" s="505"/>
      <c r="D1876" s="304"/>
      <c r="E1876" s="304"/>
      <c r="F1876" s="377" t="str">
        <f t="shared" si="117"/>
        <v/>
      </c>
      <c r="G1876" s="509"/>
      <c r="I1876" s="503"/>
      <c r="J1876" s="503"/>
      <c r="K1876" s="569" t="str">
        <f t="shared" si="118"/>
        <v/>
      </c>
      <c r="L1876" s="503"/>
      <c r="M1876" s="569" t="str">
        <f t="shared" si="119"/>
        <v/>
      </c>
      <c r="N1876" s="304"/>
    </row>
    <row r="1877" spans="1:14">
      <c r="A1877" s="361">
        <v>1864</v>
      </c>
      <c r="B1877" s="376" t="str">
        <f t="shared" si="116"/>
        <v/>
      </c>
      <c r="C1877" s="505"/>
      <c r="D1877" s="304"/>
      <c r="E1877" s="304"/>
      <c r="F1877" s="377" t="str">
        <f t="shared" si="117"/>
        <v/>
      </c>
      <c r="G1877" s="509"/>
      <c r="I1877" s="503"/>
      <c r="J1877" s="503"/>
      <c r="K1877" s="569" t="str">
        <f t="shared" si="118"/>
        <v/>
      </c>
      <c r="L1877" s="503"/>
      <c r="M1877" s="569" t="str">
        <f t="shared" si="119"/>
        <v/>
      </c>
      <c r="N1877" s="304"/>
    </row>
    <row r="1878" spans="1:14">
      <c r="A1878" s="361">
        <v>1865</v>
      </c>
      <c r="B1878" s="376" t="str">
        <f t="shared" si="116"/>
        <v/>
      </c>
      <c r="C1878" s="505"/>
      <c r="D1878" s="304"/>
      <c r="E1878" s="304"/>
      <c r="F1878" s="377" t="str">
        <f t="shared" si="117"/>
        <v/>
      </c>
      <c r="G1878" s="509"/>
      <c r="I1878" s="503"/>
      <c r="J1878" s="503"/>
      <c r="K1878" s="569" t="str">
        <f t="shared" si="118"/>
        <v/>
      </c>
      <c r="L1878" s="503"/>
      <c r="M1878" s="569" t="str">
        <f t="shared" si="119"/>
        <v/>
      </c>
      <c r="N1878" s="304"/>
    </row>
    <row r="1879" spans="1:14">
      <c r="A1879" s="361">
        <v>1866</v>
      </c>
      <c r="B1879" s="376" t="str">
        <f t="shared" si="116"/>
        <v/>
      </c>
      <c r="C1879" s="505"/>
      <c r="D1879" s="304"/>
      <c r="E1879" s="304"/>
      <c r="F1879" s="377" t="str">
        <f t="shared" si="117"/>
        <v/>
      </c>
      <c r="G1879" s="509"/>
      <c r="I1879" s="503"/>
      <c r="J1879" s="503"/>
      <c r="K1879" s="569" t="str">
        <f t="shared" si="118"/>
        <v/>
      </c>
      <c r="L1879" s="503"/>
      <c r="M1879" s="569" t="str">
        <f t="shared" si="119"/>
        <v/>
      </c>
      <c r="N1879" s="304"/>
    </row>
    <row r="1880" spans="1:14">
      <c r="A1880" s="361">
        <v>1867</v>
      </c>
      <c r="B1880" s="376" t="str">
        <f t="shared" si="116"/>
        <v/>
      </c>
      <c r="C1880" s="505"/>
      <c r="D1880" s="304"/>
      <c r="E1880" s="304"/>
      <c r="F1880" s="377" t="str">
        <f t="shared" si="117"/>
        <v/>
      </c>
      <c r="G1880" s="509"/>
      <c r="I1880" s="503"/>
      <c r="J1880" s="503"/>
      <c r="K1880" s="569" t="str">
        <f t="shared" si="118"/>
        <v/>
      </c>
      <c r="L1880" s="503"/>
      <c r="M1880" s="569" t="str">
        <f t="shared" si="119"/>
        <v/>
      </c>
      <c r="N1880" s="304"/>
    </row>
    <row r="1881" spans="1:14">
      <c r="A1881" s="361">
        <v>1868</v>
      </c>
      <c r="B1881" s="376" t="str">
        <f t="shared" si="116"/>
        <v/>
      </c>
      <c r="C1881" s="505"/>
      <c r="D1881" s="304"/>
      <c r="E1881" s="304"/>
      <c r="F1881" s="377" t="str">
        <f t="shared" si="117"/>
        <v/>
      </c>
      <c r="G1881" s="509"/>
      <c r="I1881" s="503"/>
      <c r="J1881" s="503"/>
      <c r="K1881" s="569" t="str">
        <f t="shared" si="118"/>
        <v/>
      </c>
      <c r="L1881" s="503"/>
      <c r="M1881" s="569" t="str">
        <f t="shared" si="119"/>
        <v/>
      </c>
      <c r="N1881" s="304"/>
    </row>
    <row r="1882" spans="1:14">
      <c r="A1882" s="361">
        <v>1869</v>
      </c>
      <c r="B1882" s="376" t="str">
        <f t="shared" si="116"/>
        <v/>
      </c>
      <c r="C1882" s="505"/>
      <c r="D1882" s="304"/>
      <c r="E1882" s="304"/>
      <c r="F1882" s="377" t="str">
        <f t="shared" si="117"/>
        <v/>
      </c>
      <c r="G1882" s="509"/>
      <c r="I1882" s="503"/>
      <c r="J1882" s="503"/>
      <c r="K1882" s="569" t="str">
        <f t="shared" si="118"/>
        <v/>
      </c>
      <c r="L1882" s="503"/>
      <c r="M1882" s="569" t="str">
        <f t="shared" si="119"/>
        <v/>
      </c>
      <c r="N1882" s="304"/>
    </row>
    <row r="1883" spans="1:14">
      <c r="A1883" s="361">
        <v>1870</v>
      </c>
      <c r="B1883" s="376" t="str">
        <f t="shared" si="116"/>
        <v/>
      </c>
      <c r="C1883" s="505"/>
      <c r="D1883" s="304"/>
      <c r="E1883" s="304"/>
      <c r="F1883" s="377" t="str">
        <f t="shared" si="117"/>
        <v/>
      </c>
      <c r="G1883" s="509"/>
      <c r="I1883" s="503"/>
      <c r="J1883" s="503"/>
      <c r="K1883" s="569" t="str">
        <f t="shared" si="118"/>
        <v/>
      </c>
      <c r="L1883" s="503"/>
      <c r="M1883" s="569" t="str">
        <f t="shared" si="119"/>
        <v/>
      </c>
      <c r="N1883" s="304"/>
    </row>
    <row r="1884" spans="1:14">
      <c r="A1884" s="361">
        <v>1871</v>
      </c>
      <c r="B1884" s="376" t="str">
        <f t="shared" si="116"/>
        <v/>
      </c>
      <c r="C1884" s="505"/>
      <c r="D1884" s="304"/>
      <c r="E1884" s="304"/>
      <c r="F1884" s="377" t="str">
        <f t="shared" si="117"/>
        <v/>
      </c>
      <c r="G1884" s="509"/>
      <c r="I1884" s="503"/>
      <c r="J1884" s="503"/>
      <c r="K1884" s="569" t="str">
        <f t="shared" si="118"/>
        <v/>
      </c>
      <c r="L1884" s="503"/>
      <c r="M1884" s="569" t="str">
        <f t="shared" si="119"/>
        <v/>
      </c>
      <c r="N1884" s="304"/>
    </row>
    <row r="1885" spans="1:14">
      <c r="A1885" s="361">
        <v>1872</v>
      </c>
      <c r="B1885" s="376" t="str">
        <f t="shared" si="116"/>
        <v/>
      </c>
      <c r="C1885" s="505"/>
      <c r="D1885" s="304"/>
      <c r="E1885" s="304"/>
      <c r="F1885" s="377" t="str">
        <f t="shared" si="117"/>
        <v/>
      </c>
      <c r="G1885" s="509"/>
      <c r="I1885" s="503"/>
      <c r="J1885" s="503"/>
      <c r="K1885" s="569" t="str">
        <f t="shared" si="118"/>
        <v/>
      </c>
      <c r="L1885" s="503"/>
      <c r="M1885" s="569" t="str">
        <f t="shared" si="119"/>
        <v/>
      </c>
      <c r="N1885" s="304"/>
    </row>
    <row r="1886" spans="1:14">
      <c r="A1886" s="361">
        <v>1873</v>
      </c>
      <c r="B1886" s="376" t="str">
        <f t="shared" si="116"/>
        <v/>
      </c>
      <c r="C1886" s="505"/>
      <c r="D1886" s="304"/>
      <c r="E1886" s="304"/>
      <c r="F1886" s="377" t="str">
        <f t="shared" si="117"/>
        <v/>
      </c>
      <c r="G1886" s="509"/>
      <c r="I1886" s="503"/>
      <c r="J1886" s="503"/>
      <c r="K1886" s="569" t="str">
        <f t="shared" si="118"/>
        <v/>
      </c>
      <c r="L1886" s="503"/>
      <c r="M1886" s="569" t="str">
        <f t="shared" si="119"/>
        <v/>
      </c>
      <c r="N1886" s="304"/>
    </row>
    <row r="1887" spans="1:14">
      <c r="A1887" s="361">
        <v>1874</v>
      </c>
      <c r="B1887" s="376" t="str">
        <f t="shared" si="116"/>
        <v/>
      </c>
      <c r="C1887" s="505"/>
      <c r="D1887" s="304"/>
      <c r="E1887" s="304"/>
      <c r="F1887" s="377" t="str">
        <f t="shared" si="117"/>
        <v/>
      </c>
      <c r="G1887" s="509"/>
      <c r="I1887" s="503"/>
      <c r="J1887" s="503"/>
      <c r="K1887" s="569" t="str">
        <f t="shared" si="118"/>
        <v/>
      </c>
      <c r="L1887" s="503"/>
      <c r="M1887" s="569" t="str">
        <f t="shared" si="119"/>
        <v/>
      </c>
      <c r="N1887" s="304"/>
    </row>
    <row r="1888" spans="1:14">
      <c r="A1888" s="361">
        <v>1875</v>
      </c>
      <c r="B1888" s="376" t="str">
        <f t="shared" si="116"/>
        <v/>
      </c>
      <c r="C1888" s="505"/>
      <c r="D1888" s="304"/>
      <c r="E1888" s="304"/>
      <c r="F1888" s="377" t="str">
        <f t="shared" si="117"/>
        <v/>
      </c>
      <c r="G1888" s="509"/>
      <c r="I1888" s="503"/>
      <c r="J1888" s="503"/>
      <c r="K1888" s="569" t="str">
        <f t="shared" si="118"/>
        <v/>
      </c>
      <c r="L1888" s="503"/>
      <c r="M1888" s="569" t="str">
        <f t="shared" si="119"/>
        <v/>
      </c>
      <c r="N1888" s="304"/>
    </row>
    <row r="1889" spans="1:14">
      <c r="A1889" s="361">
        <v>1876</v>
      </c>
      <c r="B1889" s="376" t="str">
        <f t="shared" si="116"/>
        <v/>
      </c>
      <c r="C1889" s="505"/>
      <c r="D1889" s="304"/>
      <c r="E1889" s="304"/>
      <c r="F1889" s="377" t="str">
        <f t="shared" si="117"/>
        <v/>
      </c>
      <c r="G1889" s="509"/>
      <c r="I1889" s="503"/>
      <c r="J1889" s="503"/>
      <c r="K1889" s="569" t="str">
        <f t="shared" si="118"/>
        <v/>
      </c>
      <c r="L1889" s="503"/>
      <c r="M1889" s="569" t="str">
        <f t="shared" si="119"/>
        <v/>
      </c>
      <c r="N1889" s="304"/>
    </row>
    <row r="1890" spans="1:14">
      <c r="A1890" s="361">
        <v>1877</v>
      </c>
      <c r="B1890" s="376" t="str">
        <f t="shared" si="116"/>
        <v/>
      </c>
      <c r="C1890" s="505"/>
      <c r="D1890" s="304"/>
      <c r="E1890" s="304"/>
      <c r="F1890" s="377" t="str">
        <f t="shared" si="117"/>
        <v/>
      </c>
      <c r="G1890" s="509"/>
      <c r="I1890" s="503"/>
      <c r="J1890" s="503"/>
      <c r="K1890" s="569" t="str">
        <f t="shared" si="118"/>
        <v/>
      </c>
      <c r="L1890" s="503"/>
      <c r="M1890" s="569" t="str">
        <f t="shared" si="119"/>
        <v/>
      </c>
      <c r="N1890" s="304"/>
    </row>
    <row r="1891" spans="1:14">
      <c r="A1891" s="361">
        <v>1878</v>
      </c>
      <c r="B1891" s="376" t="str">
        <f t="shared" si="116"/>
        <v/>
      </c>
      <c r="C1891" s="505"/>
      <c r="D1891" s="304"/>
      <c r="E1891" s="304"/>
      <c r="F1891" s="377" t="str">
        <f t="shared" si="117"/>
        <v/>
      </c>
      <c r="G1891" s="509"/>
      <c r="I1891" s="503"/>
      <c r="J1891" s="503"/>
      <c r="K1891" s="569" t="str">
        <f t="shared" si="118"/>
        <v/>
      </c>
      <c r="L1891" s="503"/>
      <c r="M1891" s="569" t="str">
        <f t="shared" si="119"/>
        <v/>
      </c>
      <c r="N1891" s="304"/>
    </row>
    <row r="1892" spans="1:14">
      <c r="A1892" s="361">
        <v>1879</v>
      </c>
      <c r="B1892" s="376" t="str">
        <f t="shared" si="116"/>
        <v/>
      </c>
      <c r="C1892" s="505"/>
      <c r="D1892" s="304"/>
      <c r="E1892" s="304"/>
      <c r="F1892" s="377" t="str">
        <f t="shared" si="117"/>
        <v/>
      </c>
      <c r="G1892" s="509"/>
      <c r="I1892" s="503"/>
      <c r="J1892" s="503"/>
      <c r="K1892" s="569" t="str">
        <f t="shared" si="118"/>
        <v/>
      </c>
      <c r="L1892" s="503"/>
      <c r="M1892" s="569" t="str">
        <f t="shared" si="119"/>
        <v/>
      </c>
      <c r="N1892" s="304"/>
    </row>
    <row r="1893" spans="1:14">
      <c r="A1893" s="361">
        <v>1880</v>
      </c>
      <c r="B1893" s="376" t="str">
        <f t="shared" si="116"/>
        <v/>
      </c>
      <c r="C1893" s="505"/>
      <c r="D1893" s="304"/>
      <c r="E1893" s="304"/>
      <c r="F1893" s="377" t="str">
        <f t="shared" si="117"/>
        <v/>
      </c>
      <c r="G1893" s="509"/>
      <c r="I1893" s="503"/>
      <c r="J1893" s="503"/>
      <c r="K1893" s="569" t="str">
        <f t="shared" si="118"/>
        <v/>
      </c>
      <c r="L1893" s="503"/>
      <c r="M1893" s="569" t="str">
        <f t="shared" si="119"/>
        <v/>
      </c>
      <c r="N1893" s="304"/>
    </row>
    <row r="1894" spans="1:14">
      <c r="A1894" s="361">
        <v>1881</v>
      </c>
      <c r="B1894" s="376" t="str">
        <f t="shared" si="116"/>
        <v/>
      </c>
      <c r="C1894" s="505"/>
      <c r="D1894" s="304"/>
      <c r="E1894" s="304"/>
      <c r="F1894" s="377" t="str">
        <f t="shared" si="117"/>
        <v/>
      </c>
      <c r="G1894" s="509"/>
      <c r="I1894" s="503"/>
      <c r="J1894" s="503"/>
      <c r="K1894" s="569" t="str">
        <f t="shared" si="118"/>
        <v/>
      </c>
      <c r="L1894" s="503"/>
      <c r="M1894" s="569" t="str">
        <f t="shared" si="119"/>
        <v/>
      </c>
      <c r="N1894" s="304"/>
    </row>
    <row r="1895" spans="1:14">
      <c r="A1895" s="361">
        <v>1882</v>
      </c>
      <c r="B1895" s="376" t="str">
        <f t="shared" si="116"/>
        <v/>
      </c>
      <c r="C1895" s="505"/>
      <c r="D1895" s="304"/>
      <c r="E1895" s="304"/>
      <c r="F1895" s="377" t="str">
        <f t="shared" si="117"/>
        <v/>
      </c>
      <c r="G1895" s="509"/>
      <c r="I1895" s="503"/>
      <c r="J1895" s="503"/>
      <c r="K1895" s="569" t="str">
        <f t="shared" si="118"/>
        <v/>
      </c>
      <c r="L1895" s="503"/>
      <c r="M1895" s="569" t="str">
        <f t="shared" si="119"/>
        <v/>
      </c>
      <c r="N1895" s="304"/>
    </row>
    <row r="1896" spans="1:14">
      <c r="A1896" s="361">
        <v>1883</v>
      </c>
      <c r="B1896" s="376" t="str">
        <f t="shared" si="116"/>
        <v/>
      </c>
      <c r="C1896" s="505"/>
      <c r="D1896" s="304"/>
      <c r="E1896" s="304"/>
      <c r="F1896" s="377" t="str">
        <f t="shared" si="117"/>
        <v/>
      </c>
      <c r="G1896" s="509"/>
      <c r="I1896" s="503"/>
      <c r="J1896" s="503"/>
      <c r="K1896" s="569" t="str">
        <f t="shared" si="118"/>
        <v/>
      </c>
      <c r="L1896" s="503"/>
      <c r="M1896" s="569" t="str">
        <f t="shared" si="119"/>
        <v/>
      </c>
      <c r="N1896" s="304"/>
    </row>
    <row r="1897" spans="1:14">
      <c r="A1897" s="361">
        <v>1884</v>
      </c>
      <c r="B1897" s="376" t="str">
        <f t="shared" si="116"/>
        <v/>
      </c>
      <c r="C1897" s="505"/>
      <c r="D1897" s="304"/>
      <c r="E1897" s="304"/>
      <c r="F1897" s="377" t="str">
        <f t="shared" si="117"/>
        <v/>
      </c>
      <c r="G1897" s="509"/>
      <c r="I1897" s="503"/>
      <c r="J1897" s="503"/>
      <c r="K1897" s="569" t="str">
        <f t="shared" si="118"/>
        <v/>
      </c>
      <c r="L1897" s="503"/>
      <c r="M1897" s="569" t="str">
        <f t="shared" si="119"/>
        <v/>
      </c>
      <c r="N1897" s="304"/>
    </row>
    <row r="1898" spans="1:14">
      <c r="A1898" s="361">
        <v>1885</v>
      </c>
      <c r="B1898" s="376" t="str">
        <f t="shared" ref="B1898:B1961" si="120">IF(C1898="","",IF(C1898="Ａ","","○"))</f>
        <v/>
      </c>
      <c r="C1898" s="505"/>
      <c r="D1898" s="304"/>
      <c r="E1898" s="304"/>
      <c r="F1898" s="377" t="str">
        <f t="shared" ref="F1898:F1961" si="121">IF(E1898="","",E1898/$D$9*12)</f>
        <v/>
      </c>
      <c r="G1898" s="509"/>
      <c r="I1898" s="503"/>
      <c r="J1898" s="503"/>
      <c r="K1898" s="569" t="str">
        <f t="shared" si="118"/>
        <v/>
      </c>
      <c r="L1898" s="503"/>
      <c r="M1898" s="569" t="str">
        <f t="shared" si="119"/>
        <v/>
      </c>
      <c r="N1898" s="304"/>
    </row>
    <row r="1899" spans="1:14">
      <c r="A1899" s="361">
        <v>1886</v>
      </c>
      <c r="B1899" s="376" t="str">
        <f t="shared" si="120"/>
        <v/>
      </c>
      <c r="C1899" s="505"/>
      <c r="D1899" s="304"/>
      <c r="E1899" s="304"/>
      <c r="F1899" s="377" t="str">
        <f t="shared" si="121"/>
        <v/>
      </c>
      <c r="G1899" s="509"/>
      <c r="I1899" s="503"/>
      <c r="J1899" s="503"/>
      <c r="K1899" s="569" t="str">
        <f t="shared" si="118"/>
        <v/>
      </c>
      <c r="L1899" s="503"/>
      <c r="M1899" s="569" t="str">
        <f t="shared" si="119"/>
        <v/>
      </c>
      <c r="N1899" s="304"/>
    </row>
    <row r="1900" spans="1:14">
      <c r="A1900" s="361">
        <v>1887</v>
      </c>
      <c r="B1900" s="376" t="str">
        <f t="shared" si="120"/>
        <v/>
      </c>
      <c r="C1900" s="505"/>
      <c r="D1900" s="304"/>
      <c r="E1900" s="304"/>
      <c r="F1900" s="377" t="str">
        <f t="shared" si="121"/>
        <v/>
      </c>
      <c r="G1900" s="509"/>
      <c r="I1900" s="503"/>
      <c r="J1900" s="503"/>
      <c r="K1900" s="569" t="str">
        <f t="shared" si="118"/>
        <v/>
      </c>
      <c r="L1900" s="503"/>
      <c r="M1900" s="569" t="str">
        <f t="shared" si="119"/>
        <v/>
      </c>
      <c r="N1900" s="304"/>
    </row>
    <row r="1901" spans="1:14">
      <c r="A1901" s="361">
        <v>1888</v>
      </c>
      <c r="B1901" s="376" t="str">
        <f t="shared" si="120"/>
        <v/>
      </c>
      <c r="C1901" s="505"/>
      <c r="D1901" s="304"/>
      <c r="E1901" s="304"/>
      <c r="F1901" s="377" t="str">
        <f t="shared" si="121"/>
        <v/>
      </c>
      <c r="G1901" s="509"/>
      <c r="I1901" s="503"/>
      <c r="J1901" s="503"/>
      <c r="K1901" s="569" t="str">
        <f t="shared" si="118"/>
        <v/>
      </c>
      <c r="L1901" s="503"/>
      <c r="M1901" s="569" t="str">
        <f t="shared" si="119"/>
        <v/>
      </c>
      <c r="N1901" s="304"/>
    </row>
    <row r="1902" spans="1:14">
      <c r="A1902" s="361">
        <v>1889</v>
      </c>
      <c r="B1902" s="376" t="str">
        <f t="shared" si="120"/>
        <v/>
      </c>
      <c r="C1902" s="505"/>
      <c r="D1902" s="304"/>
      <c r="E1902" s="304"/>
      <c r="F1902" s="377" t="str">
        <f t="shared" si="121"/>
        <v/>
      </c>
      <c r="G1902" s="509"/>
      <c r="I1902" s="503"/>
      <c r="J1902" s="503"/>
      <c r="K1902" s="569" t="str">
        <f t="shared" si="118"/>
        <v/>
      </c>
      <c r="L1902" s="503"/>
      <c r="M1902" s="569" t="str">
        <f t="shared" si="119"/>
        <v/>
      </c>
      <c r="N1902" s="304"/>
    </row>
    <row r="1903" spans="1:14">
      <c r="A1903" s="361">
        <v>1890</v>
      </c>
      <c r="B1903" s="376" t="str">
        <f t="shared" si="120"/>
        <v/>
      </c>
      <c r="C1903" s="505"/>
      <c r="D1903" s="304"/>
      <c r="E1903" s="304"/>
      <c r="F1903" s="377" t="str">
        <f t="shared" si="121"/>
        <v/>
      </c>
      <c r="G1903" s="509"/>
      <c r="I1903" s="503"/>
      <c r="J1903" s="503"/>
      <c r="K1903" s="569" t="str">
        <f t="shared" si="118"/>
        <v/>
      </c>
      <c r="L1903" s="503"/>
      <c r="M1903" s="569" t="str">
        <f t="shared" si="119"/>
        <v/>
      </c>
      <c r="N1903" s="304"/>
    </row>
    <row r="1904" spans="1:14">
      <c r="A1904" s="361">
        <v>1891</v>
      </c>
      <c r="B1904" s="376" t="str">
        <f t="shared" si="120"/>
        <v/>
      </c>
      <c r="C1904" s="505"/>
      <c r="D1904" s="304"/>
      <c r="E1904" s="304"/>
      <c r="F1904" s="377" t="str">
        <f t="shared" si="121"/>
        <v/>
      </c>
      <c r="G1904" s="509"/>
      <c r="I1904" s="503"/>
      <c r="J1904" s="503"/>
      <c r="K1904" s="569" t="str">
        <f t="shared" si="118"/>
        <v/>
      </c>
      <c r="L1904" s="503"/>
      <c r="M1904" s="569" t="str">
        <f t="shared" si="119"/>
        <v/>
      </c>
      <c r="N1904" s="304"/>
    </row>
    <row r="1905" spans="1:14">
      <c r="A1905" s="361">
        <v>1892</v>
      </c>
      <c r="B1905" s="376" t="str">
        <f t="shared" si="120"/>
        <v/>
      </c>
      <c r="C1905" s="505"/>
      <c r="D1905" s="304"/>
      <c r="E1905" s="304"/>
      <c r="F1905" s="377" t="str">
        <f t="shared" si="121"/>
        <v/>
      </c>
      <c r="G1905" s="509"/>
      <c r="I1905" s="503"/>
      <c r="J1905" s="503"/>
      <c r="K1905" s="569" t="str">
        <f t="shared" si="118"/>
        <v/>
      </c>
      <c r="L1905" s="503"/>
      <c r="M1905" s="569" t="str">
        <f t="shared" si="119"/>
        <v/>
      </c>
      <c r="N1905" s="304"/>
    </row>
    <row r="1906" spans="1:14">
      <c r="A1906" s="361">
        <v>1893</v>
      </c>
      <c r="B1906" s="376" t="str">
        <f t="shared" si="120"/>
        <v/>
      </c>
      <c r="C1906" s="505"/>
      <c r="D1906" s="304"/>
      <c r="E1906" s="304"/>
      <c r="F1906" s="377" t="str">
        <f t="shared" si="121"/>
        <v/>
      </c>
      <c r="G1906" s="509"/>
      <c r="I1906" s="503"/>
      <c r="J1906" s="503"/>
      <c r="K1906" s="569" t="str">
        <f t="shared" si="118"/>
        <v/>
      </c>
      <c r="L1906" s="503"/>
      <c r="M1906" s="569" t="str">
        <f t="shared" si="119"/>
        <v/>
      </c>
      <c r="N1906" s="304"/>
    </row>
    <row r="1907" spans="1:14">
      <c r="A1907" s="361">
        <v>1894</v>
      </c>
      <c r="B1907" s="376" t="str">
        <f t="shared" si="120"/>
        <v/>
      </c>
      <c r="C1907" s="505"/>
      <c r="D1907" s="304"/>
      <c r="E1907" s="304"/>
      <c r="F1907" s="377" t="str">
        <f t="shared" si="121"/>
        <v/>
      </c>
      <c r="G1907" s="509"/>
      <c r="I1907" s="503"/>
      <c r="J1907" s="503"/>
      <c r="K1907" s="569" t="str">
        <f t="shared" si="118"/>
        <v/>
      </c>
      <c r="L1907" s="503"/>
      <c r="M1907" s="569" t="str">
        <f t="shared" si="119"/>
        <v/>
      </c>
      <c r="N1907" s="304"/>
    </row>
    <row r="1908" spans="1:14">
      <c r="A1908" s="361">
        <v>1895</v>
      </c>
      <c r="B1908" s="376" t="str">
        <f t="shared" si="120"/>
        <v/>
      </c>
      <c r="C1908" s="505"/>
      <c r="D1908" s="304"/>
      <c r="E1908" s="304"/>
      <c r="F1908" s="377" t="str">
        <f t="shared" si="121"/>
        <v/>
      </c>
      <c r="G1908" s="509"/>
      <c r="I1908" s="503"/>
      <c r="J1908" s="503"/>
      <c r="K1908" s="569" t="str">
        <f t="shared" si="118"/>
        <v/>
      </c>
      <c r="L1908" s="503"/>
      <c r="M1908" s="569" t="str">
        <f t="shared" si="119"/>
        <v/>
      </c>
      <c r="N1908" s="304"/>
    </row>
    <row r="1909" spans="1:14">
      <c r="A1909" s="361">
        <v>1896</v>
      </c>
      <c r="B1909" s="376" t="str">
        <f t="shared" si="120"/>
        <v/>
      </c>
      <c r="C1909" s="505"/>
      <c r="D1909" s="304"/>
      <c r="E1909" s="304"/>
      <c r="F1909" s="377" t="str">
        <f t="shared" si="121"/>
        <v/>
      </c>
      <c r="G1909" s="509"/>
      <c r="I1909" s="503"/>
      <c r="J1909" s="503"/>
      <c r="K1909" s="569" t="str">
        <f t="shared" si="118"/>
        <v/>
      </c>
      <c r="L1909" s="503"/>
      <c r="M1909" s="569" t="str">
        <f t="shared" si="119"/>
        <v/>
      </c>
      <c r="N1909" s="304"/>
    </row>
    <row r="1910" spans="1:14">
      <c r="A1910" s="361">
        <v>1897</v>
      </c>
      <c r="B1910" s="376" t="str">
        <f t="shared" si="120"/>
        <v/>
      </c>
      <c r="C1910" s="505"/>
      <c r="D1910" s="304"/>
      <c r="E1910" s="304"/>
      <c r="F1910" s="377" t="str">
        <f t="shared" si="121"/>
        <v/>
      </c>
      <c r="G1910" s="509"/>
      <c r="I1910" s="503"/>
      <c r="J1910" s="503"/>
      <c r="K1910" s="569" t="str">
        <f t="shared" si="118"/>
        <v/>
      </c>
      <c r="L1910" s="503"/>
      <c r="M1910" s="569" t="str">
        <f t="shared" si="119"/>
        <v/>
      </c>
      <c r="N1910" s="304"/>
    </row>
    <row r="1911" spans="1:14">
      <c r="A1911" s="361">
        <v>1898</v>
      </c>
      <c r="B1911" s="376" t="str">
        <f t="shared" si="120"/>
        <v/>
      </c>
      <c r="C1911" s="505"/>
      <c r="D1911" s="304"/>
      <c r="E1911" s="304"/>
      <c r="F1911" s="377" t="str">
        <f t="shared" si="121"/>
        <v/>
      </c>
      <c r="G1911" s="509"/>
      <c r="I1911" s="503"/>
      <c r="J1911" s="503"/>
      <c r="K1911" s="569" t="str">
        <f t="shared" si="118"/>
        <v/>
      </c>
      <c r="L1911" s="503"/>
      <c r="M1911" s="569" t="str">
        <f t="shared" si="119"/>
        <v/>
      </c>
      <c r="N1911" s="304"/>
    </row>
    <row r="1912" spans="1:14">
      <c r="A1912" s="361">
        <v>1899</v>
      </c>
      <c r="B1912" s="376" t="str">
        <f t="shared" si="120"/>
        <v/>
      </c>
      <c r="C1912" s="505"/>
      <c r="D1912" s="304"/>
      <c r="E1912" s="304"/>
      <c r="F1912" s="377" t="str">
        <f t="shared" si="121"/>
        <v/>
      </c>
      <c r="G1912" s="509"/>
      <c r="I1912" s="503"/>
      <c r="J1912" s="503"/>
      <c r="K1912" s="569" t="str">
        <f t="shared" si="118"/>
        <v/>
      </c>
      <c r="L1912" s="503"/>
      <c r="M1912" s="569" t="str">
        <f t="shared" si="119"/>
        <v/>
      </c>
      <c r="N1912" s="304"/>
    </row>
    <row r="1913" spans="1:14">
      <c r="A1913" s="361">
        <v>1900</v>
      </c>
      <c r="B1913" s="376" t="str">
        <f t="shared" si="120"/>
        <v/>
      </c>
      <c r="C1913" s="505"/>
      <c r="D1913" s="304"/>
      <c r="E1913" s="304"/>
      <c r="F1913" s="377" t="str">
        <f t="shared" si="121"/>
        <v/>
      </c>
      <c r="G1913" s="509"/>
      <c r="I1913" s="503"/>
      <c r="J1913" s="503"/>
      <c r="K1913" s="569" t="str">
        <f t="shared" si="118"/>
        <v/>
      </c>
      <c r="L1913" s="503"/>
      <c r="M1913" s="569" t="str">
        <f t="shared" si="119"/>
        <v/>
      </c>
      <c r="N1913" s="304"/>
    </row>
    <row r="1914" spans="1:14">
      <c r="A1914" s="361">
        <v>1901</v>
      </c>
      <c r="B1914" s="376" t="str">
        <f t="shared" si="120"/>
        <v/>
      </c>
      <c r="C1914" s="505"/>
      <c r="D1914" s="304"/>
      <c r="E1914" s="304"/>
      <c r="F1914" s="377" t="str">
        <f t="shared" si="121"/>
        <v/>
      </c>
      <c r="G1914" s="509"/>
      <c r="I1914" s="503"/>
      <c r="J1914" s="503"/>
      <c r="K1914" s="569" t="str">
        <f t="shared" si="118"/>
        <v/>
      </c>
      <c r="L1914" s="503"/>
      <c r="M1914" s="569" t="str">
        <f t="shared" si="119"/>
        <v/>
      </c>
      <c r="N1914" s="304"/>
    </row>
    <row r="1915" spans="1:14">
      <c r="A1915" s="361">
        <v>1902</v>
      </c>
      <c r="B1915" s="376" t="str">
        <f t="shared" si="120"/>
        <v/>
      </c>
      <c r="C1915" s="505"/>
      <c r="D1915" s="304"/>
      <c r="E1915" s="304"/>
      <c r="F1915" s="377" t="str">
        <f t="shared" si="121"/>
        <v/>
      </c>
      <c r="G1915" s="509"/>
      <c r="I1915" s="503"/>
      <c r="J1915" s="503"/>
      <c r="K1915" s="569" t="str">
        <f t="shared" si="118"/>
        <v/>
      </c>
      <c r="L1915" s="503"/>
      <c r="M1915" s="569" t="str">
        <f t="shared" si="119"/>
        <v/>
      </c>
      <c r="N1915" s="304"/>
    </row>
    <row r="1916" spans="1:14">
      <c r="A1916" s="361">
        <v>1903</v>
      </c>
      <c r="B1916" s="376" t="str">
        <f t="shared" si="120"/>
        <v/>
      </c>
      <c r="C1916" s="505"/>
      <c r="D1916" s="304"/>
      <c r="E1916" s="304"/>
      <c r="F1916" s="377" t="str">
        <f t="shared" si="121"/>
        <v/>
      </c>
      <c r="G1916" s="509"/>
      <c r="I1916" s="503"/>
      <c r="J1916" s="503"/>
      <c r="K1916" s="569" t="str">
        <f t="shared" si="118"/>
        <v/>
      </c>
      <c r="L1916" s="503"/>
      <c r="M1916" s="569" t="str">
        <f t="shared" si="119"/>
        <v/>
      </c>
      <c r="N1916" s="304"/>
    </row>
    <row r="1917" spans="1:14">
      <c r="A1917" s="361">
        <v>1904</v>
      </c>
      <c r="B1917" s="376" t="str">
        <f t="shared" si="120"/>
        <v/>
      </c>
      <c r="C1917" s="505"/>
      <c r="D1917" s="304"/>
      <c r="E1917" s="304"/>
      <c r="F1917" s="377" t="str">
        <f t="shared" si="121"/>
        <v/>
      </c>
      <c r="G1917" s="509"/>
      <c r="I1917" s="503"/>
      <c r="J1917" s="503"/>
      <c r="K1917" s="569" t="str">
        <f t="shared" si="118"/>
        <v/>
      </c>
      <c r="L1917" s="503"/>
      <c r="M1917" s="569" t="str">
        <f t="shared" si="119"/>
        <v/>
      </c>
      <c r="N1917" s="304"/>
    </row>
    <row r="1918" spans="1:14">
      <c r="A1918" s="361">
        <v>1905</v>
      </c>
      <c r="B1918" s="376" t="str">
        <f t="shared" si="120"/>
        <v/>
      </c>
      <c r="C1918" s="505"/>
      <c r="D1918" s="304"/>
      <c r="E1918" s="304"/>
      <c r="F1918" s="377" t="str">
        <f t="shared" si="121"/>
        <v/>
      </c>
      <c r="G1918" s="509"/>
      <c r="I1918" s="503"/>
      <c r="J1918" s="503"/>
      <c r="K1918" s="569" t="str">
        <f t="shared" si="118"/>
        <v/>
      </c>
      <c r="L1918" s="503"/>
      <c r="M1918" s="569" t="str">
        <f t="shared" si="119"/>
        <v/>
      </c>
      <c r="N1918" s="304"/>
    </row>
    <row r="1919" spans="1:14">
      <c r="A1919" s="361">
        <v>1906</v>
      </c>
      <c r="B1919" s="376" t="str">
        <f t="shared" si="120"/>
        <v/>
      </c>
      <c r="C1919" s="505"/>
      <c r="D1919" s="304"/>
      <c r="E1919" s="304"/>
      <c r="F1919" s="377" t="str">
        <f t="shared" si="121"/>
        <v/>
      </c>
      <c r="G1919" s="509"/>
      <c r="I1919" s="503"/>
      <c r="J1919" s="503"/>
      <c r="K1919" s="569" t="str">
        <f t="shared" si="118"/>
        <v/>
      </c>
      <c r="L1919" s="503"/>
      <c r="M1919" s="569" t="str">
        <f t="shared" si="119"/>
        <v/>
      </c>
      <c r="N1919" s="304"/>
    </row>
    <row r="1920" spans="1:14">
      <c r="A1920" s="361">
        <v>1907</v>
      </c>
      <c r="B1920" s="376" t="str">
        <f t="shared" si="120"/>
        <v/>
      </c>
      <c r="C1920" s="505"/>
      <c r="D1920" s="304"/>
      <c r="E1920" s="304"/>
      <c r="F1920" s="377" t="str">
        <f t="shared" si="121"/>
        <v/>
      </c>
      <c r="G1920" s="509"/>
      <c r="I1920" s="503"/>
      <c r="J1920" s="503"/>
      <c r="K1920" s="569" t="str">
        <f t="shared" si="118"/>
        <v/>
      </c>
      <c r="L1920" s="503"/>
      <c r="M1920" s="569" t="str">
        <f t="shared" si="119"/>
        <v/>
      </c>
      <c r="N1920" s="304"/>
    </row>
    <row r="1921" spans="1:14">
      <c r="A1921" s="361">
        <v>1908</v>
      </c>
      <c r="B1921" s="376" t="str">
        <f t="shared" si="120"/>
        <v/>
      </c>
      <c r="C1921" s="505"/>
      <c r="D1921" s="304"/>
      <c r="E1921" s="304"/>
      <c r="F1921" s="377" t="str">
        <f t="shared" si="121"/>
        <v/>
      </c>
      <c r="G1921" s="509"/>
      <c r="I1921" s="503"/>
      <c r="J1921" s="503"/>
      <c r="K1921" s="569" t="str">
        <f t="shared" si="118"/>
        <v/>
      </c>
      <c r="L1921" s="503"/>
      <c r="M1921" s="569" t="str">
        <f t="shared" si="119"/>
        <v/>
      </c>
      <c r="N1921" s="304"/>
    </row>
    <row r="1922" spans="1:14">
      <c r="A1922" s="361">
        <v>1909</v>
      </c>
      <c r="B1922" s="376" t="str">
        <f t="shared" si="120"/>
        <v/>
      </c>
      <c r="C1922" s="505"/>
      <c r="D1922" s="304"/>
      <c r="E1922" s="304"/>
      <c r="F1922" s="377" t="str">
        <f t="shared" si="121"/>
        <v/>
      </c>
      <c r="G1922" s="509"/>
      <c r="I1922" s="503"/>
      <c r="J1922" s="503"/>
      <c r="K1922" s="569" t="str">
        <f t="shared" si="118"/>
        <v/>
      </c>
      <c r="L1922" s="503"/>
      <c r="M1922" s="569" t="str">
        <f t="shared" si="119"/>
        <v/>
      </c>
      <c r="N1922" s="304"/>
    </row>
    <row r="1923" spans="1:14">
      <c r="A1923" s="361">
        <v>1910</v>
      </c>
      <c r="B1923" s="376" t="str">
        <f t="shared" si="120"/>
        <v/>
      </c>
      <c r="C1923" s="505"/>
      <c r="D1923" s="304"/>
      <c r="E1923" s="304"/>
      <c r="F1923" s="377" t="str">
        <f t="shared" si="121"/>
        <v/>
      </c>
      <c r="G1923" s="509"/>
      <c r="I1923" s="503"/>
      <c r="J1923" s="503"/>
      <c r="K1923" s="569" t="str">
        <f t="shared" si="118"/>
        <v/>
      </c>
      <c r="L1923" s="503"/>
      <c r="M1923" s="569" t="str">
        <f t="shared" si="119"/>
        <v/>
      </c>
      <c r="N1923" s="304"/>
    </row>
    <row r="1924" spans="1:14">
      <c r="A1924" s="361">
        <v>1911</v>
      </c>
      <c r="B1924" s="376" t="str">
        <f t="shared" si="120"/>
        <v/>
      </c>
      <c r="C1924" s="505"/>
      <c r="D1924" s="304"/>
      <c r="E1924" s="304"/>
      <c r="F1924" s="377" t="str">
        <f t="shared" si="121"/>
        <v/>
      </c>
      <c r="G1924" s="509"/>
      <c r="I1924" s="503"/>
      <c r="J1924" s="503"/>
      <c r="K1924" s="569" t="str">
        <f t="shared" si="118"/>
        <v/>
      </c>
      <c r="L1924" s="503"/>
      <c r="M1924" s="569" t="str">
        <f t="shared" si="119"/>
        <v/>
      </c>
      <c r="N1924" s="304"/>
    </row>
    <row r="1925" spans="1:14">
      <c r="A1925" s="361">
        <v>1912</v>
      </c>
      <c r="B1925" s="376" t="str">
        <f t="shared" si="120"/>
        <v/>
      </c>
      <c r="C1925" s="505"/>
      <c r="D1925" s="304"/>
      <c r="E1925" s="304"/>
      <c r="F1925" s="377" t="str">
        <f t="shared" si="121"/>
        <v/>
      </c>
      <c r="G1925" s="509"/>
      <c r="I1925" s="503"/>
      <c r="J1925" s="503"/>
      <c r="K1925" s="569" t="str">
        <f t="shared" si="118"/>
        <v/>
      </c>
      <c r="L1925" s="503"/>
      <c r="M1925" s="569" t="str">
        <f t="shared" si="119"/>
        <v/>
      </c>
      <c r="N1925" s="304"/>
    </row>
    <row r="1926" spans="1:14">
      <c r="A1926" s="361">
        <v>1913</v>
      </c>
      <c r="B1926" s="376" t="str">
        <f t="shared" si="120"/>
        <v/>
      </c>
      <c r="C1926" s="505"/>
      <c r="D1926" s="304"/>
      <c r="E1926" s="304"/>
      <c r="F1926" s="377" t="str">
        <f t="shared" si="121"/>
        <v/>
      </c>
      <c r="G1926" s="509"/>
      <c r="I1926" s="503"/>
      <c r="J1926" s="503"/>
      <c r="K1926" s="569" t="str">
        <f t="shared" si="118"/>
        <v/>
      </c>
      <c r="L1926" s="503"/>
      <c r="M1926" s="569" t="str">
        <f t="shared" si="119"/>
        <v/>
      </c>
      <c r="N1926" s="304"/>
    </row>
    <row r="1927" spans="1:14">
      <c r="A1927" s="361">
        <v>1914</v>
      </c>
      <c r="B1927" s="376" t="str">
        <f t="shared" si="120"/>
        <v/>
      </c>
      <c r="C1927" s="505"/>
      <c r="D1927" s="304"/>
      <c r="E1927" s="304"/>
      <c r="F1927" s="377" t="str">
        <f t="shared" si="121"/>
        <v/>
      </c>
      <c r="G1927" s="509"/>
      <c r="I1927" s="503"/>
      <c r="J1927" s="503"/>
      <c r="K1927" s="569" t="str">
        <f t="shared" si="118"/>
        <v/>
      </c>
      <c r="L1927" s="503"/>
      <c r="M1927" s="569" t="str">
        <f t="shared" si="119"/>
        <v/>
      </c>
      <c r="N1927" s="304"/>
    </row>
    <row r="1928" spans="1:14">
      <c r="A1928" s="361">
        <v>1915</v>
      </c>
      <c r="B1928" s="376" t="str">
        <f t="shared" si="120"/>
        <v/>
      </c>
      <c r="C1928" s="505"/>
      <c r="D1928" s="304"/>
      <c r="E1928" s="304"/>
      <c r="F1928" s="377" t="str">
        <f t="shared" si="121"/>
        <v/>
      </c>
      <c r="G1928" s="509"/>
      <c r="I1928" s="503"/>
      <c r="J1928" s="503"/>
      <c r="K1928" s="569" t="str">
        <f t="shared" si="118"/>
        <v/>
      </c>
      <c r="L1928" s="503"/>
      <c r="M1928" s="569" t="str">
        <f t="shared" si="119"/>
        <v/>
      </c>
      <c r="N1928" s="304"/>
    </row>
    <row r="1929" spans="1:14">
      <c r="A1929" s="361">
        <v>1916</v>
      </c>
      <c r="B1929" s="376" t="str">
        <f t="shared" si="120"/>
        <v/>
      </c>
      <c r="C1929" s="505"/>
      <c r="D1929" s="304"/>
      <c r="E1929" s="304"/>
      <c r="F1929" s="377" t="str">
        <f t="shared" si="121"/>
        <v/>
      </c>
      <c r="G1929" s="509"/>
      <c r="I1929" s="503"/>
      <c r="J1929" s="503"/>
      <c r="K1929" s="569" t="str">
        <f t="shared" si="118"/>
        <v/>
      </c>
      <c r="L1929" s="503"/>
      <c r="M1929" s="569" t="str">
        <f t="shared" si="119"/>
        <v/>
      </c>
      <c r="N1929" s="304"/>
    </row>
    <row r="1930" spans="1:14">
      <c r="A1930" s="361">
        <v>1917</v>
      </c>
      <c r="B1930" s="376" t="str">
        <f t="shared" si="120"/>
        <v/>
      </c>
      <c r="C1930" s="505"/>
      <c r="D1930" s="304"/>
      <c r="E1930" s="304"/>
      <c r="F1930" s="377" t="str">
        <f t="shared" si="121"/>
        <v/>
      </c>
      <c r="G1930" s="509"/>
      <c r="I1930" s="503"/>
      <c r="J1930" s="503"/>
      <c r="K1930" s="569" t="str">
        <f t="shared" si="118"/>
        <v/>
      </c>
      <c r="L1930" s="503"/>
      <c r="M1930" s="569" t="str">
        <f t="shared" si="119"/>
        <v/>
      </c>
      <c r="N1930" s="304"/>
    </row>
    <row r="1931" spans="1:14">
      <c r="A1931" s="361">
        <v>1918</v>
      </c>
      <c r="B1931" s="376" t="str">
        <f t="shared" si="120"/>
        <v/>
      </c>
      <c r="C1931" s="505"/>
      <c r="D1931" s="304"/>
      <c r="E1931" s="304"/>
      <c r="F1931" s="377" t="str">
        <f t="shared" si="121"/>
        <v/>
      </c>
      <c r="G1931" s="509"/>
      <c r="I1931" s="503"/>
      <c r="J1931" s="503"/>
      <c r="K1931" s="569" t="str">
        <f t="shared" si="118"/>
        <v/>
      </c>
      <c r="L1931" s="503"/>
      <c r="M1931" s="569" t="str">
        <f t="shared" si="119"/>
        <v/>
      </c>
      <c r="N1931" s="304"/>
    </row>
    <row r="1932" spans="1:14">
      <c r="A1932" s="361">
        <v>1919</v>
      </c>
      <c r="B1932" s="376" t="str">
        <f t="shared" si="120"/>
        <v/>
      </c>
      <c r="C1932" s="505"/>
      <c r="D1932" s="304"/>
      <c r="E1932" s="304"/>
      <c r="F1932" s="377" t="str">
        <f t="shared" si="121"/>
        <v/>
      </c>
      <c r="G1932" s="509"/>
      <c r="I1932" s="503"/>
      <c r="J1932" s="503"/>
      <c r="K1932" s="569" t="str">
        <f t="shared" si="118"/>
        <v/>
      </c>
      <c r="L1932" s="503"/>
      <c r="M1932" s="569" t="str">
        <f t="shared" si="119"/>
        <v/>
      </c>
      <c r="N1932" s="304"/>
    </row>
    <row r="1933" spans="1:14">
      <c r="A1933" s="361">
        <v>1920</v>
      </c>
      <c r="B1933" s="376" t="str">
        <f t="shared" si="120"/>
        <v/>
      </c>
      <c r="C1933" s="505"/>
      <c r="D1933" s="304"/>
      <c r="E1933" s="304"/>
      <c r="F1933" s="377" t="str">
        <f t="shared" si="121"/>
        <v/>
      </c>
      <c r="G1933" s="509"/>
      <c r="I1933" s="503"/>
      <c r="J1933" s="503"/>
      <c r="K1933" s="569" t="str">
        <f t="shared" si="118"/>
        <v/>
      </c>
      <c r="L1933" s="503"/>
      <c r="M1933" s="569" t="str">
        <f t="shared" si="119"/>
        <v/>
      </c>
      <c r="N1933" s="304"/>
    </row>
    <row r="1934" spans="1:14">
      <c r="A1934" s="361">
        <v>1921</v>
      </c>
      <c r="B1934" s="376" t="str">
        <f t="shared" si="120"/>
        <v/>
      </c>
      <c r="C1934" s="505"/>
      <c r="D1934" s="304"/>
      <c r="E1934" s="304"/>
      <c r="F1934" s="377" t="str">
        <f t="shared" si="121"/>
        <v/>
      </c>
      <c r="G1934" s="509"/>
      <c r="I1934" s="503"/>
      <c r="J1934" s="503"/>
      <c r="K1934" s="569" t="str">
        <f t="shared" si="118"/>
        <v/>
      </c>
      <c r="L1934" s="503"/>
      <c r="M1934" s="569" t="str">
        <f t="shared" si="119"/>
        <v/>
      </c>
      <c r="N1934" s="304"/>
    </row>
    <row r="1935" spans="1:14">
      <c r="A1935" s="361">
        <v>1922</v>
      </c>
      <c r="B1935" s="376" t="str">
        <f t="shared" si="120"/>
        <v/>
      </c>
      <c r="C1935" s="505"/>
      <c r="D1935" s="304"/>
      <c r="E1935" s="304"/>
      <c r="F1935" s="377" t="str">
        <f t="shared" si="121"/>
        <v/>
      </c>
      <c r="G1935" s="509"/>
      <c r="I1935" s="503"/>
      <c r="J1935" s="503"/>
      <c r="K1935" s="569" t="str">
        <f t="shared" ref="K1935:K1998" si="122">IF(J1935="","",J1935/$D$9*12)</f>
        <v/>
      </c>
      <c r="L1935" s="503"/>
      <c r="M1935" s="569" t="str">
        <f t="shared" ref="M1935:M1998" si="123">IF(L1935="","",L1935/$D$9*12)</f>
        <v/>
      </c>
      <c r="N1935" s="304"/>
    </row>
    <row r="1936" spans="1:14">
      <c r="A1936" s="361">
        <v>1923</v>
      </c>
      <c r="B1936" s="376" t="str">
        <f t="shared" si="120"/>
        <v/>
      </c>
      <c r="C1936" s="505"/>
      <c r="D1936" s="304"/>
      <c r="E1936" s="304"/>
      <c r="F1936" s="377" t="str">
        <f t="shared" si="121"/>
        <v/>
      </c>
      <c r="G1936" s="509"/>
      <c r="I1936" s="503"/>
      <c r="J1936" s="503"/>
      <c r="K1936" s="569" t="str">
        <f t="shared" si="122"/>
        <v/>
      </c>
      <c r="L1936" s="503"/>
      <c r="M1936" s="569" t="str">
        <f t="shared" si="123"/>
        <v/>
      </c>
      <c r="N1936" s="304"/>
    </row>
    <row r="1937" spans="1:14">
      <c r="A1937" s="361">
        <v>1924</v>
      </c>
      <c r="B1937" s="376" t="str">
        <f t="shared" si="120"/>
        <v/>
      </c>
      <c r="C1937" s="505"/>
      <c r="D1937" s="304"/>
      <c r="E1937" s="304"/>
      <c r="F1937" s="377" t="str">
        <f t="shared" si="121"/>
        <v/>
      </c>
      <c r="G1937" s="509"/>
      <c r="I1937" s="503"/>
      <c r="J1937" s="503"/>
      <c r="K1937" s="569" t="str">
        <f t="shared" si="122"/>
        <v/>
      </c>
      <c r="L1937" s="503"/>
      <c r="M1937" s="569" t="str">
        <f t="shared" si="123"/>
        <v/>
      </c>
      <c r="N1937" s="304"/>
    </row>
    <row r="1938" spans="1:14">
      <c r="A1938" s="361">
        <v>1925</v>
      </c>
      <c r="B1938" s="376" t="str">
        <f t="shared" si="120"/>
        <v/>
      </c>
      <c r="C1938" s="505"/>
      <c r="D1938" s="304"/>
      <c r="E1938" s="304"/>
      <c r="F1938" s="377" t="str">
        <f t="shared" si="121"/>
        <v/>
      </c>
      <c r="G1938" s="509"/>
      <c r="I1938" s="503"/>
      <c r="J1938" s="503"/>
      <c r="K1938" s="569" t="str">
        <f t="shared" si="122"/>
        <v/>
      </c>
      <c r="L1938" s="503"/>
      <c r="M1938" s="569" t="str">
        <f t="shared" si="123"/>
        <v/>
      </c>
      <c r="N1938" s="304"/>
    </row>
    <row r="1939" spans="1:14">
      <c r="A1939" s="361">
        <v>1926</v>
      </c>
      <c r="B1939" s="376" t="str">
        <f t="shared" si="120"/>
        <v/>
      </c>
      <c r="C1939" s="505"/>
      <c r="D1939" s="304"/>
      <c r="E1939" s="304"/>
      <c r="F1939" s="377" t="str">
        <f t="shared" si="121"/>
        <v/>
      </c>
      <c r="G1939" s="509"/>
      <c r="I1939" s="503"/>
      <c r="J1939" s="503"/>
      <c r="K1939" s="569" t="str">
        <f t="shared" si="122"/>
        <v/>
      </c>
      <c r="L1939" s="503"/>
      <c r="M1939" s="569" t="str">
        <f t="shared" si="123"/>
        <v/>
      </c>
      <c r="N1939" s="304"/>
    </row>
    <row r="1940" spans="1:14">
      <c r="A1940" s="361">
        <v>1927</v>
      </c>
      <c r="B1940" s="376" t="str">
        <f t="shared" si="120"/>
        <v/>
      </c>
      <c r="C1940" s="505"/>
      <c r="D1940" s="304"/>
      <c r="E1940" s="304"/>
      <c r="F1940" s="377" t="str">
        <f t="shared" si="121"/>
        <v/>
      </c>
      <c r="G1940" s="509"/>
      <c r="I1940" s="503"/>
      <c r="J1940" s="503"/>
      <c r="K1940" s="569" t="str">
        <f t="shared" si="122"/>
        <v/>
      </c>
      <c r="L1940" s="503"/>
      <c r="M1940" s="569" t="str">
        <f t="shared" si="123"/>
        <v/>
      </c>
      <c r="N1940" s="304"/>
    </row>
    <row r="1941" spans="1:14">
      <c r="A1941" s="361">
        <v>1928</v>
      </c>
      <c r="B1941" s="376" t="str">
        <f t="shared" si="120"/>
        <v/>
      </c>
      <c r="C1941" s="505"/>
      <c r="D1941" s="304"/>
      <c r="E1941" s="304"/>
      <c r="F1941" s="377" t="str">
        <f t="shared" si="121"/>
        <v/>
      </c>
      <c r="G1941" s="509"/>
      <c r="I1941" s="503"/>
      <c r="J1941" s="503"/>
      <c r="K1941" s="569" t="str">
        <f t="shared" si="122"/>
        <v/>
      </c>
      <c r="L1941" s="503"/>
      <c r="M1941" s="569" t="str">
        <f t="shared" si="123"/>
        <v/>
      </c>
      <c r="N1941" s="304"/>
    </row>
    <row r="1942" spans="1:14">
      <c r="A1942" s="361">
        <v>1929</v>
      </c>
      <c r="B1942" s="376" t="str">
        <f t="shared" si="120"/>
        <v/>
      </c>
      <c r="C1942" s="505"/>
      <c r="D1942" s="304"/>
      <c r="E1942" s="304"/>
      <c r="F1942" s="377" t="str">
        <f t="shared" si="121"/>
        <v/>
      </c>
      <c r="G1942" s="509"/>
      <c r="I1942" s="503"/>
      <c r="J1942" s="503"/>
      <c r="K1942" s="569" t="str">
        <f t="shared" si="122"/>
        <v/>
      </c>
      <c r="L1942" s="503"/>
      <c r="M1942" s="569" t="str">
        <f t="shared" si="123"/>
        <v/>
      </c>
      <c r="N1942" s="304"/>
    </row>
    <row r="1943" spans="1:14">
      <c r="A1943" s="361">
        <v>1930</v>
      </c>
      <c r="B1943" s="376" t="str">
        <f t="shared" si="120"/>
        <v/>
      </c>
      <c r="C1943" s="505"/>
      <c r="D1943" s="304"/>
      <c r="E1943" s="304"/>
      <c r="F1943" s="377" t="str">
        <f t="shared" si="121"/>
        <v/>
      </c>
      <c r="G1943" s="509"/>
      <c r="I1943" s="503"/>
      <c r="J1943" s="503"/>
      <c r="K1943" s="569" t="str">
        <f t="shared" si="122"/>
        <v/>
      </c>
      <c r="L1943" s="503"/>
      <c r="M1943" s="569" t="str">
        <f t="shared" si="123"/>
        <v/>
      </c>
      <c r="N1943" s="304"/>
    </row>
    <row r="1944" spans="1:14">
      <c r="A1944" s="361">
        <v>1931</v>
      </c>
      <c r="B1944" s="376" t="str">
        <f t="shared" si="120"/>
        <v/>
      </c>
      <c r="C1944" s="505"/>
      <c r="D1944" s="304"/>
      <c r="E1944" s="304"/>
      <c r="F1944" s="377" t="str">
        <f t="shared" si="121"/>
        <v/>
      </c>
      <c r="G1944" s="509"/>
      <c r="I1944" s="503"/>
      <c r="J1944" s="503"/>
      <c r="K1944" s="569" t="str">
        <f t="shared" si="122"/>
        <v/>
      </c>
      <c r="L1944" s="503"/>
      <c r="M1944" s="569" t="str">
        <f t="shared" si="123"/>
        <v/>
      </c>
      <c r="N1944" s="304"/>
    </row>
    <row r="1945" spans="1:14">
      <c r="A1945" s="361">
        <v>1932</v>
      </c>
      <c r="B1945" s="376" t="str">
        <f t="shared" si="120"/>
        <v/>
      </c>
      <c r="C1945" s="505"/>
      <c r="D1945" s="304"/>
      <c r="E1945" s="304"/>
      <c r="F1945" s="377" t="str">
        <f t="shared" si="121"/>
        <v/>
      </c>
      <c r="G1945" s="509"/>
      <c r="I1945" s="503"/>
      <c r="J1945" s="503"/>
      <c r="K1945" s="569" t="str">
        <f t="shared" si="122"/>
        <v/>
      </c>
      <c r="L1945" s="503"/>
      <c r="M1945" s="569" t="str">
        <f t="shared" si="123"/>
        <v/>
      </c>
      <c r="N1945" s="304"/>
    </row>
    <row r="1946" spans="1:14">
      <c r="A1946" s="361">
        <v>1933</v>
      </c>
      <c r="B1946" s="376" t="str">
        <f t="shared" si="120"/>
        <v/>
      </c>
      <c r="C1946" s="505"/>
      <c r="D1946" s="304"/>
      <c r="E1946" s="304"/>
      <c r="F1946" s="377" t="str">
        <f t="shared" si="121"/>
        <v/>
      </c>
      <c r="G1946" s="509"/>
      <c r="I1946" s="503"/>
      <c r="J1946" s="503"/>
      <c r="K1946" s="569" t="str">
        <f t="shared" si="122"/>
        <v/>
      </c>
      <c r="L1946" s="503"/>
      <c r="M1946" s="569" t="str">
        <f t="shared" si="123"/>
        <v/>
      </c>
      <c r="N1946" s="304"/>
    </row>
    <row r="1947" spans="1:14">
      <c r="A1947" s="361">
        <v>1934</v>
      </c>
      <c r="B1947" s="376" t="str">
        <f t="shared" si="120"/>
        <v/>
      </c>
      <c r="C1947" s="505"/>
      <c r="D1947" s="304"/>
      <c r="E1947" s="304"/>
      <c r="F1947" s="377" t="str">
        <f t="shared" si="121"/>
        <v/>
      </c>
      <c r="G1947" s="509"/>
      <c r="I1947" s="503"/>
      <c r="J1947" s="503"/>
      <c r="K1947" s="569" t="str">
        <f t="shared" si="122"/>
        <v/>
      </c>
      <c r="L1947" s="503"/>
      <c r="M1947" s="569" t="str">
        <f t="shared" si="123"/>
        <v/>
      </c>
      <c r="N1947" s="304"/>
    </row>
    <row r="1948" spans="1:14">
      <c r="A1948" s="361">
        <v>1935</v>
      </c>
      <c r="B1948" s="376" t="str">
        <f t="shared" si="120"/>
        <v/>
      </c>
      <c r="C1948" s="505"/>
      <c r="D1948" s="304"/>
      <c r="E1948" s="304"/>
      <c r="F1948" s="377" t="str">
        <f t="shared" si="121"/>
        <v/>
      </c>
      <c r="G1948" s="509"/>
      <c r="I1948" s="503"/>
      <c r="J1948" s="503"/>
      <c r="K1948" s="569" t="str">
        <f t="shared" si="122"/>
        <v/>
      </c>
      <c r="L1948" s="503"/>
      <c r="M1948" s="569" t="str">
        <f t="shared" si="123"/>
        <v/>
      </c>
      <c r="N1948" s="304"/>
    </row>
    <row r="1949" spans="1:14">
      <c r="A1949" s="361">
        <v>1936</v>
      </c>
      <c r="B1949" s="376" t="str">
        <f t="shared" si="120"/>
        <v/>
      </c>
      <c r="C1949" s="505"/>
      <c r="D1949" s="304"/>
      <c r="E1949" s="304"/>
      <c r="F1949" s="377" t="str">
        <f t="shared" si="121"/>
        <v/>
      </c>
      <c r="G1949" s="509"/>
      <c r="I1949" s="503"/>
      <c r="J1949" s="503"/>
      <c r="K1949" s="569" t="str">
        <f t="shared" si="122"/>
        <v/>
      </c>
      <c r="L1949" s="503"/>
      <c r="M1949" s="569" t="str">
        <f t="shared" si="123"/>
        <v/>
      </c>
      <c r="N1949" s="304"/>
    </row>
    <row r="1950" spans="1:14">
      <c r="A1950" s="361">
        <v>1937</v>
      </c>
      <c r="B1950" s="376" t="str">
        <f t="shared" si="120"/>
        <v/>
      </c>
      <c r="C1950" s="505"/>
      <c r="D1950" s="304"/>
      <c r="E1950" s="304"/>
      <c r="F1950" s="377" t="str">
        <f t="shared" si="121"/>
        <v/>
      </c>
      <c r="G1950" s="509"/>
      <c r="I1950" s="503"/>
      <c r="J1950" s="503"/>
      <c r="K1950" s="569" t="str">
        <f t="shared" si="122"/>
        <v/>
      </c>
      <c r="L1950" s="503"/>
      <c r="M1950" s="569" t="str">
        <f t="shared" si="123"/>
        <v/>
      </c>
      <c r="N1950" s="304"/>
    </row>
    <row r="1951" spans="1:14">
      <c r="A1951" s="361">
        <v>1938</v>
      </c>
      <c r="B1951" s="376" t="str">
        <f t="shared" si="120"/>
        <v/>
      </c>
      <c r="C1951" s="505"/>
      <c r="D1951" s="304"/>
      <c r="E1951" s="304"/>
      <c r="F1951" s="377" t="str">
        <f t="shared" si="121"/>
        <v/>
      </c>
      <c r="G1951" s="509"/>
      <c r="I1951" s="503"/>
      <c r="J1951" s="503"/>
      <c r="K1951" s="569" t="str">
        <f t="shared" si="122"/>
        <v/>
      </c>
      <c r="L1951" s="503"/>
      <c r="M1951" s="569" t="str">
        <f t="shared" si="123"/>
        <v/>
      </c>
      <c r="N1951" s="304"/>
    </row>
    <row r="1952" spans="1:14">
      <c r="A1952" s="361">
        <v>1939</v>
      </c>
      <c r="B1952" s="376" t="str">
        <f t="shared" si="120"/>
        <v/>
      </c>
      <c r="C1952" s="505"/>
      <c r="D1952" s="304"/>
      <c r="E1952" s="304"/>
      <c r="F1952" s="377" t="str">
        <f t="shared" si="121"/>
        <v/>
      </c>
      <c r="G1952" s="509"/>
      <c r="I1952" s="503"/>
      <c r="J1952" s="503"/>
      <c r="K1952" s="569" t="str">
        <f t="shared" si="122"/>
        <v/>
      </c>
      <c r="L1952" s="503"/>
      <c r="M1952" s="569" t="str">
        <f t="shared" si="123"/>
        <v/>
      </c>
      <c r="N1952" s="304"/>
    </row>
    <row r="1953" spans="1:14">
      <c r="A1953" s="361">
        <v>1940</v>
      </c>
      <c r="B1953" s="376" t="str">
        <f t="shared" si="120"/>
        <v/>
      </c>
      <c r="C1953" s="505"/>
      <c r="D1953" s="304"/>
      <c r="E1953" s="304"/>
      <c r="F1953" s="377" t="str">
        <f t="shared" si="121"/>
        <v/>
      </c>
      <c r="G1953" s="509"/>
      <c r="I1953" s="503"/>
      <c r="J1953" s="503"/>
      <c r="K1953" s="569" t="str">
        <f t="shared" si="122"/>
        <v/>
      </c>
      <c r="L1953" s="503"/>
      <c r="M1953" s="569" t="str">
        <f t="shared" si="123"/>
        <v/>
      </c>
      <c r="N1953" s="304"/>
    </row>
    <row r="1954" spans="1:14">
      <c r="A1954" s="361">
        <v>1941</v>
      </c>
      <c r="B1954" s="376" t="str">
        <f t="shared" si="120"/>
        <v/>
      </c>
      <c r="C1954" s="505"/>
      <c r="D1954" s="304"/>
      <c r="E1954" s="304"/>
      <c r="F1954" s="377" t="str">
        <f t="shared" si="121"/>
        <v/>
      </c>
      <c r="G1954" s="509"/>
      <c r="I1954" s="503"/>
      <c r="J1954" s="503"/>
      <c r="K1954" s="569" t="str">
        <f t="shared" si="122"/>
        <v/>
      </c>
      <c r="L1954" s="503"/>
      <c r="M1954" s="569" t="str">
        <f t="shared" si="123"/>
        <v/>
      </c>
      <c r="N1954" s="304"/>
    </row>
    <row r="1955" spans="1:14">
      <c r="A1955" s="361">
        <v>1942</v>
      </c>
      <c r="B1955" s="376" t="str">
        <f t="shared" si="120"/>
        <v/>
      </c>
      <c r="C1955" s="505"/>
      <c r="D1955" s="304"/>
      <c r="E1955" s="304"/>
      <c r="F1955" s="377" t="str">
        <f t="shared" si="121"/>
        <v/>
      </c>
      <c r="G1955" s="509"/>
      <c r="I1955" s="503"/>
      <c r="J1955" s="503"/>
      <c r="K1955" s="569" t="str">
        <f t="shared" si="122"/>
        <v/>
      </c>
      <c r="L1955" s="503"/>
      <c r="M1955" s="569" t="str">
        <f t="shared" si="123"/>
        <v/>
      </c>
      <c r="N1955" s="304"/>
    </row>
    <row r="1956" spans="1:14">
      <c r="A1956" s="361">
        <v>1943</v>
      </c>
      <c r="B1956" s="376" t="str">
        <f t="shared" si="120"/>
        <v/>
      </c>
      <c r="C1956" s="505"/>
      <c r="D1956" s="304"/>
      <c r="E1956" s="304"/>
      <c r="F1956" s="377" t="str">
        <f t="shared" si="121"/>
        <v/>
      </c>
      <c r="G1956" s="509"/>
      <c r="I1956" s="503"/>
      <c r="J1956" s="503"/>
      <c r="K1956" s="569" t="str">
        <f t="shared" si="122"/>
        <v/>
      </c>
      <c r="L1956" s="503"/>
      <c r="M1956" s="569" t="str">
        <f t="shared" si="123"/>
        <v/>
      </c>
      <c r="N1956" s="304"/>
    </row>
    <row r="1957" spans="1:14">
      <c r="A1957" s="361">
        <v>1944</v>
      </c>
      <c r="B1957" s="376" t="str">
        <f t="shared" si="120"/>
        <v/>
      </c>
      <c r="C1957" s="505"/>
      <c r="D1957" s="304"/>
      <c r="E1957" s="304"/>
      <c r="F1957" s="377" t="str">
        <f t="shared" si="121"/>
        <v/>
      </c>
      <c r="G1957" s="509"/>
      <c r="I1957" s="503"/>
      <c r="J1957" s="503"/>
      <c r="K1957" s="569" t="str">
        <f t="shared" si="122"/>
        <v/>
      </c>
      <c r="L1957" s="503"/>
      <c r="M1957" s="569" t="str">
        <f t="shared" si="123"/>
        <v/>
      </c>
      <c r="N1957" s="304"/>
    </row>
    <row r="1958" spans="1:14">
      <c r="A1958" s="361">
        <v>1945</v>
      </c>
      <c r="B1958" s="376" t="str">
        <f t="shared" si="120"/>
        <v/>
      </c>
      <c r="C1958" s="505"/>
      <c r="D1958" s="304"/>
      <c r="E1958" s="304"/>
      <c r="F1958" s="377" t="str">
        <f t="shared" si="121"/>
        <v/>
      </c>
      <c r="G1958" s="509"/>
      <c r="I1958" s="503"/>
      <c r="J1958" s="503"/>
      <c r="K1958" s="569" t="str">
        <f t="shared" si="122"/>
        <v/>
      </c>
      <c r="L1958" s="503"/>
      <c r="M1958" s="569" t="str">
        <f t="shared" si="123"/>
        <v/>
      </c>
      <c r="N1958" s="304"/>
    </row>
    <row r="1959" spans="1:14">
      <c r="A1959" s="361">
        <v>1946</v>
      </c>
      <c r="B1959" s="376" t="str">
        <f t="shared" si="120"/>
        <v/>
      </c>
      <c r="C1959" s="505"/>
      <c r="D1959" s="304"/>
      <c r="E1959" s="304"/>
      <c r="F1959" s="377" t="str">
        <f t="shared" si="121"/>
        <v/>
      </c>
      <c r="G1959" s="509"/>
      <c r="I1959" s="503"/>
      <c r="J1959" s="503"/>
      <c r="K1959" s="569" t="str">
        <f t="shared" si="122"/>
        <v/>
      </c>
      <c r="L1959" s="503"/>
      <c r="M1959" s="569" t="str">
        <f t="shared" si="123"/>
        <v/>
      </c>
      <c r="N1959" s="304"/>
    </row>
    <row r="1960" spans="1:14">
      <c r="A1960" s="361">
        <v>1947</v>
      </c>
      <c r="B1960" s="376" t="str">
        <f t="shared" si="120"/>
        <v/>
      </c>
      <c r="C1960" s="505"/>
      <c r="D1960" s="304"/>
      <c r="E1960" s="304"/>
      <c r="F1960" s="377" t="str">
        <f t="shared" si="121"/>
        <v/>
      </c>
      <c r="G1960" s="509"/>
      <c r="I1960" s="503"/>
      <c r="J1960" s="503"/>
      <c r="K1960" s="569" t="str">
        <f t="shared" si="122"/>
        <v/>
      </c>
      <c r="L1960" s="503"/>
      <c r="M1960" s="569" t="str">
        <f t="shared" si="123"/>
        <v/>
      </c>
      <c r="N1960" s="304"/>
    </row>
    <row r="1961" spans="1:14">
      <c r="A1961" s="361">
        <v>1948</v>
      </c>
      <c r="B1961" s="376" t="str">
        <f t="shared" si="120"/>
        <v/>
      </c>
      <c r="C1961" s="505"/>
      <c r="D1961" s="304"/>
      <c r="E1961" s="304"/>
      <c r="F1961" s="377" t="str">
        <f t="shared" si="121"/>
        <v/>
      </c>
      <c r="G1961" s="509"/>
      <c r="I1961" s="503"/>
      <c r="J1961" s="503"/>
      <c r="K1961" s="569" t="str">
        <f t="shared" si="122"/>
        <v/>
      </c>
      <c r="L1961" s="503"/>
      <c r="M1961" s="569" t="str">
        <f t="shared" si="123"/>
        <v/>
      </c>
      <c r="N1961" s="304"/>
    </row>
    <row r="1962" spans="1:14">
      <c r="A1962" s="361">
        <v>1949</v>
      </c>
      <c r="B1962" s="376" t="str">
        <f t="shared" ref="B1962:B2013" si="124">IF(C1962="","",IF(C1962="Ａ","","○"))</f>
        <v/>
      </c>
      <c r="C1962" s="505"/>
      <c r="D1962" s="304"/>
      <c r="E1962" s="304"/>
      <c r="F1962" s="377" t="str">
        <f t="shared" ref="F1962:F2013" si="125">IF(E1962="","",E1962/$D$9*12)</f>
        <v/>
      </c>
      <c r="G1962" s="509"/>
      <c r="I1962" s="503"/>
      <c r="J1962" s="503"/>
      <c r="K1962" s="569" t="str">
        <f t="shared" si="122"/>
        <v/>
      </c>
      <c r="L1962" s="503"/>
      <c r="M1962" s="569" t="str">
        <f t="shared" si="123"/>
        <v/>
      </c>
      <c r="N1962" s="304"/>
    </row>
    <row r="1963" spans="1:14">
      <c r="A1963" s="361">
        <v>1950</v>
      </c>
      <c r="B1963" s="376" t="str">
        <f t="shared" si="124"/>
        <v/>
      </c>
      <c r="C1963" s="505"/>
      <c r="D1963" s="304"/>
      <c r="E1963" s="304"/>
      <c r="F1963" s="377" t="str">
        <f t="shared" si="125"/>
        <v/>
      </c>
      <c r="G1963" s="509"/>
      <c r="I1963" s="503"/>
      <c r="J1963" s="503"/>
      <c r="K1963" s="569" t="str">
        <f t="shared" si="122"/>
        <v/>
      </c>
      <c r="L1963" s="503"/>
      <c r="M1963" s="569" t="str">
        <f t="shared" si="123"/>
        <v/>
      </c>
      <c r="N1963" s="304"/>
    </row>
    <row r="1964" spans="1:14">
      <c r="A1964" s="361">
        <v>1951</v>
      </c>
      <c r="B1964" s="376" t="str">
        <f t="shared" si="124"/>
        <v/>
      </c>
      <c r="C1964" s="505"/>
      <c r="D1964" s="304"/>
      <c r="E1964" s="304"/>
      <c r="F1964" s="377" t="str">
        <f t="shared" si="125"/>
        <v/>
      </c>
      <c r="G1964" s="509"/>
      <c r="I1964" s="503"/>
      <c r="J1964" s="503"/>
      <c r="K1964" s="569" t="str">
        <f t="shared" si="122"/>
        <v/>
      </c>
      <c r="L1964" s="503"/>
      <c r="M1964" s="569" t="str">
        <f t="shared" si="123"/>
        <v/>
      </c>
      <c r="N1964" s="304"/>
    </row>
    <row r="1965" spans="1:14">
      <c r="A1965" s="361">
        <v>1952</v>
      </c>
      <c r="B1965" s="376" t="str">
        <f t="shared" si="124"/>
        <v/>
      </c>
      <c r="C1965" s="505"/>
      <c r="D1965" s="304"/>
      <c r="E1965" s="304"/>
      <c r="F1965" s="377" t="str">
        <f t="shared" si="125"/>
        <v/>
      </c>
      <c r="G1965" s="509"/>
      <c r="I1965" s="503"/>
      <c r="J1965" s="503"/>
      <c r="K1965" s="569" t="str">
        <f t="shared" si="122"/>
        <v/>
      </c>
      <c r="L1965" s="503"/>
      <c r="M1965" s="569" t="str">
        <f t="shared" si="123"/>
        <v/>
      </c>
      <c r="N1965" s="304"/>
    </row>
    <row r="1966" spans="1:14">
      <c r="A1966" s="361">
        <v>1953</v>
      </c>
      <c r="B1966" s="376" t="str">
        <f t="shared" si="124"/>
        <v/>
      </c>
      <c r="C1966" s="505"/>
      <c r="D1966" s="304"/>
      <c r="E1966" s="304"/>
      <c r="F1966" s="377" t="str">
        <f t="shared" si="125"/>
        <v/>
      </c>
      <c r="G1966" s="509"/>
      <c r="I1966" s="503"/>
      <c r="J1966" s="503"/>
      <c r="K1966" s="569" t="str">
        <f t="shared" si="122"/>
        <v/>
      </c>
      <c r="L1966" s="503"/>
      <c r="M1966" s="569" t="str">
        <f t="shared" si="123"/>
        <v/>
      </c>
      <c r="N1966" s="304"/>
    </row>
    <row r="1967" spans="1:14">
      <c r="A1967" s="361">
        <v>1954</v>
      </c>
      <c r="B1967" s="376" t="str">
        <f t="shared" si="124"/>
        <v/>
      </c>
      <c r="C1967" s="505"/>
      <c r="D1967" s="304"/>
      <c r="E1967" s="304"/>
      <c r="F1967" s="377" t="str">
        <f t="shared" si="125"/>
        <v/>
      </c>
      <c r="G1967" s="509"/>
      <c r="I1967" s="503"/>
      <c r="J1967" s="503"/>
      <c r="K1967" s="569" t="str">
        <f t="shared" si="122"/>
        <v/>
      </c>
      <c r="L1967" s="503"/>
      <c r="M1967" s="569" t="str">
        <f t="shared" si="123"/>
        <v/>
      </c>
      <c r="N1967" s="304"/>
    </row>
    <row r="1968" spans="1:14">
      <c r="A1968" s="361">
        <v>1955</v>
      </c>
      <c r="B1968" s="376" t="str">
        <f t="shared" si="124"/>
        <v/>
      </c>
      <c r="C1968" s="505"/>
      <c r="D1968" s="304"/>
      <c r="E1968" s="304"/>
      <c r="F1968" s="377" t="str">
        <f t="shared" si="125"/>
        <v/>
      </c>
      <c r="G1968" s="509"/>
      <c r="I1968" s="503"/>
      <c r="J1968" s="503"/>
      <c r="K1968" s="569" t="str">
        <f t="shared" si="122"/>
        <v/>
      </c>
      <c r="L1968" s="503"/>
      <c r="M1968" s="569" t="str">
        <f t="shared" si="123"/>
        <v/>
      </c>
      <c r="N1968" s="304"/>
    </row>
    <row r="1969" spans="1:14">
      <c r="A1969" s="361">
        <v>1956</v>
      </c>
      <c r="B1969" s="376" t="str">
        <f t="shared" si="124"/>
        <v/>
      </c>
      <c r="C1969" s="505"/>
      <c r="D1969" s="304"/>
      <c r="E1969" s="304"/>
      <c r="F1969" s="377" t="str">
        <f t="shared" si="125"/>
        <v/>
      </c>
      <c r="G1969" s="509"/>
      <c r="I1969" s="503"/>
      <c r="J1969" s="503"/>
      <c r="K1969" s="569" t="str">
        <f t="shared" si="122"/>
        <v/>
      </c>
      <c r="L1969" s="503"/>
      <c r="M1969" s="569" t="str">
        <f t="shared" si="123"/>
        <v/>
      </c>
      <c r="N1969" s="304"/>
    </row>
    <row r="1970" spans="1:14">
      <c r="A1970" s="361">
        <v>1957</v>
      </c>
      <c r="B1970" s="376" t="str">
        <f t="shared" si="124"/>
        <v/>
      </c>
      <c r="C1970" s="505"/>
      <c r="D1970" s="304"/>
      <c r="E1970" s="304"/>
      <c r="F1970" s="377" t="str">
        <f t="shared" si="125"/>
        <v/>
      </c>
      <c r="G1970" s="509"/>
      <c r="I1970" s="503"/>
      <c r="J1970" s="503"/>
      <c r="K1970" s="569" t="str">
        <f t="shared" si="122"/>
        <v/>
      </c>
      <c r="L1970" s="503"/>
      <c r="M1970" s="569" t="str">
        <f t="shared" si="123"/>
        <v/>
      </c>
      <c r="N1970" s="304"/>
    </row>
    <row r="1971" spans="1:14">
      <c r="A1971" s="361">
        <v>1958</v>
      </c>
      <c r="B1971" s="376" t="str">
        <f t="shared" si="124"/>
        <v/>
      </c>
      <c r="C1971" s="505"/>
      <c r="D1971" s="304"/>
      <c r="E1971" s="304"/>
      <c r="F1971" s="377" t="str">
        <f t="shared" si="125"/>
        <v/>
      </c>
      <c r="G1971" s="509"/>
      <c r="I1971" s="503"/>
      <c r="J1971" s="503"/>
      <c r="K1971" s="569" t="str">
        <f t="shared" si="122"/>
        <v/>
      </c>
      <c r="L1971" s="503"/>
      <c r="M1971" s="569" t="str">
        <f t="shared" si="123"/>
        <v/>
      </c>
      <c r="N1971" s="304"/>
    </row>
    <row r="1972" spans="1:14">
      <c r="A1972" s="361">
        <v>1959</v>
      </c>
      <c r="B1972" s="376" t="str">
        <f t="shared" si="124"/>
        <v/>
      </c>
      <c r="C1972" s="505"/>
      <c r="D1972" s="304"/>
      <c r="E1972" s="304"/>
      <c r="F1972" s="377" t="str">
        <f t="shared" si="125"/>
        <v/>
      </c>
      <c r="G1972" s="509"/>
      <c r="I1972" s="503"/>
      <c r="J1972" s="503"/>
      <c r="K1972" s="569" t="str">
        <f t="shared" si="122"/>
        <v/>
      </c>
      <c r="L1972" s="503"/>
      <c r="M1972" s="569" t="str">
        <f t="shared" si="123"/>
        <v/>
      </c>
      <c r="N1972" s="304"/>
    </row>
    <row r="1973" spans="1:14">
      <c r="A1973" s="361">
        <v>1960</v>
      </c>
      <c r="B1973" s="376" t="str">
        <f t="shared" si="124"/>
        <v/>
      </c>
      <c r="C1973" s="505"/>
      <c r="D1973" s="304"/>
      <c r="E1973" s="304"/>
      <c r="F1973" s="377" t="str">
        <f t="shared" si="125"/>
        <v/>
      </c>
      <c r="G1973" s="509"/>
      <c r="I1973" s="503"/>
      <c r="J1973" s="503"/>
      <c r="K1973" s="569" t="str">
        <f t="shared" si="122"/>
        <v/>
      </c>
      <c r="L1973" s="503"/>
      <c r="M1973" s="569" t="str">
        <f t="shared" si="123"/>
        <v/>
      </c>
      <c r="N1973" s="304"/>
    </row>
    <row r="1974" spans="1:14">
      <c r="A1974" s="361">
        <v>1961</v>
      </c>
      <c r="B1974" s="376" t="str">
        <f t="shared" si="124"/>
        <v/>
      </c>
      <c r="C1974" s="505"/>
      <c r="D1974" s="304"/>
      <c r="E1974" s="304"/>
      <c r="F1974" s="377" t="str">
        <f t="shared" si="125"/>
        <v/>
      </c>
      <c r="G1974" s="509"/>
      <c r="I1974" s="503"/>
      <c r="J1974" s="503"/>
      <c r="K1974" s="569" t="str">
        <f t="shared" si="122"/>
        <v/>
      </c>
      <c r="L1974" s="503"/>
      <c r="M1974" s="569" t="str">
        <f t="shared" si="123"/>
        <v/>
      </c>
      <c r="N1974" s="304"/>
    </row>
    <row r="1975" spans="1:14">
      <c r="A1975" s="361">
        <v>1962</v>
      </c>
      <c r="B1975" s="376" t="str">
        <f t="shared" si="124"/>
        <v/>
      </c>
      <c r="C1975" s="505"/>
      <c r="D1975" s="304"/>
      <c r="E1975" s="304"/>
      <c r="F1975" s="377" t="str">
        <f t="shared" si="125"/>
        <v/>
      </c>
      <c r="G1975" s="509"/>
      <c r="I1975" s="503"/>
      <c r="J1975" s="503"/>
      <c r="K1975" s="569" t="str">
        <f t="shared" si="122"/>
        <v/>
      </c>
      <c r="L1975" s="503"/>
      <c r="M1975" s="569" t="str">
        <f t="shared" si="123"/>
        <v/>
      </c>
      <c r="N1975" s="304"/>
    </row>
    <row r="1976" spans="1:14">
      <c r="A1976" s="361">
        <v>1963</v>
      </c>
      <c r="B1976" s="376" t="str">
        <f t="shared" si="124"/>
        <v/>
      </c>
      <c r="C1976" s="505"/>
      <c r="D1976" s="304"/>
      <c r="E1976" s="304"/>
      <c r="F1976" s="377" t="str">
        <f t="shared" si="125"/>
        <v/>
      </c>
      <c r="G1976" s="509"/>
      <c r="I1976" s="503"/>
      <c r="J1976" s="503"/>
      <c r="K1976" s="569" t="str">
        <f t="shared" si="122"/>
        <v/>
      </c>
      <c r="L1976" s="503"/>
      <c r="M1976" s="569" t="str">
        <f t="shared" si="123"/>
        <v/>
      </c>
      <c r="N1976" s="304"/>
    </row>
    <row r="1977" spans="1:14">
      <c r="A1977" s="361">
        <v>1964</v>
      </c>
      <c r="B1977" s="376" t="str">
        <f t="shared" si="124"/>
        <v/>
      </c>
      <c r="C1977" s="505"/>
      <c r="D1977" s="304"/>
      <c r="E1977" s="304"/>
      <c r="F1977" s="377" t="str">
        <f t="shared" si="125"/>
        <v/>
      </c>
      <c r="G1977" s="509"/>
      <c r="I1977" s="503"/>
      <c r="J1977" s="503"/>
      <c r="K1977" s="569" t="str">
        <f t="shared" si="122"/>
        <v/>
      </c>
      <c r="L1977" s="503"/>
      <c r="M1977" s="569" t="str">
        <f t="shared" si="123"/>
        <v/>
      </c>
      <c r="N1977" s="304"/>
    </row>
    <row r="1978" spans="1:14">
      <c r="A1978" s="361">
        <v>1965</v>
      </c>
      <c r="B1978" s="376" t="str">
        <f t="shared" si="124"/>
        <v/>
      </c>
      <c r="C1978" s="505"/>
      <c r="D1978" s="304"/>
      <c r="E1978" s="304"/>
      <c r="F1978" s="377" t="str">
        <f t="shared" si="125"/>
        <v/>
      </c>
      <c r="G1978" s="509"/>
      <c r="I1978" s="503"/>
      <c r="J1978" s="503"/>
      <c r="K1978" s="569" t="str">
        <f t="shared" si="122"/>
        <v/>
      </c>
      <c r="L1978" s="503"/>
      <c r="M1978" s="569" t="str">
        <f t="shared" si="123"/>
        <v/>
      </c>
      <c r="N1978" s="304"/>
    </row>
    <row r="1979" spans="1:14">
      <c r="A1979" s="361">
        <v>1966</v>
      </c>
      <c r="B1979" s="376" t="str">
        <f t="shared" si="124"/>
        <v/>
      </c>
      <c r="C1979" s="505"/>
      <c r="D1979" s="304"/>
      <c r="E1979" s="304"/>
      <c r="F1979" s="377" t="str">
        <f t="shared" si="125"/>
        <v/>
      </c>
      <c r="G1979" s="509"/>
      <c r="I1979" s="503"/>
      <c r="J1979" s="503"/>
      <c r="K1979" s="569" t="str">
        <f t="shared" si="122"/>
        <v/>
      </c>
      <c r="L1979" s="503"/>
      <c r="M1979" s="569" t="str">
        <f t="shared" si="123"/>
        <v/>
      </c>
      <c r="N1979" s="304"/>
    </row>
    <row r="1980" spans="1:14">
      <c r="A1980" s="361">
        <v>1967</v>
      </c>
      <c r="B1980" s="376" t="str">
        <f t="shared" si="124"/>
        <v/>
      </c>
      <c r="C1980" s="505"/>
      <c r="D1980" s="304"/>
      <c r="E1980" s="304"/>
      <c r="F1980" s="377" t="str">
        <f t="shared" si="125"/>
        <v/>
      </c>
      <c r="G1980" s="509"/>
      <c r="I1980" s="503"/>
      <c r="J1980" s="503"/>
      <c r="K1980" s="569" t="str">
        <f t="shared" si="122"/>
        <v/>
      </c>
      <c r="L1980" s="503"/>
      <c r="M1980" s="569" t="str">
        <f t="shared" si="123"/>
        <v/>
      </c>
      <c r="N1980" s="304"/>
    </row>
    <row r="1981" spans="1:14">
      <c r="A1981" s="361">
        <v>1968</v>
      </c>
      <c r="B1981" s="376" t="str">
        <f t="shared" si="124"/>
        <v/>
      </c>
      <c r="C1981" s="505"/>
      <c r="D1981" s="304"/>
      <c r="E1981" s="304"/>
      <c r="F1981" s="377" t="str">
        <f t="shared" si="125"/>
        <v/>
      </c>
      <c r="G1981" s="509"/>
      <c r="I1981" s="503"/>
      <c r="J1981" s="503"/>
      <c r="K1981" s="569" t="str">
        <f t="shared" si="122"/>
        <v/>
      </c>
      <c r="L1981" s="503"/>
      <c r="M1981" s="569" t="str">
        <f t="shared" si="123"/>
        <v/>
      </c>
      <c r="N1981" s="304"/>
    </row>
    <row r="1982" spans="1:14">
      <c r="A1982" s="361">
        <v>1969</v>
      </c>
      <c r="B1982" s="376" t="str">
        <f t="shared" si="124"/>
        <v/>
      </c>
      <c r="C1982" s="505"/>
      <c r="D1982" s="304"/>
      <c r="E1982" s="304"/>
      <c r="F1982" s="377" t="str">
        <f t="shared" si="125"/>
        <v/>
      </c>
      <c r="G1982" s="509"/>
      <c r="I1982" s="503"/>
      <c r="J1982" s="503"/>
      <c r="K1982" s="569" t="str">
        <f t="shared" si="122"/>
        <v/>
      </c>
      <c r="L1982" s="503"/>
      <c r="M1982" s="569" t="str">
        <f t="shared" si="123"/>
        <v/>
      </c>
      <c r="N1982" s="304"/>
    </row>
    <row r="1983" spans="1:14">
      <c r="A1983" s="361">
        <v>1970</v>
      </c>
      <c r="B1983" s="376" t="str">
        <f t="shared" si="124"/>
        <v/>
      </c>
      <c r="C1983" s="505"/>
      <c r="D1983" s="304"/>
      <c r="E1983" s="304"/>
      <c r="F1983" s="377" t="str">
        <f t="shared" si="125"/>
        <v/>
      </c>
      <c r="G1983" s="509"/>
      <c r="I1983" s="503"/>
      <c r="J1983" s="503"/>
      <c r="K1983" s="569" t="str">
        <f t="shared" si="122"/>
        <v/>
      </c>
      <c r="L1983" s="503"/>
      <c r="M1983" s="569" t="str">
        <f t="shared" si="123"/>
        <v/>
      </c>
      <c r="N1983" s="304"/>
    </row>
    <row r="1984" spans="1:14">
      <c r="A1984" s="361">
        <v>1971</v>
      </c>
      <c r="B1984" s="376" t="str">
        <f t="shared" si="124"/>
        <v/>
      </c>
      <c r="C1984" s="505"/>
      <c r="D1984" s="304"/>
      <c r="E1984" s="304"/>
      <c r="F1984" s="377" t="str">
        <f t="shared" si="125"/>
        <v/>
      </c>
      <c r="G1984" s="509"/>
      <c r="I1984" s="503"/>
      <c r="J1984" s="503"/>
      <c r="K1984" s="569" t="str">
        <f t="shared" si="122"/>
        <v/>
      </c>
      <c r="L1984" s="503"/>
      <c r="M1984" s="569" t="str">
        <f t="shared" si="123"/>
        <v/>
      </c>
      <c r="N1984" s="304"/>
    </row>
    <row r="1985" spans="1:14">
      <c r="A1985" s="361">
        <v>1972</v>
      </c>
      <c r="B1985" s="376" t="str">
        <f t="shared" si="124"/>
        <v/>
      </c>
      <c r="C1985" s="505"/>
      <c r="D1985" s="304"/>
      <c r="E1985" s="304"/>
      <c r="F1985" s="377" t="str">
        <f t="shared" si="125"/>
        <v/>
      </c>
      <c r="G1985" s="509"/>
      <c r="I1985" s="503"/>
      <c r="J1985" s="503"/>
      <c r="K1985" s="569" t="str">
        <f t="shared" si="122"/>
        <v/>
      </c>
      <c r="L1985" s="503"/>
      <c r="M1985" s="569" t="str">
        <f t="shared" si="123"/>
        <v/>
      </c>
      <c r="N1985" s="304"/>
    </row>
    <row r="1986" spans="1:14">
      <c r="A1986" s="361">
        <v>1973</v>
      </c>
      <c r="B1986" s="376" t="str">
        <f t="shared" si="124"/>
        <v/>
      </c>
      <c r="C1986" s="505"/>
      <c r="D1986" s="304"/>
      <c r="E1986" s="304"/>
      <c r="F1986" s="377" t="str">
        <f t="shared" si="125"/>
        <v/>
      </c>
      <c r="G1986" s="509"/>
      <c r="I1986" s="503"/>
      <c r="J1986" s="503"/>
      <c r="K1986" s="569" t="str">
        <f t="shared" si="122"/>
        <v/>
      </c>
      <c r="L1986" s="503"/>
      <c r="M1986" s="569" t="str">
        <f t="shared" si="123"/>
        <v/>
      </c>
      <c r="N1986" s="304"/>
    </row>
    <row r="1987" spans="1:14">
      <c r="A1987" s="361">
        <v>1974</v>
      </c>
      <c r="B1987" s="376" t="str">
        <f t="shared" si="124"/>
        <v/>
      </c>
      <c r="C1987" s="505"/>
      <c r="D1987" s="304"/>
      <c r="E1987" s="304"/>
      <c r="F1987" s="377" t="str">
        <f t="shared" si="125"/>
        <v/>
      </c>
      <c r="G1987" s="509"/>
      <c r="I1987" s="503"/>
      <c r="J1987" s="503"/>
      <c r="K1987" s="569" t="str">
        <f t="shared" si="122"/>
        <v/>
      </c>
      <c r="L1987" s="503"/>
      <c r="M1987" s="569" t="str">
        <f t="shared" si="123"/>
        <v/>
      </c>
      <c r="N1987" s="304"/>
    </row>
    <row r="1988" spans="1:14">
      <c r="A1988" s="361">
        <v>1975</v>
      </c>
      <c r="B1988" s="376" t="str">
        <f t="shared" si="124"/>
        <v/>
      </c>
      <c r="C1988" s="505"/>
      <c r="D1988" s="304"/>
      <c r="E1988" s="304"/>
      <c r="F1988" s="377" t="str">
        <f t="shared" si="125"/>
        <v/>
      </c>
      <c r="G1988" s="509"/>
      <c r="I1988" s="503"/>
      <c r="J1988" s="503"/>
      <c r="K1988" s="569" t="str">
        <f t="shared" si="122"/>
        <v/>
      </c>
      <c r="L1988" s="503"/>
      <c r="M1988" s="569" t="str">
        <f t="shared" si="123"/>
        <v/>
      </c>
      <c r="N1988" s="304"/>
    </row>
    <row r="1989" spans="1:14">
      <c r="A1989" s="361">
        <v>1976</v>
      </c>
      <c r="B1989" s="376" t="str">
        <f t="shared" si="124"/>
        <v/>
      </c>
      <c r="C1989" s="505"/>
      <c r="D1989" s="304"/>
      <c r="E1989" s="304"/>
      <c r="F1989" s="377" t="str">
        <f t="shared" si="125"/>
        <v/>
      </c>
      <c r="G1989" s="509"/>
      <c r="I1989" s="503"/>
      <c r="J1989" s="503"/>
      <c r="K1989" s="569" t="str">
        <f t="shared" si="122"/>
        <v/>
      </c>
      <c r="L1989" s="503"/>
      <c r="M1989" s="569" t="str">
        <f t="shared" si="123"/>
        <v/>
      </c>
      <c r="N1989" s="304"/>
    </row>
    <row r="1990" spans="1:14">
      <c r="A1990" s="361">
        <v>1977</v>
      </c>
      <c r="B1990" s="376" t="str">
        <f t="shared" si="124"/>
        <v/>
      </c>
      <c r="C1990" s="505"/>
      <c r="D1990" s="304"/>
      <c r="E1990" s="304"/>
      <c r="F1990" s="377" t="str">
        <f t="shared" si="125"/>
        <v/>
      </c>
      <c r="G1990" s="509"/>
      <c r="I1990" s="503"/>
      <c r="J1990" s="503"/>
      <c r="K1990" s="569" t="str">
        <f t="shared" si="122"/>
        <v/>
      </c>
      <c r="L1990" s="503"/>
      <c r="M1990" s="569" t="str">
        <f t="shared" si="123"/>
        <v/>
      </c>
      <c r="N1990" s="304"/>
    </row>
    <row r="1991" spans="1:14">
      <c r="A1991" s="361">
        <v>1978</v>
      </c>
      <c r="B1991" s="376" t="str">
        <f t="shared" si="124"/>
        <v/>
      </c>
      <c r="C1991" s="505"/>
      <c r="D1991" s="304"/>
      <c r="E1991" s="304"/>
      <c r="F1991" s="377" t="str">
        <f t="shared" si="125"/>
        <v/>
      </c>
      <c r="G1991" s="509"/>
      <c r="I1991" s="503"/>
      <c r="J1991" s="503"/>
      <c r="K1991" s="569" t="str">
        <f t="shared" si="122"/>
        <v/>
      </c>
      <c r="L1991" s="503"/>
      <c r="M1991" s="569" t="str">
        <f t="shared" si="123"/>
        <v/>
      </c>
      <c r="N1991" s="304"/>
    </row>
    <row r="1992" spans="1:14">
      <c r="A1992" s="361">
        <v>1979</v>
      </c>
      <c r="B1992" s="376" t="str">
        <f t="shared" si="124"/>
        <v/>
      </c>
      <c r="C1992" s="505"/>
      <c r="D1992" s="304"/>
      <c r="E1992" s="304"/>
      <c r="F1992" s="377" t="str">
        <f t="shared" si="125"/>
        <v/>
      </c>
      <c r="G1992" s="509"/>
      <c r="I1992" s="503"/>
      <c r="J1992" s="503"/>
      <c r="K1992" s="569" t="str">
        <f t="shared" si="122"/>
        <v/>
      </c>
      <c r="L1992" s="503"/>
      <c r="M1992" s="569" t="str">
        <f t="shared" si="123"/>
        <v/>
      </c>
      <c r="N1992" s="304"/>
    </row>
    <row r="1993" spans="1:14">
      <c r="A1993" s="361">
        <v>1980</v>
      </c>
      <c r="B1993" s="376" t="str">
        <f t="shared" si="124"/>
        <v/>
      </c>
      <c r="C1993" s="505"/>
      <c r="D1993" s="304"/>
      <c r="E1993" s="304"/>
      <c r="F1993" s="377" t="str">
        <f t="shared" si="125"/>
        <v/>
      </c>
      <c r="G1993" s="509"/>
      <c r="I1993" s="503"/>
      <c r="J1993" s="503"/>
      <c r="K1993" s="569" t="str">
        <f t="shared" si="122"/>
        <v/>
      </c>
      <c r="L1993" s="503"/>
      <c r="M1993" s="569" t="str">
        <f t="shared" si="123"/>
        <v/>
      </c>
      <c r="N1993" s="304"/>
    </row>
    <row r="1994" spans="1:14">
      <c r="A1994" s="361">
        <v>1981</v>
      </c>
      <c r="B1994" s="376" t="str">
        <f t="shared" si="124"/>
        <v/>
      </c>
      <c r="C1994" s="505"/>
      <c r="D1994" s="304"/>
      <c r="E1994" s="304"/>
      <c r="F1994" s="377" t="str">
        <f t="shared" si="125"/>
        <v/>
      </c>
      <c r="G1994" s="509"/>
      <c r="I1994" s="503"/>
      <c r="J1994" s="503"/>
      <c r="K1994" s="569" t="str">
        <f t="shared" si="122"/>
        <v/>
      </c>
      <c r="L1994" s="503"/>
      <c r="M1994" s="569" t="str">
        <f t="shared" si="123"/>
        <v/>
      </c>
      <c r="N1994" s="304"/>
    </row>
    <row r="1995" spans="1:14">
      <c r="A1995" s="361">
        <v>1982</v>
      </c>
      <c r="B1995" s="376" t="str">
        <f t="shared" si="124"/>
        <v/>
      </c>
      <c r="C1995" s="505"/>
      <c r="D1995" s="304"/>
      <c r="E1995" s="304"/>
      <c r="F1995" s="377" t="str">
        <f t="shared" si="125"/>
        <v/>
      </c>
      <c r="G1995" s="509"/>
      <c r="I1995" s="503"/>
      <c r="J1995" s="503"/>
      <c r="K1995" s="569" t="str">
        <f t="shared" si="122"/>
        <v/>
      </c>
      <c r="L1995" s="503"/>
      <c r="M1995" s="569" t="str">
        <f t="shared" si="123"/>
        <v/>
      </c>
      <c r="N1995" s="304"/>
    </row>
    <row r="1996" spans="1:14">
      <c r="A1996" s="361">
        <v>1983</v>
      </c>
      <c r="B1996" s="376" t="str">
        <f t="shared" si="124"/>
        <v/>
      </c>
      <c r="C1996" s="505"/>
      <c r="D1996" s="304"/>
      <c r="E1996" s="304"/>
      <c r="F1996" s="377" t="str">
        <f t="shared" si="125"/>
        <v/>
      </c>
      <c r="G1996" s="509"/>
      <c r="I1996" s="503"/>
      <c r="J1996" s="503"/>
      <c r="K1996" s="569" t="str">
        <f t="shared" si="122"/>
        <v/>
      </c>
      <c r="L1996" s="503"/>
      <c r="M1996" s="569" t="str">
        <f t="shared" si="123"/>
        <v/>
      </c>
      <c r="N1996" s="304"/>
    </row>
    <row r="1997" spans="1:14">
      <c r="A1997" s="361">
        <v>1984</v>
      </c>
      <c r="B1997" s="376" t="str">
        <f t="shared" si="124"/>
        <v/>
      </c>
      <c r="C1997" s="505"/>
      <c r="D1997" s="304"/>
      <c r="E1997" s="304"/>
      <c r="F1997" s="377" t="str">
        <f t="shared" si="125"/>
        <v/>
      </c>
      <c r="G1997" s="509"/>
      <c r="I1997" s="503"/>
      <c r="J1997" s="503"/>
      <c r="K1997" s="569" t="str">
        <f t="shared" si="122"/>
        <v/>
      </c>
      <c r="L1997" s="503"/>
      <c r="M1997" s="569" t="str">
        <f t="shared" si="123"/>
        <v/>
      </c>
      <c r="N1997" s="304"/>
    </row>
    <row r="1998" spans="1:14">
      <c r="A1998" s="361">
        <v>1985</v>
      </c>
      <c r="B1998" s="376" t="str">
        <f t="shared" si="124"/>
        <v/>
      </c>
      <c r="C1998" s="505"/>
      <c r="D1998" s="304"/>
      <c r="E1998" s="304"/>
      <c r="F1998" s="377" t="str">
        <f t="shared" si="125"/>
        <v/>
      </c>
      <c r="G1998" s="509"/>
      <c r="I1998" s="503"/>
      <c r="J1998" s="503"/>
      <c r="K1998" s="569" t="str">
        <f t="shared" si="122"/>
        <v/>
      </c>
      <c r="L1998" s="503"/>
      <c r="M1998" s="569" t="str">
        <f t="shared" si="123"/>
        <v/>
      </c>
      <c r="N1998" s="304"/>
    </row>
    <row r="1999" spans="1:14">
      <c r="A1999" s="361">
        <v>1986</v>
      </c>
      <c r="B1999" s="376" t="str">
        <f t="shared" si="124"/>
        <v/>
      </c>
      <c r="C1999" s="505"/>
      <c r="D1999" s="304"/>
      <c r="E1999" s="304"/>
      <c r="F1999" s="377" t="str">
        <f t="shared" si="125"/>
        <v/>
      </c>
      <c r="G1999" s="509"/>
      <c r="I1999" s="503"/>
      <c r="J1999" s="503"/>
      <c r="K1999" s="569" t="str">
        <f t="shared" ref="K1999:K2013" si="126">IF(J1999="","",J1999/$D$9*12)</f>
        <v/>
      </c>
      <c r="L1999" s="503"/>
      <c r="M1999" s="569" t="str">
        <f t="shared" ref="M1999:M2013" si="127">IF(L1999="","",L1999/$D$9*12)</f>
        <v/>
      </c>
      <c r="N1999" s="304"/>
    </row>
    <row r="2000" spans="1:14">
      <c r="A2000" s="361">
        <v>1987</v>
      </c>
      <c r="B2000" s="376" t="str">
        <f t="shared" si="124"/>
        <v/>
      </c>
      <c r="C2000" s="505"/>
      <c r="D2000" s="304"/>
      <c r="E2000" s="304"/>
      <c r="F2000" s="377" t="str">
        <f t="shared" si="125"/>
        <v/>
      </c>
      <c r="G2000" s="509"/>
      <c r="I2000" s="503"/>
      <c r="J2000" s="503"/>
      <c r="K2000" s="569" t="str">
        <f t="shared" si="126"/>
        <v/>
      </c>
      <c r="L2000" s="503"/>
      <c r="M2000" s="569" t="str">
        <f t="shared" si="127"/>
        <v/>
      </c>
      <c r="N2000" s="304"/>
    </row>
    <row r="2001" spans="1:14">
      <c r="A2001" s="361">
        <v>1988</v>
      </c>
      <c r="B2001" s="376" t="str">
        <f t="shared" si="124"/>
        <v/>
      </c>
      <c r="C2001" s="505"/>
      <c r="D2001" s="304"/>
      <c r="E2001" s="304"/>
      <c r="F2001" s="377" t="str">
        <f t="shared" si="125"/>
        <v/>
      </c>
      <c r="G2001" s="509"/>
      <c r="I2001" s="503"/>
      <c r="J2001" s="503"/>
      <c r="K2001" s="569" t="str">
        <f t="shared" si="126"/>
        <v/>
      </c>
      <c r="L2001" s="503"/>
      <c r="M2001" s="569" t="str">
        <f t="shared" si="127"/>
        <v/>
      </c>
      <c r="N2001" s="304"/>
    </row>
    <row r="2002" spans="1:14">
      <c r="A2002" s="361">
        <v>1989</v>
      </c>
      <c r="B2002" s="376" t="str">
        <f t="shared" si="124"/>
        <v/>
      </c>
      <c r="C2002" s="505"/>
      <c r="D2002" s="304"/>
      <c r="E2002" s="304"/>
      <c r="F2002" s="377" t="str">
        <f t="shared" si="125"/>
        <v/>
      </c>
      <c r="G2002" s="509"/>
      <c r="I2002" s="503"/>
      <c r="J2002" s="503"/>
      <c r="K2002" s="569" t="str">
        <f t="shared" si="126"/>
        <v/>
      </c>
      <c r="L2002" s="503"/>
      <c r="M2002" s="569" t="str">
        <f t="shared" si="127"/>
        <v/>
      </c>
      <c r="N2002" s="304"/>
    </row>
    <row r="2003" spans="1:14">
      <c r="A2003" s="361">
        <v>1990</v>
      </c>
      <c r="B2003" s="376" t="str">
        <f t="shared" si="124"/>
        <v/>
      </c>
      <c r="C2003" s="505"/>
      <c r="D2003" s="304"/>
      <c r="E2003" s="304"/>
      <c r="F2003" s="377" t="str">
        <f t="shared" si="125"/>
        <v/>
      </c>
      <c r="G2003" s="509"/>
      <c r="I2003" s="503"/>
      <c r="J2003" s="503"/>
      <c r="K2003" s="569" t="str">
        <f t="shared" si="126"/>
        <v/>
      </c>
      <c r="L2003" s="503"/>
      <c r="M2003" s="569" t="str">
        <f t="shared" si="127"/>
        <v/>
      </c>
      <c r="N2003" s="304"/>
    </row>
    <row r="2004" spans="1:14">
      <c r="A2004" s="361">
        <v>1991</v>
      </c>
      <c r="B2004" s="376" t="str">
        <f t="shared" si="124"/>
        <v/>
      </c>
      <c r="C2004" s="505"/>
      <c r="D2004" s="304"/>
      <c r="E2004" s="304"/>
      <c r="F2004" s="377" t="str">
        <f t="shared" si="125"/>
        <v/>
      </c>
      <c r="G2004" s="509"/>
      <c r="I2004" s="503"/>
      <c r="J2004" s="503"/>
      <c r="K2004" s="569" t="str">
        <f t="shared" si="126"/>
        <v/>
      </c>
      <c r="L2004" s="503"/>
      <c r="M2004" s="569" t="str">
        <f t="shared" si="127"/>
        <v/>
      </c>
      <c r="N2004" s="304"/>
    </row>
    <row r="2005" spans="1:14">
      <c r="A2005" s="361">
        <v>1992</v>
      </c>
      <c r="B2005" s="376" t="str">
        <f t="shared" si="124"/>
        <v/>
      </c>
      <c r="C2005" s="505"/>
      <c r="D2005" s="304"/>
      <c r="E2005" s="304"/>
      <c r="F2005" s="377" t="str">
        <f t="shared" si="125"/>
        <v/>
      </c>
      <c r="G2005" s="509"/>
      <c r="I2005" s="503"/>
      <c r="J2005" s="503"/>
      <c r="K2005" s="569" t="str">
        <f t="shared" si="126"/>
        <v/>
      </c>
      <c r="L2005" s="503"/>
      <c r="M2005" s="569" t="str">
        <f t="shared" si="127"/>
        <v/>
      </c>
      <c r="N2005" s="304"/>
    </row>
    <row r="2006" spans="1:14">
      <c r="A2006" s="361">
        <v>1993</v>
      </c>
      <c r="B2006" s="376" t="str">
        <f t="shared" si="124"/>
        <v/>
      </c>
      <c r="C2006" s="505"/>
      <c r="D2006" s="304"/>
      <c r="E2006" s="304"/>
      <c r="F2006" s="377" t="str">
        <f t="shared" si="125"/>
        <v/>
      </c>
      <c r="G2006" s="509"/>
      <c r="I2006" s="503"/>
      <c r="J2006" s="503"/>
      <c r="K2006" s="569" t="str">
        <f t="shared" si="126"/>
        <v/>
      </c>
      <c r="L2006" s="503"/>
      <c r="M2006" s="569" t="str">
        <f t="shared" si="127"/>
        <v/>
      </c>
      <c r="N2006" s="304"/>
    </row>
    <row r="2007" spans="1:14">
      <c r="A2007" s="361">
        <v>1994</v>
      </c>
      <c r="B2007" s="376" t="str">
        <f t="shared" si="124"/>
        <v/>
      </c>
      <c r="C2007" s="505"/>
      <c r="D2007" s="304"/>
      <c r="E2007" s="304"/>
      <c r="F2007" s="377" t="str">
        <f t="shared" si="125"/>
        <v/>
      </c>
      <c r="G2007" s="509"/>
      <c r="I2007" s="503"/>
      <c r="J2007" s="503"/>
      <c r="K2007" s="569" t="str">
        <f t="shared" si="126"/>
        <v/>
      </c>
      <c r="L2007" s="503"/>
      <c r="M2007" s="569" t="str">
        <f t="shared" si="127"/>
        <v/>
      </c>
      <c r="N2007" s="304"/>
    </row>
    <row r="2008" spans="1:14">
      <c r="A2008" s="361">
        <v>1995</v>
      </c>
      <c r="B2008" s="376" t="str">
        <f t="shared" si="124"/>
        <v/>
      </c>
      <c r="C2008" s="505"/>
      <c r="D2008" s="304"/>
      <c r="E2008" s="304"/>
      <c r="F2008" s="377" t="str">
        <f t="shared" si="125"/>
        <v/>
      </c>
      <c r="G2008" s="509"/>
      <c r="I2008" s="503"/>
      <c r="J2008" s="503"/>
      <c r="K2008" s="569" t="str">
        <f t="shared" si="126"/>
        <v/>
      </c>
      <c r="L2008" s="503"/>
      <c r="M2008" s="569" t="str">
        <f t="shared" si="127"/>
        <v/>
      </c>
      <c r="N2008" s="304"/>
    </row>
    <row r="2009" spans="1:14">
      <c r="A2009" s="361">
        <v>1996</v>
      </c>
      <c r="B2009" s="376" t="str">
        <f t="shared" si="124"/>
        <v/>
      </c>
      <c r="C2009" s="505"/>
      <c r="D2009" s="304"/>
      <c r="E2009" s="304"/>
      <c r="F2009" s="377" t="str">
        <f t="shared" si="125"/>
        <v/>
      </c>
      <c r="G2009" s="509"/>
      <c r="I2009" s="503"/>
      <c r="J2009" s="503"/>
      <c r="K2009" s="569" t="str">
        <f t="shared" si="126"/>
        <v/>
      </c>
      <c r="L2009" s="503"/>
      <c r="M2009" s="569" t="str">
        <f t="shared" si="127"/>
        <v/>
      </c>
      <c r="N2009" s="304"/>
    </row>
    <row r="2010" spans="1:14">
      <c r="A2010" s="361">
        <v>1997</v>
      </c>
      <c r="B2010" s="376" t="str">
        <f t="shared" si="124"/>
        <v/>
      </c>
      <c r="C2010" s="505"/>
      <c r="D2010" s="304"/>
      <c r="E2010" s="304"/>
      <c r="F2010" s="377" t="str">
        <f t="shared" si="125"/>
        <v/>
      </c>
      <c r="G2010" s="509"/>
      <c r="I2010" s="503"/>
      <c r="J2010" s="503"/>
      <c r="K2010" s="569" t="str">
        <f t="shared" si="126"/>
        <v/>
      </c>
      <c r="L2010" s="503"/>
      <c r="M2010" s="569" t="str">
        <f t="shared" si="127"/>
        <v/>
      </c>
      <c r="N2010" s="304"/>
    </row>
    <row r="2011" spans="1:14">
      <c r="A2011" s="361">
        <v>1998</v>
      </c>
      <c r="B2011" s="376" t="str">
        <f t="shared" si="124"/>
        <v/>
      </c>
      <c r="C2011" s="505"/>
      <c r="D2011" s="304"/>
      <c r="E2011" s="304"/>
      <c r="F2011" s="377" t="str">
        <f t="shared" si="125"/>
        <v/>
      </c>
      <c r="G2011" s="509"/>
      <c r="I2011" s="503"/>
      <c r="J2011" s="503"/>
      <c r="K2011" s="569" t="str">
        <f t="shared" si="126"/>
        <v/>
      </c>
      <c r="L2011" s="503"/>
      <c r="M2011" s="569" t="str">
        <f t="shared" si="127"/>
        <v/>
      </c>
      <c r="N2011" s="304"/>
    </row>
    <row r="2012" spans="1:14">
      <c r="A2012" s="361">
        <v>1999</v>
      </c>
      <c r="B2012" s="376" t="str">
        <f t="shared" si="124"/>
        <v/>
      </c>
      <c r="C2012" s="505"/>
      <c r="D2012" s="304"/>
      <c r="E2012" s="304"/>
      <c r="F2012" s="377" t="str">
        <f t="shared" si="125"/>
        <v/>
      </c>
      <c r="G2012" s="509"/>
      <c r="I2012" s="503"/>
      <c r="J2012" s="503"/>
      <c r="K2012" s="569" t="str">
        <f t="shared" si="126"/>
        <v/>
      </c>
      <c r="L2012" s="503"/>
      <c r="M2012" s="569" t="str">
        <f t="shared" si="127"/>
        <v/>
      </c>
      <c r="N2012" s="304"/>
    </row>
    <row r="2013" spans="1:14">
      <c r="A2013" s="361">
        <v>2000</v>
      </c>
      <c r="B2013" s="376" t="str">
        <f t="shared" si="124"/>
        <v/>
      </c>
      <c r="C2013" s="505"/>
      <c r="D2013" s="304"/>
      <c r="E2013" s="304"/>
      <c r="F2013" s="377" t="str">
        <f t="shared" si="125"/>
        <v/>
      </c>
      <c r="G2013" s="509"/>
      <c r="I2013" s="503"/>
      <c r="J2013" s="503"/>
      <c r="K2013" s="569" t="str">
        <f t="shared" si="126"/>
        <v/>
      </c>
      <c r="L2013" s="503"/>
      <c r="M2013" s="569" t="str">
        <f t="shared" si="127"/>
        <v/>
      </c>
      <c r="N2013" s="304"/>
    </row>
  </sheetData>
  <sheetProtection algorithmName="SHA-512" hashValue="1sWdnS+RxA5hr+l84lv28x9qcC4Ob1eFUN7ZWjP3Tz8mgjhXxHkUncFPttQY18UZygUy+ju69xXp28brrLnLPg==" saltValue="ZZ1vVjO2W4zIYLXTaelRDw==" spinCount="100000" sheet="1" deleteRows="0"/>
  <mergeCells count="9">
    <mergeCell ref="A12:G12"/>
    <mergeCell ref="I12:N12"/>
    <mergeCell ref="B4:C4"/>
    <mergeCell ref="B3:C3"/>
    <mergeCell ref="B9:C9"/>
    <mergeCell ref="B7:C7"/>
    <mergeCell ref="B6:C6"/>
    <mergeCell ref="B5:C5"/>
    <mergeCell ref="B8:C8"/>
  </mergeCells>
  <phoneticPr fontId="1"/>
  <conditionalFormatting sqref="G14:G2013">
    <cfRule type="expression" dxfId="2" priority="1" stopIfTrue="1">
      <formula>$G14="○"</formula>
    </cfRule>
    <cfRule type="expression" dxfId="1" priority="2" stopIfTrue="1">
      <formula>$C14="連携Ｂ"</formula>
    </cfRule>
    <cfRule type="expression" dxfId="0" priority="3" stopIfTrue="1">
      <formula>C14="Ｂ"</formula>
    </cfRule>
  </conditionalFormatting>
  <dataValidations count="5">
    <dataValidation type="decimal" imeMode="off" operator="greaterThanOrEqual" allowBlank="1" showInputMessage="1" showErrorMessage="1" sqref="E14:E2013 I14:J2013 L14:L2013" xr:uid="{E5CF3FFE-8966-4AD3-B003-EF6AE19275BF}">
      <formula1>0</formula1>
    </dataValidation>
    <dataValidation type="whole" imeMode="off" allowBlank="1" showInputMessage="1" showErrorMessage="1" sqref="D9" xr:uid="{7708BC05-31D6-48C7-A585-E3860EFBB951}">
      <formula1>0</formula1>
      <formula2>12</formula2>
    </dataValidation>
    <dataValidation type="textLength" imeMode="off" operator="equal" allowBlank="1" showInputMessage="1" showErrorMessage="1" sqref="D3" xr:uid="{6D927EE5-036F-4FBA-8A32-89A3A64DC274}">
      <formula1>10</formula1>
    </dataValidation>
    <dataValidation type="list" allowBlank="1" showInputMessage="1" showErrorMessage="1" sqref="G14:G2013" xr:uid="{497E6BE6-34DC-4B71-98E7-A758F384ABC7}">
      <formula1>"○"</formula1>
    </dataValidation>
    <dataValidation operator="greaterThanOrEqual" allowBlank="1" showInputMessage="1" showErrorMessage="1" sqref="D8" xr:uid="{F3BF6F7A-F60D-4D5D-B991-72AF13EE9BA7}"/>
  </dataValidations>
  <printOptions horizontalCentered="1"/>
  <pageMargins left="0.59055118110236227" right="0.59055118110236227" top="0.59055118110236227" bottom="0.59055118110236227" header="0.31496062992125984" footer="0.31496062992125984"/>
  <pageSetup paperSize="9" scale="85"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49C80E3-AE66-4840-A977-6866FE0E6562}">
          <x14:formula1>
            <xm:f>rist!$D$2:$D$7</xm:f>
          </x14:formula1>
          <xm:sqref>C14:C2013</xm:sqref>
        </x14:dataValidation>
        <x14:dataValidation type="list" allowBlank="1" showInputMessage="1" showErrorMessage="1" xr:uid="{D2DDABEE-EDD4-4F54-89B3-519C106F6AFB}">
          <x14:formula1>
            <xm:f>rist!$C$2:$C$44</xm:f>
          </x14:formula1>
          <xm:sqref>D14:D2013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FCFCE-7DB3-468E-A0FF-5C97A5CC80EC}">
  <sheetPr>
    <tabColor theme="5"/>
  </sheetPr>
  <dimension ref="A1:AU40"/>
  <sheetViews>
    <sheetView view="pageBreakPreview" zoomScaleNormal="100" zoomScaleSheetLayoutView="100" workbookViewId="0">
      <pane xSplit="3" ySplit="5" topLeftCell="D30" activePane="bottomRight" state="frozen"/>
      <selection pane="topRight" activeCell="D1" sqref="D1"/>
      <selection pane="bottomLeft" activeCell="A5" sqref="A5"/>
      <selection pane="bottomRight" activeCell="A40" sqref="A40"/>
    </sheetView>
  </sheetViews>
  <sheetFormatPr defaultRowHeight="18.75"/>
  <cols>
    <col min="1" max="1" width="8.875" style="354" customWidth="1"/>
    <col min="2" max="2" width="45.5" style="323" customWidth="1"/>
    <col min="3" max="3" width="4.75" style="323" bestFit="1" customWidth="1"/>
    <col min="4" max="46" width="3.125" style="323" customWidth="1"/>
    <col min="47" max="16384" width="9" style="323"/>
  </cols>
  <sheetData>
    <row r="1" spans="1:47" ht="19.5">
      <c r="A1" s="321" t="s">
        <v>2115</v>
      </c>
      <c r="B1" s="322"/>
      <c r="C1" s="322"/>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322"/>
      <c r="AG1" s="322"/>
      <c r="AH1" s="322"/>
      <c r="AI1" s="322"/>
      <c r="AJ1" s="322"/>
      <c r="AK1" s="322"/>
      <c r="AL1" s="322"/>
      <c r="AM1" s="322"/>
      <c r="AN1" s="322"/>
      <c r="AO1" s="322"/>
      <c r="AP1" s="322"/>
      <c r="AQ1" s="322"/>
      <c r="AR1" s="322"/>
      <c r="AS1" s="322"/>
      <c r="AT1" s="322"/>
      <c r="AU1" s="322"/>
    </row>
    <row r="2" spans="1:47" ht="19.5">
      <c r="A2" s="321"/>
      <c r="B2" s="322"/>
      <c r="C2" s="322"/>
      <c r="D2" s="322"/>
      <c r="E2" s="322"/>
      <c r="F2" s="322"/>
      <c r="G2" s="322"/>
      <c r="H2" s="322"/>
      <c r="I2" s="322"/>
      <c r="J2" s="322"/>
      <c r="K2" s="322"/>
      <c r="L2" s="322"/>
      <c r="M2" s="322"/>
      <c r="N2" s="322"/>
      <c r="O2" s="322"/>
      <c r="P2" s="322"/>
      <c r="Q2" s="322"/>
      <c r="R2" s="322"/>
      <c r="S2" s="322"/>
      <c r="T2" s="322"/>
      <c r="U2" s="322"/>
      <c r="V2" s="322"/>
      <c r="W2" s="322"/>
      <c r="X2" s="322"/>
      <c r="Y2" s="322"/>
      <c r="Z2" s="322"/>
      <c r="AA2" s="322"/>
      <c r="AB2" s="322"/>
      <c r="AC2" s="322"/>
      <c r="AD2" s="322"/>
      <c r="AE2" s="322"/>
      <c r="AF2" s="322"/>
      <c r="AG2" s="322"/>
      <c r="AH2" s="322"/>
      <c r="AI2" s="322"/>
      <c r="AJ2" s="322"/>
      <c r="AK2" s="322"/>
      <c r="AL2" s="322"/>
      <c r="AM2" s="322"/>
      <c r="AN2" s="322"/>
      <c r="AO2" s="322"/>
      <c r="AP2" s="322"/>
      <c r="AQ2" s="322"/>
      <c r="AR2" s="322"/>
      <c r="AS2" s="322"/>
      <c r="AT2" s="322"/>
      <c r="AU2" s="322"/>
    </row>
    <row r="3" spans="1:47" ht="19.5" thickBot="1">
      <c r="A3" s="324" t="s">
        <v>2909</v>
      </c>
      <c r="B3" s="322"/>
      <c r="C3" s="325"/>
      <c r="D3" s="325"/>
      <c r="E3" s="325"/>
      <c r="F3" s="325"/>
      <c r="G3" s="325"/>
      <c r="H3" s="325"/>
      <c r="I3" s="322"/>
      <c r="J3" s="322"/>
      <c r="K3" s="322"/>
      <c r="L3" s="322"/>
      <c r="M3" s="322"/>
      <c r="N3" s="322"/>
      <c r="O3" s="322"/>
      <c r="P3" s="322"/>
      <c r="Q3" s="322"/>
      <c r="R3" s="322"/>
      <c r="S3" s="322"/>
      <c r="T3" s="322"/>
      <c r="U3" s="322"/>
      <c r="V3" s="322"/>
      <c r="W3" s="322"/>
      <c r="X3" s="322"/>
      <c r="Y3" s="322"/>
      <c r="Z3" s="322"/>
      <c r="AA3" s="322"/>
      <c r="AB3" s="322"/>
      <c r="AC3" s="322"/>
      <c r="AD3" s="322"/>
      <c r="AE3" s="322"/>
      <c r="AF3" s="322"/>
      <c r="AG3" s="322"/>
      <c r="AH3" s="322"/>
      <c r="AI3" s="322"/>
      <c r="AJ3" s="322"/>
      <c r="AK3" s="322"/>
      <c r="AL3" s="322"/>
      <c r="AM3" s="322"/>
      <c r="AN3" s="322"/>
      <c r="AO3" s="322"/>
      <c r="AP3" s="322"/>
      <c r="AQ3" s="322"/>
      <c r="AR3" s="322"/>
      <c r="AS3" s="322"/>
      <c r="AT3" s="322"/>
      <c r="AU3" s="322"/>
    </row>
    <row r="4" spans="1:47" s="330" customFormat="1">
      <c r="A4" s="591" t="s">
        <v>2119</v>
      </c>
      <c r="B4" s="592"/>
      <c r="C4" s="595" t="s">
        <v>7</v>
      </c>
      <c r="D4" s="326">
        <v>1</v>
      </c>
      <c r="E4" s="326">
        <v>2</v>
      </c>
      <c r="F4" s="326">
        <v>3</v>
      </c>
      <c r="G4" s="326">
        <v>4</v>
      </c>
      <c r="H4" s="326">
        <v>5</v>
      </c>
      <c r="I4" s="327">
        <v>6</v>
      </c>
      <c r="J4" s="327">
        <v>7</v>
      </c>
      <c r="K4" s="327">
        <v>8</v>
      </c>
      <c r="L4" s="327">
        <v>9</v>
      </c>
      <c r="M4" s="327">
        <v>10</v>
      </c>
      <c r="N4" s="327">
        <v>11</v>
      </c>
      <c r="O4" s="327">
        <v>12</v>
      </c>
      <c r="P4" s="327">
        <v>13</v>
      </c>
      <c r="Q4" s="327">
        <v>14</v>
      </c>
      <c r="R4" s="327">
        <v>15</v>
      </c>
      <c r="S4" s="327">
        <v>16</v>
      </c>
      <c r="T4" s="327">
        <v>17</v>
      </c>
      <c r="U4" s="327">
        <v>18</v>
      </c>
      <c r="V4" s="327">
        <v>19</v>
      </c>
      <c r="W4" s="327">
        <v>20</v>
      </c>
      <c r="X4" s="327">
        <v>21</v>
      </c>
      <c r="Y4" s="327">
        <v>22</v>
      </c>
      <c r="Z4" s="327">
        <v>23</v>
      </c>
      <c r="AA4" s="327">
        <v>24</v>
      </c>
      <c r="AB4" s="327">
        <v>25</v>
      </c>
      <c r="AC4" s="327">
        <v>26</v>
      </c>
      <c r="AD4" s="327">
        <v>27</v>
      </c>
      <c r="AE4" s="327">
        <v>28</v>
      </c>
      <c r="AF4" s="327">
        <v>29</v>
      </c>
      <c r="AG4" s="327">
        <v>30</v>
      </c>
      <c r="AH4" s="327">
        <v>31</v>
      </c>
      <c r="AI4" s="327">
        <v>32</v>
      </c>
      <c r="AJ4" s="327">
        <v>33</v>
      </c>
      <c r="AK4" s="327">
        <v>34</v>
      </c>
      <c r="AL4" s="327">
        <v>35</v>
      </c>
      <c r="AM4" s="327">
        <v>36</v>
      </c>
      <c r="AN4" s="327">
        <v>37</v>
      </c>
      <c r="AO4" s="327">
        <v>38</v>
      </c>
      <c r="AP4" s="327">
        <v>39</v>
      </c>
      <c r="AQ4" s="327">
        <v>40</v>
      </c>
      <c r="AR4" s="328">
        <v>41</v>
      </c>
      <c r="AS4" s="328">
        <v>42</v>
      </c>
      <c r="AT4" s="328">
        <v>43</v>
      </c>
      <c r="AU4" s="329"/>
    </row>
    <row r="5" spans="1:47" ht="180" customHeight="1" thickBot="1">
      <c r="A5" s="593"/>
      <c r="B5" s="594"/>
      <c r="C5" s="596"/>
      <c r="D5" s="331" t="s">
        <v>8</v>
      </c>
      <c r="E5" s="331" t="s">
        <v>9</v>
      </c>
      <c r="F5" s="332" t="s">
        <v>10</v>
      </c>
      <c r="G5" s="332" t="s">
        <v>11</v>
      </c>
      <c r="H5" s="331" t="s">
        <v>12</v>
      </c>
      <c r="I5" s="333" t="s">
        <v>13</v>
      </c>
      <c r="J5" s="333" t="s">
        <v>14</v>
      </c>
      <c r="K5" s="333" t="s">
        <v>2135</v>
      </c>
      <c r="L5" s="333" t="s">
        <v>15</v>
      </c>
      <c r="M5" s="333" t="s">
        <v>16</v>
      </c>
      <c r="N5" s="333" t="s">
        <v>17</v>
      </c>
      <c r="O5" s="333" t="s">
        <v>18</v>
      </c>
      <c r="P5" s="333" t="s">
        <v>19</v>
      </c>
      <c r="Q5" s="333" t="s">
        <v>20</v>
      </c>
      <c r="R5" s="333" t="s">
        <v>21</v>
      </c>
      <c r="S5" s="333" t="s">
        <v>22</v>
      </c>
      <c r="T5" s="333" t="s">
        <v>23</v>
      </c>
      <c r="U5" s="333" t="s">
        <v>24</v>
      </c>
      <c r="V5" s="333" t="s">
        <v>25</v>
      </c>
      <c r="W5" s="333" t="s">
        <v>26</v>
      </c>
      <c r="X5" s="333" t="s">
        <v>27</v>
      </c>
      <c r="Y5" s="333" t="s">
        <v>28</v>
      </c>
      <c r="Z5" s="333" t="s">
        <v>29</v>
      </c>
      <c r="AA5" s="333" t="s">
        <v>30</v>
      </c>
      <c r="AB5" s="333" t="s">
        <v>31</v>
      </c>
      <c r="AC5" s="333" t="s">
        <v>32</v>
      </c>
      <c r="AD5" s="333" t="s">
        <v>33</v>
      </c>
      <c r="AE5" s="333" t="s">
        <v>34</v>
      </c>
      <c r="AF5" s="333" t="s">
        <v>35</v>
      </c>
      <c r="AG5" s="333" t="s">
        <v>36</v>
      </c>
      <c r="AH5" s="333" t="s">
        <v>37</v>
      </c>
      <c r="AI5" s="333" t="s">
        <v>38</v>
      </c>
      <c r="AJ5" s="333" t="s">
        <v>39</v>
      </c>
      <c r="AK5" s="333" t="s">
        <v>40</v>
      </c>
      <c r="AL5" s="333" t="s">
        <v>41</v>
      </c>
      <c r="AM5" s="333" t="s">
        <v>42</v>
      </c>
      <c r="AN5" s="333" t="s">
        <v>43</v>
      </c>
      <c r="AO5" s="333" t="s">
        <v>44</v>
      </c>
      <c r="AP5" s="333" t="s">
        <v>45</v>
      </c>
      <c r="AQ5" s="333" t="s">
        <v>46</v>
      </c>
      <c r="AR5" s="334" t="s">
        <v>47</v>
      </c>
      <c r="AS5" s="334" t="s">
        <v>2112</v>
      </c>
      <c r="AT5" s="334" t="s">
        <v>2113</v>
      </c>
      <c r="AU5" s="335" t="s">
        <v>48</v>
      </c>
    </row>
    <row r="6" spans="1:47" ht="27" customHeight="1">
      <c r="A6" s="597" t="s">
        <v>49</v>
      </c>
      <c r="B6" s="336" t="s">
        <v>50</v>
      </c>
      <c r="C6" s="337" t="s">
        <v>51</v>
      </c>
      <c r="D6" s="292"/>
      <c r="E6" s="292"/>
      <c r="F6" s="293"/>
      <c r="G6" s="293"/>
      <c r="H6" s="292"/>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4"/>
      <c r="AL6" s="294"/>
      <c r="AM6" s="294"/>
      <c r="AN6" s="294"/>
      <c r="AO6" s="294"/>
      <c r="AP6" s="294"/>
      <c r="AQ6" s="294"/>
      <c r="AR6" s="295"/>
      <c r="AS6" s="295"/>
      <c r="AT6" s="295"/>
      <c r="AU6" s="338"/>
    </row>
    <row r="7" spans="1:47" ht="27" customHeight="1">
      <c r="A7" s="598"/>
      <c r="B7" s="339" t="s">
        <v>52</v>
      </c>
      <c r="C7" s="340" t="s">
        <v>51</v>
      </c>
      <c r="D7" s="296"/>
      <c r="E7" s="296"/>
      <c r="F7" s="297"/>
      <c r="G7" s="297"/>
      <c r="H7" s="296"/>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298"/>
      <c r="AL7" s="298"/>
      <c r="AM7" s="298"/>
      <c r="AN7" s="298"/>
      <c r="AO7" s="298"/>
      <c r="AP7" s="298"/>
      <c r="AQ7" s="298"/>
      <c r="AR7" s="299"/>
      <c r="AS7" s="299"/>
      <c r="AT7" s="299"/>
      <c r="AU7" s="341"/>
    </row>
    <row r="8" spans="1:47" ht="27" customHeight="1" thickBot="1">
      <c r="A8" s="599"/>
      <c r="B8" s="342" t="s">
        <v>53</v>
      </c>
      <c r="C8" s="343" t="s">
        <v>54</v>
      </c>
      <c r="D8" s="300"/>
      <c r="E8" s="300"/>
      <c r="F8" s="301"/>
      <c r="G8" s="301"/>
      <c r="H8" s="300"/>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c r="AO8" s="302"/>
      <c r="AP8" s="302"/>
      <c r="AQ8" s="302"/>
      <c r="AR8" s="303"/>
      <c r="AS8" s="303"/>
      <c r="AT8" s="303"/>
      <c r="AU8" s="344"/>
    </row>
    <row r="9" spans="1:47" ht="27" customHeight="1">
      <c r="A9" s="597" t="s">
        <v>2114</v>
      </c>
      <c r="B9" s="345" t="s">
        <v>55</v>
      </c>
      <c r="C9" s="337" t="s">
        <v>54</v>
      </c>
      <c r="D9" s="363" t="str">
        <f>IF(COUNTIFS(別添1作成票等!$D$14:$D$1513,D$5)=0,"",COUNTIFS(別添1作成票等!$D$14:$D$1513,D$5))</f>
        <v/>
      </c>
      <c r="E9" s="363" t="str">
        <f>IF(COUNTIFS(別添1作成票等!$D$14:$D$1513,E$5)=0,"",COUNTIFS(別添1作成票等!$D$14:$D$1513,E$5))</f>
        <v/>
      </c>
      <c r="F9" s="363" t="str">
        <f>IF(COUNTIFS(別添1作成票等!$D$14:$D$1513,F$5)=0,"",COUNTIFS(別添1作成票等!$D$14:$D$1513,F$5))</f>
        <v/>
      </c>
      <c r="G9" s="363" t="str">
        <f>IF(COUNTIFS(別添1作成票等!$D$14:$D$1513,G$5)=0,"",COUNTIFS(別添1作成票等!$D$14:$D$1513,G$5))</f>
        <v/>
      </c>
      <c r="H9" s="363" t="str">
        <f>IF(COUNTIFS(別添1作成票等!$D$14:$D$1513,H$5)=0,"",COUNTIFS(別添1作成票等!$D$14:$D$1513,H$5))</f>
        <v/>
      </c>
      <c r="I9" s="363" t="str">
        <f>IF(COUNTIFS(別添1作成票等!$D$14:$D$1513,I$5)=0,"",COUNTIFS(別添1作成票等!$D$14:$D$1513,I$5))</f>
        <v/>
      </c>
      <c r="J9" s="363" t="str">
        <f>IF(COUNTIFS(別添1作成票等!$D$14:$D$1513,J$5)=0,"",COUNTIFS(別添1作成票等!$D$14:$D$1513,J$5))</f>
        <v/>
      </c>
      <c r="K9" s="363" t="str">
        <f>IF(COUNTIFS(別添1作成票等!$D$14:$D$1513,K$5)=0,"",COUNTIFS(別添1作成票等!$D$14:$D$1513,K$5))</f>
        <v/>
      </c>
      <c r="L9" s="363" t="str">
        <f>IF(COUNTIFS(別添1作成票等!$D$14:$D$1513,L$5)=0,"",COUNTIFS(別添1作成票等!$D$14:$D$1513,L$5))</f>
        <v/>
      </c>
      <c r="M9" s="363" t="str">
        <f>IF(COUNTIFS(別添1作成票等!$D$14:$D$1513,M$5)=0,"",COUNTIFS(別添1作成票等!$D$14:$D$1513,M$5))</f>
        <v/>
      </c>
      <c r="N9" s="363" t="str">
        <f>IF(COUNTIFS(別添1作成票等!$D$14:$D$1513,N$5)=0,"",COUNTIFS(別添1作成票等!$D$14:$D$1513,N$5))</f>
        <v/>
      </c>
      <c r="O9" s="363" t="str">
        <f>IF(COUNTIFS(別添1作成票等!$D$14:$D$1513,O$5)=0,"",COUNTIFS(別添1作成票等!$D$14:$D$1513,O$5))</f>
        <v/>
      </c>
      <c r="P9" s="363" t="str">
        <f>IF(COUNTIFS(別添1作成票等!$D$14:$D$1513,P$5)=0,"",COUNTIFS(別添1作成票等!$D$14:$D$1513,P$5))</f>
        <v/>
      </c>
      <c r="Q9" s="363" t="str">
        <f>IF(COUNTIFS(別添1作成票等!$D$14:$D$1513,Q$5)=0,"",COUNTIFS(別添1作成票等!$D$14:$D$1513,Q$5))</f>
        <v/>
      </c>
      <c r="R9" s="363" t="str">
        <f>IF(COUNTIFS(別添1作成票等!$D$14:$D$1513,R$5)=0,"",COUNTIFS(別添1作成票等!$D$14:$D$1513,R$5))</f>
        <v/>
      </c>
      <c r="S9" s="363" t="str">
        <f>IF(COUNTIFS(別添1作成票等!$D$14:$D$1513,S$5)=0,"",COUNTIFS(別添1作成票等!$D$14:$D$1513,S$5))</f>
        <v/>
      </c>
      <c r="T9" s="363" t="str">
        <f>IF(COUNTIFS(別添1作成票等!$D$14:$D$1513,T$5)=0,"",COUNTIFS(別添1作成票等!$D$14:$D$1513,T$5))</f>
        <v/>
      </c>
      <c r="U9" s="363" t="str">
        <f>IF(COUNTIFS(別添1作成票等!$D$14:$D$1513,U$5)=0,"",COUNTIFS(別添1作成票等!$D$14:$D$1513,U$5))</f>
        <v/>
      </c>
      <c r="V9" s="363" t="str">
        <f>IF(COUNTIFS(別添1作成票等!$D$14:$D$1513,V$5)=0,"",COUNTIFS(別添1作成票等!$D$14:$D$1513,V$5))</f>
        <v/>
      </c>
      <c r="W9" s="363" t="str">
        <f>IF(COUNTIFS(別添1作成票等!$D$14:$D$1513,W$5)=0,"",COUNTIFS(別添1作成票等!$D$14:$D$1513,W$5))</f>
        <v/>
      </c>
      <c r="X9" s="363" t="str">
        <f>IF(COUNTIFS(別添1作成票等!$D$14:$D$1513,X$5)=0,"",COUNTIFS(別添1作成票等!$D$14:$D$1513,X$5))</f>
        <v/>
      </c>
      <c r="Y9" s="363" t="str">
        <f>IF(COUNTIFS(別添1作成票等!$D$14:$D$1513,Y$5)=0,"",COUNTIFS(別添1作成票等!$D$14:$D$1513,Y$5))</f>
        <v/>
      </c>
      <c r="Z9" s="363" t="str">
        <f>IF(COUNTIFS(別添1作成票等!$D$14:$D$1513,Z$5)=0,"",COUNTIFS(別添1作成票等!$D$14:$D$1513,Z$5))</f>
        <v/>
      </c>
      <c r="AA9" s="363" t="str">
        <f>IF(COUNTIFS(別添1作成票等!$D$14:$D$1513,AA$5)=0,"",COUNTIFS(別添1作成票等!$D$14:$D$1513,AA$5))</f>
        <v/>
      </c>
      <c r="AB9" s="363" t="str">
        <f>IF(COUNTIFS(別添1作成票等!$D$14:$D$1513,AB$5)=0,"",COUNTIFS(別添1作成票等!$D$14:$D$1513,AB$5))</f>
        <v/>
      </c>
      <c r="AC9" s="363" t="str">
        <f>IF(COUNTIFS(別添1作成票等!$D$14:$D$1513,AC$5)=0,"",COUNTIFS(別添1作成票等!$D$14:$D$1513,AC$5))</f>
        <v/>
      </c>
      <c r="AD9" s="363" t="str">
        <f>IF(COUNTIFS(別添1作成票等!$D$14:$D$1513,AD$5)=0,"",COUNTIFS(別添1作成票等!$D$14:$D$1513,AD$5))</f>
        <v/>
      </c>
      <c r="AE9" s="363" t="str">
        <f>IF(COUNTIFS(別添1作成票等!$D$14:$D$1513,AE$5)=0,"",COUNTIFS(別添1作成票等!$D$14:$D$1513,AE$5))</f>
        <v/>
      </c>
      <c r="AF9" s="363" t="str">
        <f>IF(COUNTIFS(別添1作成票等!$D$14:$D$1513,AF$5)=0,"",COUNTIFS(別添1作成票等!$D$14:$D$1513,AF$5))</f>
        <v/>
      </c>
      <c r="AG9" s="363" t="str">
        <f>IF(COUNTIFS(別添1作成票等!$D$14:$D$1513,AG$5)=0,"",COUNTIFS(別添1作成票等!$D$14:$D$1513,AG$5))</f>
        <v/>
      </c>
      <c r="AH9" s="363" t="str">
        <f>IF(COUNTIFS(別添1作成票等!$D$14:$D$1513,AH$5)=0,"",COUNTIFS(別添1作成票等!$D$14:$D$1513,AH$5))</f>
        <v/>
      </c>
      <c r="AI9" s="363" t="str">
        <f>IF(COUNTIFS(別添1作成票等!$D$14:$D$1513,AI$5)=0,"",COUNTIFS(別添1作成票等!$D$14:$D$1513,AI$5))</f>
        <v/>
      </c>
      <c r="AJ9" s="363" t="str">
        <f>IF(COUNTIFS(別添1作成票等!$D$14:$D$1513,AJ$5)=0,"",COUNTIFS(別添1作成票等!$D$14:$D$1513,AJ$5))</f>
        <v/>
      </c>
      <c r="AK9" s="363" t="str">
        <f>IF(COUNTIFS(別添1作成票等!$D$14:$D$1513,AK$5)=0,"",COUNTIFS(別添1作成票等!$D$14:$D$1513,AK$5))</f>
        <v/>
      </c>
      <c r="AL9" s="363" t="str">
        <f>IF(COUNTIFS(別添1作成票等!$D$14:$D$1513,AL$5)=0,"",COUNTIFS(別添1作成票等!$D$14:$D$1513,AL$5))</f>
        <v/>
      </c>
      <c r="AM9" s="363" t="str">
        <f>IF(COUNTIFS(別添1作成票等!$D$14:$D$1513,AM$5)=0,"",COUNTIFS(別添1作成票等!$D$14:$D$1513,AM$5))</f>
        <v/>
      </c>
      <c r="AN9" s="363" t="str">
        <f>IF(COUNTIFS(別添1作成票等!$D$14:$D$1513,AN$5)=0,"",COUNTIFS(別添1作成票等!$D$14:$D$1513,AN$5))</f>
        <v/>
      </c>
      <c r="AO9" s="363" t="str">
        <f>IF(COUNTIFS(別添1作成票等!$D$14:$D$1513,AO$5)=0,"",COUNTIFS(別添1作成票等!$D$14:$D$1513,AO$5))</f>
        <v/>
      </c>
      <c r="AP9" s="363" t="str">
        <f>IF(COUNTIFS(別添1作成票等!$D$14:$D$1513,AP$5)=0,"",COUNTIFS(別添1作成票等!$D$14:$D$1513,AP$5))</f>
        <v/>
      </c>
      <c r="AQ9" s="363" t="str">
        <f>IF(COUNTIFS(別添1作成票等!$D$14:$D$1513,AQ$5)=0,"",COUNTIFS(別添1作成票等!$D$14:$D$1513,AQ$5))</f>
        <v/>
      </c>
      <c r="AR9" s="363" t="str">
        <f>IF(COUNTIFS(別添1作成票等!$D$14:$D$1513,AR$5)=0,"",COUNTIFS(別添1作成票等!$D$14:$D$1513,AR$5))</f>
        <v/>
      </c>
      <c r="AS9" s="363" t="str">
        <f>IF(COUNTIFS(別添1作成票等!$D$14:$D$1513,AS$5)=0,"",COUNTIFS(別添1作成票等!$D$14:$D$1513,AS$5))</f>
        <v/>
      </c>
      <c r="AT9" s="363" t="str">
        <f>IF(COUNTIFS(別添1作成票等!$D$14:$D$1513,AT$5)=0,"",COUNTIFS(別添1作成票等!$D$14:$D$1513,AT$5))</f>
        <v/>
      </c>
      <c r="AU9" s="364" t="str">
        <f>IF(SUM(D9:AT9)=0,"",SUM(D9:AT9))</f>
        <v/>
      </c>
    </row>
    <row r="10" spans="1:47" ht="27" customHeight="1">
      <c r="A10" s="598"/>
      <c r="B10" s="346" t="s">
        <v>516</v>
      </c>
      <c r="C10" s="340" t="s">
        <v>51</v>
      </c>
      <c r="D10" s="365" t="str">
        <f>IFERROR(AVERAGEIFS(別添1作成票等!$F$14:$F$1513,別添1作成票等!$D$14:$D$1513,D$5),"")</f>
        <v/>
      </c>
      <c r="E10" s="365" t="str">
        <f>IFERROR(AVERAGEIFS(別添1作成票等!$F$14:$F$1513,別添1作成票等!$D$14:$D$1513,E$5),"")</f>
        <v/>
      </c>
      <c r="F10" s="365" t="str">
        <f>IFERROR(AVERAGEIFS(別添1作成票等!$F$14:$F$1513,別添1作成票等!$D$14:$D$1513,F$5),"")</f>
        <v/>
      </c>
      <c r="G10" s="365" t="str">
        <f>IFERROR(AVERAGEIFS(別添1作成票等!$F$14:$F$1513,別添1作成票等!$D$14:$D$1513,G$5),"")</f>
        <v/>
      </c>
      <c r="H10" s="365" t="str">
        <f>IFERROR(AVERAGEIFS(別添1作成票等!$F$14:$F$1513,別添1作成票等!$D$14:$D$1513,H$5),"")</f>
        <v/>
      </c>
      <c r="I10" s="365" t="str">
        <f>IFERROR(AVERAGEIFS(別添1作成票等!$F$14:$F$1513,別添1作成票等!$D$14:$D$1513,I$5),"")</f>
        <v/>
      </c>
      <c r="J10" s="365" t="str">
        <f>IFERROR(AVERAGEIFS(別添1作成票等!$F$14:$F$1513,別添1作成票等!$D$14:$D$1513,J$5),"")</f>
        <v/>
      </c>
      <c r="K10" s="365" t="str">
        <f>IFERROR(AVERAGEIFS(別添1作成票等!$F$14:$F$1513,別添1作成票等!$D$14:$D$1513,K$5),"")</f>
        <v/>
      </c>
      <c r="L10" s="365" t="str">
        <f>IFERROR(AVERAGEIFS(別添1作成票等!$F$14:$F$1513,別添1作成票等!$D$14:$D$1513,L$5),"")</f>
        <v/>
      </c>
      <c r="M10" s="365" t="str">
        <f>IFERROR(AVERAGEIFS(別添1作成票等!$F$14:$F$1513,別添1作成票等!$D$14:$D$1513,M$5),"")</f>
        <v/>
      </c>
      <c r="N10" s="365" t="str">
        <f>IFERROR(AVERAGEIFS(別添1作成票等!$F$14:$F$1513,別添1作成票等!$D$14:$D$1513,N$5),"")</f>
        <v/>
      </c>
      <c r="O10" s="365" t="str">
        <f>IFERROR(AVERAGEIFS(別添1作成票等!$F$14:$F$1513,別添1作成票等!$D$14:$D$1513,O$5),"")</f>
        <v/>
      </c>
      <c r="P10" s="365" t="str">
        <f>IFERROR(AVERAGEIFS(別添1作成票等!$F$14:$F$1513,別添1作成票等!$D$14:$D$1513,P$5),"")</f>
        <v/>
      </c>
      <c r="Q10" s="365" t="str">
        <f>IFERROR(AVERAGEIFS(別添1作成票等!$F$14:$F$1513,別添1作成票等!$D$14:$D$1513,Q$5),"")</f>
        <v/>
      </c>
      <c r="R10" s="365" t="str">
        <f>IFERROR(AVERAGEIFS(別添1作成票等!$F$14:$F$1513,別添1作成票等!$D$14:$D$1513,R$5),"")</f>
        <v/>
      </c>
      <c r="S10" s="365" t="str">
        <f>IFERROR(AVERAGEIFS(別添1作成票等!$F$14:$F$1513,別添1作成票等!$D$14:$D$1513,S$5),"")</f>
        <v/>
      </c>
      <c r="T10" s="365" t="str">
        <f>IFERROR(AVERAGEIFS(別添1作成票等!$F$14:$F$1513,別添1作成票等!$D$14:$D$1513,T$5),"")</f>
        <v/>
      </c>
      <c r="U10" s="365" t="str">
        <f>IFERROR(AVERAGEIFS(別添1作成票等!$F$14:$F$1513,別添1作成票等!$D$14:$D$1513,U$5),"")</f>
        <v/>
      </c>
      <c r="V10" s="365" t="str">
        <f>IFERROR(AVERAGEIFS(別添1作成票等!$F$14:$F$1513,別添1作成票等!$D$14:$D$1513,V$5),"")</f>
        <v/>
      </c>
      <c r="W10" s="365" t="str">
        <f>IFERROR(AVERAGEIFS(別添1作成票等!$F$14:$F$1513,別添1作成票等!$D$14:$D$1513,W$5),"")</f>
        <v/>
      </c>
      <c r="X10" s="365" t="str">
        <f>IFERROR(AVERAGEIFS(別添1作成票等!$F$14:$F$1513,別添1作成票等!$D$14:$D$1513,X$5),"")</f>
        <v/>
      </c>
      <c r="Y10" s="365" t="str">
        <f>IFERROR(AVERAGEIFS(別添1作成票等!$F$14:$F$1513,別添1作成票等!$D$14:$D$1513,Y$5),"")</f>
        <v/>
      </c>
      <c r="Z10" s="365" t="str">
        <f>IFERROR(AVERAGEIFS(別添1作成票等!$F$14:$F$1513,別添1作成票等!$D$14:$D$1513,Z$5),"")</f>
        <v/>
      </c>
      <c r="AA10" s="365" t="str">
        <f>IFERROR(AVERAGEIFS(別添1作成票等!$F$14:$F$1513,別添1作成票等!$D$14:$D$1513,AA$5),"")</f>
        <v/>
      </c>
      <c r="AB10" s="365" t="str">
        <f>IFERROR(AVERAGEIFS(別添1作成票等!$F$14:$F$1513,別添1作成票等!$D$14:$D$1513,AB$5),"")</f>
        <v/>
      </c>
      <c r="AC10" s="365" t="str">
        <f>IFERROR(AVERAGEIFS(別添1作成票等!$F$14:$F$1513,別添1作成票等!$D$14:$D$1513,AC$5),"")</f>
        <v/>
      </c>
      <c r="AD10" s="365" t="str">
        <f>IFERROR(AVERAGEIFS(別添1作成票等!$F$14:$F$1513,別添1作成票等!$D$14:$D$1513,AD$5),"")</f>
        <v/>
      </c>
      <c r="AE10" s="365" t="str">
        <f>IFERROR(AVERAGEIFS(別添1作成票等!$F$14:$F$1513,別添1作成票等!$D$14:$D$1513,AE$5),"")</f>
        <v/>
      </c>
      <c r="AF10" s="365" t="str">
        <f>IFERROR(AVERAGEIFS(別添1作成票等!$F$14:$F$1513,別添1作成票等!$D$14:$D$1513,AF$5),"")</f>
        <v/>
      </c>
      <c r="AG10" s="365" t="str">
        <f>IFERROR(AVERAGEIFS(別添1作成票等!$F$14:$F$1513,別添1作成票等!$D$14:$D$1513,AG$5),"")</f>
        <v/>
      </c>
      <c r="AH10" s="365" t="str">
        <f>IFERROR(AVERAGEIFS(別添1作成票等!$F$14:$F$1513,別添1作成票等!$D$14:$D$1513,AH$5),"")</f>
        <v/>
      </c>
      <c r="AI10" s="365" t="str">
        <f>IFERROR(AVERAGEIFS(別添1作成票等!$F$14:$F$1513,別添1作成票等!$D$14:$D$1513,AI$5),"")</f>
        <v/>
      </c>
      <c r="AJ10" s="365" t="str">
        <f>IFERROR(AVERAGEIFS(別添1作成票等!$F$14:$F$1513,別添1作成票等!$D$14:$D$1513,AJ$5),"")</f>
        <v/>
      </c>
      <c r="AK10" s="365" t="str">
        <f>IFERROR(AVERAGEIFS(別添1作成票等!$F$14:$F$1513,別添1作成票等!$D$14:$D$1513,AK$5),"")</f>
        <v/>
      </c>
      <c r="AL10" s="365" t="str">
        <f>IFERROR(AVERAGEIFS(別添1作成票等!$F$14:$F$1513,別添1作成票等!$D$14:$D$1513,AL$5),"")</f>
        <v/>
      </c>
      <c r="AM10" s="365" t="str">
        <f>IFERROR(AVERAGEIFS(別添1作成票等!$F$14:$F$1513,別添1作成票等!$D$14:$D$1513,AM$5),"")</f>
        <v/>
      </c>
      <c r="AN10" s="365" t="str">
        <f>IFERROR(AVERAGEIFS(別添1作成票等!$F$14:$F$1513,別添1作成票等!$D$14:$D$1513,AN$5),"")</f>
        <v/>
      </c>
      <c r="AO10" s="365" t="str">
        <f>IFERROR(AVERAGEIFS(別添1作成票等!$F$14:$F$1513,別添1作成票等!$D$14:$D$1513,AO$5),"")</f>
        <v/>
      </c>
      <c r="AP10" s="365" t="str">
        <f>IFERROR(AVERAGEIFS(別添1作成票等!$F$14:$F$1513,別添1作成票等!$D$14:$D$1513,AP$5),"")</f>
        <v/>
      </c>
      <c r="AQ10" s="365" t="str">
        <f>IFERROR(AVERAGEIFS(別添1作成票等!$F$14:$F$1513,別添1作成票等!$D$14:$D$1513,AQ$5),"")</f>
        <v/>
      </c>
      <c r="AR10" s="365" t="str">
        <f>IFERROR(AVERAGEIFS(別添1作成票等!$F$14:$F$1513,別添1作成票等!$D$14:$D$1513,AR$5),"")</f>
        <v/>
      </c>
      <c r="AS10" s="365" t="str">
        <f>IFERROR(AVERAGEIFS(別添1作成票等!$F$14:$F$1513,別添1作成票等!$D$14:$D$1513,AS$5),"")</f>
        <v/>
      </c>
      <c r="AT10" s="365" t="str">
        <f>IFERROR(AVERAGEIFS(別添1作成票等!$F$14:$F$1513,別添1作成票等!$D$14:$D$1513,AT$5),"")</f>
        <v/>
      </c>
      <c r="AU10" s="366" t="str">
        <f>IFERROR(AVERAGE(別添1作成票等!$F$14:$F$1513),"")</f>
        <v/>
      </c>
    </row>
    <row r="11" spans="1:47" ht="27" customHeight="1" thickBot="1">
      <c r="A11" s="598"/>
      <c r="B11" s="347" t="s">
        <v>517</v>
      </c>
      <c r="C11" s="343" t="s">
        <v>51</v>
      </c>
      <c r="D11" s="367" t="str">
        <f>IF(D9="","",_xlfn.MAXIFS(別添1作成票等!$F$14:$F$1513,別添1作成票等!$D$14:$D$1513,D$5))</f>
        <v/>
      </c>
      <c r="E11" s="367" t="str">
        <f>IF(E9="","",_xlfn.MAXIFS(別添1作成票等!$F$14:$F$1513,別添1作成票等!$D$14:$D$1513,E$5))</f>
        <v/>
      </c>
      <c r="F11" s="367" t="str">
        <f>IF(F9="","",_xlfn.MAXIFS(別添1作成票等!$F$14:$F$1513,別添1作成票等!$D$14:$D$1513,F$5))</f>
        <v/>
      </c>
      <c r="G11" s="367" t="str">
        <f>IF(G9="","",_xlfn.MAXIFS(別添1作成票等!$F$14:$F$1513,別添1作成票等!$D$14:$D$1513,G$5))</f>
        <v/>
      </c>
      <c r="H11" s="367" t="str">
        <f>IF(H9="","",_xlfn.MAXIFS(別添1作成票等!$F$14:$F$1513,別添1作成票等!$D$14:$D$1513,H$5))</f>
        <v/>
      </c>
      <c r="I11" s="367" t="str">
        <f>IF(I9="","",_xlfn.MAXIFS(別添1作成票等!$F$14:$F$1513,別添1作成票等!$D$14:$D$1513,I$5))</f>
        <v/>
      </c>
      <c r="J11" s="367" t="str">
        <f>IF(J9="","",_xlfn.MAXIFS(別添1作成票等!$F$14:$F$1513,別添1作成票等!$D$14:$D$1513,J$5))</f>
        <v/>
      </c>
      <c r="K11" s="367" t="str">
        <f>IF(K9="","",_xlfn.MAXIFS(別添1作成票等!$F$14:$F$1513,別添1作成票等!$D$14:$D$1513,K$5))</f>
        <v/>
      </c>
      <c r="L11" s="367" t="str">
        <f>IF(L9="","",_xlfn.MAXIFS(別添1作成票等!$F$14:$F$1513,別添1作成票等!$D$14:$D$1513,L$5))</f>
        <v/>
      </c>
      <c r="M11" s="367" t="str">
        <f>IF(M9="","",_xlfn.MAXIFS(別添1作成票等!$F$14:$F$1513,別添1作成票等!$D$14:$D$1513,M$5))</f>
        <v/>
      </c>
      <c r="N11" s="367" t="str">
        <f>IF(N9="","",_xlfn.MAXIFS(別添1作成票等!$F$14:$F$1513,別添1作成票等!$D$14:$D$1513,N$5))</f>
        <v/>
      </c>
      <c r="O11" s="367" t="str">
        <f>IF(O9="","",_xlfn.MAXIFS(別添1作成票等!$F$14:$F$1513,別添1作成票等!$D$14:$D$1513,O$5))</f>
        <v/>
      </c>
      <c r="P11" s="367" t="str">
        <f>IF(P9="","",_xlfn.MAXIFS(別添1作成票等!$F$14:$F$1513,別添1作成票等!$D$14:$D$1513,P$5))</f>
        <v/>
      </c>
      <c r="Q11" s="367" t="str">
        <f>IF(Q9="","",_xlfn.MAXIFS(別添1作成票等!$F$14:$F$1513,別添1作成票等!$D$14:$D$1513,Q$5))</f>
        <v/>
      </c>
      <c r="R11" s="367" t="str">
        <f>IF(R9="","",_xlfn.MAXIFS(別添1作成票等!$F$14:$F$1513,別添1作成票等!$D$14:$D$1513,R$5))</f>
        <v/>
      </c>
      <c r="S11" s="367" t="str">
        <f>IF(S9="","",_xlfn.MAXIFS(別添1作成票等!$F$14:$F$1513,別添1作成票等!$D$14:$D$1513,S$5))</f>
        <v/>
      </c>
      <c r="T11" s="367" t="str">
        <f>IF(T9="","",_xlfn.MAXIFS(別添1作成票等!$F$14:$F$1513,別添1作成票等!$D$14:$D$1513,T$5))</f>
        <v/>
      </c>
      <c r="U11" s="367" t="str">
        <f>IF(U9="","",_xlfn.MAXIFS(別添1作成票等!$F$14:$F$1513,別添1作成票等!$D$14:$D$1513,U$5))</f>
        <v/>
      </c>
      <c r="V11" s="367" t="str">
        <f>IF(V9="","",_xlfn.MAXIFS(別添1作成票等!$F$14:$F$1513,別添1作成票等!$D$14:$D$1513,V$5))</f>
        <v/>
      </c>
      <c r="W11" s="367" t="str">
        <f>IF(W9="","",_xlfn.MAXIFS(別添1作成票等!$F$14:$F$1513,別添1作成票等!$D$14:$D$1513,W$5))</f>
        <v/>
      </c>
      <c r="X11" s="367" t="str">
        <f>IF(X9="","",_xlfn.MAXIFS(別添1作成票等!$F$14:$F$1513,別添1作成票等!$D$14:$D$1513,X$5))</f>
        <v/>
      </c>
      <c r="Y11" s="367" t="str">
        <f>IF(Y9="","",_xlfn.MAXIFS(別添1作成票等!$F$14:$F$1513,別添1作成票等!$D$14:$D$1513,Y$5))</f>
        <v/>
      </c>
      <c r="Z11" s="367" t="str">
        <f>IF(Z9="","",_xlfn.MAXIFS(別添1作成票等!$F$14:$F$1513,別添1作成票等!$D$14:$D$1513,Z$5))</f>
        <v/>
      </c>
      <c r="AA11" s="367" t="str">
        <f>IF(AA9="","",_xlfn.MAXIFS(別添1作成票等!$F$14:$F$1513,別添1作成票等!$D$14:$D$1513,AA$5))</f>
        <v/>
      </c>
      <c r="AB11" s="367" t="str">
        <f>IF(AB9="","",_xlfn.MAXIFS(別添1作成票等!$F$14:$F$1513,別添1作成票等!$D$14:$D$1513,AB$5))</f>
        <v/>
      </c>
      <c r="AC11" s="367" t="str">
        <f>IF(AC9="","",_xlfn.MAXIFS(別添1作成票等!$F$14:$F$1513,別添1作成票等!$D$14:$D$1513,AC$5))</f>
        <v/>
      </c>
      <c r="AD11" s="367" t="str">
        <f>IF(AD9="","",_xlfn.MAXIFS(別添1作成票等!$F$14:$F$1513,別添1作成票等!$D$14:$D$1513,AD$5))</f>
        <v/>
      </c>
      <c r="AE11" s="367" t="str">
        <f>IF(AE9="","",_xlfn.MAXIFS(別添1作成票等!$F$14:$F$1513,別添1作成票等!$D$14:$D$1513,AE$5))</f>
        <v/>
      </c>
      <c r="AF11" s="367" t="str">
        <f>IF(AF9="","",_xlfn.MAXIFS(別添1作成票等!$F$14:$F$1513,別添1作成票等!$D$14:$D$1513,AF$5))</f>
        <v/>
      </c>
      <c r="AG11" s="367" t="str">
        <f>IF(AG9="","",_xlfn.MAXIFS(別添1作成票等!$F$14:$F$1513,別添1作成票等!$D$14:$D$1513,AG$5))</f>
        <v/>
      </c>
      <c r="AH11" s="367" t="str">
        <f>IF(AH9="","",_xlfn.MAXIFS(別添1作成票等!$F$14:$F$1513,別添1作成票等!$D$14:$D$1513,AH$5))</f>
        <v/>
      </c>
      <c r="AI11" s="367" t="str">
        <f>IF(AI9="","",_xlfn.MAXIFS(別添1作成票等!$F$14:$F$1513,別添1作成票等!$D$14:$D$1513,AI$5))</f>
        <v/>
      </c>
      <c r="AJ11" s="367" t="str">
        <f>IF(AJ9="","",_xlfn.MAXIFS(別添1作成票等!$F$14:$F$1513,別添1作成票等!$D$14:$D$1513,AJ$5))</f>
        <v/>
      </c>
      <c r="AK11" s="367" t="str">
        <f>IF(AK9="","",_xlfn.MAXIFS(別添1作成票等!$F$14:$F$1513,別添1作成票等!$D$14:$D$1513,AK$5))</f>
        <v/>
      </c>
      <c r="AL11" s="367" t="str">
        <f>IF(AL9="","",_xlfn.MAXIFS(別添1作成票等!$F$14:$F$1513,別添1作成票等!$D$14:$D$1513,AL$5))</f>
        <v/>
      </c>
      <c r="AM11" s="367" t="str">
        <f>IF(AM9="","",_xlfn.MAXIFS(別添1作成票等!$F$14:$F$1513,別添1作成票等!$D$14:$D$1513,AM$5))</f>
        <v/>
      </c>
      <c r="AN11" s="367" t="str">
        <f>IF(AN9="","",_xlfn.MAXIFS(別添1作成票等!$F$14:$F$1513,別添1作成票等!$D$14:$D$1513,AN$5))</f>
        <v/>
      </c>
      <c r="AO11" s="367" t="str">
        <f>IF(AO9="","",_xlfn.MAXIFS(別添1作成票等!$F$14:$F$1513,別添1作成票等!$D$14:$D$1513,AO$5))</f>
        <v/>
      </c>
      <c r="AP11" s="367" t="str">
        <f>IF(AP9="","",_xlfn.MAXIFS(別添1作成票等!$F$14:$F$1513,別添1作成票等!$D$14:$D$1513,AP$5))</f>
        <v/>
      </c>
      <c r="AQ11" s="367" t="str">
        <f>IF(AQ9="","",_xlfn.MAXIFS(別添1作成票等!$F$14:$F$1513,別添1作成票等!$D$14:$D$1513,AQ$5))</f>
        <v/>
      </c>
      <c r="AR11" s="367" t="str">
        <f>IF(AR9="","",_xlfn.MAXIFS(別添1作成票等!$F$14:$F$1513,別添1作成票等!$D$14:$D$1513,AR$5))</f>
        <v/>
      </c>
      <c r="AS11" s="367" t="str">
        <f>IF(AS9="","",_xlfn.MAXIFS(別添1作成票等!$F$14:$F$1513,別添1作成票等!$D$14:$D$1513,AS$5))</f>
        <v/>
      </c>
      <c r="AT11" s="367" t="str">
        <f>IF(AT9="","",_xlfn.MAXIFS(別添1作成票等!$F$14:$F$1513,別添1作成票等!$D$14:$D$1513,AT$5))</f>
        <v/>
      </c>
      <c r="AU11" s="368" t="str">
        <f>IF(AU9="","",MAX(別添1作成票等!$F$14:$F$1513))</f>
        <v/>
      </c>
    </row>
    <row r="12" spans="1:47" ht="27" customHeight="1">
      <c r="A12" s="598"/>
      <c r="B12" s="345" t="s">
        <v>56</v>
      </c>
      <c r="C12" s="337" t="s">
        <v>54</v>
      </c>
      <c r="D12" s="363" t="str">
        <f>IF(COUNTIFS(別添1作成票等!$B$14:$B$1513,"○",別添1作成票等!$D$14:$D$1513,D$5)=0,"",COUNTIFS(別添1作成票等!$B$14:$B$1513,"○",別添1作成票等!$D$14:$D$1513,D$5))</f>
        <v/>
      </c>
      <c r="E12" s="363" t="str">
        <f>IF(COUNTIFS(別添1作成票等!$B$14:$B$1513,"○",別添1作成票等!$D$14:$D$1513,E$5)=0,"",COUNTIFS(別添1作成票等!$B$14:$B$1513,"○",別添1作成票等!$D$14:$D$1513,E$5))</f>
        <v/>
      </c>
      <c r="F12" s="363" t="str">
        <f>IF(COUNTIFS(別添1作成票等!$B$14:$B$1513,"○",別添1作成票等!$D$14:$D$1513,F$5)=0,"",COUNTIFS(別添1作成票等!$B$14:$B$1513,"○",別添1作成票等!$D$14:$D$1513,F$5))</f>
        <v/>
      </c>
      <c r="G12" s="363" t="str">
        <f>IF(COUNTIFS(別添1作成票等!$B$14:$B$1513,"○",別添1作成票等!$D$14:$D$1513,G$5)=0,"",COUNTIFS(別添1作成票等!$B$14:$B$1513,"○",別添1作成票等!$D$14:$D$1513,G$5))</f>
        <v/>
      </c>
      <c r="H12" s="363" t="str">
        <f>IF(COUNTIFS(別添1作成票等!$B$14:$B$1513,"○",別添1作成票等!$D$14:$D$1513,H$5)=0,"",COUNTIFS(別添1作成票等!$B$14:$B$1513,"○",別添1作成票等!$D$14:$D$1513,H$5))</f>
        <v/>
      </c>
      <c r="I12" s="363" t="str">
        <f>IF(COUNTIFS(別添1作成票等!$B$14:$B$1513,"○",別添1作成票等!$D$14:$D$1513,I$5)=0,"",COUNTIFS(別添1作成票等!$B$14:$B$1513,"○",別添1作成票等!$D$14:$D$1513,I$5))</f>
        <v/>
      </c>
      <c r="J12" s="363" t="str">
        <f>IF(COUNTIFS(別添1作成票等!$B$14:$B$1513,"○",別添1作成票等!$D$14:$D$1513,J$5)=0,"",COUNTIFS(別添1作成票等!$B$14:$B$1513,"○",別添1作成票等!$D$14:$D$1513,J$5))</f>
        <v/>
      </c>
      <c r="K12" s="363" t="str">
        <f>IF(COUNTIFS(別添1作成票等!$B$14:$B$1513,"○",別添1作成票等!$D$14:$D$1513,K$5)=0,"",COUNTIFS(別添1作成票等!$B$14:$B$1513,"○",別添1作成票等!$D$14:$D$1513,K$5))</f>
        <v/>
      </c>
      <c r="L12" s="363" t="str">
        <f>IF(COUNTIFS(別添1作成票等!$B$14:$B$1513,"○",別添1作成票等!$D$14:$D$1513,L$5)=0,"",COUNTIFS(別添1作成票等!$B$14:$B$1513,"○",別添1作成票等!$D$14:$D$1513,L$5))</f>
        <v/>
      </c>
      <c r="M12" s="363" t="str">
        <f>IF(COUNTIFS(別添1作成票等!$B$14:$B$1513,"○",別添1作成票等!$D$14:$D$1513,M$5)=0,"",COUNTIFS(別添1作成票等!$B$14:$B$1513,"○",別添1作成票等!$D$14:$D$1513,M$5))</f>
        <v/>
      </c>
      <c r="N12" s="363" t="str">
        <f>IF(COUNTIFS(別添1作成票等!$B$14:$B$1513,"○",別添1作成票等!$D$14:$D$1513,N$5)=0,"",COUNTIFS(別添1作成票等!$B$14:$B$1513,"○",別添1作成票等!$D$14:$D$1513,N$5))</f>
        <v/>
      </c>
      <c r="O12" s="363" t="str">
        <f>IF(COUNTIFS(別添1作成票等!$B$14:$B$1513,"○",別添1作成票等!$D$14:$D$1513,O$5)=0,"",COUNTIFS(別添1作成票等!$B$14:$B$1513,"○",別添1作成票等!$D$14:$D$1513,O$5))</f>
        <v/>
      </c>
      <c r="P12" s="363" t="str">
        <f>IF(COUNTIFS(別添1作成票等!$B$14:$B$1513,"○",別添1作成票等!$D$14:$D$1513,P$5)=0,"",COUNTIFS(別添1作成票等!$B$14:$B$1513,"○",別添1作成票等!$D$14:$D$1513,P$5))</f>
        <v/>
      </c>
      <c r="Q12" s="363" t="str">
        <f>IF(COUNTIFS(別添1作成票等!$B$14:$B$1513,"○",別添1作成票等!$D$14:$D$1513,Q$5)=0,"",COUNTIFS(別添1作成票等!$B$14:$B$1513,"○",別添1作成票等!$D$14:$D$1513,Q$5))</f>
        <v/>
      </c>
      <c r="R12" s="363" t="str">
        <f>IF(COUNTIFS(別添1作成票等!$B$14:$B$1513,"○",別添1作成票等!$D$14:$D$1513,R$5)=0,"",COUNTIFS(別添1作成票等!$B$14:$B$1513,"○",別添1作成票等!$D$14:$D$1513,R$5))</f>
        <v/>
      </c>
      <c r="S12" s="363" t="str">
        <f>IF(COUNTIFS(別添1作成票等!$B$14:$B$1513,"○",別添1作成票等!$D$14:$D$1513,S$5)=0,"",COUNTIFS(別添1作成票等!$B$14:$B$1513,"○",別添1作成票等!$D$14:$D$1513,S$5))</f>
        <v/>
      </c>
      <c r="T12" s="363" t="str">
        <f>IF(COUNTIFS(別添1作成票等!$B$14:$B$1513,"○",別添1作成票等!$D$14:$D$1513,T$5)=0,"",COUNTIFS(別添1作成票等!$B$14:$B$1513,"○",別添1作成票等!$D$14:$D$1513,T$5))</f>
        <v/>
      </c>
      <c r="U12" s="363" t="str">
        <f>IF(COUNTIFS(別添1作成票等!$B$14:$B$1513,"○",別添1作成票等!$D$14:$D$1513,U$5)=0,"",COUNTIFS(別添1作成票等!$B$14:$B$1513,"○",別添1作成票等!$D$14:$D$1513,U$5))</f>
        <v/>
      </c>
      <c r="V12" s="363" t="str">
        <f>IF(COUNTIFS(別添1作成票等!$B$14:$B$1513,"○",別添1作成票等!$D$14:$D$1513,V$5)=0,"",COUNTIFS(別添1作成票等!$B$14:$B$1513,"○",別添1作成票等!$D$14:$D$1513,V$5))</f>
        <v/>
      </c>
      <c r="W12" s="363" t="str">
        <f>IF(COUNTIFS(別添1作成票等!$B$14:$B$1513,"○",別添1作成票等!$D$14:$D$1513,W$5)=0,"",COUNTIFS(別添1作成票等!$B$14:$B$1513,"○",別添1作成票等!$D$14:$D$1513,W$5))</f>
        <v/>
      </c>
      <c r="X12" s="363" t="str">
        <f>IF(COUNTIFS(別添1作成票等!$B$14:$B$1513,"○",別添1作成票等!$D$14:$D$1513,X$5)=0,"",COUNTIFS(別添1作成票等!$B$14:$B$1513,"○",別添1作成票等!$D$14:$D$1513,X$5))</f>
        <v/>
      </c>
      <c r="Y12" s="363" t="str">
        <f>IF(COUNTIFS(別添1作成票等!$B$14:$B$1513,"○",別添1作成票等!$D$14:$D$1513,Y$5)=0,"",COUNTIFS(別添1作成票等!$B$14:$B$1513,"○",別添1作成票等!$D$14:$D$1513,Y$5))</f>
        <v/>
      </c>
      <c r="Z12" s="363" t="str">
        <f>IF(COUNTIFS(別添1作成票等!$B$14:$B$1513,"○",別添1作成票等!$D$14:$D$1513,Z$5)=0,"",COUNTIFS(別添1作成票等!$B$14:$B$1513,"○",別添1作成票等!$D$14:$D$1513,Z$5))</f>
        <v/>
      </c>
      <c r="AA12" s="363" t="str">
        <f>IF(COUNTIFS(別添1作成票等!$B$14:$B$1513,"○",別添1作成票等!$D$14:$D$1513,AA$5)=0,"",COUNTIFS(別添1作成票等!$B$14:$B$1513,"○",別添1作成票等!$D$14:$D$1513,AA$5))</f>
        <v/>
      </c>
      <c r="AB12" s="363" t="str">
        <f>IF(COUNTIFS(別添1作成票等!$B$14:$B$1513,"○",別添1作成票等!$D$14:$D$1513,AB$5)=0,"",COUNTIFS(別添1作成票等!$B$14:$B$1513,"○",別添1作成票等!$D$14:$D$1513,AB$5))</f>
        <v/>
      </c>
      <c r="AC12" s="363" t="str">
        <f>IF(COUNTIFS(別添1作成票等!$B$14:$B$1513,"○",別添1作成票等!$D$14:$D$1513,AC$5)=0,"",COUNTIFS(別添1作成票等!$B$14:$B$1513,"○",別添1作成票等!$D$14:$D$1513,AC$5))</f>
        <v/>
      </c>
      <c r="AD12" s="363" t="str">
        <f>IF(COUNTIFS(別添1作成票等!$B$14:$B$1513,"○",別添1作成票等!$D$14:$D$1513,AD$5)=0,"",COUNTIFS(別添1作成票等!$B$14:$B$1513,"○",別添1作成票等!$D$14:$D$1513,AD$5))</f>
        <v/>
      </c>
      <c r="AE12" s="363" t="str">
        <f>IF(COUNTIFS(別添1作成票等!$B$14:$B$1513,"○",別添1作成票等!$D$14:$D$1513,AE$5)=0,"",COUNTIFS(別添1作成票等!$B$14:$B$1513,"○",別添1作成票等!$D$14:$D$1513,AE$5))</f>
        <v/>
      </c>
      <c r="AF12" s="363" t="str">
        <f>IF(COUNTIFS(別添1作成票等!$B$14:$B$1513,"○",別添1作成票等!$D$14:$D$1513,AF$5)=0,"",COUNTIFS(別添1作成票等!$B$14:$B$1513,"○",別添1作成票等!$D$14:$D$1513,AF$5))</f>
        <v/>
      </c>
      <c r="AG12" s="363" t="str">
        <f>IF(COUNTIFS(別添1作成票等!$B$14:$B$1513,"○",別添1作成票等!$D$14:$D$1513,AG$5)=0,"",COUNTIFS(別添1作成票等!$B$14:$B$1513,"○",別添1作成票等!$D$14:$D$1513,AG$5))</f>
        <v/>
      </c>
      <c r="AH12" s="363" t="str">
        <f>IF(COUNTIFS(別添1作成票等!$B$14:$B$1513,"○",別添1作成票等!$D$14:$D$1513,AH$5)=0,"",COUNTIFS(別添1作成票等!$B$14:$B$1513,"○",別添1作成票等!$D$14:$D$1513,AH$5))</f>
        <v/>
      </c>
      <c r="AI12" s="363" t="str">
        <f>IF(COUNTIFS(別添1作成票等!$B$14:$B$1513,"○",別添1作成票等!$D$14:$D$1513,AI$5)=0,"",COUNTIFS(別添1作成票等!$B$14:$B$1513,"○",別添1作成票等!$D$14:$D$1513,AI$5))</f>
        <v/>
      </c>
      <c r="AJ12" s="363" t="str">
        <f>IF(COUNTIFS(別添1作成票等!$B$14:$B$1513,"○",別添1作成票等!$D$14:$D$1513,AJ$5)=0,"",COUNTIFS(別添1作成票等!$B$14:$B$1513,"○",別添1作成票等!$D$14:$D$1513,AJ$5))</f>
        <v/>
      </c>
      <c r="AK12" s="363" t="str">
        <f>IF(COUNTIFS(別添1作成票等!$B$14:$B$1513,"○",別添1作成票等!$D$14:$D$1513,AK$5)=0,"",COUNTIFS(別添1作成票等!$B$14:$B$1513,"○",別添1作成票等!$D$14:$D$1513,AK$5))</f>
        <v/>
      </c>
      <c r="AL12" s="363" t="str">
        <f>IF(COUNTIFS(別添1作成票等!$B$14:$B$1513,"○",別添1作成票等!$D$14:$D$1513,AL$5)=0,"",COUNTIFS(別添1作成票等!$B$14:$B$1513,"○",別添1作成票等!$D$14:$D$1513,AL$5))</f>
        <v/>
      </c>
      <c r="AM12" s="363" t="str">
        <f>IF(COUNTIFS(別添1作成票等!$B$14:$B$1513,"○",別添1作成票等!$D$14:$D$1513,AM$5)=0,"",COUNTIFS(別添1作成票等!$B$14:$B$1513,"○",別添1作成票等!$D$14:$D$1513,AM$5))</f>
        <v/>
      </c>
      <c r="AN12" s="363" t="str">
        <f>IF(COUNTIFS(別添1作成票等!$B$14:$B$1513,"○",別添1作成票等!$D$14:$D$1513,AN$5)=0,"",COUNTIFS(別添1作成票等!$B$14:$B$1513,"○",別添1作成票等!$D$14:$D$1513,AN$5))</f>
        <v/>
      </c>
      <c r="AO12" s="363" t="str">
        <f>IF(COUNTIFS(別添1作成票等!$B$14:$B$1513,"○",別添1作成票等!$D$14:$D$1513,AO$5)=0,"",COUNTIFS(別添1作成票等!$B$14:$B$1513,"○",別添1作成票等!$D$14:$D$1513,AO$5))</f>
        <v/>
      </c>
      <c r="AP12" s="363" t="str">
        <f>IF(COUNTIFS(別添1作成票等!$B$14:$B$1513,"○",別添1作成票等!$D$14:$D$1513,AP$5)=0,"",COUNTIFS(別添1作成票等!$B$14:$B$1513,"○",別添1作成票等!$D$14:$D$1513,AP$5))</f>
        <v/>
      </c>
      <c r="AQ12" s="363" t="str">
        <f>IF(COUNTIFS(別添1作成票等!$B$14:$B$1513,"○",別添1作成票等!$D$14:$D$1513,AQ$5)=0,"",COUNTIFS(別添1作成票等!$B$14:$B$1513,"○",別添1作成票等!$D$14:$D$1513,AQ$5))</f>
        <v/>
      </c>
      <c r="AR12" s="363" t="str">
        <f>IF(COUNTIFS(別添1作成票等!$B$14:$B$1513,"○",別添1作成票等!$D$14:$D$1513,AR$5)=0,"",COUNTIFS(別添1作成票等!$B$14:$B$1513,"○",別添1作成票等!$D$14:$D$1513,AR$5))</f>
        <v/>
      </c>
      <c r="AS12" s="363" t="str">
        <f>IF(COUNTIFS(別添1作成票等!$B$14:$B$1513,"○",別添1作成票等!$D$14:$D$1513,AS$5)=0,"",COUNTIFS(別添1作成票等!$B$14:$B$1513,"○",別添1作成票等!$D$14:$D$1513,AS$5))</f>
        <v/>
      </c>
      <c r="AT12" s="363" t="str">
        <f>IF(COUNTIFS(別添1作成票等!$B$14:$B$1513,"○",別添1作成票等!$D$14:$D$1513,AT$5)=0,"",COUNTIFS(別添1作成票等!$B$14:$B$1513,"○",別添1作成票等!$D$14:$D$1513,AT$5))</f>
        <v/>
      </c>
      <c r="AU12" s="364" t="str">
        <f>IF(SUM($D12:$AT12)=0,"",SUM($D12:$AT12))</f>
        <v/>
      </c>
    </row>
    <row r="13" spans="1:47" ht="27" customHeight="1">
      <c r="A13" s="598"/>
      <c r="B13" s="346" t="s">
        <v>2903</v>
      </c>
      <c r="C13" s="340" t="s">
        <v>54</v>
      </c>
      <c r="D13" s="365" t="str">
        <f>IF(D12="","",COUNTIFS(別添1作成票等!$B$14:$B$1513,"○",別添1作成票等!$D$14:$D$1513,D$5,別添1作成票等!$F$14:$F$1513,"&gt;960"))</f>
        <v/>
      </c>
      <c r="E13" s="365" t="str">
        <f>IF(E12="","",COUNTIFS(別添1作成票等!$B$14:$B$1513,"○",別添1作成票等!$D$14:$D$1513,E$5,別添1作成票等!$F$14:$F$1513,"&gt;960"))</f>
        <v/>
      </c>
      <c r="F13" s="365" t="str">
        <f>IF(F12="","",COUNTIFS(別添1作成票等!$B$14:$B$1513,"○",別添1作成票等!$D$14:$D$1513,F$5,別添1作成票等!$F$14:$F$1513,"&gt;960"))</f>
        <v/>
      </c>
      <c r="G13" s="365" t="str">
        <f>IF(G12="","",COUNTIFS(別添1作成票等!$B$14:$B$1513,"○",別添1作成票等!$D$14:$D$1513,G$5,別添1作成票等!$F$14:$F$1513,"&gt;960"))</f>
        <v/>
      </c>
      <c r="H13" s="365" t="str">
        <f>IF(H12="","",COUNTIFS(別添1作成票等!$B$14:$B$1513,"○",別添1作成票等!$D$14:$D$1513,H$5,別添1作成票等!$F$14:$F$1513,"&gt;960"))</f>
        <v/>
      </c>
      <c r="I13" s="365" t="str">
        <f>IF(I12="","",COUNTIFS(別添1作成票等!$B$14:$B$1513,"○",別添1作成票等!$D$14:$D$1513,I$5,別添1作成票等!$F$14:$F$1513,"&gt;960"))</f>
        <v/>
      </c>
      <c r="J13" s="365" t="str">
        <f>IF(J12="","",COUNTIFS(別添1作成票等!$B$14:$B$1513,"○",別添1作成票等!$D$14:$D$1513,J$5,別添1作成票等!$F$14:$F$1513,"&gt;960"))</f>
        <v/>
      </c>
      <c r="K13" s="365" t="str">
        <f>IF(K12="","",COUNTIFS(別添1作成票等!$B$14:$B$1513,"○",別添1作成票等!$D$14:$D$1513,K$5,別添1作成票等!$F$14:$F$1513,"&gt;960"))</f>
        <v/>
      </c>
      <c r="L13" s="365" t="str">
        <f>IF(L12="","",COUNTIFS(別添1作成票等!$B$14:$B$1513,"○",別添1作成票等!$D$14:$D$1513,L$5,別添1作成票等!$F$14:$F$1513,"&gt;960"))</f>
        <v/>
      </c>
      <c r="M13" s="365" t="str">
        <f>IF(M12="","",COUNTIFS(別添1作成票等!$B$14:$B$1513,"○",別添1作成票等!$D$14:$D$1513,M$5,別添1作成票等!$F$14:$F$1513,"&gt;960"))</f>
        <v/>
      </c>
      <c r="N13" s="365" t="str">
        <f>IF(N12="","",COUNTIFS(別添1作成票等!$B$14:$B$1513,"○",別添1作成票等!$D$14:$D$1513,N$5,別添1作成票等!$F$14:$F$1513,"&gt;960"))</f>
        <v/>
      </c>
      <c r="O13" s="365" t="str">
        <f>IF(O12="","",COUNTIFS(別添1作成票等!$B$14:$B$1513,"○",別添1作成票等!$D$14:$D$1513,O$5,別添1作成票等!$F$14:$F$1513,"&gt;960"))</f>
        <v/>
      </c>
      <c r="P13" s="365" t="str">
        <f>IF(P12="","",COUNTIFS(別添1作成票等!$B$14:$B$1513,"○",別添1作成票等!$D$14:$D$1513,P$5,別添1作成票等!$F$14:$F$1513,"&gt;960"))</f>
        <v/>
      </c>
      <c r="Q13" s="365" t="str">
        <f>IF(Q12="","",COUNTIFS(別添1作成票等!$B$14:$B$1513,"○",別添1作成票等!$D$14:$D$1513,Q$5,別添1作成票等!$F$14:$F$1513,"&gt;960"))</f>
        <v/>
      </c>
      <c r="R13" s="365" t="str">
        <f>IF(R12="","",COUNTIFS(別添1作成票等!$B$14:$B$1513,"○",別添1作成票等!$D$14:$D$1513,R$5,別添1作成票等!$F$14:$F$1513,"&gt;960"))</f>
        <v/>
      </c>
      <c r="S13" s="365" t="str">
        <f>IF(S12="","",COUNTIFS(別添1作成票等!$B$14:$B$1513,"○",別添1作成票等!$D$14:$D$1513,S$5,別添1作成票等!$F$14:$F$1513,"&gt;960"))</f>
        <v/>
      </c>
      <c r="T13" s="365" t="str">
        <f>IF(T12="","",COUNTIFS(別添1作成票等!$B$14:$B$1513,"○",別添1作成票等!$D$14:$D$1513,T$5,別添1作成票等!$F$14:$F$1513,"&gt;960"))</f>
        <v/>
      </c>
      <c r="U13" s="365" t="str">
        <f>IF(U12="","",COUNTIFS(別添1作成票等!$B$14:$B$1513,"○",別添1作成票等!$D$14:$D$1513,U$5,別添1作成票等!$F$14:$F$1513,"&gt;960"))</f>
        <v/>
      </c>
      <c r="V13" s="365" t="str">
        <f>IF(V12="","",COUNTIFS(別添1作成票等!$B$14:$B$1513,"○",別添1作成票等!$D$14:$D$1513,V$5,別添1作成票等!$F$14:$F$1513,"&gt;960"))</f>
        <v/>
      </c>
      <c r="W13" s="365" t="str">
        <f>IF(W12="","",COUNTIFS(別添1作成票等!$B$14:$B$1513,"○",別添1作成票等!$D$14:$D$1513,W$5,別添1作成票等!$F$14:$F$1513,"&gt;960"))</f>
        <v/>
      </c>
      <c r="X13" s="365" t="str">
        <f>IF(X12="","",COUNTIFS(別添1作成票等!$B$14:$B$1513,"○",別添1作成票等!$D$14:$D$1513,X$5,別添1作成票等!$F$14:$F$1513,"&gt;960"))</f>
        <v/>
      </c>
      <c r="Y13" s="365" t="str">
        <f>IF(Y12="","",COUNTIFS(別添1作成票等!$B$14:$B$1513,"○",別添1作成票等!$D$14:$D$1513,Y$5,別添1作成票等!$F$14:$F$1513,"&gt;960"))</f>
        <v/>
      </c>
      <c r="Z13" s="365" t="str">
        <f>IF(Z12="","",COUNTIFS(別添1作成票等!$B$14:$B$1513,"○",別添1作成票等!$D$14:$D$1513,Z$5,別添1作成票等!$F$14:$F$1513,"&gt;960"))</f>
        <v/>
      </c>
      <c r="AA13" s="365" t="str">
        <f>IF(AA12="","",COUNTIFS(別添1作成票等!$B$14:$B$1513,"○",別添1作成票等!$D$14:$D$1513,AA$5,別添1作成票等!$F$14:$F$1513,"&gt;960"))</f>
        <v/>
      </c>
      <c r="AB13" s="365" t="str">
        <f>IF(AB12="","",COUNTIFS(別添1作成票等!$B$14:$B$1513,"○",別添1作成票等!$D$14:$D$1513,AB$5,別添1作成票等!$F$14:$F$1513,"&gt;960"))</f>
        <v/>
      </c>
      <c r="AC13" s="365" t="str">
        <f>IF(AC12="","",COUNTIFS(別添1作成票等!$B$14:$B$1513,"○",別添1作成票等!$D$14:$D$1513,AC$5,別添1作成票等!$F$14:$F$1513,"&gt;960"))</f>
        <v/>
      </c>
      <c r="AD13" s="365" t="str">
        <f>IF(AD12="","",COUNTIFS(別添1作成票等!$B$14:$B$1513,"○",別添1作成票等!$D$14:$D$1513,AD$5,別添1作成票等!$F$14:$F$1513,"&gt;960"))</f>
        <v/>
      </c>
      <c r="AE13" s="365" t="str">
        <f>IF(AE12="","",COUNTIFS(別添1作成票等!$B$14:$B$1513,"○",別添1作成票等!$D$14:$D$1513,AE$5,別添1作成票等!$F$14:$F$1513,"&gt;960"))</f>
        <v/>
      </c>
      <c r="AF13" s="365" t="str">
        <f>IF(AF12="","",COUNTIFS(別添1作成票等!$B$14:$B$1513,"○",別添1作成票等!$D$14:$D$1513,AF$5,別添1作成票等!$F$14:$F$1513,"&gt;960"))</f>
        <v/>
      </c>
      <c r="AG13" s="365" t="str">
        <f>IF(AG12="","",COUNTIFS(別添1作成票等!$B$14:$B$1513,"○",別添1作成票等!$D$14:$D$1513,AG$5,別添1作成票等!$F$14:$F$1513,"&gt;960"))</f>
        <v/>
      </c>
      <c r="AH13" s="365" t="str">
        <f>IF(AH12="","",COUNTIFS(別添1作成票等!$B$14:$B$1513,"○",別添1作成票等!$D$14:$D$1513,AH$5,別添1作成票等!$F$14:$F$1513,"&gt;960"))</f>
        <v/>
      </c>
      <c r="AI13" s="365" t="str">
        <f>IF(AI12="","",COUNTIFS(別添1作成票等!$B$14:$B$1513,"○",別添1作成票等!$D$14:$D$1513,AI$5,別添1作成票等!$F$14:$F$1513,"&gt;960"))</f>
        <v/>
      </c>
      <c r="AJ13" s="365" t="str">
        <f>IF(AJ12="","",COUNTIFS(別添1作成票等!$B$14:$B$1513,"○",別添1作成票等!$D$14:$D$1513,AJ$5,別添1作成票等!$F$14:$F$1513,"&gt;960"))</f>
        <v/>
      </c>
      <c r="AK13" s="365" t="str">
        <f>IF(AK12="","",COUNTIFS(別添1作成票等!$B$14:$B$1513,"○",別添1作成票等!$D$14:$D$1513,AK$5,別添1作成票等!$F$14:$F$1513,"&gt;960"))</f>
        <v/>
      </c>
      <c r="AL13" s="365" t="str">
        <f>IF(AL12="","",COUNTIFS(別添1作成票等!$B$14:$B$1513,"○",別添1作成票等!$D$14:$D$1513,AL$5,別添1作成票等!$F$14:$F$1513,"&gt;960"))</f>
        <v/>
      </c>
      <c r="AM13" s="365" t="str">
        <f>IF(AM12="","",COUNTIFS(別添1作成票等!$B$14:$B$1513,"○",別添1作成票等!$D$14:$D$1513,AM$5,別添1作成票等!$F$14:$F$1513,"&gt;960"))</f>
        <v/>
      </c>
      <c r="AN13" s="365" t="str">
        <f>IF(AN12="","",COUNTIFS(別添1作成票等!$B$14:$B$1513,"○",別添1作成票等!$D$14:$D$1513,AN$5,別添1作成票等!$F$14:$F$1513,"&gt;960"))</f>
        <v/>
      </c>
      <c r="AO13" s="365" t="str">
        <f>IF(AO12="","",COUNTIFS(別添1作成票等!$B$14:$B$1513,"○",別添1作成票等!$D$14:$D$1513,AO$5,別添1作成票等!$F$14:$F$1513,"&gt;960"))</f>
        <v/>
      </c>
      <c r="AP13" s="365" t="str">
        <f>IF(AP12="","",COUNTIFS(別添1作成票等!$B$14:$B$1513,"○",別添1作成票等!$D$14:$D$1513,AP$5,別添1作成票等!$F$14:$F$1513,"&gt;960"))</f>
        <v/>
      </c>
      <c r="AQ13" s="365" t="str">
        <f>IF(AQ12="","",COUNTIFS(別添1作成票等!$B$14:$B$1513,"○",別添1作成票等!$D$14:$D$1513,AQ$5,別添1作成票等!$F$14:$F$1513,"&gt;960"))</f>
        <v/>
      </c>
      <c r="AR13" s="365" t="str">
        <f>IF(AR12="","",COUNTIFS(別添1作成票等!$B$14:$B$1513,"○",別添1作成票等!$D$14:$D$1513,AR$5,別添1作成票等!$F$14:$F$1513,"&gt;960"))</f>
        <v/>
      </c>
      <c r="AS13" s="365" t="str">
        <f>IF(AS12="","",COUNTIFS(別添1作成票等!$B$14:$B$1513,"○",別添1作成票等!$D$14:$D$1513,AS$5,別添1作成票等!$F$14:$F$1513,"&gt;960"))</f>
        <v/>
      </c>
      <c r="AT13" s="365" t="str">
        <f>IF(AT12="","",COUNTIFS(別添1作成票等!$B$14:$B$1513,"○",別添1作成票等!$D$14:$D$1513,AT$5,別添1作成票等!$F$14:$F$1513,"&gt;960"))</f>
        <v/>
      </c>
      <c r="AU13" s="369" t="str">
        <f>IF(AU12="","",COUNTIFS(別添1作成票等!$B$14:$B$1513,"○",別添1作成票等!$F$14:$F$1513,"&gt;960"))</f>
        <v/>
      </c>
    </row>
    <row r="14" spans="1:47" ht="27" customHeight="1" thickBot="1">
      <c r="A14" s="599"/>
      <c r="B14" s="347" t="s">
        <v>2904</v>
      </c>
      <c r="C14" s="343" t="s">
        <v>51</v>
      </c>
      <c r="D14" s="367" t="str">
        <f>IFERROR(AVERAGEIFS(別添1作成票等!$F$14:$F$1513,別添1作成票等!$B$14:$B$1513,"○",別添1作成票等!$D$14:$D$1513,D$5,別添1作成票等!$F$14:$F$1513,"&gt;960"),"")</f>
        <v/>
      </c>
      <c r="E14" s="367" t="str">
        <f>IFERROR(AVERAGEIFS(別添1作成票等!$F$14:$F$1513,別添1作成票等!$B$14:$B$1513,"○",別添1作成票等!$D$14:$D$1513,E$5,別添1作成票等!$F$14:$F$1513,"&gt;960"),"")</f>
        <v/>
      </c>
      <c r="F14" s="367" t="str">
        <f>IFERROR(AVERAGEIFS(別添1作成票等!$F$14:$F$1513,別添1作成票等!$B$14:$B$1513,"○",別添1作成票等!$D$14:$D$1513,F$5,別添1作成票等!$F$14:$F$1513,"&gt;960"),"")</f>
        <v/>
      </c>
      <c r="G14" s="367" t="str">
        <f>IFERROR(AVERAGEIFS(別添1作成票等!$F$14:$F$1513,別添1作成票等!$B$14:$B$1513,"○",別添1作成票等!$D$14:$D$1513,G$5,別添1作成票等!$F$14:$F$1513,"&gt;960"),"")</f>
        <v/>
      </c>
      <c r="H14" s="367" t="str">
        <f>IFERROR(AVERAGEIFS(別添1作成票等!$F$14:$F$1513,別添1作成票等!$B$14:$B$1513,"○",別添1作成票等!$D$14:$D$1513,H$5,別添1作成票等!$F$14:$F$1513,"&gt;960"),"")</f>
        <v/>
      </c>
      <c r="I14" s="367" t="str">
        <f>IFERROR(AVERAGEIFS(別添1作成票等!$F$14:$F$1513,別添1作成票等!$B$14:$B$1513,"○",別添1作成票等!$D$14:$D$1513,I$5,別添1作成票等!$F$14:$F$1513,"&gt;960"),"")</f>
        <v/>
      </c>
      <c r="J14" s="367" t="str">
        <f>IFERROR(AVERAGEIFS(別添1作成票等!$F$14:$F$1513,別添1作成票等!$B$14:$B$1513,"○",別添1作成票等!$D$14:$D$1513,J$5,別添1作成票等!$F$14:$F$1513,"&gt;960"),"")</f>
        <v/>
      </c>
      <c r="K14" s="367" t="str">
        <f>IFERROR(AVERAGEIFS(別添1作成票等!$F$14:$F$1513,別添1作成票等!$B$14:$B$1513,"○",別添1作成票等!$D$14:$D$1513,K$5,別添1作成票等!$F$14:$F$1513,"&gt;960"),"")</f>
        <v/>
      </c>
      <c r="L14" s="367" t="str">
        <f>IFERROR(AVERAGEIFS(別添1作成票等!$F$14:$F$1513,別添1作成票等!$B$14:$B$1513,"○",別添1作成票等!$D$14:$D$1513,L$5,別添1作成票等!$F$14:$F$1513,"&gt;960"),"")</f>
        <v/>
      </c>
      <c r="M14" s="367" t="str">
        <f>IFERROR(AVERAGEIFS(別添1作成票等!$F$14:$F$1513,別添1作成票等!$B$14:$B$1513,"○",別添1作成票等!$D$14:$D$1513,M$5,別添1作成票等!$F$14:$F$1513,"&gt;960"),"")</f>
        <v/>
      </c>
      <c r="N14" s="367" t="str">
        <f>IFERROR(AVERAGEIFS(別添1作成票等!$F$14:$F$1513,別添1作成票等!$B$14:$B$1513,"○",別添1作成票等!$D$14:$D$1513,N$5,別添1作成票等!$F$14:$F$1513,"&gt;960"),"")</f>
        <v/>
      </c>
      <c r="O14" s="367" t="str">
        <f>IFERROR(AVERAGEIFS(別添1作成票等!$F$14:$F$1513,別添1作成票等!$B$14:$B$1513,"○",別添1作成票等!$D$14:$D$1513,O$5,別添1作成票等!$F$14:$F$1513,"&gt;960"),"")</f>
        <v/>
      </c>
      <c r="P14" s="367" t="str">
        <f>IFERROR(AVERAGEIFS(別添1作成票等!$F$14:$F$1513,別添1作成票等!$B$14:$B$1513,"○",別添1作成票等!$D$14:$D$1513,P$5,別添1作成票等!$F$14:$F$1513,"&gt;960"),"")</f>
        <v/>
      </c>
      <c r="Q14" s="367" t="str">
        <f>IFERROR(AVERAGEIFS(別添1作成票等!$F$14:$F$1513,別添1作成票等!$B$14:$B$1513,"○",別添1作成票等!$D$14:$D$1513,Q$5,別添1作成票等!$F$14:$F$1513,"&gt;960"),"")</f>
        <v/>
      </c>
      <c r="R14" s="367" t="str">
        <f>IFERROR(AVERAGEIFS(別添1作成票等!$F$14:$F$1513,別添1作成票等!$B$14:$B$1513,"○",別添1作成票等!$D$14:$D$1513,R$5,別添1作成票等!$F$14:$F$1513,"&gt;960"),"")</f>
        <v/>
      </c>
      <c r="S14" s="367" t="str">
        <f>IFERROR(AVERAGEIFS(別添1作成票等!$F$14:$F$1513,別添1作成票等!$B$14:$B$1513,"○",別添1作成票等!$D$14:$D$1513,S$5,別添1作成票等!$F$14:$F$1513,"&gt;960"),"")</f>
        <v/>
      </c>
      <c r="T14" s="367" t="str">
        <f>IFERROR(AVERAGEIFS(別添1作成票等!$F$14:$F$1513,別添1作成票等!$B$14:$B$1513,"○",別添1作成票等!$D$14:$D$1513,T$5,別添1作成票等!$F$14:$F$1513,"&gt;960"),"")</f>
        <v/>
      </c>
      <c r="U14" s="367" t="str">
        <f>IFERROR(AVERAGEIFS(別添1作成票等!$F$14:$F$1513,別添1作成票等!$B$14:$B$1513,"○",別添1作成票等!$D$14:$D$1513,U$5,別添1作成票等!$F$14:$F$1513,"&gt;960"),"")</f>
        <v/>
      </c>
      <c r="V14" s="367" t="str">
        <f>IFERROR(AVERAGEIFS(別添1作成票等!$F$14:$F$1513,別添1作成票等!$B$14:$B$1513,"○",別添1作成票等!$D$14:$D$1513,V$5,別添1作成票等!$F$14:$F$1513,"&gt;960"),"")</f>
        <v/>
      </c>
      <c r="W14" s="367" t="str">
        <f>IFERROR(AVERAGEIFS(別添1作成票等!$F$14:$F$1513,別添1作成票等!$B$14:$B$1513,"○",別添1作成票等!$D$14:$D$1513,W$5,別添1作成票等!$F$14:$F$1513,"&gt;960"),"")</f>
        <v/>
      </c>
      <c r="X14" s="367" t="str">
        <f>IFERROR(AVERAGEIFS(別添1作成票等!$F$14:$F$1513,別添1作成票等!$B$14:$B$1513,"○",別添1作成票等!$D$14:$D$1513,X$5,別添1作成票等!$F$14:$F$1513,"&gt;960"),"")</f>
        <v/>
      </c>
      <c r="Y14" s="367" t="str">
        <f>IFERROR(AVERAGEIFS(別添1作成票等!$F$14:$F$1513,別添1作成票等!$B$14:$B$1513,"○",別添1作成票等!$D$14:$D$1513,Y$5,別添1作成票等!$F$14:$F$1513,"&gt;960"),"")</f>
        <v/>
      </c>
      <c r="Z14" s="367" t="str">
        <f>IFERROR(AVERAGEIFS(別添1作成票等!$F$14:$F$1513,別添1作成票等!$B$14:$B$1513,"○",別添1作成票等!$D$14:$D$1513,Z$5,別添1作成票等!$F$14:$F$1513,"&gt;960"),"")</f>
        <v/>
      </c>
      <c r="AA14" s="367" t="str">
        <f>IFERROR(AVERAGEIFS(別添1作成票等!$F$14:$F$1513,別添1作成票等!$B$14:$B$1513,"○",別添1作成票等!$D$14:$D$1513,AA$5,別添1作成票等!$F$14:$F$1513,"&gt;960"),"")</f>
        <v/>
      </c>
      <c r="AB14" s="367" t="str">
        <f>IFERROR(AVERAGEIFS(別添1作成票等!$F$14:$F$1513,別添1作成票等!$B$14:$B$1513,"○",別添1作成票等!$D$14:$D$1513,AB$5,別添1作成票等!$F$14:$F$1513,"&gt;960"),"")</f>
        <v/>
      </c>
      <c r="AC14" s="367" t="str">
        <f>IFERROR(AVERAGEIFS(別添1作成票等!$F$14:$F$1513,別添1作成票等!$B$14:$B$1513,"○",別添1作成票等!$D$14:$D$1513,AC$5,別添1作成票等!$F$14:$F$1513,"&gt;960"),"")</f>
        <v/>
      </c>
      <c r="AD14" s="367" t="str">
        <f>IFERROR(AVERAGEIFS(別添1作成票等!$F$14:$F$1513,別添1作成票等!$B$14:$B$1513,"○",別添1作成票等!$D$14:$D$1513,AD$5,別添1作成票等!$F$14:$F$1513,"&gt;960"),"")</f>
        <v/>
      </c>
      <c r="AE14" s="367" t="str">
        <f>IFERROR(AVERAGEIFS(別添1作成票等!$F$14:$F$1513,別添1作成票等!$B$14:$B$1513,"○",別添1作成票等!$D$14:$D$1513,AE$5,別添1作成票等!$F$14:$F$1513,"&gt;960"),"")</f>
        <v/>
      </c>
      <c r="AF14" s="367" t="str">
        <f>IFERROR(AVERAGEIFS(別添1作成票等!$F$14:$F$1513,別添1作成票等!$B$14:$B$1513,"○",別添1作成票等!$D$14:$D$1513,AF$5,別添1作成票等!$F$14:$F$1513,"&gt;960"),"")</f>
        <v/>
      </c>
      <c r="AG14" s="367" t="str">
        <f>IFERROR(AVERAGEIFS(別添1作成票等!$F$14:$F$1513,別添1作成票等!$B$14:$B$1513,"○",別添1作成票等!$D$14:$D$1513,AG$5,別添1作成票等!$F$14:$F$1513,"&gt;960"),"")</f>
        <v/>
      </c>
      <c r="AH14" s="367" t="str">
        <f>IFERROR(AVERAGEIFS(別添1作成票等!$F$14:$F$1513,別添1作成票等!$B$14:$B$1513,"○",別添1作成票等!$D$14:$D$1513,AH$5,別添1作成票等!$F$14:$F$1513,"&gt;960"),"")</f>
        <v/>
      </c>
      <c r="AI14" s="367" t="str">
        <f>IFERROR(AVERAGEIFS(別添1作成票等!$F$14:$F$1513,別添1作成票等!$B$14:$B$1513,"○",別添1作成票等!$D$14:$D$1513,AI$5,別添1作成票等!$F$14:$F$1513,"&gt;960"),"")</f>
        <v/>
      </c>
      <c r="AJ14" s="367" t="str">
        <f>IFERROR(AVERAGEIFS(別添1作成票等!$F$14:$F$1513,別添1作成票等!$B$14:$B$1513,"○",別添1作成票等!$D$14:$D$1513,AJ$5,別添1作成票等!$F$14:$F$1513,"&gt;960"),"")</f>
        <v/>
      </c>
      <c r="AK14" s="367" t="str">
        <f>IFERROR(AVERAGEIFS(別添1作成票等!$F$14:$F$1513,別添1作成票等!$B$14:$B$1513,"○",別添1作成票等!$D$14:$D$1513,AK$5,別添1作成票等!$F$14:$F$1513,"&gt;960"),"")</f>
        <v/>
      </c>
      <c r="AL14" s="367" t="str">
        <f>IFERROR(AVERAGEIFS(別添1作成票等!$F$14:$F$1513,別添1作成票等!$B$14:$B$1513,"○",別添1作成票等!$D$14:$D$1513,AL$5,別添1作成票等!$F$14:$F$1513,"&gt;960"),"")</f>
        <v/>
      </c>
      <c r="AM14" s="367" t="str">
        <f>IFERROR(AVERAGEIFS(別添1作成票等!$F$14:$F$1513,別添1作成票等!$B$14:$B$1513,"○",別添1作成票等!$D$14:$D$1513,AM$5,別添1作成票等!$F$14:$F$1513,"&gt;960"),"")</f>
        <v/>
      </c>
      <c r="AN14" s="367" t="str">
        <f>IFERROR(AVERAGEIFS(別添1作成票等!$F$14:$F$1513,別添1作成票等!$B$14:$B$1513,"○",別添1作成票等!$D$14:$D$1513,AN$5,別添1作成票等!$F$14:$F$1513,"&gt;960"),"")</f>
        <v/>
      </c>
      <c r="AO14" s="367" t="str">
        <f>IFERROR(AVERAGEIFS(別添1作成票等!$F$14:$F$1513,別添1作成票等!$B$14:$B$1513,"○",別添1作成票等!$D$14:$D$1513,AO$5,別添1作成票等!$F$14:$F$1513,"&gt;960"),"")</f>
        <v/>
      </c>
      <c r="AP14" s="367" t="str">
        <f>IFERROR(AVERAGEIFS(別添1作成票等!$F$14:$F$1513,別添1作成票等!$B$14:$B$1513,"○",別添1作成票等!$D$14:$D$1513,AP$5,別添1作成票等!$F$14:$F$1513,"&gt;960"),"")</f>
        <v/>
      </c>
      <c r="AQ14" s="367" t="str">
        <f>IFERROR(AVERAGEIFS(別添1作成票等!$F$14:$F$1513,別添1作成票等!$B$14:$B$1513,"○",別添1作成票等!$D$14:$D$1513,AQ$5,別添1作成票等!$F$14:$F$1513,"&gt;960"),"")</f>
        <v/>
      </c>
      <c r="AR14" s="367" t="str">
        <f>IFERROR(AVERAGEIFS(別添1作成票等!$F$14:$F$1513,別添1作成票等!$B$14:$B$1513,"○",別添1作成票等!$D$14:$D$1513,AR$5,別添1作成票等!$F$14:$F$1513,"&gt;960"),"")</f>
        <v/>
      </c>
      <c r="AS14" s="367" t="str">
        <f>IFERROR(AVERAGEIFS(別添1作成票等!$F$14:$F$1513,別添1作成票等!$B$14:$B$1513,"○",別添1作成票等!$D$14:$D$1513,AS$5,別添1作成票等!$F$14:$F$1513,"&gt;960"),"")</f>
        <v/>
      </c>
      <c r="AT14" s="370" t="str">
        <f>IFERROR(AVERAGEIFS(別添1作成票等!$F$14:$F$1513,別添1作成票等!$B$14:$B$1513,"○",別添1作成票等!$D$14:$D$1513,AT$5,別添1作成票等!$F$14:$F$1513,"&gt;960"),"")</f>
        <v/>
      </c>
      <c r="AU14" s="368" t="str">
        <f>IFERROR(AVERAGEIFS(別添1作成票等!$F$14:$F$1513,別添1作成票等!$B$14:$B$1513,"○",別添1作成票等!$F$14:$F$1513,"&gt;960"),"")</f>
        <v/>
      </c>
    </row>
    <row r="15" spans="1:47" ht="27" customHeight="1">
      <c r="A15" s="588" t="s">
        <v>57</v>
      </c>
      <c r="B15" s="345" t="s">
        <v>577</v>
      </c>
      <c r="C15" s="337" t="s">
        <v>54</v>
      </c>
      <c r="D15" s="363" t="str">
        <f>IF(COUNTIFS(別添1作成票等!$B$14:$B$1513,"○",別添1作成票等!$C$14:$C$1513,$A15,別添1作成票等!$D$14:$D$1513,D$5)=0,"",COUNTIFS(別添1作成票等!$B$14:$B$1513,"○",別添1作成票等!$C$14:$C$1513,$A15,別添1作成票等!$D$14:$D$1513,D$5))</f>
        <v/>
      </c>
      <c r="E15" s="363" t="str">
        <f>IF(COUNTIFS(別添1作成票等!$B$14:$B$1513,"○",別添1作成票等!$C$14:$C$1513,$A15,別添1作成票等!$D$14:$D$1513,E$5)=0,"",COUNTIFS(別添1作成票等!$B$14:$B$1513,"○",別添1作成票等!$C$14:$C$1513,$A15,別添1作成票等!$D$14:$D$1513,E$5))</f>
        <v/>
      </c>
      <c r="F15" s="363" t="str">
        <f>IF(COUNTIFS(別添1作成票等!$B$14:$B$1513,"○",別添1作成票等!$C$14:$C$1513,$A15,別添1作成票等!$D$14:$D$1513,F$5)=0,"",COUNTIFS(別添1作成票等!$B$14:$B$1513,"○",別添1作成票等!$C$14:$C$1513,$A15,別添1作成票等!$D$14:$D$1513,F$5))</f>
        <v/>
      </c>
      <c r="G15" s="363" t="str">
        <f>IF(COUNTIFS(別添1作成票等!$B$14:$B$1513,"○",別添1作成票等!$C$14:$C$1513,$A15,別添1作成票等!$D$14:$D$1513,G$5)=0,"",COUNTIFS(別添1作成票等!$B$14:$B$1513,"○",別添1作成票等!$C$14:$C$1513,$A15,別添1作成票等!$D$14:$D$1513,G$5))</f>
        <v/>
      </c>
      <c r="H15" s="363" t="str">
        <f>IF(COUNTIFS(別添1作成票等!$B$14:$B$1513,"○",別添1作成票等!$C$14:$C$1513,$A15,別添1作成票等!$D$14:$D$1513,H$5)=0,"",COUNTIFS(別添1作成票等!$B$14:$B$1513,"○",別添1作成票等!$C$14:$C$1513,$A15,別添1作成票等!$D$14:$D$1513,H$5))</f>
        <v/>
      </c>
      <c r="I15" s="363" t="str">
        <f>IF(COUNTIFS(別添1作成票等!$B$14:$B$1513,"○",別添1作成票等!$C$14:$C$1513,$A15,別添1作成票等!$D$14:$D$1513,I$5)=0,"",COUNTIFS(別添1作成票等!$B$14:$B$1513,"○",別添1作成票等!$C$14:$C$1513,$A15,別添1作成票等!$D$14:$D$1513,I$5))</f>
        <v/>
      </c>
      <c r="J15" s="363" t="str">
        <f>IF(COUNTIFS(別添1作成票等!$B$14:$B$1513,"○",別添1作成票等!$C$14:$C$1513,$A15,別添1作成票等!$D$14:$D$1513,J$5)=0,"",COUNTIFS(別添1作成票等!$B$14:$B$1513,"○",別添1作成票等!$C$14:$C$1513,$A15,別添1作成票等!$D$14:$D$1513,J$5))</f>
        <v/>
      </c>
      <c r="K15" s="363" t="str">
        <f>IF(COUNTIFS(別添1作成票等!$B$14:$B$1513,"○",別添1作成票等!$C$14:$C$1513,$A15,別添1作成票等!$D$14:$D$1513,K$5)=0,"",COUNTIFS(別添1作成票等!$B$14:$B$1513,"○",別添1作成票等!$C$14:$C$1513,$A15,別添1作成票等!$D$14:$D$1513,K$5))</f>
        <v/>
      </c>
      <c r="L15" s="363" t="str">
        <f>IF(COUNTIFS(別添1作成票等!$B$14:$B$1513,"○",別添1作成票等!$C$14:$C$1513,$A15,別添1作成票等!$D$14:$D$1513,L$5)=0,"",COUNTIFS(別添1作成票等!$B$14:$B$1513,"○",別添1作成票等!$C$14:$C$1513,$A15,別添1作成票等!$D$14:$D$1513,L$5))</f>
        <v/>
      </c>
      <c r="M15" s="363" t="str">
        <f>IF(COUNTIFS(別添1作成票等!$B$14:$B$1513,"○",別添1作成票等!$C$14:$C$1513,$A15,別添1作成票等!$D$14:$D$1513,M$5)=0,"",COUNTIFS(別添1作成票等!$B$14:$B$1513,"○",別添1作成票等!$C$14:$C$1513,$A15,別添1作成票等!$D$14:$D$1513,M$5))</f>
        <v/>
      </c>
      <c r="N15" s="363" t="str">
        <f>IF(COUNTIFS(別添1作成票等!$B$14:$B$1513,"○",別添1作成票等!$C$14:$C$1513,$A15,別添1作成票等!$D$14:$D$1513,N$5)=0,"",COUNTIFS(別添1作成票等!$B$14:$B$1513,"○",別添1作成票等!$C$14:$C$1513,$A15,別添1作成票等!$D$14:$D$1513,N$5))</f>
        <v/>
      </c>
      <c r="O15" s="363" t="str">
        <f>IF(COUNTIFS(別添1作成票等!$B$14:$B$1513,"○",別添1作成票等!$C$14:$C$1513,$A15,別添1作成票等!$D$14:$D$1513,O$5)=0,"",COUNTIFS(別添1作成票等!$B$14:$B$1513,"○",別添1作成票等!$C$14:$C$1513,$A15,別添1作成票等!$D$14:$D$1513,O$5))</f>
        <v/>
      </c>
      <c r="P15" s="363" t="str">
        <f>IF(COUNTIFS(別添1作成票等!$B$14:$B$1513,"○",別添1作成票等!$C$14:$C$1513,$A15,別添1作成票等!$D$14:$D$1513,P$5)=0,"",COUNTIFS(別添1作成票等!$B$14:$B$1513,"○",別添1作成票等!$C$14:$C$1513,$A15,別添1作成票等!$D$14:$D$1513,P$5))</f>
        <v/>
      </c>
      <c r="Q15" s="363" t="str">
        <f>IF(COUNTIFS(別添1作成票等!$B$14:$B$1513,"○",別添1作成票等!$C$14:$C$1513,$A15,別添1作成票等!$D$14:$D$1513,Q$5)=0,"",COUNTIFS(別添1作成票等!$B$14:$B$1513,"○",別添1作成票等!$C$14:$C$1513,$A15,別添1作成票等!$D$14:$D$1513,Q$5))</f>
        <v/>
      </c>
      <c r="R15" s="363" t="str">
        <f>IF(COUNTIFS(別添1作成票等!$B$14:$B$1513,"○",別添1作成票等!$C$14:$C$1513,$A15,別添1作成票等!$D$14:$D$1513,R$5)=0,"",COUNTIFS(別添1作成票等!$B$14:$B$1513,"○",別添1作成票等!$C$14:$C$1513,$A15,別添1作成票等!$D$14:$D$1513,R$5))</f>
        <v/>
      </c>
      <c r="S15" s="363" t="str">
        <f>IF(COUNTIFS(別添1作成票等!$B$14:$B$1513,"○",別添1作成票等!$C$14:$C$1513,$A15,別添1作成票等!$D$14:$D$1513,S$5)=0,"",COUNTIFS(別添1作成票等!$B$14:$B$1513,"○",別添1作成票等!$C$14:$C$1513,$A15,別添1作成票等!$D$14:$D$1513,S$5))</f>
        <v/>
      </c>
      <c r="T15" s="363" t="str">
        <f>IF(COUNTIFS(別添1作成票等!$B$14:$B$1513,"○",別添1作成票等!$C$14:$C$1513,$A15,別添1作成票等!$D$14:$D$1513,T$5)=0,"",COUNTIFS(別添1作成票等!$B$14:$B$1513,"○",別添1作成票等!$C$14:$C$1513,$A15,別添1作成票等!$D$14:$D$1513,T$5))</f>
        <v/>
      </c>
      <c r="U15" s="363" t="str">
        <f>IF(COUNTIFS(別添1作成票等!$B$14:$B$1513,"○",別添1作成票等!$C$14:$C$1513,$A15,別添1作成票等!$D$14:$D$1513,U$5)=0,"",COUNTIFS(別添1作成票等!$B$14:$B$1513,"○",別添1作成票等!$C$14:$C$1513,$A15,別添1作成票等!$D$14:$D$1513,U$5))</f>
        <v/>
      </c>
      <c r="V15" s="363" t="str">
        <f>IF(COUNTIFS(別添1作成票等!$B$14:$B$1513,"○",別添1作成票等!$C$14:$C$1513,$A15,別添1作成票等!$D$14:$D$1513,V$5)=0,"",COUNTIFS(別添1作成票等!$B$14:$B$1513,"○",別添1作成票等!$C$14:$C$1513,$A15,別添1作成票等!$D$14:$D$1513,V$5))</f>
        <v/>
      </c>
      <c r="W15" s="363" t="str">
        <f>IF(COUNTIFS(別添1作成票等!$B$14:$B$1513,"○",別添1作成票等!$C$14:$C$1513,$A15,別添1作成票等!$D$14:$D$1513,W$5)=0,"",COUNTIFS(別添1作成票等!$B$14:$B$1513,"○",別添1作成票等!$C$14:$C$1513,$A15,別添1作成票等!$D$14:$D$1513,W$5))</f>
        <v/>
      </c>
      <c r="X15" s="363" t="str">
        <f>IF(COUNTIFS(別添1作成票等!$B$14:$B$1513,"○",別添1作成票等!$C$14:$C$1513,$A15,別添1作成票等!$D$14:$D$1513,X$5)=0,"",COUNTIFS(別添1作成票等!$B$14:$B$1513,"○",別添1作成票等!$C$14:$C$1513,$A15,別添1作成票等!$D$14:$D$1513,X$5))</f>
        <v/>
      </c>
      <c r="Y15" s="363" t="str">
        <f>IF(COUNTIFS(別添1作成票等!$B$14:$B$1513,"○",別添1作成票等!$C$14:$C$1513,$A15,別添1作成票等!$D$14:$D$1513,Y$5)=0,"",COUNTIFS(別添1作成票等!$B$14:$B$1513,"○",別添1作成票等!$C$14:$C$1513,$A15,別添1作成票等!$D$14:$D$1513,Y$5))</f>
        <v/>
      </c>
      <c r="Z15" s="363" t="str">
        <f>IF(COUNTIFS(別添1作成票等!$B$14:$B$1513,"○",別添1作成票等!$C$14:$C$1513,$A15,別添1作成票等!$D$14:$D$1513,Z$5)=0,"",COUNTIFS(別添1作成票等!$B$14:$B$1513,"○",別添1作成票等!$C$14:$C$1513,$A15,別添1作成票等!$D$14:$D$1513,Z$5))</f>
        <v/>
      </c>
      <c r="AA15" s="363" t="str">
        <f>IF(COUNTIFS(別添1作成票等!$B$14:$B$1513,"○",別添1作成票等!$C$14:$C$1513,$A15,別添1作成票等!$D$14:$D$1513,AA$5)=0,"",COUNTIFS(別添1作成票等!$B$14:$B$1513,"○",別添1作成票等!$C$14:$C$1513,$A15,別添1作成票等!$D$14:$D$1513,AA$5))</f>
        <v/>
      </c>
      <c r="AB15" s="363" t="str">
        <f>IF(COUNTIFS(別添1作成票等!$B$14:$B$1513,"○",別添1作成票等!$C$14:$C$1513,$A15,別添1作成票等!$D$14:$D$1513,AB$5)=0,"",COUNTIFS(別添1作成票等!$B$14:$B$1513,"○",別添1作成票等!$C$14:$C$1513,$A15,別添1作成票等!$D$14:$D$1513,AB$5))</f>
        <v/>
      </c>
      <c r="AC15" s="363" t="str">
        <f>IF(COUNTIFS(別添1作成票等!$B$14:$B$1513,"○",別添1作成票等!$C$14:$C$1513,$A15,別添1作成票等!$D$14:$D$1513,AC$5)=0,"",COUNTIFS(別添1作成票等!$B$14:$B$1513,"○",別添1作成票等!$C$14:$C$1513,$A15,別添1作成票等!$D$14:$D$1513,AC$5))</f>
        <v/>
      </c>
      <c r="AD15" s="363" t="str">
        <f>IF(COUNTIFS(別添1作成票等!$B$14:$B$1513,"○",別添1作成票等!$C$14:$C$1513,$A15,別添1作成票等!$D$14:$D$1513,AD$5)=0,"",COUNTIFS(別添1作成票等!$B$14:$B$1513,"○",別添1作成票等!$C$14:$C$1513,$A15,別添1作成票等!$D$14:$D$1513,AD$5))</f>
        <v/>
      </c>
      <c r="AE15" s="363" t="str">
        <f>IF(COUNTIFS(別添1作成票等!$B$14:$B$1513,"○",別添1作成票等!$C$14:$C$1513,$A15,別添1作成票等!$D$14:$D$1513,AE$5)=0,"",COUNTIFS(別添1作成票等!$B$14:$B$1513,"○",別添1作成票等!$C$14:$C$1513,$A15,別添1作成票等!$D$14:$D$1513,AE$5))</f>
        <v/>
      </c>
      <c r="AF15" s="363" t="str">
        <f>IF(COUNTIFS(別添1作成票等!$B$14:$B$1513,"○",別添1作成票等!$C$14:$C$1513,$A15,別添1作成票等!$D$14:$D$1513,AF$5)=0,"",COUNTIFS(別添1作成票等!$B$14:$B$1513,"○",別添1作成票等!$C$14:$C$1513,$A15,別添1作成票等!$D$14:$D$1513,AF$5))</f>
        <v/>
      </c>
      <c r="AG15" s="363" t="str">
        <f>IF(COUNTIFS(別添1作成票等!$B$14:$B$1513,"○",別添1作成票等!$C$14:$C$1513,$A15,別添1作成票等!$D$14:$D$1513,AG$5)=0,"",COUNTIFS(別添1作成票等!$B$14:$B$1513,"○",別添1作成票等!$C$14:$C$1513,$A15,別添1作成票等!$D$14:$D$1513,AG$5))</f>
        <v/>
      </c>
      <c r="AH15" s="363" t="str">
        <f>IF(COUNTIFS(別添1作成票等!$B$14:$B$1513,"○",別添1作成票等!$C$14:$C$1513,$A15,別添1作成票等!$D$14:$D$1513,AH$5)=0,"",COUNTIFS(別添1作成票等!$B$14:$B$1513,"○",別添1作成票等!$C$14:$C$1513,$A15,別添1作成票等!$D$14:$D$1513,AH$5))</f>
        <v/>
      </c>
      <c r="AI15" s="363" t="str">
        <f>IF(COUNTIFS(別添1作成票等!$B$14:$B$1513,"○",別添1作成票等!$C$14:$C$1513,$A15,別添1作成票等!$D$14:$D$1513,AI$5)=0,"",COUNTIFS(別添1作成票等!$B$14:$B$1513,"○",別添1作成票等!$C$14:$C$1513,$A15,別添1作成票等!$D$14:$D$1513,AI$5))</f>
        <v/>
      </c>
      <c r="AJ15" s="363" t="str">
        <f>IF(COUNTIFS(別添1作成票等!$B$14:$B$1513,"○",別添1作成票等!$C$14:$C$1513,$A15,別添1作成票等!$D$14:$D$1513,AJ$5)=0,"",COUNTIFS(別添1作成票等!$B$14:$B$1513,"○",別添1作成票等!$C$14:$C$1513,$A15,別添1作成票等!$D$14:$D$1513,AJ$5))</f>
        <v/>
      </c>
      <c r="AK15" s="363" t="str">
        <f>IF(COUNTIFS(別添1作成票等!$B$14:$B$1513,"○",別添1作成票等!$C$14:$C$1513,$A15,別添1作成票等!$D$14:$D$1513,AK$5)=0,"",COUNTIFS(別添1作成票等!$B$14:$B$1513,"○",別添1作成票等!$C$14:$C$1513,$A15,別添1作成票等!$D$14:$D$1513,AK$5))</f>
        <v/>
      </c>
      <c r="AL15" s="363" t="str">
        <f>IF(COUNTIFS(別添1作成票等!$B$14:$B$1513,"○",別添1作成票等!$C$14:$C$1513,$A15,別添1作成票等!$D$14:$D$1513,AL$5)=0,"",COUNTIFS(別添1作成票等!$B$14:$B$1513,"○",別添1作成票等!$C$14:$C$1513,$A15,別添1作成票等!$D$14:$D$1513,AL$5))</f>
        <v/>
      </c>
      <c r="AM15" s="363" t="str">
        <f>IF(COUNTIFS(別添1作成票等!$B$14:$B$1513,"○",別添1作成票等!$C$14:$C$1513,$A15,別添1作成票等!$D$14:$D$1513,AM$5)=0,"",COUNTIFS(別添1作成票等!$B$14:$B$1513,"○",別添1作成票等!$C$14:$C$1513,$A15,別添1作成票等!$D$14:$D$1513,AM$5))</f>
        <v/>
      </c>
      <c r="AN15" s="363" t="str">
        <f>IF(COUNTIFS(別添1作成票等!$B$14:$B$1513,"○",別添1作成票等!$C$14:$C$1513,$A15,別添1作成票等!$D$14:$D$1513,AN$5)=0,"",COUNTIFS(別添1作成票等!$B$14:$B$1513,"○",別添1作成票等!$C$14:$C$1513,$A15,別添1作成票等!$D$14:$D$1513,AN$5))</f>
        <v/>
      </c>
      <c r="AO15" s="363" t="str">
        <f>IF(COUNTIFS(別添1作成票等!$B$14:$B$1513,"○",別添1作成票等!$C$14:$C$1513,$A15,別添1作成票等!$D$14:$D$1513,AO$5)=0,"",COUNTIFS(別添1作成票等!$B$14:$B$1513,"○",別添1作成票等!$C$14:$C$1513,$A15,別添1作成票等!$D$14:$D$1513,AO$5))</f>
        <v/>
      </c>
      <c r="AP15" s="363" t="str">
        <f>IF(COUNTIFS(別添1作成票等!$B$14:$B$1513,"○",別添1作成票等!$C$14:$C$1513,$A15,別添1作成票等!$D$14:$D$1513,AP$5)=0,"",COUNTIFS(別添1作成票等!$B$14:$B$1513,"○",別添1作成票等!$C$14:$C$1513,$A15,別添1作成票等!$D$14:$D$1513,AP$5))</f>
        <v/>
      </c>
      <c r="AQ15" s="363" t="str">
        <f>IF(COUNTIFS(別添1作成票等!$B$14:$B$1513,"○",別添1作成票等!$C$14:$C$1513,$A15,別添1作成票等!$D$14:$D$1513,AQ$5)=0,"",COUNTIFS(別添1作成票等!$B$14:$B$1513,"○",別添1作成票等!$C$14:$C$1513,$A15,別添1作成票等!$D$14:$D$1513,AQ$5))</f>
        <v/>
      </c>
      <c r="AR15" s="363" t="str">
        <f>IF(COUNTIFS(別添1作成票等!$B$14:$B$1513,"○",別添1作成票等!$C$14:$C$1513,$A15,別添1作成票等!$D$14:$D$1513,AR$5)=0,"",COUNTIFS(別添1作成票等!$B$14:$B$1513,"○",別添1作成票等!$C$14:$C$1513,$A15,別添1作成票等!$D$14:$D$1513,AR$5))</f>
        <v/>
      </c>
      <c r="AS15" s="363" t="str">
        <f>IF(COUNTIFS(別添1作成票等!$B$14:$B$1513,"○",別添1作成票等!$C$14:$C$1513,$A15,別添1作成票等!$D$14:$D$1513,AS$5)=0,"",COUNTIFS(別添1作成票等!$B$14:$B$1513,"○",別添1作成票等!$C$14:$C$1513,$A15,別添1作成票等!$D$14:$D$1513,AS$5))</f>
        <v/>
      </c>
      <c r="AT15" s="371" t="str">
        <f>IF(COUNTIFS(別添1作成票等!$B$14:$B$1513,"○",別添1作成票等!$C$14:$C$1513,$A15,別添1作成票等!$D$14:$D$1513,AT$5)=0,"",COUNTIFS(別添1作成票等!$B$14:$B$1513,"○",別添1作成票等!$C$14:$C$1513,$A15,別添1作成票等!$D$14:$D$1513,AT$5))</f>
        <v/>
      </c>
      <c r="AU15" s="364" t="str">
        <f>IF(SUM($D15:$AT15)=0,"",SUM($D15:$AT15))</f>
        <v/>
      </c>
    </row>
    <row r="16" spans="1:47" ht="27" customHeight="1">
      <c r="A16" s="589"/>
      <c r="B16" s="346" t="s">
        <v>2912</v>
      </c>
      <c r="C16" s="340" t="s">
        <v>54</v>
      </c>
      <c r="D16" s="365" t="str">
        <f>IF(D15="","",COUNTIFS(別添1作成票等!$B$14:$B$1513,"○",別添1作成票等!$C$14:$C$1513,$A15,別添1作成票等!$D$14:$D$1513,D$5,別添1作成票等!$F$14:$F$1513,"&gt;960"))</f>
        <v/>
      </c>
      <c r="E16" s="365" t="str">
        <f>IF(E15="","",COUNTIFS(別添1作成票等!$B$14:$B$1513,"○",別添1作成票等!$C$14:$C$1513,$A15,別添1作成票等!$D$14:$D$1513,E$5,別添1作成票等!$F$14:$F$1513,"&gt;960"))</f>
        <v/>
      </c>
      <c r="F16" s="365" t="str">
        <f>IF(F15="","",COUNTIFS(別添1作成票等!$B$14:$B$1513,"○",別添1作成票等!$C$14:$C$1513,$A15,別添1作成票等!$D$14:$D$1513,F$5,別添1作成票等!$F$14:$F$1513,"&gt;960"))</f>
        <v/>
      </c>
      <c r="G16" s="365" t="str">
        <f>IF(G15="","",COUNTIFS(別添1作成票等!$B$14:$B$1513,"○",別添1作成票等!$C$14:$C$1513,$A15,別添1作成票等!$D$14:$D$1513,G$5,別添1作成票等!$F$14:$F$1513,"&gt;960"))</f>
        <v/>
      </c>
      <c r="H16" s="365" t="str">
        <f>IF(H15="","",COUNTIFS(別添1作成票等!$B$14:$B$1513,"○",別添1作成票等!$C$14:$C$1513,$A15,別添1作成票等!$D$14:$D$1513,H$5,別添1作成票等!$F$14:$F$1513,"&gt;960"))</f>
        <v/>
      </c>
      <c r="I16" s="365" t="str">
        <f>IF(I15="","",COUNTIFS(別添1作成票等!$B$14:$B$1513,"○",別添1作成票等!$C$14:$C$1513,$A15,別添1作成票等!$D$14:$D$1513,I$5,別添1作成票等!$F$14:$F$1513,"&gt;960"))</f>
        <v/>
      </c>
      <c r="J16" s="365" t="str">
        <f>IF(J15="","",COUNTIFS(別添1作成票等!$B$14:$B$1513,"○",別添1作成票等!$C$14:$C$1513,$A15,別添1作成票等!$D$14:$D$1513,J$5,別添1作成票等!$F$14:$F$1513,"&gt;960"))</f>
        <v/>
      </c>
      <c r="K16" s="365" t="str">
        <f>IF(K15="","",COUNTIFS(別添1作成票等!$B$14:$B$1513,"○",別添1作成票等!$C$14:$C$1513,$A15,別添1作成票等!$D$14:$D$1513,K$5,別添1作成票等!$F$14:$F$1513,"&gt;960"))</f>
        <v/>
      </c>
      <c r="L16" s="365" t="str">
        <f>IF(L15="","",COUNTIFS(別添1作成票等!$B$14:$B$1513,"○",別添1作成票等!$C$14:$C$1513,$A15,別添1作成票等!$D$14:$D$1513,L$5,別添1作成票等!$F$14:$F$1513,"&gt;960"))</f>
        <v/>
      </c>
      <c r="M16" s="365" t="str">
        <f>IF(M15="","",COUNTIFS(別添1作成票等!$B$14:$B$1513,"○",別添1作成票等!$C$14:$C$1513,$A15,別添1作成票等!$D$14:$D$1513,M$5,別添1作成票等!$F$14:$F$1513,"&gt;960"))</f>
        <v/>
      </c>
      <c r="N16" s="365" t="str">
        <f>IF(N15="","",COUNTIFS(別添1作成票等!$B$14:$B$1513,"○",別添1作成票等!$C$14:$C$1513,$A15,別添1作成票等!$D$14:$D$1513,N$5,別添1作成票等!$F$14:$F$1513,"&gt;960"))</f>
        <v/>
      </c>
      <c r="O16" s="365" t="str">
        <f>IF(O15="","",COUNTIFS(別添1作成票等!$B$14:$B$1513,"○",別添1作成票等!$C$14:$C$1513,$A15,別添1作成票等!$D$14:$D$1513,O$5,別添1作成票等!$F$14:$F$1513,"&gt;960"))</f>
        <v/>
      </c>
      <c r="P16" s="365" t="str">
        <f>IF(P15="","",COUNTIFS(別添1作成票等!$B$14:$B$1513,"○",別添1作成票等!$C$14:$C$1513,$A15,別添1作成票等!$D$14:$D$1513,P$5,別添1作成票等!$F$14:$F$1513,"&gt;960"))</f>
        <v/>
      </c>
      <c r="Q16" s="365" t="str">
        <f>IF(Q15="","",COUNTIFS(別添1作成票等!$B$14:$B$1513,"○",別添1作成票等!$C$14:$C$1513,$A15,別添1作成票等!$D$14:$D$1513,Q$5,別添1作成票等!$F$14:$F$1513,"&gt;960"))</f>
        <v/>
      </c>
      <c r="R16" s="365" t="str">
        <f>IF(R15="","",COUNTIFS(別添1作成票等!$B$14:$B$1513,"○",別添1作成票等!$C$14:$C$1513,$A15,別添1作成票等!$D$14:$D$1513,R$5,別添1作成票等!$F$14:$F$1513,"&gt;960"))</f>
        <v/>
      </c>
      <c r="S16" s="365" t="str">
        <f>IF(S15="","",COUNTIFS(別添1作成票等!$B$14:$B$1513,"○",別添1作成票等!$C$14:$C$1513,$A15,別添1作成票等!$D$14:$D$1513,S$5,別添1作成票等!$F$14:$F$1513,"&gt;960"))</f>
        <v/>
      </c>
      <c r="T16" s="365" t="str">
        <f>IF(T15="","",COUNTIFS(別添1作成票等!$B$14:$B$1513,"○",別添1作成票等!$C$14:$C$1513,$A15,別添1作成票等!$D$14:$D$1513,T$5,別添1作成票等!$F$14:$F$1513,"&gt;960"))</f>
        <v/>
      </c>
      <c r="U16" s="365" t="str">
        <f>IF(U15="","",COUNTIFS(別添1作成票等!$B$14:$B$1513,"○",別添1作成票等!$C$14:$C$1513,$A15,別添1作成票等!$D$14:$D$1513,U$5,別添1作成票等!$F$14:$F$1513,"&gt;960"))</f>
        <v/>
      </c>
      <c r="V16" s="365" t="str">
        <f>IF(V15="","",COUNTIFS(別添1作成票等!$B$14:$B$1513,"○",別添1作成票等!$C$14:$C$1513,$A15,別添1作成票等!$D$14:$D$1513,V$5,別添1作成票等!$F$14:$F$1513,"&gt;960"))</f>
        <v/>
      </c>
      <c r="W16" s="365" t="str">
        <f>IF(W15="","",COUNTIFS(別添1作成票等!$B$14:$B$1513,"○",別添1作成票等!$C$14:$C$1513,$A15,別添1作成票等!$D$14:$D$1513,W$5,別添1作成票等!$F$14:$F$1513,"&gt;960"))</f>
        <v/>
      </c>
      <c r="X16" s="365" t="str">
        <f>IF(X15="","",COUNTIFS(別添1作成票等!$B$14:$B$1513,"○",別添1作成票等!$C$14:$C$1513,$A15,別添1作成票等!$D$14:$D$1513,X$5,別添1作成票等!$F$14:$F$1513,"&gt;960"))</f>
        <v/>
      </c>
      <c r="Y16" s="365" t="str">
        <f>IF(Y15="","",COUNTIFS(別添1作成票等!$B$14:$B$1513,"○",別添1作成票等!$C$14:$C$1513,$A15,別添1作成票等!$D$14:$D$1513,Y$5,別添1作成票等!$F$14:$F$1513,"&gt;960"))</f>
        <v/>
      </c>
      <c r="Z16" s="365" t="str">
        <f>IF(Z15="","",COUNTIFS(別添1作成票等!$B$14:$B$1513,"○",別添1作成票等!$C$14:$C$1513,$A15,別添1作成票等!$D$14:$D$1513,Z$5,別添1作成票等!$F$14:$F$1513,"&gt;960"))</f>
        <v/>
      </c>
      <c r="AA16" s="365" t="str">
        <f>IF(AA15="","",COUNTIFS(別添1作成票等!$B$14:$B$1513,"○",別添1作成票等!$C$14:$C$1513,$A15,別添1作成票等!$D$14:$D$1513,AA$5,別添1作成票等!$F$14:$F$1513,"&gt;960"))</f>
        <v/>
      </c>
      <c r="AB16" s="365" t="str">
        <f>IF(AB15="","",COUNTIFS(別添1作成票等!$B$14:$B$1513,"○",別添1作成票等!$C$14:$C$1513,$A15,別添1作成票等!$D$14:$D$1513,AB$5,別添1作成票等!$F$14:$F$1513,"&gt;960"))</f>
        <v/>
      </c>
      <c r="AC16" s="365" t="str">
        <f>IF(AC15="","",COUNTIFS(別添1作成票等!$B$14:$B$1513,"○",別添1作成票等!$C$14:$C$1513,$A15,別添1作成票等!$D$14:$D$1513,AC$5,別添1作成票等!$F$14:$F$1513,"&gt;960"))</f>
        <v/>
      </c>
      <c r="AD16" s="365" t="str">
        <f>IF(AD15="","",COUNTIFS(別添1作成票等!$B$14:$B$1513,"○",別添1作成票等!$C$14:$C$1513,$A15,別添1作成票等!$D$14:$D$1513,AD$5,別添1作成票等!$F$14:$F$1513,"&gt;960"))</f>
        <v/>
      </c>
      <c r="AE16" s="365" t="str">
        <f>IF(AE15="","",COUNTIFS(別添1作成票等!$B$14:$B$1513,"○",別添1作成票等!$C$14:$C$1513,$A15,別添1作成票等!$D$14:$D$1513,AE$5,別添1作成票等!$F$14:$F$1513,"&gt;960"))</f>
        <v/>
      </c>
      <c r="AF16" s="365" t="str">
        <f>IF(AF15="","",COUNTIFS(別添1作成票等!$B$14:$B$1513,"○",別添1作成票等!$C$14:$C$1513,$A15,別添1作成票等!$D$14:$D$1513,AF$5,別添1作成票等!$F$14:$F$1513,"&gt;960"))</f>
        <v/>
      </c>
      <c r="AG16" s="365" t="str">
        <f>IF(AG15="","",COUNTIFS(別添1作成票等!$B$14:$B$1513,"○",別添1作成票等!$C$14:$C$1513,$A15,別添1作成票等!$D$14:$D$1513,AG$5,別添1作成票等!$F$14:$F$1513,"&gt;960"))</f>
        <v/>
      </c>
      <c r="AH16" s="365" t="str">
        <f>IF(AH15="","",COUNTIFS(別添1作成票等!$B$14:$B$1513,"○",別添1作成票等!$C$14:$C$1513,$A15,別添1作成票等!$D$14:$D$1513,AH$5,別添1作成票等!$F$14:$F$1513,"&gt;960"))</f>
        <v/>
      </c>
      <c r="AI16" s="365" t="str">
        <f>IF(AI15="","",COUNTIFS(別添1作成票等!$B$14:$B$1513,"○",別添1作成票等!$C$14:$C$1513,$A15,別添1作成票等!$D$14:$D$1513,AI$5,別添1作成票等!$F$14:$F$1513,"&gt;960"))</f>
        <v/>
      </c>
      <c r="AJ16" s="365" t="str">
        <f>IF(AJ15="","",COUNTIFS(別添1作成票等!$B$14:$B$1513,"○",別添1作成票等!$C$14:$C$1513,$A15,別添1作成票等!$D$14:$D$1513,AJ$5,別添1作成票等!$F$14:$F$1513,"&gt;960"))</f>
        <v/>
      </c>
      <c r="AK16" s="365" t="str">
        <f>IF(AK15="","",COUNTIFS(別添1作成票等!$B$14:$B$1513,"○",別添1作成票等!$C$14:$C$1513,$A15,別添1作成票等!$D$14:$D$1513,AK$5,別添1作成票等!$F$14:$F$1513,"&gt;960"))</f>
        <v/>
      </c>
      <c r="AL16" s="365" t="str">
        <f>IF(AL15="","",COUNTIFS(別添1作成票等!$B$14:$B$1513,"○",別添1作成票等!$C$14:$C$1513,$A15,別添1作成票等!$D$14:$D$1513,AL$5,別添1作成票等!$F$14:$F$1513,"&gt;960"))</f>
        <v/>
      </c>
      <c r="AM16" s="365" t="str">
        <f>IF(AM15="","",COUNTIFS(別添1作成票等!$B$14:$B$1513,"○",別添1作成票等!$C$14:$C$1513,$A15,別添1作成票等!$D$14:$D$1513,AM$5,別添1作成票等!$F$14:$F$1513,"&gt;960"))</f>
        <v/>
      </c>
      <c r="AN16" s="365" t="str">
        <f>IF(AN15="","",COUNTIFS(別添1作成票等!$B$14:$B$1513,"○",別添1作成票等!$C$14:$C$1513,$A15,別添1作成票等!$D$14:$D$1513,AN$5,別添1作成票等!$F$14:$F$1513,"&gt;960"))</f>
        <v/>
      </c>
      <c r="AO16" s="365" t="str">
        <f>IF(AO15="","",COUNTIFS(別添1作成票等!$B$14:$B$1513,"○",別添1作成票等!$C$14:$C$1513,$A15,別添1作成票等!$D$14:$D$1513,AO$5,別添1作成票等!$F$14:$F$1513,"&gt;960"))</f>
        <v/>
      </c>
      <c r="AP16" s="365" t="str">
        <f>IF(AP15="","",COUNTIFS(別添1作成票等!$B$14:$B$1513,"○",別添1作成票等!$C$14:$C$1513,$A15,別添1作成票等!$D$14:$D$1513,AP$5,別添1作成票等!$F$14:$F$1513,"&gt;960"))</f>
        <v/>
      </c>
      <c r="AQ16" s="365" t="str">
        <f>IF(AQ15="","",COUNTIFS(別添1作成票等!$B$14:$B$1513,"○",別添1作成票等!$C$14:$C$1513,$A15,別添1作成票等!$D$14:$D$1513,AQ$5,別添1作成票等!$F$14:$F$1513,"&gt;960"))</f>
        <v/>
      </c>
      <c r="AR16" s="365" t="str">
        <f>IF(AR15="","",COUNTIFS(別添1作成票等!$B$14:$B$1513,"○",別添1作成票等!$C$14:$C$1513,$A15,別添1作成票等!$D$14:$D$1513,AR$5,別添1作成票等!$F$14:$F$1513,"&gt;960"))</f>
        <v/>
      </c>
      <c r="AS16" s="365" t="str">
        <f>IF(AS15="","",COUNTIFS(別添1作成票等!$B$14:$B$1513,"○",別添1作成票等!$C$14:$C$1513,$A15,別添1作成票等!$D$14:$D$1513,AS$5,別添1作成票等!$F$14:$F$1513,"&gt;960"))</f>
        <v/>
      </c>
      <c r="AT16" s="372" t="str">
        <f>IF(AT15="","",COUNTIFS(別添1作成票等!$B$14:$B$1513,"○",別添1作成票等!$C$14:$C$1513,$A15,別添1作成票等!$D$14:$D$1513,AT$5,別添1作成票等!$F$14:$F$1513,"&gt;960"))</f>
        <v/>
      </c>
      <c r="AU16" s="369" t="str">
        <f>IF(AU15="","",COUNTIFS(別添1作成票等!$B$14:$B$1513,"○",別添1作成票等!$C$14:$C$1513,$A15,別添1作成票等!$F$14:$F$1513,"&gt;960"))</f>
        <v/>
      </c>
    </row>
    <row r="17" spans="1:47" ht="27" customHeight="1">
      <c r="A17" s="589"/>
      <c r="B17" s="579" t="s">
        <v>2913</v>
      </c>
      <c r="C17" s="348" t="s">
        <v>51</v>
      </c>
      <c r="D17" s="373" t="str">
        <f>IFERROR(AVERAGEIFS(別添1作成票等!$F$14:$F$1513,別添1作成票等!$B$14:$B$1513,"○",別添1作成票等!$C$14:$C$1513,$A15,別添1作成票等!$D$14:$D$1513,D$5,別添1作成票等!$F$14:$F$1513,"&gt;960"),"")</f>
        <v/>
      </c>
      <c r="E17" s="373" t="str">
        <f>IFERROR(AVERAGEIFS(別添1作成票等!$F$14:$F$1513,別添1作成票等!$B$14:$B$1513,"○",別添1作成票等!$C$14:$C$1513,$A15,別添1作成票等!$D$14:$D$1513,E$5,別添1作成票等!$F$14:$F$1513,"&gt;960"),"")</f>
        <v/>
      </c>
      <c r="F17" s="373" t="str">
        <f>IFERROR(AVERAGEIFS(別添1作成票等!$F$14:$F$1513,別添1作成票等!$B$14:$B$1513,"○",別添1作成票等!$C$14:$C$1513,$A15,別添1作成票等!$D$14:$D$1513,F$5,別添1作成票等!$F$14:$F$1513,"&gt;960"),"")</f>
        <v/>
      </c>
      <c r="G17" s="373" t="str">
        <f>IFERROR(AVERAGEIFS(別添1作成票等!$F$14:$F$1513,別添1作成票等!$B$14:$B$1513,"○",別添1作成票等!$C$14:$C$1513,$A15,別添1作成票等!$D$14:$D$1513,G$5,別添1作成票等!$F$14:$F$1513,"&gt;960"),"")</f>
        <v/>
      </c>
      <c r="H17" s="373" t="str">
        <f>IFERROR(AVERAGEIFS(別添1作成票等!$F$14:$F$1513,別添1作成票等!$B$14:$B$1513,"○",別添1作成票等!$C$14:$C$1513,$A15,別添1作成票等!$D$14:$D$1513,H$5,別添1作成票等!$F$14:$F$1513,"&gt;960"),"")</f>
        <v/>
      </c>
      <c r="I17" s="373" t="str">
        <f>IFERROR(AVERAGEIFS(別添1作成票等!$F$14:$F$1513,別添1作成票等!$B$14:$B$1513,"○",別添1作成票等!$C$14:$C$1513,$A15,別添1作成票等!$D$14:$D$1513,I$5,別添1作成票等!$F$14:$F$1513,"&gt;960"),"")</f>
        <v/>
      </c>
      <c r="J17" s="373" t="str">
        <f>IFERROR(AVERAGEIFS(別添1作成票等!$F$14:$F$1513,別添1作成票等!$B$14:$B$1513,"○",別添1作成票等!$C$14:$C$1513,$A15,別添1作成票等!$D$14:$D$1513,J$5,別添1作成票等!$F$14:$F$1513,"&gt;960"),"")</f>
        <v/>
      </c>
      <c r="K17" s="373" t="str">
        <f>IFERROR(AVERAGEIFS(別添1作成票等!$F$14:$F$1513,別添1作成票等!$B$14:$B$1513,"○",別添1作成票等!$C$14:$C$1513,$A15,別添1作成票等!$D$14:$D$1513,K$5,別添1作成票等!$F$14:$F$1513,"&gt;960"),"")</f>
        <v/>
      </c>
      <c r="L17" s="373" t="str">
        <f>IFERROR(AVERAGEIFS(別添1作成票等!$F$14:$F$1513,別添1作成票等!$B$14:$B$1513,"○",別添1作成票等!$C$14:$C$1513,$A15,別添1作成票等!$D$14:$D$1513,L$5,別添1作成票等!$F$14:$F$1513,"&gt;960"),"")</f>
        <v/>
      </c>
      <c r="M17" s="373" t="str">
        <f>IFERROR(AVERAGEIFS(別添1作成票等!$F$14:$F$1513,別添1作成票等!$B$14:$B$1513,"○",別添1作成票等!$C$14:$C$1513,$A15,別添1作成票等!$D$14:$D$1513,M$5,別添1作成票等!$F$14:$F$1513,"&gt;960"),"")</f>
        <v/>
      </c>
      <c r="N17" s="373" t="str">
        <f>IFERROR(AVERAGEIFS(別添1作成票等!$F$14:$F$1513,別添1作成票等!$B$14:$B$1513,"○",別添1作成票等!$C$14:$C$1513,$A15,別添1作成票等!$D$14:$D$1513,N$5,別添1作成票等!$F$14:$F$1513,"&gt;960"),"")</f>
        <v/>
      </c>
      <c r="O17" s="373" t="str">
        <f>IFERROR(AVERAGEIFS(別添1作成票等!$F$14:$F$1513,別添1作成票等!$B$14:$B$1513,"○",別添1作成票等!$C$14:$C$1513,$A15,別添1作成票等!$D$14:$D$1513,O$5,別添1作成票等!$F$14:$F$1513,"&gt;960"),"")</f>
        <v/>
      </c>
      <c r="P17" s="373" t="str">
        <f>IFERROR(AVERAGEIFS(別添1作成票等!$F$14:$F$1513,別添1作成票等!$B$14:$B$1513,"○",別添1作成票等!$C$14:$C$1513,$A15,別添1作成票等!$D$14:$D$1513,P$5,別添1作成票等!$F$14:$F$1513,"&gt;960"),"")</f>
        <v/>
      </c>
      <c r="Q17" s="373" t="str">
        <f>IFERROR(AVERAGEIFS(別添1作成票等!$F$14:$F$1513,別添1作成票等!$B$14:$B$1513,"○",別添1作成票等!$C$14:$C$1513,$A15,別添1作成票等!$D$14:$D$1513,Q$5,別添1作成票等!$F$14:$F$1513,"&gt;960"),"")</f>
        <v/>
      </c>
      <c r="R17" s="373" t="str">
        <f>IFERROR(AVERAGEIFS(別添1作成票等!$F$14:$F$1513,別添1作成票等!$B$14:$B$1513,"○",別添1作成票等!$C$14:$C$1513,$A15,別添1作成票等!$D$14:$D$1513,R$5,別添1作成票等!$F$14:$F$1513,"&gt;960"),"")</f>
        <v/>
      </c>
      <c r="S17" s="373" t="str">
        <f>IFERROR(AVERAGEIFS(別添1作成票等!$F$14:$F$1513,別添1作成票等!$B$14:$B$1513,"○",別添1作成票等!$C$14:$C$1513,$A15,別添1作成票等!$D$14:$D$1513,S$5,別添1作成票等!$F$14:$F$1513,"&gt;960"),"")</f>
        <v/>
      </c>
      <c r="T17" s="373" t="str">
        <f>IFERROR(AVERAGEIFS(別添1作成票等!$F$14:$F$1513,別添1作成票等!$B$14:$B$1513,"○",別添1作成票等!$C$14:$C$1513,$A15,別添1作成票等!$D$14:$D$1513,T$5,別添1作成票等!$F$14:$F$1513,"&gt;960"),"")</f>
        <v/>
      </c>
      <c r="U17" s="373" t="str">
        <f>IFERROR(AVERAGEIFS(別添1作成票等!$F$14:$F$1513,別添1作成票等!$B$14:$B$1513,"○",別添1作成票等!$C$14:$C$1513,$A15,別添1作成票等!$D$14:$D$1513,U$5,別添1作成票等!$F$14:$F$1513,"&gt;960"),"")</f>
        <v/>
      </c>
      <c r="V17" s="373" t="str">
        <f>IFERROR(AVERAGEIFS(別添1作成票等!$F$14:$F$1513,別添1作成票等!$B$14:$B$1513,"○",別添1作成票等!$C$14:$C$1513,$A15,別添1作成票等!$D$14:$D$1513,V$5,別添1作成票等!$F$14:$F$1513,"&gt;960"),"")</f>
        <v/>
      </c>
      <c r="W17" s="373" t="str">
        <f>IFERROR(AVERAGEIFS(別添1作成票等!$F$14:$F$1513,別添1作成票等!$B$14:$B$1513,"○",別添1作成票等!$C$14:$C$1513,$A15,別添1作成票等!$D$14:$D$1513,W$5,別添1作成票等!$F$14:$F$1513,"&gt;960"),"")</f>
        <v/>
      </c>
      <c r="X17" s="373" t="str">
        <f>IFERROR(AVERAGEIFS(別添1作成票等!$F$14:$F$1513,別添1作成票等!$B$14:$B$1513,"○",別添1作成票等!$C$14:$C$1513,$A15,別添1作成票等!$D$14:$D$1513,X$5,別添1作成票等!$F$14:$F$1513,"&gt;960"),"")</f>
        <v/>
      </c>
      <c r="Y17" s="373" t="str">
        <f>IFERROR(AVERAGEIFS(別添1作成票等!$F$14:$F$1513,別添1作成票等!$B$14:$B$1513,"○",別添1作成票等!$C$14:$C$1513,$A15,別添1作成票等!$D$14:$D$1513,Y$5,別添1作成票等!$F$14:$F$1513,"&gt;960"),"")</f>
        <v/>
      </c>
      <c r="Z17" s="373" t="str">
        <f>IFERROR(AVERAGEIFS(別添1作成票等!$F$14:$F$1513,別添1作成票等!$B$14:$B$1513,"○",別添1作成票等!$C$14:$C$1513,$A15,別添1作成票等!$D$14:$D$1513,Z$5,別添1作成票等!$F$14:$F$1513,"&gt;960"),"")</f>
        <v/>
      </c>
      <c r="AA17" s="373" t="str">
        <f>IFERROR(AVERAGEIFS(別添1作成票等!$F$14:$F$1513,別添1作成票等!$B$14:$B$1513,"○",別添1作成票等!$C$14:$C$1513,$A15,別添1作成票等!$D$14:$D$1513,AA$5,別添1作成票等!$F$14:$F$1513,"&gt;960"),"")</f>
        <v/>
      </c>
      <c r="AB17" s="373" t="str">
        <f>IFERROR(AVERAGEIFS(別添1作成票等!$F$14:$F$1513,別添1作成票等!$B$14:$B$1513,"○",別添1作成票等!$C$14:$C$1513,$A15,別添1作成票等!$D$14:$D$1513,AB$5,別添1作成票等!$F$14:$F$1513,"&gt;960"),"")</f>
        <v/>
      </c>
      <c r="AC17" s="373" t="str">
        <f>IFERROR(AVERAGEIFS(別添1作成票等!$F$14:$F$1513,別添1作成票等!$B$14:$B$1513,"○",別添1作成票等!$C$14:$C$1513,$A15,別添1作成票等!$D$14:$D$1513,AC$5,別添1作成票等!$F$14:$F$1513,"&gt;960"),"")</f>
        <v/>
      </c>
      <c r="AD17" s="373" t="str">
        <f>IFERROR(AVERAGEIFS(別添1作成票等!$F$14:$F$1513,別添1作成票等!$B$14:$B$1513,"○",別添1作成票等!$C$14:$C$1513,$A15,別添1作成票等!$D$14:$D$1513,AD$5,別添1作成票等!$F$14:$F$1513,"&gt;960"),"")</f>
        <v/>
      </c>
      <c r="AE17" s="373" t="str">
        <f>IFERROR(AVERAGEIFS(別添1作成票等!$F$14:$F$1513,別添1作成票等!$B$14:$B$1513,"○",別添1作成票等!$C$14:$C$1513,$A15,別添1作成票等!$D$14:$D$1513,AE$5,別添1作成票等!$F$14:$F$1513,"&gt;960"),"")</f>
        <v/>
      </c>
      <c r="AF17" s="373" t="str">
        <f>IFERROR(AVERAGEIFS(別添1作成票等!$F$14:$F$1513,別添1作成票等!$B$14:$B$1513,"○",別添1作成票等!$C$14:$C$1513,$A15,別添1作成票等!$D$14:$D$1513,AF$5,別添1作成票等!$F$14:$F$1513,"&gt;960"),"")</f>
        <v/>
      </c>
      <c r="AG17" s="373" t="str">
        <f>IFERROR(AVERAGEIFS(別添1作成票等!$F$14:$F$1513,別添1作成票等!$B$14:$B$1513,"○",別添1作成票等!$C$14:$C$1513,$A15,別添1作成票等!$D$14:$D$1513,AG$5,別添1作成票等!$F$14:$F$1513,"&gt;960"),"")</f>
        <v/>
      </c>
      <c r="AH17" s="373" t="str">
        <f>IFERROR(AVERAGEIFS(別添1作成票等!$F$14:$F$1513,別添1作成票等!$B$14:$B$1513,"○",別添1作成票等!$C$14:$C$1513,$A15,別添1作成票等!$D$14:$D$1513,AH$5,別添1作成票等!$F$14:$F$1513,"&gt;960"),"")</f>
        <v/>
      </c>
      <c r="AI17" s="373" t="str">
        <f>IFERROR(AVERAGEIFS(別添1作成票等!$F$14:$F$1513,別添1作成票等!$B$14:$B$1513,"○",別添1作成票等!$C$14:$C$1513,$A15,別添1作成票等!$D$14:$D$1513,AI$5,別添1作成票等!$F$14:$F$1513,"&gt;960"),"")</f>
        <v/>
      </c>
      <c r="AJ17" s="373" t="str">
        <f>IFERROR(AVERAGEIFS(別添1作成票等!$F$14:$F$1513,別添1作成票等!$B$14:$B$1513,"○",別添1作成票等!$C$14:$C$1513,$A15,別添1作成票等!$D$14:$D$1513,AJ$5,別添1作成票等!$F$14:$F$1513,"&gt;960"),"")</f>
        <v/>
      </c>
      <c r="AK17" s="373" t="str">
        <f>IFERROR(AVERAGEIFS(別添1作成票等!$F$14:$F$1513,別添1作成票等!$B$14:$B$1513,"○",別添1作成票等!$C$14:$C$1513,$A15,別添1作成票等!$D$14:$D$1513,AK$5,別添1作成票等!$F$14:$F$1513,"&gt;960"),"")</f>
        <v/>
      </c>
      <c r="AL17" s="373" t="str">
        <f>IFERROR(AVERAGEIFS(別添1作成票等!$F$14:$F$1513,別添1作成票等!$B$14:$B$1513,"○",別添1作成票等!$C$14:$C$1513,$A15,別添1作成票等!$D$14:$D$1513,AL$5,別添1作成票等!$F$14:$F$1513,"&gt;960"),"")</f>
        <v/>
      </c>
      <c r="AM17" s="373" t="str">
        <f>IFERROR(AVERAGEIFS(別添1作成票等!$F$14:$F$1513,別添1作成票等!$B$14:$B$1513,"○",別添1作成票等!$C$14:$C$1513,$A15,別添1作成票等!$D$14:$D$1513,AM$5,別添1作成票等!$F$14:$F$1513,"&gt;960"),"")</f>
        <v/>
      </c>
      <c r="AN17" s="373" t="str">
        <f>IFERROR(AVERAGEIFS(別添1作成票等!$F$14:$F$1513,別添1作成票等!$B$14:$B$1513,"○",別添1作成票等!$C$14:$C$1513,$A15,別添1作成票等!$D$14:$D$1513,AN$5,別添1作成票等!$F$14:$F$1513,"&gt;960"),"")</f>
        <v/>
      </c>
      <c r="AO17" s="373" t="str">
        <f>IFERROR(AVERAGEIFS(別添1作成票等!$F$14:$F$1513,別添1作成票等!$B$14:$B$1513,"○",別添1作成票等!$C$14:$C$1513,$A15,別添1作成票等!$D$14:$D$1513,AO$5,別添1作成票等!$F$14:$F$1513,"&gt;960"),"")</f>
        <v/>
      </c>
      <c r="AP17" s="373" t="str">
        <f>IFERROR(AVERAGEIFS(別添1作成票等!$F$14:$F$1513,別添1作成票等!$B$14:$B$1513,"○",別添1作成票等!$C$14:$C$1513,$A15,別添1作成票等!$D$14:$D$1513,AP$5,別添1作成票等!$F$14:$F$1513,"&gt;960"),"")</f>
        <v/>
      </c>
      <c r="AQ17" s="373" t="str">
        <f>IFERROR(AVERAGEIFS(別添1作成票等!$F$14:$F$1513,別添1作成票等!$B$14:$B$1513,"○",別添1作成票等!$C$14:$C$1513,$A15,別添1作成票等!$D$14:$D$1513,AQ$5,別添1作成票等!$F$14:$F$1513,"&gt;960"),"")</f>
        <v/>
      </c>
      <c r="AR17" s="373" t="str">
        <f>IFERROR(AVERAGEIFS(別添1作成票等!$F$14:$F$1513,別添1作成票等!$B$14:$B$1513,"○",別添1作成票等!$C$14:$C$1513,$A15,別添1作成票等!$D$14:$D$1513,AR$5,別添1作成票等!$F$14:$F$1513,"&gt;960"),"")</f>
        <v/>
      </c>
      <c r="AS17" s="373" t="str">
        <f>IFERROR(AVERAGEIFS(別添1作成票等!$F$14:$F$1513,別添1作成票等!$B$14:$B$1513,"○",別添1作成票等!$C$14:$C$1513,$A15,別添1作成票等!$D$14:$D$1513,AS$5,別添1作成票等!$F$14:$F$1513,"&gt;960"),"")</f>
        <v/>
      </c>
      <c r="AT17" s="374" t="str">
        <f>IFERROR(AVERAGEIFS(別添1作成票等!$F$14:$F$1513,別添1作成票等!$B$14:$B$1513,"○",別添1作成票等!$C$14:$C$1513,$A15,別添1作成票等!$D$14:$D$1513,AT$5,別添1作成票等!$F$14:$F$1513,"&gt;960"),"")</f>
        <v/>
      </c>
      <c r="AU17" s="375" t="str">
        <f>IFERROR(AVERAGEIFS(別添1作成票等!$F$14:$F$1513,別添1作成票等!$B$14:$B$1513,"○",別添1作成票等!$C$14:$C$1513,$A15,別添1作成票等!$F$14:$F$1513,"&gt;960"),"")</f>
        <v/>
      </c>
    </row>
    <row r="18" spans="1:47" ht="27" customHeight="1" thickBot="1">
      <c r="A18" s="589"/>
      <c r="B18" s="578" t="s">
        <v>578</v>
      </c>
      <c r="C18" s="348" t="s">
        <v>51</v>
      </c>
      <c r="D18" s="373" t="str">
        <f>IF(D16="","",_xlfn.MAXIFS(別添1作成票等!$F$14:$F$1513,別添1作成票等!$C$14:$C$1513,$A15,別添1作成票等!$D$14:$D$1513,D$5))</f>
        <v/>
      </c>
      <c r="E18" s="373" t="str">
        <f>IF(E16="","",_xlfn.MAXIFS(別添1作成票等!$F$14:$F$1513,別添1作成票等!$C$14:$C$1513,$A15,別添1作成票等!$D$14:$D$1513,E$5))</f>
        <v/>
      </c>
      <c r="F18" s="373" t="str">
        <f>IF(F16="","",_xlfn.MAXIFS(別添1作成票等!$F$14:$F$1513,別添1作成票等!$C$14:$C$1513,$A15,別添1作成票等!$D$14:$D$1513,F$5))</f>
        <v/>
      </c>
      <c r="G18" s="373" t="str">
        <f>IF(G16="","",_xlfn.MAXIFS(別添1作成票等!$F$14:$F$1513,別添1作成票等!$C$14:$C$1513,$A15,別添1作成票等!$D$14:$D$1513,G$5))</f>
        <v/>
      </c>
      <c r="H18" s="373" t="str">
        <f>IF(H16="","",_xlfn.MAXIFS(別添1作成票等!$F$14:$F$1513,別添1作成票等!$C$14:$C$1513,$A15,別添1作成票等!$D$14:$D$1513,H$5))</f>
        <v/>
      </c>
      <c r="I18" s="373" t="str">
        <f>IF(I16="","",_xlfn.MAXIFS(別添1作成票等!$F$14:$F$1513,別添1作成票等!$C$14:$C$1513,$A15,別添1作成票等!$D$14:$D$1513,I$5))</f>
        <v/>
      </c>
      <c r="J18" s="373" t="str">
        <f>IF(J16="","",_xlfn.MAXIFS(別添1作成票等!$F$14:$F$1513,別添1作成票等!$C$14:$C$1513,$A15,別添1作成票等!$D$14:$D$1513,J$5))</f>
        <v/>
      </c>
      <c r="K18" s="373" t="str">
        <f>IF(K16="","",_xlfn.MAXIFS(別添1作成票等!$F$14:$F$1513,別添1作成票等!$C$14:$C$1513,$A15,別添1作成票等!$D$14:$D$1513,K$5))</f>
        <v/>
      </c>
      <c r="L18" s="373" t="str">
        <f>IF(L16="","",_xlfn.MAXIFS(別添1作成票等!$F$14:$F$1513,別添1作成票等!$C$14:$C$1513,$A15,別添1作成票等!$D$14:$D$1513,L$5))</f>
        <v/>
      </c>
      <c r="M18" s="373" t="str">
        <f>IF(M16="","",_xlfn.MAXIFS(別添1作成票等!$F$14:$F$1513,別添1作成票等!$C$14:$C$1513,$A15,別添1作成票等!$D$14:$D$1513,M$5))</f>
        <v/>
      </c>
      <c r="N18" s="373" t="str">
        <f>IF(N16="","",_xlfn.MAXIFS(別添1作成票等!$F$14:$F$1513,別添1作成票等!$C$14:$C$1513,$A15,別添1作成票等!$D$14:$D$1513,N$5))</f>
        <v/>
      </c>
      <c r="O18" s="373" t="str">
        <f>IF(O16="","",_xlfn.MAXIFS(別添1作成票等!$F$14:$F$1513,別添1作成票等!$C$14:$C$1513,$A15,別添1作成票等!$D$14:$D$1513,O$5))</f>
        <v/>
      </c>
      <c r="P18" s="373" t="str">
        <f>IF(P16="","",_xlfn.MAXIFS(別添1作成票等!$F$14:$F$1513,別添1作成票等!$C$14:$C$1513,$A15,別添1作成票等!$D$14:$D$1513,P$5))</f>
        <v/>
      </c>
      <c r="Q18" s="373" t="str">
        <f>IF(Q16="","",_xlfn.MAXIFS(別添1作成票等!$F$14:$F$1513,別添1作成票等!$C$14:$C$1513,$A15,別添1作成票等!$D$14:$D$1513,Q$5))</f>
        <v/>
      </c>
      <c r="R18" s="373" t="str">
        <f>IF(R16="","",_xlfn.MAXIFS(別添1作成票等!$F$14:$F$1513,別添1作成票等!$C$14:$C$1513,$A15,別添1作成票等!$D$14:$D$1513,R$5))</f>
        <v/>
      </c>
      <c r="S18" s="373" t="str">
        <f>IF(S16="","",_xlfn.MAXIFS(別添1作成票等!$F$14:$F$1513,別添1作成票等!$C$14:$C$1513,$A15,別添1作成票等!$D$14:$D$1513,S$5))</f>
        <v/>
      </c>
      <c r="T18" s="373" t="str">
        <f>IF(T16="","",_xlfn.MAXIFS(別添1作成票等!$F$14:$F$1513,別添1作成票等!$C$14:$C$1513,$A15,別添1作成票等!$D$14:$D$1513,T$5))</f>
        <v/>
      </c>
      <c r="U18" s="373" t="str">
        <f>IF(U16="","",_xlfn.MAXIFS(別添1作成票等!$F$14:$F$1513,別添1作成票等!$C$14:$C$1513,$A15,別添1作成票等!$D$14:$D$1513,U$5))</f>
        <v/>
      </c>
      <c r="V18" s="373" t="str">
        <f>IF(V16="","",_xlfn.MAXIFS(別添1作成票等!$F$14:$F$1513,別添1作成票等!$C$14:$C$1513,$A15,別添1作成票等!$D$14:$D$1513,V$5))</f>
        <v/>
      </c>
      <c r="W18" s="373" t="str">
        <f>IF(W16="","",_xlfn.MAXIFS(別添1作成票等!$F$14:$F$1513,別添1作成票等!$C$14:$C$1513,$A15,別添1作成票等!$D$14:$D$1513,W$5))</f>
        <v/>
      </c>
      <c r="X18" s="373" t="str">
        <f>IF(X16="","",_xlfn.MAXIFS(別添1作成票等!$F$14:$F$1513,別添1作成票等!$C$14:$C$1513,$A15,別添1作成票等!$D$14:$D$1513,X$5))</f>
        <v/>
      </c>
      <c r="Y18" s="373" t="str">
        <f>IF(Y16="","",_xlfn.MAXIFS(別添1作成票等!$F$14:$F$1513,別添1作成票等!$C$14:$C$1513,$A15,別添1作成票等!$D$14:$D$1513,Y$5))</f>
        <v/>
      </c>
      <c r="Z18" s="373" t="str">
        <f>IF(Z16="","",_xlfn.MAXIFS(別添1作成票等!$F$14:$F$1513,別添1作成票等!$C$14:$C$1513,$A15,別添1作成票等!$D$14:$D$1513,Z$5))</f>
        <v/>
      </c>
      <c r="AA18" s="373" t="str">
        <f>IF(AA16="","",_xlfn.MAXIFS(別添1作成票等!$F$14:$F$1513,別添1作成票等!$C$14:$C$1513,$A15,別添1作成票等!$D$14:$D$1513,AA$5))</f>
        <v/>
      </c>
      <c r="AB18" s="373" t="str">
        <f>IF(AB16="","",_xlfn.MAXIFS(別添1作成票等!$F$14:$F$1513,別添1作成票等!$C$14:$C$1513,$A15,別添1作成票等!$D$14:$D$1513,AB$5))</f>
        <v/>
      </c>
      <c r="AC18" s="373" t="str">
        <f>IF(AC16="","",_xlfn.MAXIFS(別添1作成票等!$F$14:$F$1513,別添1作成票等!$C$14:$C$1513,$A15,別添1作成票等!$D$14:$D$1513,AC$5))</f>
        <v/>
      </c>
      <c r="AD18" s="373" t="str">
        <f>IF(AD16="","",_xlfn.MAXIFS(別添1作成票等!$F$14:$F$1513,別添1作成票等!$C$14:$C$1513,$A15,別添1作成票等!$D$14:$D$1513,AD$5))</f>
        <v/>
      </c>
      <c r="AE18" s="373" t="str">
        <f>IF(AE16="","",_xlfn.MAXIFS(別添1作成票等!$F$14:$F$1513,別添1作成票等!$C$14:$C$1513,$A15,別添1作成票等!$D$14:$D$1513,AE$5))</f>
        <v/>
      </c>
      <c r="AF18" s="373" t="str">
        <f>IF(AF16="","",_xlfn.MAXIFS(別添1作成票等!$F$14:$F$1513,別添1作成票等!$C$14:$C$1513,$A15,別添1作成票等!$D$14:$D$1513,AF$5))</f>
        <v/>
      </c>
      <c r="AG18" s="373" t="str">
        <f>IF(AG16="","",_xlfn.MAXIFS(別添1作成票等!$F$14:$F$1513,別添1作成票等!$C$14:$C$1513,$A15,別添1作成票等!$D$14:$D$1513,AG$5))</f>
        <v/>
      </c>
      <c r="AH18" s="373" t="str">
        <f>IF(AH16="","",_xlfn.MAXIFS(別添1作成票等!$F$14:$F$1513,別添1作成票等!$C$14:$C$1513,$A15,別添1作成票等!$D$14:$D$1513,AH$5))</f>
        <v/>
      </c>
      <c r="AI18" s="373" t="str">
        <f>IF(AI16="","",_xlfn.MAXIFS(別添1作成票等!$F$14:$F$1513,別添1作成票等!$C$14:$C$1513,$A15,別添1作成票等!$D$14:$D$1513,AI$5))</f>
        <v/>
      </c>
      <c r="AJ18" s="373" t="str">
        <f>IF(AJ16="","",_xlfn.MAXIFS(別添1作成票等!$F$14:$F$1513,別添1作成票等!$C$14:$C$1513,$A15,別添1作成票等!$D$14:$D$1513,AJ$5))</f>
        <v/>
      </c>
      <c r="AK18" s="373" t="str">
        <f>IF(AK16="","",_xlfn.MAXIFS(別添1作成票等!$F$14:$F$1513,別添1作成票等!$C$14:$C$1513,$A15,別添1作成票等!$D$14:$D$1513,AK$5))</f>
        <v/>
      </c>
      <c r="AL18" s="373" t="str">
        <f>IF(AL16="","",_xlfn.MAXIFS(別添1作成票等!$F$14:$F$1513,別添1作成票等!$C$14:$C$1513,$A15,別添1作成票等!$D$14:$D$1513,AL$5))</f>
        <v/>
      </c>
      <c r="AM18" s="373" t="str">
        <f>IF(AM16="","",_xlfn.MAXIFS(別添1作成票等!$F$14:$F$1513,別添1作成票等!$C$14:$C$1513,$A15,別添1作成票等!$D$14:$D$1513,AM$5))</f>
        <v/>
      </c>
      <c r="AN18" s="373" t="str">
        <f>IF(AN16="","",_xlfn.MAXIFS(別添1作成票等!$F$14:$F$1513,別添1作成票等!$C$14:$C$1513,$A15,別添1作成票等!$D$14:$D$1513,AN$5))</f>
        <v/>
      </c>
      <c r="AO18" s="373" t="str">
        <f>IF(AO16="","",_xlfn.MAXIFS(別添1作成票等!$F$14:$F$1513,別添1作成票等!$C$14:$C$1513,$A15,別添1作成票等!$D$14:$D$1513,AO$5))</f>
        <v/>
      </c>
      <c r="AP18" s="373" t="str">
        <f>IF(AP16="","",_xlfn.MAXIFS(別添1作成票等!$F$14:$F$1513,別添1作成票等!$C$14:$C$1513,$A15,別添1作成票等!$D$14:$D$1513,AP$5))</f>
        <v/>
      </c>
      <c r="AQ18" s="373" t="str">
        <f>IF(AQ16="","",_xlfn.MAXIFS(別添1作成票等!$F$14:$F$1513,別添1作成票等!$C$14:$C$1513,$A15,別添1作成票等!$D$14:$D$1513,AQ$5))</f>
        <v/>
      </c>
      <c r="AR18" s="373" t="str">
        <f>IF(AR16="","",_xlfn.MAXIFS(別添1作成票等!$F$14:$F$1513,別添1作成票等!$C$14:$C$1513,$A15,別添1作成票等!$D$14:$D$1513,AR$5))</f>
        <v/>
      </c>
      <c r="AS18" s="373" t="str">
        <f>IF(AS16="","",_xlfn.MAXIFS(別添1作成票等!$F$14:$F$1513,別添1作成票等!$C$14:$C$1513,$A15,別添1作成票等!$D$14:$D$1513,AS$5))</f>
        <v/>
      </c>
      <c r="AT18" s="374" t="str">
        <f>IF(AT16="","",_xlfn.MAXIFS(別添1作成票等!$F$14:$F$1513,別添1作成票等!$C$14:$C$1513,$A15,別添1作成票等!$D$14:$D$1513,AT$5))</f>
        <v/>
      </c>
      <c r="AU18" s="375" t="str">
        <f>IF(AU16="","",_xlfn.MAXIFS(別添1作成票等!$F$14:$F$1513,別添1作成票等!$C$14:$C$1513,$A15))</f>
        <v/>
      </c>
    </row>
    <row r="19" spans="1:47" ht="27" customHeight="1">
      <c r="A19" s="588" t="s">
        <v>502</v>
      </c>
      <c r="B19" s="345" t="s">
        <v>577</v>
      </c>
      <c r="C19" s="337" t="s">
        <v>54</v>
      </c>
      <c r="D19" s="363" t="str">
        <f>IF(COUNTIFS(別添1作成票等!$B$14:$B$1513,"○",別添1作成票等!$C$14:$C$1513,$A19,別添1作成票等!$D$14:$D$1513,D$5)=0,"",COUNTIFS(別添1作成票等!$B$14:$B$1513,"○",別添1作成票等!$C$14:$C$1513,$A19,別添1作成票等!$D$14:$D$1513,D$5))</f>
        <v/>
      </c>
      <c r="E19" s="363" t="str">
        <f>IF(COUNTIFS(別添1作成票等!$B$14:$B$1513,"○",別添1作成票等!$C$14:$C$1513,$A19,別添1作成票等!$D$14:$D$1513,E$5)=0,"",COUNTIFS(別添1作成票等!$B$14:$B$1513,"○",別添1作成票等!$C$14:$C$1513,$A19,別添1作成票等!$D$14:$D$1513,E$5))</f>
        <v/>
      </c>
      <c r="F19" s="363" t="str">
        <f>IF(COUNTIFS(別添1作成票等!$B$14:$B$1513,"○",別添1作成票等!$C$14:$C$1513,$A19,別添1作成票等!$D$14:$D$1513,F$5)=0,"",COUNTIFS(別添1作成票等!$B$14:$B$1513,"○",別添1作成票等!$C$14:$C$1513,$A19,別添1作成票等!$D$14:$D$1513,F$5))</f>
        <v/>
      </c>
      <c r="G19" s="363" t="str">
        <f>IF(COUNTIFS(別添1作成票等!$B$14:$B$1513,"○",別添1作成票等!$C$14:$C$1513,$A19,別添1作成票等!$D$14:$D$1513,G$5)=0,"",COUNTIFS(別添1作成票等!$B$14:$B$1513,"○",別添1作成票等!$C$14:$C$1513,$A19,別添1作成票等!$D$14:$D$1513,G$5))</f>
        <v/>
      </c>
      <c r="H19" s="363" t="str">
        <f>IF(COUNTIFS(別添1作成票等!$B$14:$B$1513,"○",別添1作成票等!$C$14:$C$1513,$A19,別添1作成票等!$D$14:$D$1513,H$5)=0,"",COUNTIFS(別添1作成票等!$B$14:$B$1513,"○",別添1作成票等!$C$14:$C$1513,$A19,別添1作成票等!$D$14:$D$1513,H$5))</f>
        <v/>
      </c>
      <c r="I19" s="363" t="str">
        <f>IF(COUNTIFS(別添1作成票等!$B$14:$B$1513,"○",別添1作成票等!$C$14:$C$1513,$A19,別添1作成票等!$D$14:$D$1513,I$5)=0,"",COUNTIFS(別添1作成票等!$B$14:$B$1513,"○",別添1作成票等!$C$14:$C$1513,$A19,別添1作成票等!$D$14:$D$1513,I$5))</f>
        <v/>
      </c>
      <c r="J19" s="363" t="str">
        <f>IF(COUNTIFS(別添1作成票等!$B$14:$B$1513,"○",別添1作成票等!$C$14:$C$1513,$A19,別添1作成票等!$D$14:$D$1513,J$5)=0,"",COUNTIFS(別添1作成票等!$B$14:$B$1513,"○",別添1作成票等!$C$14:$C$1513,$A19,別添1作成票等!$D$14:$D$1513,J$5))</f>
        <v/>
      </c>
      <c r="K19" s="363" t="str">
        <f>IF(COUNTIFS(別添1作成票等!$B$14:$B$1513,"○",別添1作成票等!$C$14:$C$1513,$A19,別添1作成票等!$D$14:$D$1513,K$5)=0,"",COUNTIFS(別添1作成票等!$B$14:$B$1513,"○",別添1作成票等!$C$14:$C$1513,$A19,別添1作成票等!$D$14:$D$1513,K$5))</f>
        <v/>
      </c>
      <c r="L19" s="363" t="str">
        <f>IF(COUNTIFS(別添1作成票等!$B$14:$B$1513,"○",別添1作成票等!$C$14:$C$1513,$A19,別添1作成票等!$D$14:$D$1513,L$5)=0,"",COUNTIFS(別添1作成票等!$B$14:$B$1513,"○",別添1作成票等!$C$14:$C$1513,$A19,別添1作成票等!$D$14:$D$1513,L$5))</f>
        <v/>
      </c>
      <c r="M19" s="363" t="str">
        <f>IF(COUNTIFS(別添1作成票等!$B$14:$B$1513,"○",別添1作成票等!$C$14:$C$1513,$A19,別添1作成票等!$D$14:$D$1513,M$5)=0,"",COUNTIFS(別添1作成票等!$B$14:$B$1513,"○",別添1作成票等!$C$14:$C$1513,$A19,別添1作成票等!$D$14:$D$1513,M$5))</f>
        <v/>
      </c>
      <c r="N19" s="363" t="str">
        <f>IF(COUNTIFS(別添1作成票等!$B$14:$B$1513,"○",別添1作成票等!$C$14:$C$1513,$A19,別添1作成票等!$D$14:$D$1513,N$5)=0,"",COUNTIFS(別添1作成票等!$B$14:$B$1513,"○",別添1作成票等!$C$14:$C$1513,$A19,別添1作成票等!$D$14:$D$1513,N$5))</f>
        <v/>
      </c>
      <c r="O19" s="363" t="str">
        <f>IF(COUNTIFS(別添1作成票等!$B$14:$B$1513,"○",別添1作成票等!$C$14:$C$1513,$A19,別添1作成票等!$D$14:$D$1513,O$5)=0,"",COUNTIFS(別添1作成票等!$B$14:$B$1513,"○",別添1作成票等!$C$14:$C$1513,$A19,別添1作成票等!$D$14:$D$1513,O$5))</f>
        <v/>
      </c>
      <c r="P19" s="363" t="str">
        <f>IF(COUNTIFS(別添1作成票等!$B$14:$B$1513,"○",別添1作成票等!$C$14:$C$1513,$A19,別添1作成票等!$D$14:$D$1513,P$5)=0,"",COUNTIFS(別添1作成票等!$B$14:$B$1513,"○",別添1作成票等!$C$14:$C$1513,$A19,別添1作成票等!$D$14:$D$1513,P$5))</f>
        <v/>
      </c>
      <c r="Q19" s="363" t="str">
        <f>IF(COUNTIFS(別添1作成票等!$B$14:$B$1513,"○",別添1作成票等!$C$14:$C$1513,$A19,別添1作成票等!$D$14:$D$1513,Q$5)=0,"",COUNTIFS(別添1作成票等!$B$14:$B$1513,"○",別添1作成票等!$C$14:$C$1513,$A19,別添1作成票等!$D$14:$D$1513,Q$5))</f>
        <v/>
      </c>
      <c r="R19" s="363" t="str">
        <f>IF(COUNTIFS(別添1作成票等!$B$14:$B$1513,"○",別添1作成票等!$C$14:$C$1513,$A19,別添1作成票等!$D$14:$D$1513,R$5)=0,"",COUNTIFS(別添1作成票等!$B$14:$B$1513,"○",別添1作成票等!$C$14:$C$1513,$A19,別添1作成票等!$D$14:$D$1513,R$5))</f>
        <v/>
      </c>
      <c r="S19" s="363" t="str">
        <f>IF(COUNTIFS(別添1作成票等!$B$14:$B$1513,"○",別添1作成票等!$C$14:$C$1513,$A19,別添1作成票等!$D$14:$D$1513,S$5)=0,"",COUNTIFS(別添1作成票等!$B$14:$B$1513,"○",別添1作成票等!$C$14:$C$1513,$A19,別添1作成票等!$D$14:$D$1513,S$5))</f>
        <v/>
      </c>
      <c r="T19" s="363" t="str">
        <f>IF(COUNTIFS(別添1作成票等!$B$14:$B$1513,"○",別添1作成票等!$C$14:$C$1513,$A19,別添1作成票等!$D$14:$D$1513,T$5)=0,"",COUNTIFS(別添1作成票等!$B$14:$B$1513,"○",別添1作成票等!$C$14:$C$1513,$A19,別添1作成票等!$D$14:$D$1513,T$5))</f>
        <v/>
      </c>
      <c r="U19" s="363" t="str">
        <f>IF(COUNTIFS(別添1作成票等!$B$14:$B$1513,"○",別添1作成票等!$C$14:$C$1513,$A19,別添1作成票等!$D$14:$D$1513,U$5)=0,"",COUNTIFS(別添1作成票等!$B$14:$B$1513,"○",別添1作成票等!$C$14:$C$1513,$A19,別添1作成票等!$D$14:$D$1513,U$5))</f>
        <v/>
      </c>
      <c r="V19" s="363" t="str">
        <f>IF(COUNTIFS(別添1作成票等!$B$14:$B$1513,"○",別添1作成票等!$C$14:$C$1513,$A19,別添1作成票等!$D$14:$D$1513,V$5)=0,"",COUNTIFS(別添1作成票等!$B$14:$B$1513,"○",別添1作成票等!$C$14:$C$1513,$A19,別添1作成票等!$D$14:$D$1513,V$5))</f>
        <v/>
      </c>
      <c r="W19" s="363" t="str">
        <f>IF(COUNTIFS(別添1作成票等!$B$14:$B$1513,"○",別添1作成票等!$C$14:$C$1513,$A19,別添1作成票等!$D$14:$D$1513,W$5)=0,"",COUNTIFS(別添1作成票等!$B$14:$B$1513,"○",別添1作成票等!$C$14:$C$1513,$A19,別添1作成票等!$D$14:$D$1513,W$5))</f>
        <v/>
      </c>
      <c r="X19" s="363" t="str">
        <f>IF(COUNTIFS(別添1作成票等!$B$14:$B$1513,"○",別添1作成票等!$C$14:$C$1513,$A19,別添1作成票等!$D$14:$D$1513,X$5)=0,"",COUNTIFS(別添1作成票等!$B$14:$B$1513,"○",別添1作成票等!$C$14:$C$1513,$A19,別添1作成票等!$D$14:$D$1513,X$5))</f>
        <v/>
      </c>
      <c r="Y19" s="363" t="str">
        <f>IF(COUNTIFS(別添1作成票等!$B$14:$B$1513,"○",別添1作成票等!$C$14:$C$1513,$A19,別添1作成票等!$D$14:$D$1513,Y$5)=0,"",COUNTIFS(別添1作成票等!$B$14:$B$1513,"○",別添1作成票等!$C$14:$C$1513,$A19,別添1作成票等!$D$14:$D$1513,Y$5))</f>
        <v/>
      </c>
      <c r="Z19" s="363" t="str">
        <f>IF(COUNTIFS(別添1作成票等!$B$14:$B$1513,"○",別添1作成票等!$C$14:$C$1513,$A19,別添1作成票等!$D$14:$D$1513,Z$5)=0,"",COUNTIFS(別添1作成票等!$B$14:$B$1513,"○",別添1作成票等!$C$14:$C$1513,$A19,別添1作成票等!$D$14:$D$1513,Z$5))</f>
        <v/>
      </c>
      <c r="AA19" s="363" t="str">
        <f>IF(COUNTIFS(別添1作成票等!$B$14:$B$1513,"○",別添1作成票等!$C$14:$C$1513,$A19,別添1作成票等!$D$14:$D$1513,AA$5)=0,"",COUNTIFS(別添1作成票等!$B$14:$B$1513,"○",別添1作成票等!$C$14:$C$1513,$A19,別添1作成票等!$D$14:$D$1513,AA$5))</f>
        <v/>
      </c>
      <c r="AB19" s="363" t="str">
        <f>IF(COUNTIFS(別添1作成票等!$B$14:$B$1513,"○",別添1作成票等!$C$14:$C$1513,$A19,別添1作成票等!$D$14:$D$1513,AB$5)=0,"",COUNTIFS(別添1作成票等!$B$14:$B$1513,"○",別添1作成票等!$C$14:$C$1513,$A19,別添1作成票等!$D$14:$D$1513,AB$5))</f>
        <v/>
      </c>
      <c r="AC19" s="363" t="str">
        <f>IF(COUNTIFS(別添1作成票等!$B$14:$B$1513,"○",別添1作成票等!$C$14:$C$1513,$A19,別添1作成票等!$D$14:$D$1513,AC$5)=0,"",COUNTIFS(別添1作成票等!$B$14:$B$1513,"○",別添1作成票等!$C$14:$C$1513,$A19,別添1作成票等!$D$14:$D$1513,AC$5))</f>
        <v/>
      </c>
      <c r="AD19" s="363" t="str">
        <f>IF(COUNTIFS(別添1作成票等!$B$14:$B$1513,"○",別添1作成票等!$C$14:$C$1513,$A19,別添1作成票等!$D$14:$D$1513,AD$5)=0,"",COUNTIFS(別添1作成票等!$B$14:$B$1513,"○",別添1作成票等!$C$14:$C$1513,$A19,別添1作成票等!$D$14:$D$1513,AD$5))</f>
        <v/>
      </c>
      <c r="AE19" s="363" t="str">
        <f>IF(COUNTIFS(別添1作成票等!$B$14:$B$1513,"○",別添1作成票等!$C$14:$C$1513,$A19,別添1作成票等!$D$14:$D$1513,AE$5)=0,"",COUNTIFS(別添1作成票等!$B$14:$B$1513,"○",別添1作成票等!$C$14:$C$1513,$A19,別添1作成票等!$D$14:$D$1513,AE$5))</f>
        <v/>
      </c>
      <c r="AF19" s="363" t="str">
        <f>IF(COUNTIFS(別添1作成票等!$B$14:$B$1513,"○",別添1作成票等!$C$14:$C$1513,$A19,別添1作成票等!$D$14:$D$1513,AF$5)=0,"",COUNTIFS(別添1作成票等!$B$14:$B$1513,"○",別添1作成票等!$C$14:$C$1513,$A19,別添1作成票等!$D$14:$D$1513,AF$5))</f>
        <v/>
      </c>
      <c r="AG19" s="363" t="str">
        <f>IF(COUNTIFS(別添1作成票等!$B$14:$B$1513,"○",別添1作成票等!$C$14:$C$1513,$A19,別添1作成票等!$D$14:$D$1513,AG$5)=0,"",COUNTIFS(別添1作成票等!$B$14:$B$1513,"○",別添1作成票等!$C$14:$C$1513,$A19,別添1作成票等!$D$14:$D$1513,AG$5))</f>
        <v/>
      </c>
      <c r="AH19" s="363" t="str">
        <f>IF(COUNTIFS(別添1作成票等!$B$14:$B$1513,"○",別添1作成票等!$C$14:$C$1513,$A19,別添1作成票等!$D$14:$D$1513,AH$5)=0,"",COUNTIFS(別添1作成票等!$B$14:$B$1513,"○",別添1作成票等!$C$14:$C$1513,$A19,別添1作成票等!$D$14:$D$1513,AH$5))</f>
        <v/>
      </c>
      <c r="AI19" s="363" t="str">
        <f>IF(COUNTIFS(別添1作成票等!$B$14:$B$1513,"○",別添1作成票等!$C$14:$C$1513,$A19,別添1作成票等!$D$14:$D$1513,AI$5)=0,"",COUNTIFS(別添1作成票等!$B$14:$B$1513,"○",別添1作成票等!$C$14:$C$1513,$A19,別添1作成票等!$D$14:$D$1513,AI$5))</f>
        <v/>
      </c>
      <c r="AJ19" s="363" t="str">
        <f>IF(COUNTIFS(別添1作成票等!$B$14:$B$1513,"○",別添1作成票等!$C$14:$C$1513,$A19,別添1作成票等!$D$14:$D$1513,AJ$5)=0,"",COUNTIFS(別添1作成票等!$B$14:$B$1513,"○",別添1作成票等!$C$14:$C$1513,$A19,別添1作成票等!$D$14:$D$1513,AJ$5))</f>
        <v/>
      </c>
      <c r="AK19" s="363" t="str">
        <f>IF(COUNTIFS(別添1作成票等!$B$14:$B$1513,"○",別添1作成票等!$C$14:$C$1513,$A19,別添1作成票等!$D$14:$D$1513,AK$5)=0,"",COUNTIFS(別添1作成票等!$B$14:$B$1513,"○",別添1作成票等!$C$14:$C$1513,$A19,別添1作成票等!$D$14:$D$1513,AK$5))</f>
        <v/>
      </c>
      <c r="AL19" s="363" t="str">
        <f>IF(COUNTIFS(別添1作成票等!$B$14:$B$1513,"○",別添1作成票等!$C$14:$C$1513,$A19,別添1作成票等!$D$14:$D$1513,AL$5)=0,"",COUNTIFS(別添1作成票等!$B$14:$B$1513,"○",別添1作成票等!$C$14:$C$1513,$A19,別添1作成票等!$D$14:$D$1513,AL$5))</f>
        <v/>
      </c>
      <c r="AM19" s="363" t="str">
        <f>IF(COUNTIFS(別添1作成票等!$B$14:$B$1513,"○",別添1作成票等!$C$14:$C$1513,$A19,別添1作成票等!$D$14:$D$1513,AM$5)=0,"",COUNTIFS(別添1作成票等!$B$14:$B$1513,"○",別添1作成票等!$C$14:$C$1513,$A19,別添1作成票等!$D$14:$D$1513,AM$5))</f>
        <v/>
      </c>
      <c r="AN19" s="363" t="str">
        <f>IF(COUNTIFS(別添1作成票等!$B$14:$B$1513,"○",別添1作成票等!$C$14:$C$1513,$A19,別添1作成票等!$D$14:$D$1513,AN$5)=0,"",COUNTIFS(別添1作成票等!$B$14:$B$1513,"○",別添1作成票等!$C$14:$C$1513,$A19,別添1作成票等!$D$14:$D$1513,AN$5))</f>
        <v/>
      </c>
      <c r="AO19" s="363" t="str">
        <f>IF(COUNTIFS(別添1作成票等!$B$14:$B$1513,"○",別添1作成票等!$C$14:$C$1513,$A19,別添1作成票等!$D$14:$D$1513,AO$5)=0,"",COUNTIFS(別添1作成票等!$B$14:$B$1513,"○",別添1作成票等!$C$14:$C$1513,$A19,別添1作成票等!$D$14:$D$1513,AO$5))</f>
        <v/>
      </c>
      <c r="AP19" s="363" t="str">
        <f>IF(COUNTIFS(別添1作成票等!$B$14:$B$1513,"○",別添1作成票等!$C$14:$C$1513,$A19,別添1作成票等!$D$14:$D$1513,AP$5)=0,"",COUNTIFS(別添1作成票等!$B$14:$B$1513,"○",別添1作成票等!$C$14:$C$1513,$A19,別添1作成票等!$D$14:$D$1513,AP$5))</f>
        <v/>
      </c>
      <c r="AQ19" s="363" t="str">
        <f>IF(COUNTIFS(別添1作成票等!$B$14:$B$1513,"○",別添1作成票等!$C$14:$C$1513,$A19,別添1作成票等!$D$14:$D$1513,AQ$5)=0,"",COUNTIFS(別添1作成票等!$B$14:$B$1513,"○",別添1作成票等!$C$14:$C$1513,$A19,別添1作成票等!$D$14:$D$1513,AQ$5))</f>
        <v/>
      </c>
      <c r="AR19" s="363" t="str">
        <f>IF(COUNTIFS(別添1作成票等!$B$14:$B$1513,"○",別添1作成票等!$C$14:$C$1513,$A19,別添1作成票等!$D$14:$D$1513,AR$5)=0,"",COUNTIFS(別添1作成票等!$B$14:$B$1513,"○",別添1作成票等!$C$14:$C$1513,$A19,別添1作成票等!$D$14:$D$1513,AR$5))</f>
        <v/>
      </c>
      <c r="AS19" s="363" t="str">
        <f>IF(COUNTIFS(別添1作成票等!$B$14:$B$1513,"○",別添1作成票等!$C$14:$C$1513,$A19,別添1作成票等!$D$14:$D$1513,AS$5)=0,"",COUNTIFS(別添1作成票等!$B$14:$B$1513,"○",別添1作成票等!$C$14:$C$1513,$A19,別添1作成票等!$D$14:$D$1513,AS$5))</f>
        <v/>
      </c>
      <c r="AT19" s="371" t="str">
        <f>IF(COUNTIFS(別添1作成票等!$B$14:$B$1513,"○",別添1作成票等!$C$14:$C$1513,$A19,別添1作成票等!$D$14:$D$1513,AT$5)=0,"",COUNTIFS(別添1作成票等!$B$14:$B$1513,"○",別添1作成票等!$C$14:$C$1513,$A19,別添1作成票等!$D$14:$D$1513,AT$5))</f>
        <v/>
      </c>
      <c r="AU19" s="364" t="str">
        <f>IF(SUM($D19:$AT19)=0,"",SUM($D19:$AT19))</f>
        <v/>
      </c>
    </row>
    <row r="20" spans="1:47" ht="27" customHeight="1">
      <c r="A20" s="589"/>
      <c r="B20" s="346" t="s">
        <v>2912</v>
      </c>
      <c r="C20" s="340" t="s">
        <v>54</v>
      </c>
      <c r="D20" s="365" t="str">
        <f>IF(D19="","",COUNTIFS(別添1作成票等!$B$14:$B$1513,"○",別添1作成票等!$C$14:$C$1513,$A19,別添1作成票等!$D$14:$D$1513,D$5,別添1作成票等!$F$14:$F$1513,"&gt;960"))</f>
        <v/>
      </c>
      <c r="E20" s="365" t="str">
        <f>IF(E19="","",COUNTIFS(別添1作成票等!$B$14:$B$1513,"○",別添1作成票等!$C$14:$C$1513,$A19,別添1作成票等!$D$14:$D$1513,E$5,別添1作成票等!$F$14:$F$1513,"&gt;960"))</f>
        <v/>
      </c>
      <c r="F20" s="365" t="str">
        <f>IF(F19="","",COUNTIFS(別添1作成票等!$B$14:$B$1513,"○",別添1作成票等!$C$14:$C$1513,$A19,別添1作成票等!$D$14:$D$1513,F$5,別添1作成票等!$F$14:$F$1513,"&gt;960"))</f>
        <v/>
      </c>
      <c r="G20" s="365" t="str">
        <f>IF(G19="","",COUNTIFS(別添1作成票等!$B$14:$B$1513,"○",別添1作成票等!$C$14:$C$1513,$A19,別添1作成票等!$D$14:$D$1513,G$5,別添1作成票等!$F$14:$F$1513,"&gt;960"))</f>
        <v/>
      </c>
      <c r="H20" s="365" t="str">
        <f>IF(H19="","",COUNTIFS(別添1作成票等!$B$14:$B$1513,"○",別添1作成票等!$C$14:$C$1513,$A19,別添1作成票等!$D$14:$D$1513,H$5,別添1作成票等!$F$14:$F$1513,"&gt;960"))</f>
        <v/>
      </c>
      <c r="I20" s="365" t="str">
        <f>IF(I19="","",COUNTIFS(別添1作成票等!$B$14:$B$1513,"○",別添1作成票等!$C$14:$C$1513,$A19,別添1作成票等!$D$14:$D$1513,I$5,別添1作成票等!$F$14:$F$1513,"&gt;960"))</f>
        <v/>
      </c>
      <c r="J20" s="365" t="str">
        <f>IF(J19="","",COUNTIFS(別添1作成票等!$B$14:$B$1513,"○",別添1作成票等!$C$14:$C$1513,$A19,別添1作成票等!$D$14:$D$1513,J$5,別添1作成票等!$F$14:$F$1513,"&gt;960"))</f>
        <v/>
      </c>
      <c r="K20" s="365" t="str">
        <f>IF(K19="","",COUNTIFS(別添1作成票等!$B$14:$B$1513,"○",別添1作成票等!$C$14:$C$1513,$A19,別添1作成票等!$D$14:$D$1513,K$5,別添1作成票等!$F$14:$F$1513,"&gt;960"))</f>
        <v/>
      </c>
      <c r="L20" s="365" t="str">
        <f>IF(L19="","",COUNTIFS(別添1作成票等!$B$14:$B$1513,"○",別添1作成票等!$C$14:$C$1513,$A19,別添1作成票等!$D$14:$D$1513,L$5,別添1作成票等!$F$14:$F$1513,"&gt;960"))</f>
        <v/>
      </c>
      <c r="M20" s="365" t="str">
        <f>IF(M19="","",COUNTIFS(別添1作成票等!$B$14:$B$1513,"○",別添1作成票等!$C$14:$C$1513,$A19,別添1作成票等!$D$14:$D$1513,M$5,別添1作成票等!$F$14:$F$1513,"&gt;960"))</f>
        <v/>
      </c>
      <c r="N20" s="365" t="str">
        <f>IF(N19="","",COUNTIFS(別添1作成票等!$B$14:$B$1513,"○",別添1作成票等!$C$14:$C$1513,$A19,別添1作成票等!$D$14:$D$1513,N$5,別添1作成票等!$F$14:$F$1513,"&gt;960"))</f>
        <v/>
      </c>
      <c r="O20" s="365" t="str">
        <f>IF(O19="","",COUNTIFS(別添1作成票等!$B$14:$B$1513,"○",別添1作成票等!$C$14:$C$1513,$A19,別添1作成票等!$D$14:$D$1513,O$5,別添1作成票等!$F$14:$F$1513,"&gt;960"))</f>
        <v/>
      </c>
      <c r="P20" s="365" t="str">
        <f>IF(P19="","",COUNTIFS(別添1作成票等!$B$14:$B$1513,"○",別添1作成票等!$C$14:$C$1513,$A19,別添1作成票等!$D$14:$D$1513,P$5,別添1作成票等!$F$14:$F$1513,"&gt;960"))</f>
        <v/>
      </c>
      <c r="Q20" s="365" t="str">
        <f>IF(Q19="","",COUNTIFS(別添1作成票等!$B$14:$B$1513,"○",別添1作成票等!$C$14:$C$1513,$A19,別添1作成票等!$D$14:$D$1513,Q$5,別添1作成票等!$F$14:$F$1513,"&gt;960"))</f>
        <v/>
      </c>
      <c r="R20" s="365" t="str">
        <f>IF(R19="","",COUNTIFS(別添1作成票等!$B$14:$B$1513,"○",別添1作成票等!$C$14:$C$1513,$A19,別添1作成票等!$D$14:$D$1513,R$5,別添1作成票等!$F$14:$F$1513,"&gt;960"))</f>
        <v/>
      </c>
      <c r="S20" s="365" t="str">
        <f>IF(S19="","",COUNTIFS(別添1作成票等!$B$14:$B$1513,"○",別添1作成票等!$C$14:$C$1513,$A19,別添1作成票等!$D$14:$D$1513,S$5,別添1作成票等!$F$14:$F$1513,"&gt;960"))</f>
        <v/>
      </c>
      <c r="T20" s="365" t="str">
        <f>IF(T19="","",COUNTIFS(別添1作成票等!$B$14:$B$1513,"○",別添1作成票等!$C$14:$C$1513,$A19,別添1作成票等!$D$14:$D$1513,T$5,別添1作成票等!$F$14:$F$1513,"&gt;960"))</f>
        <v/>
      </c>
      <c r="U20" s="365" t="str">
        <f>IF(U19="","",COUNTIFS(別添1作成票等!$B$14:$B$1513,"○",別添1作成票等!$C$14:$C$1513,$A19,別添1作成票等!$D$14:$D$1513,U$5,別添1作成票等!$F$14:$F$1513,"&gt;960"))</f>
        <v/>
      </c>
      <c r="V20" s="365" t="str">
        <f>IF(V19="","",COUNTIFS(別添1作成票等!$B$14:$B$1513,"○",別添1作成票等!$C$14:$C$1513,$A19,別添1作成票等!$D$14:$D$1513,V$5,別添1作成票等!$F$14:$F$1513,"&gt;960"))</f>
        <v/>
      </c>
      <c r="W20" s="365" t="str">
        <f>IF(W19="","",COUNTIFS(別添1作成票等!$B$14:$B$1513,"○",別添1作成票等!$C$14:$C$1513,$A19,別添1作成票等!$D$14:$D$1513,W$5,別添1作成票等!$F$14:$F$1513,"&gt;960"))</f>
        <v/>
      </c>
      <c r="X20" s="365" t="str">
        <f>IF(X19="","",COUNTIFS(別添1作成票等!$B$14:$B$1513,"○",別添1作成票等!$C$14:$C$1513,$A19,別添1作成票等!$D$14:$D$1513,X$5,別添1作成票等!$F$14:$F$1513,"&gt;960"))</f>
        <v/>
      </c>
      <c r="Y20" s="365" t="str">
        <f>IF(Y19="","",COUNTIFS(別添1作成票等!$B$14:$B$1513,"○",別添1作成票等!$C$14:$C$1513,$A19,別添1作成票等!$D$14:$D$1513,Y$5,別添1作成票等!$F$14:$F$1513,"&gt;960"))</f>
        <v/>
      </c>
      <c r="Z20" s="365" t="str">
        <f>IF(Z19="","",COUNTIFS(別添1作成票等!$B$14:$B$1513,"○",別添1作成票等!$C$14:$C$1513,$A19,別添1作成票等!$D$14:$D$1513,Z$5,別添1作成票等!$F$14:$F$1513,"&gt;960"))</f>
        <v/>
      </c>
      <c r="AA20" s="365" t="str">
        <f>IF(AA19="","",COUNTIFS(別添1作成票等!$B$14:$B$1513,"○",別添1作成票等!$C$14:$C$1513,$A19,別添1作成票等!$D$14:$D$1513,AA$5,別添1作成票等!$F$14:$F$1513,"&gt;960"))</f>
        <v/>
      </c>
      <c r="AB20" s="365" t="str">
        <f>IF(AB19="","",COUNTIFS(別添1作成票等!$B$14:$B$1513,"○",別添1作成票等!$C$14:$C$1513,$A19,別添1作成票等!$D$14:$D$1513,AB$5,別添1作成票等!$F$14:$F$1513,"&gt;960"))</f>
        <v/>
      </c>
      <c r="AC20" s="365" t="str">
        <f>IF(AC19="","",COUNTIFS(別添1作成票等!$B$14:$B$1513,"○",別添1作成票等!$C$14:$C$1513,$A19,別添1作成票等!$D$14:$D$1513,AC$5,別添1作成票等!$F$14:$F$1513,"&gt;960"))</f>
        <v/>
      </c>
      <c r="AD20" s="365" t="str">
        <f>IF(AD19="","",COUNTIFS(別添1作成票等!$B$14:$B$1513,"○",別添1作成票等!$C$14:$C$1513,$A19,別添1作成票等!$D$14:$D$1513,AD$5,別添1作成票等!$F$14:$F$1513,"&gt;960"))</f>
        <v/>
      </c>
      <c r="AE20" s="365" t="str">
        <f>IF(AE19="","",COUNTIFS(別添1作成票等!$B$14:$B$1513,"○",別添1作成票等!$C$14:$C$1513,$A19,別添1作成票等!$D$14:$D$1513,AE$5,別添1作成票等!$F$14:$F$1513,"&gt;960"))</f>
        <v/>
      </c>
      <c r="AF20" s="365" t="str">
        <f>IF(AF19="","",COUNTIFS(別添1作成票等!$B$14:$B$1513,"○",別添1作成票等!$C$14:$C$1513,$A19,別添1作成票等!$D$14:$D$1513,AF$5,別添1作成票等!$F$14:$F$1513,"&gt;960"))</f>
        <v/>
      </c>
      <c r="AG20" s="365" t="str">
        <f>IF(AG19="","",COUNTIFS(別添1作成票等!$B$14:$B$1513,"○",別添1作成票等!$C$14:$C$1513,$A19,別添1作成票等!$D$14:$D$1513,AG$5,別添1作成票等!$F$14:$F$1513,"&gt;960"))</f>
        <v/>
      </c>
      <c r="AH20" s="365" t="str">
        <f>IF(AH19="","",COUNTIFS(別添1作成票等!$B$14:$B$1513,"○",別添1作成票等!$C$14:$C$1513,$A19,別添1作成票等!$D$14:$D$1513,AH$5,別添1作成票等!$F$14:$F$1513,"&gt;960"))</f>
        <v/>
      </c>
      <c r="AI20" s="365" t="str">
        <f>IF(AI19="","",COUNTIFS(別添1作成票等!$B$14:$B$1513,"○",別添1作成票等!$C$14:$C$1513,$A19,別添1作成票等!$D$14:$D$1513,AI$5,別添1作成票等!$F$14:$F$1513,"&gt;960"))</f>
        <v/>
      </c>
      <c r="AJ20" s="365" t="str">
        <f>IF(AJ19="","",COUNTIFS(別添1作成票等!$B$14:$B$1513,"○",別添1作成票等!$C$14:$C$1513,$A19,別添1作成票等!$D$14:$D$1513,AJ$5,別添1作成票等!$F$14:$F$1513,"&gt;960"))</f>
        <v/>
      </c>
      <c r="AK20" s="365" t="str">
        <f>IF(AK19="","",COUNTIFS(別添1作成票等!$B$14:$B$1513,"○",別添1作成票等!$C$14:$C$1513,$A19,別添1作成票等!$D$14:$D$1513,AK$5,別添1作成票等!$F$14:$F$1513,"&gt;960"))</f>
        <v/>
      </c>
      <c r="AL20" s="365" t="str">
        <f>IF(AL19="","",COUNTIFS(別添1作成票等!$B$14:$B$1513,"○",別添1作成票等!$C$14:$C$1513,$A19,別添1作成票等!$D$14:$D$1513,AL$5,別添1作成票等!$F$14:$F$1513,"&gt;960"))</f>
        <v/>
      </c>
      <c r="AM20" s="365" t="str">
        <f>IF(AM19="","",COUNTIFS(別添1作成票等!$B$14:$B$1513,"○",別添1作成票等!$C$14:$C$1513,$A19,別添1作成票等!$D$14:$D$1513,AM$5,別添1作成票等!$F$14:$F$1513,"&gt;960"))</f>
        <v/>
      </c>
      <c r="AN20" s="365" t="str">
        <f>IF(AN19="","",COUNTIFS(別添1作成票等!$B$14:$B$1513,"○",別添1作成票等!$C$14:$C$1513,$A19,別添1作成票等!$D$14:$D$1513,AN$5,別添1作成票等!$F$14:$F$1513,"&gt;960"))</f>
        <v/>
      </c>
      <c r="AO20" s="365" t="str">
        <f>IF(AO19="","",COUNTIFS(別添1作成票等!$B$14:$B$1513,"○",別添1作成票等!$C$14:$C$1513,$A19,別添1作成票等!$D$14:$D$1513,AO$5,別添1作成票等!$F$14:$F$1513,"&gt;960"))</f>
        <v/>
      </c>
      <c r="AP20" s="365" t="str">
        <f>IF(AP19="","",COUNTIFS(別添1作成票等!$B$14:$B$1513,"○",別添1作成票等!$C$14:$C$1513,$A19,別添1作成票等!$D$14:$D$1513,AP$5,別添1作成票等!$F$14:$F$1513,"&gt;960"))</f>
        <v/>
      </c>
      <c r="AQ20" s="365" t="str">
        <f>IF(AQ19="","",COUNTIFS(別添1作成票等!$B$14:$B$1513,"○",別添1作成票等!$C$14:$C$1513,$A19,別添1作成票等!$D$14:$D$1513,AQ$5,別添1作成票等!$F$14:$F$1513,"&gt;960"))</f>
        <v/>
      </c>
      <c r="AR20" s="365" t="str">
        <f>IF(AR19="","",COUNTIFS(別添1作成票等!$B$14:$B$1513,"○",別添1作成票等!$C$14:$C$1513,$A19,別添1作成票等!$D$14:$D$1513,AR$5,別添1作成票等!$F$14:$F$1513,"&gt;960"))</f>
        <v/>
      </c>
      <c r="AS20" s="365" t="str">
        <f>IF(AS19="","",COUNTIFS(別添1作成票等!$B$14:$B$1513,"○",別添1作成票等!$C$14:$C$1513,$A19,別添1作成票等!$D$14:$D$1513,AS$5,別添1作成票等!$F$14:$F$1513,"&gt;960"))</f>
        <v/>
      </c>
      <c r="AT20" s="372" t="str">
        <f>IF(AT19="","",COUNTIFS(別添1作成票等!$B$14:$B$1513,"○",別添1作成票等!$C$14:$C$1513,$A19,別添1作成票等!$D$14:$D$1513,AT$5,別添1作成票等!$F$14:$F$1513,"&gt;960"))</f>
        <v/>
      </c>
      <c r="AU20" s="369" t="str">
        <f>IF(AU19="","",COUNTIFS(別添1作成票等!$B$14:$B$1513,"○",別添1作成票等!$C$14:$C$1513,$A19,別添1作成票等!$F$14:$F$1513,"&gt;960"))</f>
        <v/>
      </c>
    </row>
    <row r="21" spans="1:47" ht="27" customHeight="1">
      <c r="A21" s="589"/>
      <c r="B21" s="579" t="s">
        <v>2913</v>
      </c>
      <c r="C21" s="348" t="s">
        <v>51</v>
      </c>
      <c r="D21" s="373" t="str">
        <f>IFERROR(AVERAGEIFS(別添1作成票等!$F$14:$F$1513,別添1作成票等!$B$14:$B$1513,"○",別添1作成票等!$C$14:$C$1513,$A19,別添1作成票等!$D$14:$D$1513,D$5,別添1作成票等!$F$14:$F$1513,"&gt;960"),"")</f>
        <v/>
      </c>
      <c r="E21" s="373" t="str">
        <f>IFERROR(AVERAGEIFS(別添1作成票等!$F$14:$F$1513,別添1作成票等!$B$14:$B$1513,"○",別添1作成票等!$C$14:$C$1513,$A19,別添1作成票等!$D$14:$D$1513,E$5,別添1作成票等!$F$14:$F$1513,"&gt;960"),"")</f>
        <v/>
      </c>
      <c r="F21" s="373" t="str">
        <f>IFERROR(AVERAGEIFS(別添1作成票等!$F$14:$F$1513,別添1作成票等!$B$14:$B$1513,"○",別添1作成票等!$C$14:$C$1513,$A19,別添1作成票等!$D$14:$D$1513,F$5,別添1作成票等!$F$14:$F$1513,"&gt;960"),"")</f>
        <v/>
      </c>
      <c r="G21" s="373" t="str">
        <f>IFERROR(AVERAGEIFS(別添1作成票等!$F$14:$F$1513,別添1作成票等!$B$14:$B$1513,"○",別添1作成票等!$C$14:$C$1513,$A19,別添1作成票等!$D$14:$D$1513,G$5,別添1作成票等!$F$14:$F$1513,"&gt;960"),"")</f>
        <v/>
      </c>
      <c r="H21" s="373" t="str">
        <f>IFERROR(AVERAGEIFS(別添1作成票等!$F$14:$F$1513,別添1作成票等!$B$14:$B$1513,"○",別添1作成票等!$C$14:$C$1513,$A19,別添1作成票等!$D$14:$D$1513,H$5,別添1作成票等!$F$14:$F$1513,"&gt;960"),"")</f>
        <v/>
      </c>
      <c r="I21" s="373" t="str">
        <f>IFERROR(AVERAGEIFS(別添1作成票等!$F$14:$F$1513,別添1作成票等!$B$14:$B$1513,"○",別添1作成票等!$C$14:$C$1513,$A19,別添1作成票等!$D$14:$D$1513,I$5,別添1作成票等!$F$14:$F$1513,"&gt;960"),"")</f>
        <v/>
      </c>
      <c r="J21" s="373" t="str">
        <f>IFERROR(AVERAGEIFS(別添1作成票等!$F$14:$F$1513,別添1作成票等!$B$14:$B$1513,"○",別添1作成票等!$C$14:$C$1513,$A19,別添1作成票等!$D$14:$D$1513,J$5,別添1作成票等!$F$14:$F$1513,"&gt;960"),"")</f>
        <v/>
      </c>
      <c r="K21" s="373" t="str">
        <f>IFERROR(AVERAGEIFS(別添1作成票等!$F$14:$F$1513,別添1作成票等!$B$14:$B$1513,"○",別添1作成票等!$C$14:$C$1513,$A19,別添1作成票等!$D$14:$D$1513,K$5,別添1作成票等!$F$14:$F$1513,"&gt;960"),"")</f>
        <v/>
      </c>
      <c r="L21" s="373" t="str">
        <f>IFERROR(AVERAGEIFS(別添1作成票等!$F$14:$F$1513,別添1作成票等!$B$14:$B$1513,"○",別添1作成票等!$C$14:$C$1513,$A19,別添1作成票等!$D$14:$D$1513,L$5,別添1作成票等!$F$14:$F$1513,"&gt;960"),"")</f>
        <v/>
      </c>
      <c r="M21" s="373" t="str">
        <f>IFERROR(AVERAGEIFS(別添1作成票等!$F$14:$F$1513,別添1作成票等!$B$14:$B$1513,"○",別添1作成票等!$C$14:$C$1513,$A19,別添1作成票等!$D$14:$D$1513,M$5,別添1作成票等!$F$14:$F$1513,"&gt;960"),"")</f>
        <v/>
      </c>
      <c r="N21" s="373" t="str">
        <f>IFERROR(AVERAGEIFS(別添1作成票等!$F$14:$F$1513,別添1作成票等!$B$14:$B$1513,"○",別添1作成票等!$C$14:$C$1513,$A19,別添1作成票等!$D$14:$D$1513,N$5,別添1作成票等!$F$14:$F$1513,"&gt;960"),"")</f>
        <v/>
      </c>
      <c r="O21" s="373" t="str">
        <f>IFERROR(AVERAGEIFS(別添1作成票等!$F$14:$F$1513,別添1作成票等!$B$14:$B$1513,"○",別添1作成票等!$C$14:$C$1513,$A19,別添1作成票等!$D$14:$D$1513,O$5,別添1作成票等!$F$14:$F$1513,"&gt;960"),"")</f>
        <v/>
      </c>
      <c r="P21" s="373" t="str">
        <f>IFERROR(AVERAGEIFS(別添1作成票等!$F$14:$F$1513,別添1作成票等!$B$14:$B$1513,"○",別添1作成票等!$C$14:$C$1513,$A19,別添1作成票等!$D$14:$D$1513,P$5,別添1作成票等!$F$14:$F$1513,"&gt;960"),"")</f>
        <v/>
      </c>
      <c r="Q21" s="373" t="str">
        <f>IFERROR(AVERAGEIFS(別添1作成票等!$F$14:$F$1513,別添1作成票等!$B$14:$B$1513,"○",別添1作成票等!$C$14:$C$1513,$A19,別添1作成票等!$D$14:$D$1513,Q$5,別添1作成票等!$F$14:$F$1513,"&gt;960"),"")</f>
        <v/>
      </c>
      <c r="R21" s="373" t="str">
        <f>IFERROR(AVERAGEIFS(別添1作成票等!$F$14:$F$1513,別添1作成票等!$B$14:$B$1513,"○",別添1作成票等!$C$14:$C$1513,$A19,別添1作成票等!$D$14:$D$1513,R$5,別添1作成票等!$F$14:$F$1513,"&gt;960"),"")</f>
        <v/>
      </c>
      <c r="S21" s="373" t="str">
        <f>IFERROR(AVERAGEIFS(別添1作成票等!$F$14:$F$1513,別添1作成票等!$B$14:$B$1513,"○",別添1作成票等!$C$14:$C$1513,$A19,別添1作成票等!$D$14:$D$1513,S$5,別添1作成票等!$F$14:$F$1513,"&gt;960"),"")</f>
        <v/>
      </c>
      <c r="T21" s="373" t="str">
        <f>IFERROR(AVERAGEIFS(別添1作成票等!$F$14:$F$1513,別添1作成票等!$B$14:$B$1513,"○",別添1作成票等!$C$14:$C$1513,$A19,別添1作成票等!$D$14:$D$1513,T$5,別添1作成票等!$F$14:$F$1513,"&gt;960"),"")</f>
        <v/>
      </c>
      <c r="U21" s="373" t="str">
        <f>IFERROR(AVERAGEIFS(別添1作成票等!$F$14:$F$1513,別添1作成票等!$B$14:$B$1513,"○",別添1作成票等!$C$14:$C$1513,$A19,別添1作成票等!$D$14:$D$1513,U$5,別添1作成票等!$F$14:$F$1513,"&gt;960"),"")</f>
        <v/>
      </c>
      <c r="V21" s="373" t="str">
        <f>IFERROR(AVERAGEIFS(別添1作成票等!$F$14:$F$1513,別添1作成票等!$B$14:$B$1513,"○",別添1作成票等!$C$14:$C$1513,$A19,別添1作成票等!$D$14:$D$1513,V$5,別添1作成票等!$F$14:$F$1513,"&gt;960"),"")</f>
        <v/>
      </c>
      <c r="W21" s="373" t="str">
        <f>IFERROR(AVERAGEIFS(別添1作成票等!$F$14:$F$1513,別添1作成票等!$B$14:$B$1513,"○",別添1作成票等!$C$14:$C$1513,$A19,別添1作成票等!$D$14:$D$1513,W$5,別添1作成票等!$F$14:$F$1513,"&gt;960"),"")</f>
        <v/>
      </c>
      <c r="X21" s="373" t="str">
        <f>IFERROR(AVERAGEIFS(別添1作成票等!$F$14:$F$1513,別添1作成票等!$B$14:$B$1513,"○",別添1作成票等!$C$14:$C$1513,$A19,別添1作成票等!$D$14:$D$1513,X$5,別添1作成票等!$F$14:$F$1513,"&gt;960"),"")</f>
        <v/>
      </c>
      <c r="Y21" s="373" t="str">
        <f>IFERROR(AVERAGEIFS(別添1作成票等!$F$14:$F$1513,別添1作成票等!$B$14:$B$1513,"○",別添1作成票等!$C$14:$C$1513,$A19,別添1作成票等!$D$14:$D$1513,Y$5,別添1作成票等!$F$14:$F$1513,"&gt;960"),"")</f>
        <v/>
      </c>
      <c r="Z21" s="373" t="str">
        <f>IFERROR(AVERAGEIFS(別添1作成票等!$F$14:$F$1513,別添1作成票等!$B$14:$B$1513,"○",別添1作成票等!$C$14:$C$1513,$A19,別添1作成票等!$D$14:$D$1513,Z$5,別添1作成票等!$F$14:$F$1513,"&gt;960"),"")</f>
        <v/>
      </c>
      <c r="AA21" s="373" t="str">
        <f>IFERROR(AVERAGEIFS(別添1作成票等!$F$14:$F$1513,別添1作成票等!$B$14:$B$1513,"○",別添1作成票等!$C$14:$C$1513,$A19,別添1作成票等!$D$14:$D$1513,AA$5,別添1作成票等!$F$14:$F$1513,"&gt;960"),"")</f>
        <v/>
      </c>
      <c r="AB21" s="373" t="str">
        <f>IFERROR(AVERAGEIFS(別添1作成票等!$F$14:$F$1513,別添1作成票等!$B$14:$B$1513,"○",別添1作成票等!$C$14:$C$1513,$A19,別添1作成票等!$D$14:$D$1513,AB$5,別添1作成票等!$F$14:$F$1513,"&gt;960"),"")</f>
        <v/>
      </c>
      <c r="AC21" s="373" t="str">
        <f>IFERROR(AVERAGEIFS(別添1作成票等!$F$14:$F$1513,別添1作成票等!$B$14:$B$1513,"○",別添1作成票等!$C$14:$C$1513,$A19,別添1作成票等!$D$14:$D$1513,AC$5,別添1作成票等!$F$14:$F$1513,"&gt;960"),"")</f>
        <v/>
      </c>
      <c r="AD21" s="373" t="str">
        <f>IFERROR(AVERAGEIFS(別添1作成票等!$F$14:$F$1513,別添1作成票等!$B$14:$B$1513,"○",別添1作成票等!$C$14:$C$1513,$A19,別添1作成票等!$D$14:$D$1513,AD$5,別添1作成票等!$F$14:$F$1513,"&gt;960"),"")</f>
        <v/>
      </c>
      <c r="AE21" s="373" t="str">
        <f>IFERROR(AVERAGEIFS(別添1作成票等!$F$14:$F$1513,別添1作成票等!$B$14:$B$1513,"○",別添1作成票等!$C$14:$C$1513,$A19,別添1作成票等!$D$14:$D$1513,AE$5,別添1作成票等!$F$14:$F$1513,"&gt;960"),"")</f>
        <v/>
      </c>
      <c r="AF21" s="373" t="str">
        <f>IFERROR(AVERAGEIFS(別添1作成票等!$F$14:$F$1513,別添1作成票等!$B$14:$B$1513,"○",別添1作成票等!$C$14:$C$1513,$A19,別添1作成票等!$D$14:$D$1513,AF$5,別添1作成票等!$F$14:$F$1513,"&gt;960"),"")</f>
        <v/>
      </c>
      <c r="AG21" s="373" t="str">
        <f>IFERROR(AVERAGEIFS(別添1作成票等!$F$14:$F$1513,別添1作成票等!$B$14:$B$1513,"○",別添1作成票等!$C$14:$C$1513,$A19,別添1作成票等!$D$14:$D$1513,AG$5,別添1作成票等!$F$14:$F$1513,"&gt;960"),"")</f>
        <v/>
      </c>
      <c r="AH21" s="373" t="str">
        <f>IFERROR(AVERAGEIFS(別添1作成票等!$F$14:$F$1513,別添1作成票等!$B$14:$B$1513,"○",別添1作成票等!$C$14:$C$1513,$A19,別添1作成票等!$D$14:$D$1513,AH$5,別添1作成票等!$F$14:$F$1513,"&gt;960"),"")</f>
        <v/>
      </c>
      <c r="AI21" s="373" t="str">
        <f>IFERROR(AVERAGEIFS(別添1作成票等!$F$14:$F$1513,別添1作成票等!$B$14:$B$1513,"○",別添1作成票等!$C$14:$C$1513,$A19,別添1作成票等!$D$14:$D$1513,AI$5,別添1作成票等!$F$14:$F$1513,"&gt;960"),"")</f>
        <v/>
      </c>
      <c r="AJ21" s="373" t="str">
        <f>IFERROR(AVERAGEIFS(別添1作成票等!$F$14:$F$1513,別添1作成票等!$B$14:$B$1513,"○",別添1作成票等!$C$14:$C$1513,$A19,別添1作成票等!$D$14:$D$1513,AJ$5,別添1作成票等!$F$14:$F$1513,"&gt;960"),"")</f>
        <v/>
      </c>
      <c r="AK21" s="373" t="str">
        <f>IFERROR(AVERAGEIFS(別添1作成票等!$F$14:$F$1513,別添1作成票等!$B$14:$B$1513,"○",別添1作成票等!$C$14:$C$1513,$A19,別添1作成票等!$D$14:$D$1513,AK$5,別添1作成票等!$F$14:$F$1513,"&gt;960"),"")</f>
        <v/>
      </c>
      <c r="AL21" s="373" t="str">
        <f>IFERROR(AVERAGEIFS(別添1作成票等!$F$14:$F$1513,別添1作成票等!$B$14:$B$1513,"○",別添1作成票等!$C$14:$C$1513,$A19,別添1作成票等!$D$14:$D$1513,AL$5,別添1作成票等!$F$14:$F$1513,"&gt;960"),"")</f>
        <v/>
      </c>
      <c r="AM21" s="373" t="str">
        <f>IFERROR(AVERAGEIFS(別添1作成票等!$F$14:$F$1513,別添1作成票等!$B$14:$B$1513,"○",別添1作成票等!$C$14:$C$1513,$A19,別添1作成票等!$D$14:$D$1513,AM$5,別添1作成票等!$F$14:$F$1513,"&gt;960"),"")</f>
        <v/>
      </c>
      <c r="AN21" s="373" t="str">
        <f>IFERROR(AVERAGEIFS(別添1作成票等!$F$14:$F$1513,別添1作成票等!$B$14:$B$1513,"○",別添1作成票等!$C$14:$C$1513,$A19,別添1作成票等!$D$14:$D$1513,AN$5,別添1作成票等!$F$14:$F$1513,"&gt;960"),"")</f>
        <v/>
      </c>
      <c r="AO21" s="373" t="str">
        <f>IFERROR(AVERAGEIFS(別添1作成票等!$F$14:$F$1513,別添1作成票等!$B$14:$B$1513,"○",別添1作成票等!$C$14:$C$1513,$A19,別添1作成票等!$D$14:$D$1513,AO$5,別添1作成票等!$F$14:$F$1513,"&gt;960"),"")</f>
        <v/>
      </c>
      <c r="AP21" s="373" t="str">
        <f>IFERROR(AVERAGEIFS(別添1作成票等!$F$14:$F$1513,別添1作成票等!$B$14:$B$1513,"○",別添1作成票等!$C$14:$C$1513,$A19,別添1作成票等!$D$14:$D$1513,AP$5,別添1作成票等!$F$14:$F$1513,"&gt;960"),"")</f>
        <v/>
      </c>
      <c r="AQ21" s="373" t="str">
        <f>IFERROR(AVERAGEIFS(別添1作成票等!$F$14:$F$1513,別添1作成票等!$B$14:$B$1513,"○",別添1作成票等!$C$14:$C$1513,$A19,別添1作成票等!$D$14:$D$1513,AQ$5,別添1作成票等!$F$14:$F$1513,"&gt;960"),"")</f>
        <v/>
      </c>
      <c r="AR21" s="373" t="str">
        <f>IFERROR(AVERAGEIFS(別添1作成票等!$F$14:$F$1513,別添1作成票等!$B$14:$B$1513,"○",別添1作成票等!$C$14:$C$1513,$A19,別添1作成票等!$D$14:$D$1513,AR$5,別添1作成票等!$F$14:$F$1513,"&gt;960"),"")</f>
        <v/>
      </c>
      <c r="AS21" s="373" t="str">
        <f>IFERROR(AVERAGEIFS(別添1作成票等!$F$14:$F$1513,別添1作成票等!$B$14:$B$1513,"○",別添1作成票等!$C$14:$C$1513,$A19,別添1作成票等!$D$14:$D$1513,AS$5,別添1作成票等!$F$14:$F$1513,"&gt;960"),"")</f>
        <v/>
      </c>
      <c r="AT21" s="374" t="str">
        <f>IFERROR(AVERAGEIFS(別添1作成票等!$F$14:$F$1513,別添1作成票等!$B$14:$B$1513,"○",別添1作成票等!$C$14:$C$1513,$A19,別添1作成票等!$D$14:$D$1513,AT$5,別添1作成票等!$F$14:$F$1513,"&gt;960"),"")</f>
        <v/>
      </c>
      <c r="AU21" s="375" t="str">
        <f>IFERROR(AVERAGEIFS(別添1作成票等!$F$14:$F$1513,別添1作成票等!$B$14:$B$1513,"○",別添1作成票等!$C$14:$C$1513,$A19,別添1作成票等!$F$14:$F$1513,"&gt;960"),"")</f>
        <v/>
      </c>
    </row>
    <row r="22" spans="1:47" ht="27" customHeight="1" thickBot="1">
      <c r="A22" s="590"/>
      <c r="B22" s="349" t="s">
        <v>578</v>
      </c>
      <c r="C22" s="343" t="s">
        <v>51</v>
      </c>
      <c r="D22" s="367" t="str">
        <f>IF(D20="","",_xlfn.MAXIFS(別添1作成票等!$F$14:$F$1513,別添1作成票等!$C$14:$C$1513,$A19,別添1作成票等!$D$14:$D$1513,D$5))</f>
        <v/>
      </c>
      <c r="E22" s="367" t="str">
        <f>IF(E20="","",_xlfn.MAXIFS(別添1作成票等!$F$14:$F$1513,別添1作成票等!$C$14:$C$1513,$A19,別添1作成票等!$D$14:$D$1513,E$5))</f>
        <v/>
      </c>
      <c r="F22" s="367" t="str">
        <f>IF(F20="","",_xlfn.MAXIFS(別添1作成票等!$F$14:$F$1513,別添1作成票等!$C$14:$C$1513,$A19,別添1作成票等!$D$14:$D$1513,F$5))</f>
        <v/>
      </c>
      <c r="G22" s="367" t="str">
        <f>IF(G20="","",_xlfn.MAXIFS(別添1作成票等!$F$14:$F$1513,別添1作成票等!$C$14:$C$1513,$A19,別添1作成票等!$D$14:$D$1513,G$5))</f>
        <v/>
      </c>
      <c r="H22" s="367" t="str">
        <f>IF(H20="","",_xlfn.MAXIFS(別添1作成票等!$F$14:$F$1513,別添1作成票等!$C$14:$C$1513,$A19,別添1作成票等!$D$14:$D$1513,H$5))</f>
        <v/>
      </c>
      <c r="I22" s="367" t="str">
        <f>IF(I20="","",_xlfn.MAXIFS(別添1作成票等!$F$14:$F$1513,別添1作成票等!$C$14:$C$1513,$A19,別添1作成票等!$D$14:$D$1513,I$5))</f>
        <v/>
      </c>
      <c r="J22" s="367" t="str">
        <f>IF(J20="","",_xlfn.MAXIFS(別添1作成票等!$F$14:$F$1513,別添1作成票等!$C$14:$C$1513,$A19,別添1作成票等!$D$14:$D$1513,J$5))</f>
        <v/>
      </c>
      <c r="K22" s="367" t="str">
        <f>IF(K20="","",_xlfn.MAXIFS(別添1作成票等!$F$14:$F$1513,別添1作成票等!$C$14:$C$1513,$A19,別添1作成票等!$D$14:$D$1513,K$5))</f>
        <v/>
      </c>
      <c r="L22" s="367" t="str">
        <f>IF(L20="","",_xlfn.MAXIFS(別添1作成票等!$F$14:$F$1513,別添1作成票等!$C$14:$C$1513,$A19,別添1作成票等!$D$14:$D$1513,L$5))</f>
        <v/>
      </c>
      <c r="M22" s="367" t="str">
        <f>IF(M20="","",_xlfn.MAXIFS(別添1作成票等!$F$14:$F$1513,別添1作成票等!$C$14:$C$1513,$A19,別添1作成票等!$D$14:$D$1513,M$5))</f>
        <v/>
      </c>
      <c r="N22" s="367" t="str">
        <f>IF(N20="","",_xlfn.MAXIFS(別添1作成票等!$F$14:$F$1513,別添1作成票等!$C$14:$C$1513,$A19,別添1作成票等!$D$14:$D$1513,N$5))</f>
        <v/>
      </c>
      <c r="O22" s="367" t="str">
        <f>IF(O20="","",_xlfn.MAXIFS(別添1作成票等!$F$14:$F$1513,別添1作成票等!$C$14:$C$1513,$A19,別添1作成票等!$D$14:$D$1513,O$5))</f>
        <v/>
      </c>
      <c r="P22" s="367" t="str">
        <f>IF(P20="","",_xlfn.MAXIFS(別添1作成票等!$F$14:$F$1513,別添1作成票等!$C$14:$C$1513,$A19,別添1作成票等!$D$14:$D$1513,P$5))</f>
        <v/>
      </c>
      <c r="Q22" s="367" t="str">
        <f>IF(Q20="","",_xlfn.MAXIFS(別添1作成票等!$F$14:$F$1513,別添1作成票等!$C$14:$C$1513,$A19,別添1作成票等!$D$14:$D$1513,Q$5))</f>
        <v/>
      </c>
      <c r="R22" s="367" t="str">
        <f>IF(R20="","",_xlfn.MAXIFS(別添1作成票等!$F$14:$F$1513,別添1作成票等!$C$14:$C$1513,$A19,別添1作成票等!$D$14:$D$1513,R$5))</f>
        <v/>
      </c>
      <c r="S22" s="367" t="str">
        <f>IF(S20="","",_xlfn.MAXIFS(別添1作成票等!$F$14:$F$1513,別添1作成票等!$C$14:$C$1513,$A19,別添1作成票等!$D$14:$D$1513,S$5))</f>
        <v/>
      </c>
      <c r="T22" s="367" t="str">
        <f>IF(T20="","",_xlfn.MAXIFS(別添1作成票等!$F$14:$F$1513,別添1作成票等!$C$14:$C$1513,$A19,別添1作成票等!$D$14:$D$1513,T$5))</f>
        <v/>
      </c>
      <c r="U22" s="367" t="str">
        <f>IF(U20="","",_xlfn.MAXIFS(別添1作成票等!$F$14:$F$1513,別添1作成票等!$C$14:$C$1513,$A19,別添1作成票等!$D$14:$D$1513,U$5))</f>
        <v/>
      </c>
      <c r="V22" s="367" t="str">
        <f>IF(V20="","",_xlfn.MAXIFS(別添1作成票等!$F$14:$F$1513,別添1作成票等!$C$14:$C$1513,$A19,別添1作成票等!$D$14:$D$1513,V$5))</f>
        <v/>
      </c>
      <c r="W22" s="367" t="str">
        <f>IF(W20="","",_xlfn.MAXIFS(別添1作成票等!$F$14:$F$1513,別添1作成票等!$C$14:$C$1513,$A19,別添1作成票等!$D$14:$D$1513,W$5))</f>
        <v/>
      </c>
      <c r="X22" s="367" t="str">
        <f>IF(X20="","",_xlfn.MAXIFS(別添1作成票等!$F$14:$F$1513,別添1作成票等!$C$14:$C$1513,$A19,別添1作成票等!$D$14:$D$1513,X$5))</f>
        <v/>
      </c>
      <c r="Y22" s="367" t="str">
        <f>IF(Y20="","",_xlfn.MAXIFS(別添1作成票等!$F$14:$F$1513,別添1作成票等!$C$14:$C$1513,$A19,別添1作成票等!$D$14:$D$1513,Y$5))</f>
        <v/>
      </c>
      <c r="Z22" s="367" t="str">
        <f>IF(Z20="","",_xlfn.MAXIFS(別添1作成票等!$F$14:$F$1513,別添1作成票等!$C$14:$C$1513,$A19,別添1作成票等!$D$14:$D$1513,Z$5))</f>
        <v/>
      </c>
      <c r="AA22" s="367" t="str">
        <f>IF(AA20="","",_xlfn.MAXIFS(別添1作成票等!$F$14:$F$1513,別添1作成票等!$C$14:$C$1513,$A19,別添1作成票等!$D$14:$D$1513,AA$5))</f>
        <v/>
      </c>
      <c r="AB22" s="367" t="str">
        <f>IF(AB20="","",_xlfn.MAXIFS(別添1作成票等!$F$14:$F$1513,別添1作成票等!$C$14:$C$1513,$A19,別添1作成票等!$D$14:$D$1513,AB$5))</f>
        <v/>
      </c>
      <c r="AC22" s="367" t="str">
        <f>IF(AC20="","",_xlfn.MAXIFS(別添1作成票等!$F$14:$F$1513,別添1作成票等!$C$14:$C$1513,$A19,別添1作成票等!$D$14:$D$1513,AC$5))</f>
        <v/>
      </c>
      <c r="AD22" s="367" t="str">
        <f>IF(AD20="","",_xlfn.MAXIFS(別添1作成票等!$F$14:$F$1513,別添1作成票等!$C$14:$C$1513,$A19,別添1作成票等!$D$14:$D$1513,AD$5))</f>
        <v/>
      </c>
      <c r="AE22" s="367" t="str">
        <f>IF(AE20="","",_xlfn.MAXIFS(別添1作成票等!$F$14:$F$1513,別添1作成票等!$C$14:$C$1513,$A19,別添1作成票等!$D$14:$D$1513,AE$5))</f>
        <v/>
      </c>
      <c r="AF22" s="367" t="str">
        <f>IF(AF20="","",_xlfn.MAXIFS(別添1作成票等!$F$14:$F$1513,別添1作成票等!$C$14:$C$1513,$A19,別添1作成票等!$D$14:$D$1513,AF$5))</f>
        <v/>
      </c>
      <c r="AG22" s="367" t="str">
        <f>IF(AG20="","",_xlfn.MAXIFS(別添1作成票等!$F$14:$F$1513,別添1作成票等!$C$14:$C$1513,$A19,別添1作成票等!$D$14:$D$1513,AG$5))</f>
        <v/>
      </c>
      <c r="AH22" s="367" t="str">
        <f>IF(AH20="","",_xlfn.MAXIFS(別添1作成票等!$F$14:$F$1513,別添1作成票等!$C$14:$C$1513,$A19,別添1作成票等!$D$14:$D$1513,AH$5))</f>
        <v/>
      </c>
      <c r="AI22" s="367" t="str">
        <f>IF(AI20="","",_xlfn.MAXIFS(別添1作成票等!$F$14:$F$1513,別添1作成票等!$C$14:$C$1513,$A19,別添1作成票等!$D$14:$D$1513,AI$5))</f>
        <v/>
      </c>
      <c r="AJ22" s="367" t="str">
        <f>IF(AJ20="","",_xlfn.MAXIFS(別添1作成票等!$F$14:$F$1513,別添1作成票等!$C$14:$C$1513,$A19,別添1作成票等!$D$14:$D$1513,AJ$5))</f>
        <v/>
      </c>
      <c r="AK22" s="367" t="str">
        <f>IF(AK20="","",_xlfn.MAXIFS(別添1作成票等!$F$14:$F$1513,別添1作成票等!$C$14:$C$1513,$A19,別添1作成票等!$D$14:$D$1513,AK$5))</f>
        <v/>
      </c>
      <c r="AL22" s="367" t="str">
        <f>IF(AL20="","",_xlfn.MAXIFS(別添1作成票等!$F$14:$F$1513,別添1作成票等!$C$14:$C$1513,$A19,別添1作成票等!$D$14:$D$1513,AL$5))</f>
        <v/>
      </c>
      <c r="AM22" s="367" t="str">
        <f>IF(AM20="","",_xlfn.MAXIFS(別添1作成票等!$F$14:$F$1513,別添1作成票等!$C$14:$C$1513,$A19,別添1作成票等!$D$14:$D$1513,AM$5))</f>
        <v/>
      </c>
      <c r="AN22" s="367" t="str">
        <f>IF(AN20="","",_xlfn.MAXIFS(別添1作成票等!$F$14:$F$1513,別添1作成票等!$C$14:$C$1513,$A19,別添1作成票等!$D$14:$D$1513,AN$5))</f>
        <v/>
      </c>
      <c r="AO22" s="367" t="str">
        <f>IF(AO20="","",_xlfn.MAXIFS(別添1作成票等!$F$14:$F$1513,別添1作成票等!$C$14:$C$1513,$A19,別添1作成票等!$D$14:$D$1513,AO$5))</f>
        <v/>
      </c>
      <c r="AP22" s="367" t="str">
        <f>IF(AP20="","",_xlfn.MAXIFS(別添1作成票等!$F$14:$F$1513,別添1作成票等!$C$14:$C$1513,$A19,別添1作成票等!$D$14:$D$1513,AP$5))</f>
        <v/>
      </c>
      <c r="AQ22" s="367" t="str">
        <f>IF(AQ20="","",_xlfn.MAXIFS(別添1作成票等!$F$14:$F$1513,別添1作成票等!$C$14:$C$1513,$A19,別添1作成票等!$D$14:$D$1513,AQ$5))</f>
        <v/>
      </c>
      <c r="AR22" s="367" t="str">
        <f>IF(AR20="","",_xlfn.MAXIFS(別添1作成票等!$F$14:$F$1513,別添1作成票等!$C$14:$C$1513,$A19,別添1作成票等!$D$14:$D$1513,AR$5))</f>
        <v/>
      </c>
      <c r="AS22" s="367" t="str">
        <f>IF(AS20="","",_xlfn.MAXIFS(別添1作成票等!$F$14:$F$1513,別添1作成票等!$C$14:$C$1513,$A19,別添1作成票等!$D$14:$D$1513,AS$5))</f>
        <v/>
      </c>
      <c r="AT22" s="370" t="str">
        <f>IF(AT20="","",_xlfn.MAXIFS(別添1作成票等!$F$14:$F$1513,別添1作成票等!$C$14:$C$1513,$A19,別添1作成票等!$D$14:$D$1513,AT$5))</f>
        <v/>
      </c>
      <c r="AU22" s="368" t="str">
        <f>IF(AU20="","",_xlfn.MAXIFS(別添1作成票等!$F$14:$F$1513,別添1作成票等!$C$14:$C$1513,$A19))</f>
        <v/>
      </c>
    </row>
    <row r="23" spans="1:47" ht="27" customHeight="1">
      <c r="A23" s="588" t="s">
        <v>499</v>
      </c>
      <c r="B23" s="345" t="s">
        <v>577</v>
      </c>
      <c r="C23" s="337" t="s">
        <v>54</v>
      </c>
      <c r="D23" s="363" t="str">
        <f>IF(COUNTIFS(別添1作成票等!$B$14:$B$1513,"○",別添1作成票等!$C$14:$C$1513,$A23,別添1作成票等!$D$14:$D$1513,D$5)=0,"",COUNTIFS(別添1作成票等!$B$14:$B$1513,"○",別添1作成票等!$C$14:$C$1513,$A23,別添1作成票等!$D$14:$D$1513,D$5))</f>
        <v/>
      </c>
      <c r="E23" s="363" t="str">
        <f>IF(COUNTIFS(別添1作成票等!$B$14:$B$1513,"○",別添1作成票等!$C$14:$C$1513,$A23,別添1作成票等!$D$14:$D$1513,E$5)=0,"",COUNTIFS(別添1作成票等!$B$14:$B$1513,"○",別添1作成票等!$C$14:$C$1513,$A23,別添1作成票等!$D$14:$D$1513,E$5))</f>
        <v/>
      </c>
      <c r="F23" s="363" t="str">
        <f>IF(COUNTIFS(別添1作成票等!$B$14:$B$1513,"○",別添1作成票等!$C$14:$C$1513,$A23,別添1作成票等!$D$14:$D$1513,F$5)=0,"",COUNTIFS(別添1作成票等!$B$14:$B$1513,"○",別添1作成票等!$C$14:$C$1513,$A23,別添1作成票等!$D$14:$D$1513,F$5))</f>
        <v/>
      </c>
      <c r="G23" s="363" t="str">
        <f>IF(COUNTIFS(別添1作成票等!$B$14:$B$1513,"○",別添1作成票等!$C$14:$C$1513,$A23,別添1作成票等!$D$14:$D$1513,G$5)=0,"",COUNTIFS(別添1作成票等!$B$14:$B$1513,"○",別添1作成票等!$C$14:$C$1513,$A23,別添1作成票等!$D$14:$D$1513,G$5))</f>
        <v/>
      </c>
      <c r="H23" s="363" t="str">
        <f>IF(COUNTIFS(別添1作成票等!$B$14:$B$1513,"○",別添1作成票等!$C$14:$C$1513,$A23,別添1作成票等!$D$14:$D$1513,H$5)=0,"",COUNTIFS(別添1作成票等!$B$14:$B$1513,"○",別添1作成票等!$C$14:$C$1513,$A23,別添1作成票等!$D$14:$D$1513,H$5))</f>
        <v/>
      </c>
      <c r="I23" s="363" t="str">
        <f>IF(COUNTIFS(別添1作成票等!$B$14:$B$1513,"○",別添1作成票等!$C$14:$C$1513,$A23,別添1作成票等!$D$14:$D$1513,I$5)=0,"",COUNTIFS(別添1作成票等!$B$14:$B$1513,"○",別添1作成票等!$C$14:$C$1513,$A23,別添1作成票等!$D$14:$D$1513,I$5))</f>
        <v/>
      </c>
      <c r="J23" s="363" t="str">
        <f>IF(COUNTIFS(別添1作成票等!$B$14:$B$1513,"○",別添1作成票等!$C$14:$C$1513,$A23,別添1作成票等!$D$14:$D$1513,J$5)=0,"",COUNTIFS(別添1作成票等!$B$14:$B$1513,"○",別添1作成票等!$C$14:$C$1513,$A23,別添1作成票等!$D$14:$D$1513,J$5))</f>
        <v/>
      </c>
      <c r="K23" s="363" t="str">
        <f>IF(COUNTIFS(別添1作成票等!$B$14:$B$1513,"○",別添1作成票等!$C$14:$C$1513,$A23,別添1作成票等!$D$14:$D$1513,K$5)=0,"",COUNTIFS(別添1作成票等!$B$14:$B$1513,"○",別添1作成票等!$C$14:$C$1513,$A23,別添1作成票等!$D$14:$D$1513,K$5))</f>
        <v/>
      </c>
      <c r="L23" s="363" t="str">
        <f>IF(COUNTIFS(別添1作成票等!$B$14:$B$1513,"○",別添1作成票等!$C$14:$C$1513,$A23,別添1作成票等!$D$14:$D$1513,L$5)=0,"",COUNTIFS(別添1作成票等!$B$14:$B$1513,"○",別添1作成票等!$C$14:$C$1513,$A23,別添1作成票等!$D$14:$D$1513,L$5))</f>
        <v/>
      </c>
      <c r="M23" s="363" t="str">
        <f>IF(COUNTIFS(別添1作成票等!$B$14:$B$1513,"○",別添1作成票等!$C$14:$C$1513,$A23,別添1作成票等!$D$14:$D$1513,M$5)=0,"",COUNTIFS(別添1作成票等!$B$14:$B$1513,"○",別添1作成票等!$C$14:$C$1513,$A23,別添1作成票等!$D$14:$D$1513,M$5))</f>
        <v/>
      </c>
      <c r="N23" s="363" t="str">
        <f>IF(COUNTIFS(別添1作成票等!$B$14:$B$1513,"○",別添1作成票等!$C$14:$C$1513,$A23,別添1作成票等!$D$14:$D$1513,N$5)=0,"",COUNTIFS(別添1作成票等!$B$14:$B$1513,"○",別添1作成票等!$C$14:$C$1513,$A23,別添1作成票等!$D$14:$D$1513,N$5))</f>
        <v/>
      </c>
      <c r="O23" s="363" t="str">
        <f>IF(COUNTIFS(別添1作成票等!$B$14:$B$1513,"○",別添1作成票等!$C$14:$C$1513,$A23,別添1作成票等!$D$14:$D$1513,O$5)=0,"",COUNTIFS(別添1作成票等!$B$14:$B$1513,"○",別添1作成票等!$C$14:$C$1513,$A23,別添1作成票等!$D$14:$D$1513,O$5))</f>
        <v/>
      </c>
      <c r="P23" s="363" t="str">
        <f>IF(COUNTIFS(別添1作成票等!$B$14:$B$1513,"○",別添1作成票等!$C$14:$C$1513,$A23,別添1作成票等!$D$14:$D$1513,P$5)=0,"",COUNTIFS(別添1作成票等!$B$14:$B$1513,"○",別添1作成票等!$C$14:$C$1513,$A23,別添1作成票等!$D$14:$D$1513,P$5))</f>
        <v/>
      </c>
      <c r="Q23" s="363" t="str">
        <f>IF(COUNTIFS(別添1作成票等!$B$14:$B$1513,"○",別添1作成票等!$C$14:$C$1513,$A23,別添1作成票等!$D$14:$D$1513,Q$5)=0,"",COUNTIFS(別添1作成票等!$B$14:$B$1513,"○",別添1作成票等!$C$14:$C$1513,$A23,別添1作成票等!$D$14:$D$1513,Q$5))</f>
        <v/>
      </c>
      <c r="R23" s="363" t="str">
        <f>IF(COUNTIFS(別添1作成票等!$B$14:$B$1513,"○",別添1作成票等!$C$14:$C$1513,$A23,別添1作成票等!$D$14:$D$1513,R$5)=0,"",COUNTIFS(別添1作成票等!$B$14:$B$1513,"○",別添1作成票等!$C$14:$C$1513,$A23,別添1作成票等!$D$14:$D$1513,R$5))</f>
        <v/>
      </c>
      <c r="S23" s="363" t="str">
        <f>IF(COUNTIFS(別添1作成票等!$B$14:$B$1513,"○",別添1作成票等!$C$14:$C$1513,$A23,別添1作成票等!$D$14:$D$1513,S$5)=0,"",COUNTIFS(別添1作成票等!$B$14:$B$1513,"○",別添1作成票等!$C$14:$C$1513,$A23,別添1作成票等!$D$14:$D$1513,S$5))</f>
        <v/>
      </c>
      <c r="T23" s="363" t="str">
        <f>IF(COUNTIFS(別添1作成票等!$B$14:$B$1513,"○",別添1作成票等!$C$14:$C$1513,$A23,別添1作成票等!$D$14:$D$1513,T$5)=0,"",COUNTIFS(別添1作成票等!$B$14:$B$1513,"○",別添1作成票等!$C$14:$C$1513,$A23,別添1作成票等!$D$14:$D$1513,T$5))</f>
        <v/>
      </c>
      <c r="U23" s="363" t="str">
        <f>IF(COUNTIFS(別添1作成票等!$B$14:$B$1513,"○",別添1作成票等!$C$14:$C$1513,$A23,別添1作成票等!$D$14:$D$1513,U$5)=0,"",COUNTIFS(別添1作成票等!$B$14:$B$1513,"○",別添1作成票等!$C$14:$C$1513,$A23,別添1作成票等!$D$14:$D$1513,U$5))</f>
        <v/>
      </c>
      <c r="V23" s="363" t="str">
        <f>IF(COUNTIFS(別添1作成票等!$B$14:$B$1513,"○",別添1作成票等!$C$14:$C$1513,$A23,別添1作成票等!$D$14:$D$1513,V$5)=0,"",COUNTIFS(別添1作成票等!$B$14:$B$1513,"○",別添1作成票等!$C$14:$C$1513,$A23,別添1作成票等!$D$14:$D$1513,V$5))</f>
        <v/>
      </c>
      <c r="W23" s="363" t="str">
        <f>IF(COUNTIFS(別添1作成票等!$B$14:$B$1513,"○",別添1作成票等!$C$14:$C$1513,$A23,別添1作成票等!$D$14:$D$1513,W$5)=0,"",COUNTIFS(別添1作成票等!$B$14:$B$1513,"○",別添1作成票等!$C$14:$C$1513,$A23,別添1作成票等!$D$14:$D$1513,W$5))</f>
        <v/>
      </c>
      <c r="X23" s="363" t="str">
        <f>IF(COUNTIFS(別添1作成票等!$B$14:$B$1513,"○",別添1作成票等!$C$14:$C$1513,$A23,別添1作成票等!$D$14:$D$1513,X$5)=0,"",COUNTIFS(別添1作成票等!$B$14:$B$1513,"○",別添1作成票等!$C$14:$C$1513,$A23,別添1作成票等!$D$14:$D$1513,X$5))</f>
        <v/>
      </c>
      <c r="Y23" s="363" t="str">
        <f>IF(COUNTIFS(別添1作成票等!$B$14:$B$1513,"○",別添1作成票等!$C$14:$C$1513,$A23,別添1作成票等!$D$14:$D$1513,Y$5)=0,"",COUNTIFS(別添1作成票等!$B$14:$B$1513,"○",別添1作成票等!$C$14:$C$1513,$A23,別添1作成票等!$D$14:$D$1513,Y$5))</f>
        <v/>
      </c>
      <c r="Z23" s="363" t="str">
        <f>IF(COUNTIFS(別添1作成票等!$B$14:$B$1513,"○",別添1作成票等!$C$14:$C$1513,$A23,別添1作成票等!$D$14:$D$1513,Z$5)=0,"",COUNTIFS(別添1作成票等!$B$14:$B$1513,"○",別添1作成票等!$C$14:$C$1513,$A23,別添1作成票等!$D$14:$D$1513,Z$5))</f>
        <v/>
      </c>
      <c r="AA23" s="363" t="str">
        <f>IF(COUNTIFS(別添1作成票等!$B$14:$B$1513,"○",別添1作成票等!$C$14:$C$1513,$A23,別添1作成票等!$D$14:$D$1513,AA$5)=0,"",COUNTIFS(別添1作成票等!$B$14:$B$1513,"○",別添1作成票等!$C$14:$C$1513,$A23,別添1作成票等!$D$14:$D$1513,AA$5))</f>
        <v/>
      </c>
      <c r="AB23" s="363" t="str">
        <f>IF(COUNTIFS(別添1作成票等!$B$14:$B$1513,"○",別添1作成票等!$C$14:$C$1513,$A23,別添1作成票等!$D$14:$D$1513,AB$5)=0,"",COUNTIFS(別添1作成票等!$B$14:$B$1513,"○",別添1作成票等!$C$14:$C$1513,$A23,別添1作成票等!$D$14:$D$1513,AB$5))</f>
        <v/>
      </c>
      <c r="AC23" s="363" t="str">
        <f>IF(COUNTIFS(別添1作成票等!$B$14:$B$1513,"○",別添1作成票等!$C$14:$C$1513,$A23,別添1作成票等!$D$14:$D$1513,AC$5)=0,"",COUNTIFS(別添1作成票等!$B$14:$B$1513,"○",別添1作成票等!$C$14:$C$1513,$A23,別添1作成票等!$D$14:$D$1513,AC$5))</f>
        <v/>
      </c>
      <c r="AD23" s="363" t="str">
        <f>IF(COUNTIFS(別添1作成票等!$B$14:$B$1513,"○",別添1作成票等!$C$14:$C$1513,$A23,別添1作成票等!$D$14:$D$1513,AD$5)=0,"",COUNTIFS(別添1作成票等!$B$14:$B$1513,"○",別添1作成票等!$C$14:$C$1513,$A23,別添1作成票等!$D$14:$D$1513,AD$5))</f>
        <v/>
      </c>
      <c r="AE23" s="363" t="str">
        <f>IF(COUNTIFS(別添1作成票等!$B$14:$B$1513,"○",別添1作成票等!$C$14:$C$1513,$A23,別添1作成票等!$D$14:$D$1513,AE$5)=0,"",COUNTIFS(別添1作成票等!$B$14:$B$1513,"○",別添1作成票等!$C$14:$C$1513,$A23,別添1作成票等!$D$14:$D$1513,AE$5))</f>
        <v/>
      </c>
      <c r="AF23" s="363" t="str">
        <f>IF(COUNTIFS(別添1作成票等!$B$14:$B$1513,"○",別添1作成票等!$C$14:$C$1513,$A23,別添1作成票等!$D$14:$D$1513,AF$5)=0,"",COUNTIFS(別添1作成票等!$B$14:$B$1513,"○",別添1作成票等!$C$14:$C$1513,$A23,別添1作成票等!$D$14:$D$1513,AF$5))</f>
        <v/>
      </c>
      <c r="AG23" s="363" t="str">
        <f>IF(COUNTIFS(別添1作成票等!$B$14:$B$1513,"○",別添1作成票等!$C$14:$C$1513,$A23,別添1作成票等!$D$14:$D$1513,AG$5)=0,"",COUNTIFS(別添1作成票等!$B$14:$B$1513,"○",別添1作成票等!$C$14:$C$1513,$A23,別添1作成票等!$D$14:$D$1513,AG$5))</f>
        <v/>
      </c>
      <c r="AH23" s="363" t="str">
        <f>IF(COUNTIFS(別添1作成票等!$B$14:$B$1513,"○",別添1作成票等!$C$14:$C$1513,$A23,別添1作成票等!$D$14:$D$1513,AH$5)=0,"",COUNTIFS(別添1作成票等!$B$14:$B$1513,"○",別添1作成票等!$C$14:$C$1513,$A23,別添1作成票等!$D$14:$D$1513,AH$5))</f>
        <v/>
      </c>
      <c r="AI23" s="363" t="str">
        <f>IF(COUNTIFS(別添1作成票等!$B$14:$B$1513,"○",別添1作成票等!$C$14:$C$1513,$A23,別添1作成票等!$D$14:$D$1513,AI$5)=0,"",COUNTIFS(別添1作成票等!$B$14:$B$1513,"○",別添1作成票等!$C$14:$C$1513,$A23,別添1作成票等!$D$14:$D$1513,AI$5))</f>
        <v/>
      </c>
      <c r="AJ23" s="363" t="str">
        <f>IF(COUNTIFS(別添1作成票等!$B$14:$B$1513,"○",別添1作成票等!$C$14:$C$1513,$A23,別添1作成票等!$D$14:$D$1513,AJ$5)=0,"",COUNTIFS(別添1作成票等!$B$14:$B$1513,"○",別添1作成票等!$C$14:$C$1513,$A23,別添1作成票等!$D$14:$D$1513,AJ$5))</f>
        <v/>
      </c>
      <c r="AK23" s="363" t="str">
        <f>IF(COUNTIFS(別添1作成票等!$B$14:$B$1513,"○",別添1作成票等!$C$14:$C$1513,$A23,別添1作成票等!$D$14:$D$1513,AK$5)=0,"",COUNTIFS(別添1作成票等!$B$14:$B$1513,"○",別添1作成票等!$C$14:$C$1513,$A23,別添1作成票等!$D$14:$D$1513,AK$5))</f>
        <v/>
      </c>
      <c r="AL23" s="363" t="str">
        <f>IF(COUNTIFS(別添1作成票等!$B$14:$B$1513,"○",別添1作成票等!$C$14:$C$1513,$A23,別添1作成票等!$D$14:$D$1513,AL$5)=0,"",COUNTIFS(別添1作成票等!$B$14:$B$1513,"○",別添1作成票等!$C$14:$C$1513,$A23,別添1作成票等!$D$14:$D$1513,AL$5))</f>
        <v/>
      </c>
      <c r="AM23" s="363" t="str">
        <f>IF(COUNTIFS(別添1作成票等!$B$14:$B$1513,"○",別添1作成票等!$C$14:$C$1513,$A23,別添1作成票等!$D$14:$D$1513,AM$5)=0,"",COUNTIFS(別添1作成票等!$B$14:$B$1513,"○",別添1作成票等!$C$14:$C$1513,$A23,別添1作成票等!$D$14:$D$1513,AM$5))</f>
        <v/>
      </c>
      <c r="AN23" s="363" t="str">
        <f>IF(COUNTIFS(別添1作成票等!$B$14:$B$1513,"○",別添1作成票等!$C$14:$C$1513,$A23,別添1作成票等!$D$14:$D$1513,AN$5)=0,"",COUNTIFS(別添1作成票等!$B$14:$B$1513,"○",別添1作成票等!$C$14:$C$1513,$A23,別添1作成票等!$D$14:$D$1513,AN$5))</f>
        <v/>
      </c>
      <c r="AO23" s="363" t="str">
        <f>IF(COUNTIFS(別添1作成票等!$B$14:$B$1513,"○",別添1作成票等!$C$14:$C$1513,$A23,別添1作成票等!$D$14:$D$1513,AO$5)=0,"",COUNTIFS(別添1作成票等!$B$14:$B$1513,"○",別添1作成票等!$C$14:$C$1513,$A23,別添1作成票等!$D$14:$D$1513,AO$5))</f>
        <v/>
      </c>
      <c r="AP23" s="363" t="str">
        <f>IF(COUNTIFS(別添1作成票等!$B$14:$B$1513,"○",別添1作成票等!$C$14:$C$1513,$A23,別添1作成票等!$D$14:$D$1513,AP$5)=0,"",COUNTIFS(別添1作成票等!$B$14:$B$1513,"○",別添1作成票等!$C$14:$C$1513,$A23,別添1作成票等!$D$14:$D$1513,AP$5))</f>
        <v/>
      </c>
      <c r="AQ23" s="363" t="str">
        <f>IF(COUNTIFS(別添1作成票等!$B$14:$B$1513,"○",別添1作成票等!$C$14:$C$1513,$A23,別添1作成票等!$D$14:$D$1513,AQ$5)=0,"",COUNTIFS(別添1作成票等!$B$14:$B$1513,"○",別添1作成票等!$C$14:$C$1513,$A23,別添1作成票等!$D$14:$D$1513,AQ$5))</f>
        <v/>
      </c>
      <c r="AR23" s="363" t="str">
        <f>IF(COUNTIFS(別添1作成票等!$B$14:$B$1513,"○",別添1作成票等!$C$14:$C$1513,$A23,別添1作成票等!$D$14:$D$1513,AR$5)=0,"",COUNTIFS(別添1作成票等!$B$14:$B$1513,"○",別添1作成票等!$C$14:$C$1513,$A23,別添1作成票等!$D$14:$D$1513,AR$5))</f>
        <v/>
      </c>
      <c r="AS23" s="363" t="str">
        <f>IF(COUNTIFS(別添1作成票等!$B$14:$B$1513,"○",別添1作成票等!$C$14:$C$1513,$A23,別添1作成票等!$D$14:$D$1513,AS$5)=0,"",COUNTIFS(別添1作成票等!$B$14:$B$1513,"○",別添1作成票等!$C$14:$C$1513,$A23,別添1作成票等!$D$14:$D$1513,AS$5))</f>
        <v/>
      </c>
      <c r="AT23" s="371" t="str">
        <f>IF(COUNTIFS(別添1作成票等!$B$14:$B$1513,"○",別添1作成票等!$C$14:$C$1513,$A23,別添1作成票等!$D$14:$D$1513,AT$5)=0,"",COUNTIFS(別添1作成票等!$B$14:$B$1513,"○",別添1作成票等!$C$14:$C$1513,$A23,別添1作成票等!$D$14:$D$1513,AT$5))</f>
        <v/>
      </c>
      <c r="AU23" s="364" t="str">
        <f>IF(SUM($D23:$AT23)=0,"",SUM($D23:$AT23))</f>
        <v/>
      </c>
    </row>
    <row r="24" spans="1:47" ht="27" customHeight="1">
      <c r="A24" s="589"/>
      <c r="B24" s="346" t="s">
        <v>2912</v>
      </c>
      <c r="C24" s="340" t="s">
        <v>54</v>
      </c>
      <c r="D24" s="365" t="str">
        <f>IF(D23="","",COUNTIFS(別添1作成票等!$B$14:$B$1513,"○",別添1作成票等!$C$14:$C$1513,$A23,別添1作成票等!$D$14:$D$1513,D$5,別添1作成票等!$F$14:$F$1513,"&gt;960"))</f>
        <v/>
      </c>
      <c r="E24" s="365" t="str">
        <f>IF(E23="","",COUNTIFS(別添1作成票等!$B$14:$B$1513,"○",別添1作成票等!$C$14:$C$1513,$A23,別添1作成票等!$D$14:$D$1513,E$5,別添1作成票等!$F$14:$F$1513,"&gt;960"))</f>
        <v/>
      </c>
      <c r="F24" s="365" t="str">
        <f>IF(F23="","",COUNTIFS(別添1作成票等!$B$14:$B$1513,"○",別添1作成票等!$C$14:$C$1513,$A23,別添1作成票等!$D$14:$D$1513,F$5,別添1作成票等!$F$14:$F$1513,"&gt;960"))</f>
        <v/>
      </c>
      <c r="G24" s="365" t="str">
        <f>IF(G23="","",COUNTIFS(別添1作成票等!$B$14:$B$1513,"○",別添1作成票等!$C$14:$C$1513,$A23,別添1作成票等!$D$14:$D$1513,G$5,別添1作成票等!$F$14:$F$1513,"&gt;960"))</f>
        <v/>
      </c>
      <c r="H24" s="365" t="str">
        <f>IF(H23="","",COUNTIFS(別添1作成票等!$B$14:$B$1513,"○",別添1作成票等!$C$14:$C$1513,$A23,別添1作成票等!$D$14:$D$1513,H$5,別添1作成票等!$F$14:$F$1513,"&gt;960"))</f>
        <v/>
      </c>
      <c r="I24" s="365" t="str">
        <f>IF(I23="","",COUNTIFS(別添1作成票等!$B$14:$B$1513,"○",別添1作成票等!$C$14:$C$1513,$A23,別添1作成票等!$D$14:$D$1513,I$5,別添1作成票等!$F$14:$F$1513,"&gt;960"))</f>
        <v/>
      </c>
      <c r="J24" s="365" t="str">
        <f>IF(J23="","",COUNTIFS(別添1作成票等!$B$14:$B$1513,"○",別添1作成票等!$C$14:$C$1513,$A23,別添1作成票等!$D$14:$D$1513,J$5,別添1作成票等!$F$14:$F$1513,"&gt;960"))</f>
        <v/>
      </c>
      <c r="K24" s="365" t="str">
        <f>IF(K23="","",COUNTIFS(別添1作成票等!$B$14:$B$1513,"○",別添1作成票等!$C$14:$C$1513,$A23,別添1作成票等!$D$14:$D$1513,K$5,別添1作成票等!$F$14:$F$1513,"&gt;960"))</f>
        <v/>
      </c>
      <c r="L24" s="365" t="str">
        <f>IF(L23="","",COUNTIFS(別添1作成票等!$B$14:$B$1513,"○",別添1作成票等!$C$14:$C$1513,$A23,別添1作成票等!$D$14:$D$1513,L$5,別添1作成票等!$F$14:$F$1513,"&gt;960"))</f>
        <v/>
      </c>
      <c r="M24" s="365" t="str">
        <f>IF(M23="","",COUNTIFS(別添1作成票等!$B$14:$B$1513,"○",別添1作成票等!$C$14:$C$1513,$A23,別添1作成票等!$D$14:$D$1513,M$5,別添1作成票等!$F$14:$F$1513,"&gt;960"))</f>
        <v/>
      </c>
      <c r="N24" s="365" t="str">
        <f>IF(N23="","",COUNTIFS(別添1作成票等!$B$14:$B$1513,"○",別添1作成票等!$C$14:$C$1513,$A23,別添1作成票等!$D$14:$D$1513,N$5,別添1作成票等!$F$14:$F$1513,"&gt;960"))</f>
        <v/>
      </c>
      <c r="O24" s="365" t="str">
        <f>IF(O23="","",COUNTIFS(別添1作成票等!$B$14:$B$1513,"○",別添1作成票等!$C$14:$C$1513,$A23,別添1作成票等!$D$14:$D$1513,O$5,別添1作成票等!$F$14:$F$1513,"&gt;960"))</f>
        <v/>
      </c>
      <c r="P24" s="365" t="str">
        <f>IF(P23="","",COUNTIFS(別添1作成票等!$B$14:$B$1513,"○",別添1作成票等!$C$14:$C$1513,$A23,別添1作成票等!$D$14:$D$1513,P$5,別添1作成票等!$F$14:$F$1513,"&gt;960"))</f>
        <v/>
      </c>
      <c r="Q24" s="365" t="str">
        <f>IF(Q23="","",COUNTIFS(別添1作成票等!$B$14:$B$1513,"○",別添1作成票等!$C$14:$C$1513,$A23,別添1作成票等!$D$14:$D$1513,Q$5,別添1作成票等!$F$14:$F$1513,"&gt;960"))</f>
        <v/>
      </c>
      <c r="R24" s="365" t="str">
        <f>IF(R23="","",COUNTIFS(別添1作成票等!$B$14:$B$1513,"○",別添1作成票等!$C$14:$C$1513,$A23,別添1作成票等!$D$14:$D$1513,R$5,別添1作成票等!$F$14:$F$1513,"&gt;960"))</f>
        <v/>
      </c>
      <c r="S24" s="365" t="str">
        <f>IF(S23="","",COUNTIFS(別添1作成票等!$B$14:$B$1513,"○",別添1作成票等!$C$14:$C$1513,$A23,別添1作成票等!$D$14:$D$1513,S$5,別添1作成票等!$F$14:$F$1513,"&gt;960"))</f>
        <v/>
      </c>
      <c r="T24" s="365" t="str">
        <f>IF(T23="","",COUNTIFS(別添1作成票等!$B$14:$B$1513,"○",別添1作成票等!$C$14:$C$1513,$A23,別添1作成票等!$D$14:$D$1513,T$5,別添1作成票等!$F$14:$F$1513,"&gt;960"))</f>
        <v/>
      </c>
      <c r="U24" s="365" t="str">
        <f>IF(U23="","",COUNTIFS(別添1作成票等!$B$14:$B$1513,"○",別添1作成票等!$C$14:$C$1513,$A23,別添1作成票等!$D$14:$D$1513,U$5,別添1作成票等!$F$14:$F$1513,"&gt;960"))</f>
        <v/>
      </c>
      <c r="V24" s="365" t="str">
        <f>IF(V23="","",COUNTIFS(別添1作成票等!$B$14:$B$1513,"○",別添1作成票等!$C$14:$C$1513,$A23,別添1作成票等!$D$14:$D$1513,V$5,別添1作成票等!$F$14:$F$1513,"&gt;960"))</f>
        <v/>
      </c>
      <c r="W24" s="365" t="str">
        <f>IF(W23="","",COUNTIFS(別添1作成票等!$B$14:$B$1513,"○",別添1作成票等!$C$14:$C$1513,$A23,別添1作成票等!$D$14:$D$1513,W$5,別添1作成票等!$F$14:$F$1513,"&gt;960"))</f>
        <v/>
      </c>
      <c r="X24" s="365" t="str">
        <f>IF(X23="","",COUNTIFS(別添1作成票等!$B$14:$B$1513,"○",別添1作成票等!$C$14:$C$1513,$A23,別添1作成票等!$D$14:$D$1513,X$5,別添1作成票等!$F$14:$F$1513,"&gt;960"))</f>
        <v/>
      </c>
      <c r="Y24" s="365" t="str">
        <f>IF(Y23="","",COUNTIFS(別添1作成票等!$B$14:$B$1513,"○",別添1作成票等!$C$14:$C$1513,$A23,別添1作成票等!$D$14:$D$1513,Y$5,別添1作成票等!$F$14:$F$1513,"&gt;960"))</f>
        <v/>
      </c>
      <c r="Z24" s="365" t="str">
        <f>IF(Z23="","",COUNTIFS(別添1作成票等!$B$14:$B$1513,"○",別添1作成票等!$C$14:$C$1513,$A23,別添1作成票等!$D$14:$D$1513,Z$5,別添1作成票等!$F$14:$F$1513,"&gt;960"))</f>
        <v/>
      </c>
      <c r="AA24" s="365" t="str">
        <f>IF(AA23="","",COUNTIFS(別添1作成票等!$B$14:$B$1513,"○",別添1作成票等!$C$14:$C$1513,$A23,別添1作成票等!$D$14:$D$1513,AA$5,別添1作成票等!$F$14:$F$1513,"&gt;960"))</f>
        <v/>
      </c>
      <c r="AB24" s="365" t="str">
        <f>IF(AB23="","",COUNTIFS(別添1作成票等!$B$14:$B$1513,"○",別添1作成票等!$C$14:$C$1513,$A23,別添1作成票等!$D$14:$D$1513,AB$5,別添1作成票等!$F$14:$F$1513,"&gt;960"))</f>
        <v/>
      </c>
      <c r="AC24" s="365" t="str">
        <f>IF(AC23="","",COUNTIFS(別添1作成票等!$B$14:$B$1513,"○",別添1作成票等!$C$14:$C$1513,$A23,別添1作成票等!$D$14:$D$1513,AC$5,別添1作成票等!$F$14:$F$1513,"&gt;960"))</f>
        <v/>
      </c>
      <c r="AD24" s="365" t="str">
        <f>IF(AD23="","",COUNTIFS(別添1作成票等!$B$14:$B$1513,"○",別添1作成票等!$C$14:$C$1513,$A23,別添1作成票等!$D$14:$D$1513,AD$5,別添1作成票等!$F$14:$F$1513,"&gt;960"))</f>
        <v/>
      </c>
      <c r="AE24" s="365" t="str">
        <f>IF(AE23="","",COUNTIFS(別添1作成票等!$B$14:$B$1513,"○",別添1作成票等!$C$14:$C$1513,$A23,別添1作成票等!$D$14:$D$1513,AE$5,別添1作成票等!$F$14:$F$1513,"&gt;960"))</f>
        <v/>
      </c>
      <c r="AF24" s="365" t="str">
        <f>IF(AF23="","",COUNTIFS(別添1作成票等!$B$14:$B$1513,"○",別添1作成票等!$C$14:$C$1513,$A23,別添1作成票等!$D$14:$D$1513,AF$5,別添1作成票等!$F$14:$F$1513,"&gt;960"))</f>
        <v/>
      </c>
      <c r="AG24" s="365" t="str">
        <f>IF(AG23="","",COUNTIFS(別添1作成票等!$B$14:$B$1513,"○",別添1作成票等!$C$14:$C$1513,$A23,別添1作成票等!$D$14:$D$1513,AG$5,別添1作成票等!$F$14:$F$1513,"&gt;960"))</f>
        <v/>
      </c>
      <c r="AH24" s="365" t="str">
        <f>IF(AH23="","",COUNTIFS(別添1作成票等!$B$14:$B$1513,"○",別添1作成票等!$C$14:$C$1513,$A23,別添1作成票等!$D$14:$D$1513,AH$5,別添1作成票等!$F$14:$F$1513,"&gt;960"))</f>
        <v/>
      </c>
      <c r="AI24" s="365" t="str">
        <f>IF(AI23="","",COUNTIFS(別添1作成票等!$B$14:$B$1513,"○",別添1作成票等!$C$14:$C$1513,$A23,別添1作成票等!$D$14:$D$1513,AI$5,別添1作成票等!$F$14:$F$1513,"&gt;960"))</f>
        <v/>
      </c>
      <c r="AJ24" s="365" t="str">
        <f>IF(AJ23="","",COUNTIFS(別添1作成票等!$B$14:$B$1513,"○",別添1作成票等!$C$14:$C$1513,$A23,別添1作成票等!$D$14:$D$1513,AJ$5,別添1作成票等!$F$14:$F$1513,"&gt;960"))</f>
        <v/>
      </c>
      <c r="AK24" s="365" t="str">
        <f>IF(AK23="","",COUNTIFS(別添1作成票等!$B$14:$B$1513,"○",別添1作成票等!$C$14:$C$1513,$A23,別添1作成票等!$D$14:$D$1513,AK$5,別添1作成票等!$F$14:$F$1513,"&gt;960"))</f>
        <v/>
      </c>
      <c r="AL24" s="365" t="str">
        <f>IF(AL23="","",COUNTIFS(別添1作成票等!$B$14:$B$1513,"○",別添1作成票等!$C$14:$C$1513,$A23,別添1作成票等!$D$14:$D$1513,AL$5,別添1作成票等!$F$14:$F$1513,"&gt;960"))</f>
        <v/>
      </c>
      <c r="AM24" s="365" t="str">
        <f>IF(AM23="","",COUNTIFS(別添1作成票等!$B$14:$B$1513,"○",別添1作成票等!$C$14:$C$1513,$A23,別添1作成票等!$D$14:$D$1513,AM$5,別添1作成票等!$F$14:$F$1513,"&gt;960"))</f>
        <v/>
      </c>
      <c r="AN24" s="365" t="str">
        <f>IF(AN23="","",COUNTIFS(別添1作成票等!$B$14:$B$1513,"○",別添1作成票等!$C$14:$C$1513,$A23,別添1作成票等!$D$14:$D$1513,AN$5,別添1作成票等!$F$14:$F$1513,"&gt;960"))</f>
        <v/>
      </c>
      <c r="AO24" s="365" t="str">
        <f>IF(AO23="","",COUNTIFS(別添1作成票等!$B$14:$B$1513,"○",別添1作成票等!$C$14:$C$1513,$A23,別添1作成票等!$D$14:$D$1513,AO$5,別添1作成票等!$F$14:$F$1513,"&gt;960"))</f>
        <v/>
      </c>
      <c r="AP24" s="365" t="str">
        <f>IF(AP23="","",COUNTIFS(別添1作成票等!$B$14:$B$1513,"○",別添1作成票等!$C$14:$C$1513,$A23,別添1作成票等!$D$14:$D$1513,AP$5,別添1作成票等!$F$14:$F$1513,"&gt;960"))</f>
        <v/>
      </c>
      <c r="AQ24" s="365" t="str">
        <f>IF(AQ23="","",COUNTIFS(別添1作成票等!$B$14:$B$1513,"○",別添1作成票等!$C$14:$C$1513,$A23,別添1作成票等!$D$14:$D$1513,AQ$5,別添1作成票等!$F$14:$F$1513,"&gt;960"))</f>
        <v/>
      </c>
      <c r="AR24" s="365" t="str">
        <f>IF(AR23="","",COUNTIFS(別添1作成票等!$B$14:$B$1513,"○",別添1作成票等!$C$14:$C$1513,$A23,別添1作成票等!$D$14:$D$1513,AR$5,別添1作成票等!$F$14:$F$1513,"&gt;960"))</f>
        <v/>
      </c>
      <c r="AS24" s="365" t="str">
        <f>IF(AS23="","",COUNTIFS(別添1作成票等!$B$14:$B$1513,"○",別添1作成票等!$C$14:$C$1513,$A23,別添1作成票等!$D$14:$D$1513,AS$5,別添1作成票等!$F$14:$F$1513,"&gt;960"))</f>
        <v/>
      </c>
      <c r="AT24" s="372" t="str">
        <f>IF(AT23="","",COUNTIFS(別添1作成票等!$B$14:$B$1513,"○",別添1作成票等!$C$14:$C$1513,$A23,別添1作成票等!$D$14:$D$1513,AT$5,別添1作成票等!$F$14:$F$1513,"&gt;960"))</f>
        <v/>
      </c>
      <c r="AU24" s="369" t="str">
        <f>IF(AU23="","",COUNTIFS(別添1作成票等!$B$14:$B$1513,"○",別添1作成票等!$C$14:$C$1513,$A23,別添1作成票等!$F$14:$F$1513,"&gt;960"))</f>
        <v/>
      </c>
    </row>
    <row r="25" spans="1:47" ht="27" customHeight="1">
      <c r="A25" s="589"/>
      <c r="B25" s="579" t="s">
        <v>2913</v>
      </c>
      <c r="C25" s="348" t="s">
        <v>51</v>
      </c>
      <c r="D25" s="373" t="str">
        <f>IFERROR(AVERAGEIFS(別添1作成票等!$F$14:$F$1513,別添1作成票等!$B$14:$B$1513,"○",別添1作成票等!$C$14:$C$1513,$A23,別添1作成票等!$D$14:$D$1513,D$5,別添1作成票等!$F$14:$F$1513,"&gt;960"),"")</f>
        <v/>
      </c>
      <c r="E25" s="373" t="str">
        <f>IFERROR(AVERAGEIFS(別添1作成票等!$F$14:$F$1513,別添1作成票等!$B$14:$B$1513,"○",別添1作成票等!$C$14:$C$1513,$A23,別添1作成票等!$D$14:$D$1513,E$5,別添1作成票等!$F$14:$F$1513,"&gt;960"),"")</f>
        <v/>
      </c>
      <c r="F25" s="373" t="str">
        <f>IFERROR(AVERAGEIFS(別添1作成票等!$F$14:$F$1513,別添1作成票等!$B$14:$B$1513,"○",別添1作成票等!$C$14:$C$1513,$A23,別添1作成票等!$D$14:$D$1513,F$5,別添1作成票等!$F$14:$F$1513,"&gt;960"),"")</f>
        <v/>
      </c>
      <c r="G25" s="373" t="str">
        <f>IFERROR(AVERAGEIFS(別添1作成票等!$F$14:$F$1513,別添1作成票等!$B$14:$B$1513,"○",別添1作成票等!$C$14:$C$1513,$A23,別添1作成票等!$D$14:$D$1513,G$5,別添1作成票等!$F$14:$F$1513,"&gt;960"),"")</f>
        <v/>
      </c>
      <c r="H25" s="373" t="str">
        <f>IFERROR(AVERAGEIFS(別添1作成票等!$F$14:$F$1513,別添1作成票等!$B$14:$B$1513,"○",別添1作成票等!$C$14:$C$1513,$A23,別添1作成票等!$D$14:$D$1513,H$5,別添1作成票等!$F$14:$F$1513,"&gt;960"),"")</f>
        <v/>
      </c>
      <c r="I25" s="373" t="str">
        <f>IFERROR(AVERAGEIFS(別添1作成票等!$F$14:$F$1513,別添1作成票等!$B$14:$B$1513,"○",別添1作成票等!$C$14:$C$1513,$A23,別添1作成票等!$D$14:$D$1513,I$5,別添1作成票等!$F$14:$F$1513,"&gt;960"),"")</f>
        <v/>
      </c>
      <c r="J25" s="373" t="str">
        <f>IFERROR(AVERAGEIFS(別添1作成票等!$F$14:$F$1513,別添1作成票等!$B$14:$B$1513,"○",別添1作成票等!$C$14:$C$1513,$A23,別添1作成票等!$D$14:$D$1513,J$5,別添1作成票等!$F$14:$F$1513,"&gt;960"),"")</f>
        <v/>
      </c>
      <c r="K25" s="373" t="str">
        <f>IFERROR(AVERAGEIFS(別添1作成票等!$F$14:$F$1513,別添1作成票等!$B$14:$B$1513,"○",別添1作成票等!$C$14:$C$1513,$A23,別添1作成票等!$D$14:$D$1513,K$5,別添1作成票等!$F$14:$F$1513,"&gt;960"),"")</f>
        <v/>
      </c>
      <c r="L25" s="373" t="str">
        <f>IFERROR(AVERAGEIFS(別添1作成票等!$F$14:$F$1513,別添1作成票等!$B$14:$B$1513,"○",別添1作成票等!$C$14:$C$1513,$A23,別添1作成票等!$D$14:$D$1513,L$5,別添1作成票等!$F$14:$F$1513,"&gt;960"),"")</f>
        <v/>
      </c>
      <c r="M25" s="373" t="str">
        <f>IFERROR(AVERAGEIFS(別添1作成票等!$F$14:$F$1513,別添1作成票等!$B$14:$B$1513,"○",別添1作成票等!$C$14:$C$1513,$A23,別添1作成票等!$D$14:$D$1513,M$5,別添1作成票等!$F$14:$F$1513,"&gt;960"),"")</f>
        <v/>
      </c>
      <c r="N25" s="373" t="str">
        <f>IFERROR(AVERAGEIFS(別添1作成票等!$F$14:$F$1513,別添1作成票等!$B$14:$B$1513,"○",別添1作成票等!$C$14:$C$1513,$A23,別添1作成票等!$D$14:$D$1513,N$5,別添1作成票等!$F$14:$F$1513,"&gt;960"),"")</f>
        <v/>
      </c>
      <c r="O25" s="373" t="str">
        <f>IFERROR(AVERAGEIFS(別添1作成票等!$F$14:$F$1513,別添1作成票等!$B$14:$B$1513,"○",別添1作成票等!$C$14:$C$1513,$A23,別添1作成票等!$D$14:$D$1513,O$5,別添1作成票等!$F$14:$F$1513,"&gt;960"),"")</f>
        <v/>
      </c>
      <c r="P25" s="373" t="str">
        <f>IFERROR(AVERAGEIFS(別添1作成票等!$F$14:$F$1513,別添1作成票等!$B$14:$B$1513,"○",別添1作成票等!$C$14:$C$1513,$A23,別添1作成票等!$D$14:$D$1513,P$5,別添1作成票等!$F$14:$F$1513,"&gt;960"),"")</f>
        <v/>
      </c>
      <c r="Q25" s="373" t="str">
        <f>IFERROR(AVERAGEIFS(別添1作成票等!$F$14:$F$1513,別添1作成票等!$B$14:$B$1513,"○",別添1作成票等!$C$14:$C$1513,$A23,別添1作成票等!$D$14:$D$1513,Q$5,別添1作成票等!$F$14:$F$1513,"&gt;960"),"")</f>
        <v/>
      </c>
      <c r="R25" s="373" t="str">
        <f>IFERROR(AVERAGEIFS(別添1作成票等!$F$14:$F$1513,別添1作成票等!$B$14:$B$1513,"○",別添1作成票等!$C$14:$C$1513,$A23,別添1作成票等!$D$14:$D$1513,R$5,別添1作成票等!$F$14:$F$1513,"&gt;960"),"")</f>
        <v/>
      </c>
      <c r="S25" s="373" t="str">
        <f>IFERROR(AVERAGEIFS(別添1作成票等!$F$14:$F$1513,別添1作成票等!$B$14:$B$1513,"○",別添1作成票等!$C$14:$C$1513,$A23,別添1作成票等!$D$14:$D$1513,S$5,別添1作成票等!$F$14:$F$1513,"&gt;960"),"")</f>
        <v/>
      </c>
      <c r="T25" s="373" t="str">
        <f>IFERROR(AVERAGEIFS(別添1作成票等!$F$14:$F$1513,別添1作成票等!$B$14:$B$1513,"○",別添1作成票等!$C$14:$C$1513,$A23,別添1作成票等!$D$14:$D$1513,T$5,別添1作成票等!$F$14:$F$1513,"&gt;960"),"")</f>
        <v/>
      </c>
      <c r="U25" s="373" t="str">
        <f>IFERROR(AVERAGEIFS(別添1作成票等!$F$14:$F$1513,別添1作成票等!$B$14:$B$1513,"○",別添1作成票等!$C$14:$C$1513,$A23,別添1作成票等!$D$14:$D$1513,U$5,別添1作成票等!$F$14:$F$1513,"&gt;960"),"")</f>
        <v/>
      </c>
      <c r="V25" s="373" t="str">
        <f>IFERROR(AVERAGEIFS(別添1作成票等!$F$14:$F$1513,別添1作成票等!$B$14:$B$1513,"○",別添1作成票等!$C$14:$C$1513,$A23,別添1作成票等!$D$14:$D$1513,V$5,別添1作成票等!$F$14:$F$1513,"&gt;960"),"")</f>
        <v/>
      </c>
      <c r="W25" s="373" t="str">
        <f>IFERROR(AVERAGEIFS(別添1作成票等!$F$14:$F$1513,別添1作成票等!$B$14:$B$1513,"○",別添1作成票等!$C$14:$C$1513,$A23,別添1作成票等!$D$14:$D$1513,W$5,別添1作成票等!$F$14:$F$1513,"&gt;960"),"")</f>
        <v/>
      </c>
      <c r="X25" s="373" t="str">
        <f>IFERROR(AVERAGEIFS(別添1作成票等!$F$14:$F$1513,別添1作成票等!$B$14:$B$1513,"○",別添1作成票等!$C$14:$C$1513,$A23,別添1作成票等!$D$14:$D$1513,X$5,別添1作成票等!$F$14:$F$1513,"&gt;960"),"")</f>
        <v/>
      </c>
      <c r="Y25" s="373" t="str">
        <f>IFERROR(AVERAGEIFS(別添1作成票等!$F$14:$F$1513,別添1作成票等!$B$14:$B$1513,"○",別添1作成票等!$C$14:$C$1513,$A23,別添1作成票等!$D$14:$D$1513,Y$5,別添1作成票等!$F$14:$F$1513,"&gt;960"),"")</f>
        <v/>
      </c>
      <c r="Z25" s="373" t="str">
        <f>IFERROR(AVERAGEIFS(別添1作成票等!$F$14:$F$1513,別添1作成票等!$B$14:$B$1513,"○",別添1作成票等!$C$14:$C$1513,$A23,別添1作成票等!$D$14:$D$1513,Z$5,別添1作成票等!$F$14:$F$1513,"&gt;960"),"")</f>
        <v/>
      </c>
      <c r="AA25" s="373" t="str">
        <f>IFERROR(AVERAGEIFS(別添1作成票等!$F$14:$F$1513,別添1作成票等!$B$14:$B$1513,"○",別添1作成票等!$C$14:$C$1513,$A23,別添1作成票等!$D$14:$D$1513,AA$5,別添1作成票等!$F$14:$F$1513,"&gt;960"),"")</f>
        <v/>
      </c>
      <c r="AB25" s="373" t="str">
        <f>IFERROR(AVERAGEIFS(別添1作成票等!$F$14:$F$1513,別添1作成票等!$B$14:$B$1513,"○",別添1作成票等!$C$14:$C$1513,$A23,別添1作成票等!$D$14:$D$1513,AB$5,別添1作成票等!$F$14:$F$1513,"&gt;960"),"")</f>
        <v/>
      </c>
      <c r="AC25" s="373" t="str">
        <f>IFERROR(AVERAGEIFS(別添1作成票等!$F$14:$F$1513,別添1作成票等!$B$14:$B$1513,"○",別添1作成票等!$C$14:$C$1513,$A23,別添1作成票等!$D$14:$D$1513,AC$5,別添1作成票等!$F$14:$F$1513,"&gt;960"),"")</f>
        <v/>
      </c>
      <c r="AD25" s="373" t="str">
        <f>IFERROR(AVERAGEIFS(別添1作成票等!$F$14:$F$1513,別添1作成票等!$B$14:$B$1513,"○",別添1作成票等!$C$14:$C$1513,$A23,別添1作成票等!$D$14:$D$1513,AD$5,別添1作成票等!$F$14:$F$1513,"&gt;960"),"")</f>
        <v/>
      </c>
      <c r="AE25" s="373" t="str">
        <f>IFERROR(AVERAGEIFS(別添1作成票等!$F$14:$F$1513,別添1作成票等!$B$14:$B$1513,"○",別添1作成票等!$C$14:$C$1513,$A23,別添1作成票等!$D$14:$D$1513,AE$5,別添1作成票等!$F$14:$F$1513,"&gt;960"),"")</f>
        <v/>
      </c>
      <c r="AF25" s="373" t="str">
        <f>IFERROR(AVERAGEIFS(別添1作成票等!$F$14:$F$1513,別添1作成票等!$B$14:$B$1513,"○",別添1作成票等!$C$14:$C$1513,$A23,別添1作成票等!$D$14:$D$1513,AF$5,別添1作成票等!$F$14:$F$1513,"&gt;960"),"")</f>
        <v/>
      </c>
      <c r="AG25" s="373" t="str">
        <f>IFERROR(AVERAGEIFS(別添1作成票等!$F$14:$F$1513,別添1作成票等!$B$14:$B$1513,"○",別添1作成票等!$C$14:$C$1513,$A23,別添1作成票等!$D$14:$D$1513,AG$5,別添1作成票等!$F$14:$F$1513,"&gt;960"),"")</f>
        <v/>
      </c>
      <c r="AH25" s="373" t="str">
        <f>IFERROR(AVERAGEIFS(別添1作成票等!$F$14:$F$1513,別添1作成票等!$B$14:$B$1513,"○",別添1作成票等!$C$14:$C$1513,$A23,別添1作成票等!$D$14:$D$1513,AH$5,別添1作成票等!$F$14:$F$1513,"&gt;960"),"")</f>
        <v/>
      </c>
      <c r="AI25" s="373" t="str">
        <f>IFERROR(AVERAGEIFS(別添1作成票等!$F$14:$F$1513,別添1作成票等!$B$14:$B$1513,"○",別添1作成票等!$C$14:$C$1513,$A23,別添1作成票等!$D$14:$D$1513,AI$5,別添1作成票等!$F$14:$F$1513,"&gt;960"),"")</f>
        <v/>
      </c>
      <c r="AJ25" s="373" t="str">
        <f>IFERROR(AVERAGEIFS(別添1作成票等!$F$14:$F$1513,別添1作成票等!$B$14:$B$1513,"○",別添1作成票等!$C$14:$C$1513,$A23,別添1作成票等!$D$14:$D$1513,AJ$5,別添1作成票等!$F$14:$F$1513,"&gt;960"),"")</f>
        <v/>
      </c>
      <c r="AK25" s="373" t="str">
        <f>IFERROR(AVERAGEIFS(別添1作成票等!$F$14:$F$1513,別添1作成票等!$B$14:$B$1513,"○",別添1作成票等!$C$14:$C$1513,$A23,別添1作成票等!$D$14:$D$1513,AK$5,別添1作成票等!$F$14:$F$1513,"&gt;960"),"")</f>
        <v/>
      </c>
      <c r="AL25" s="373" t="str">
        <f>IFERROR(AVERAGEIFS(別添1作成票等!$F$14:$F$1513,別添1作成票等!$B$14:$B$1513,"○",別添1作成票等!$C$14:$C$1513,$A23,別添1作成票等!$D$14:$D$1513,AL$5,別添1作成票等!$F$14:$F$1513,"&gt;960"),"")</f>
        <v/>
      </c>
      <c r="AM25" s="373" t="str">
        <f>IFERROR(AVERAGEIFS(別添1作成票等!$F$14:$F$1513,別添1作成票等!$B$14:$B$1513,"○",別添1作成票等!$C$14:$C$1513,$A23,別添1作成票等!$D$14:$D$1513,AM$5,別添1作成票等!$F$14:$F$1513,"&gt;960"),"")</f>
        <v/>
      </c>
      <c r="AN25" s="373" t="str">
        <f>IFERROR(AVERAGEIFS(別添1作成票等!$F$14:$F$1513,別添1作成票等!$B$14:$B$1513,"○",別添1作成票等!$C$14:$C$1513,$A23,別添1作成票等!$D$14:$D$1513,AN$5,別添1作成票等!$F$14:$F$1513,"&gt;960"),"")</f>
        <v/>
      </c>
      <c r="AO25" s="373" t="str">
        <f>IFERROR(AVERAGEIFS(別添1作成票等!$F$14:$F$1513,別添1作成票等!$B$14:$B$1513,"○",別添1作成票等!$C$14:$C$1513,$A23,別添1作成票等!$D$14:$D$1513,AO$5,別添1作成票等!$F$14:$F$1513,"&gt;960"),"")</f>
        <v/>
      </c>
      <c r="AP25" s="373" t="str">
        <f>IFERROR(AVERAGEIFS(別添1作成票等!$F$14:$F$1513,別添1作成票等!$B$14:$B$1513,"○",別添1作成票等!$C$14:$C$1513,$A23,別添1作成票等!$D$14:$D$1513,AP$5,別添1作成票等!$F$14:$F$1513,"&gt;960"),"")</f>
        <v/>
      </c>
      <c r="AQ25" s="373" t="str">
        <f>IFERROR(AVERAGEIFS(別添1作成票等!$F$14:$F$1513,別添1作成票等!$B$14:$B$1513,"○",別添1作成票等!$C$14:$C$1513,$A23,別添1作成票等!$D$14:$D$1513,AQ$5,別添1作成票等!$F$14:$F$1513,"&gt;960"),"")</f>
        <v/>
      </c>
      <c r="AR25" s="373" t="str">
        <f>IFERROR(AVERAGEIFS(別添1作成票等!$F$14:$F$1513,別添1作成票等!$B$14:$B$1513,"○",別添1作成票等!$C$14:$C$1513,$A23,別添1作成票等!$D$14:$D$1513,AR$5,別添1作成票等!$F$14:$F$1513,"&gt;960"),"")</f>
        <v/>
      </c>
      <c r="AS25" s="373" t="str">
        <f>IFERROR(AVERAGEIFS(別添1作成票等!$F$14:$F$1513,別添1作成票等!$B$14:$B$1513,"○",別添1作成票等!$C$14:$C$1513,$A23,別添1作成票等!$D$14:$D$1513,AS$5,別添1作成票等!$F$14:$F$1513,"&gt;960"),"")</f>
        <v/>
      </c>
      <c r="AT25" s="374" t="str">
        <f>IFERROR(AVERAGEIFS(別添1作成票等!$F$14:$F$1513,別添1作成票等!$B$14:$B$1513,"○",別添1作成票等!$C$14:$C$1513,$A23,別添1作成票等!$D$14:$D$1513,AT$5,別添1作成票等!$F$14:$F$1513,"&gt;960"),"")</f>
        <v/>
      </c>
      <c r="AU25" s="375" t="str">
        <f>IFERROR(AVERAGEIFS(別添1作成票等!$F$14:$F$1513,別添1作成票等!$B$14:$B$1513,"○",別添1作成票等!$C$14:$C$1513,$A23,別添1作成票等!$F$14:$F$1513,"&gt;960"),"")</f>
        <v/>
      </c>
    </row>
    <row r="26" spans="1:47" ht="27" customHeight="1" thickBot="1">
      <c r="A26" s="590"/>
      <c r="B26" s="349" t="s">
        <v>578</v>
      </c>
      <c r="C26" s="343" t="s">
        <v>51</v>
      </c>
      <c r="D26" s="367" t="str">
        <f>IF(D24="","",_xlfn.MAXIFS(別添1作成票等!$F$14:$F$1513,別添1作成票等!$C$14:$C$1513,$A23,別添1作成票等!$D$14:$D$1513,D$5))</f>
        <v/>
      </c>
      <c r="E26" s="367" t="str">
        <f>IF(E24="","",_xlfn.MAXIFS(別添1作成票等!$F$14:$F$1513,別添1作成票等!$C$14:$C$1513,$A23,別添1作成票等!$D$14:$D$1513,E$5))</f>
        <v/>
      </c>
      <c r="F26" s="367" t="str">
        <f>IF(F24="","",_xlfn.MAXIFS(別添1作成票等!$F$14:$F$1513,別添1作成票等!$C$14:$C$1513,$A23,別添1作成票等!$D$14:$D$1513,F$5))</f>
        <v/>
      </c>
      <c r="G26" s="367" t="str">
        <f>IF(G24="","",_xlfn.MAXIFS(別添1作成票等!$F$14:$F$1513,別添1作成票等!$C$14:$C$1513,$A23,別添1作成票等!$D$14:$D$1513,G$5))</f>
        <v/>
      </c>
      <c r="H26" s="367" t="str">
        <f>IF(H24="","",_xlfn.MAXIFS(別添1作成票等!$F$14:$F$1513,別添1作成票等!$C$14:$C$1513,$A23,別添1作成票等!$D$14:$D$1513,H$5))</f>
        <v/>
      </c>
      <c r="I26" s="367" t="str">
        <f>IF(I24="","",_xlfn.MAXIFS(別添1作成票等!$F$14:$F$1513,別添1作成票等!$C$14:$C$1513,$A23,別添1作成票等!$D$14:$D$1513,I$5))</f>
        <v/>
      </c>
      <c r="J26" s="367" t="str">
        <f>IF(J24="","",_xlfn.MAXIFS(別添1作成票等!$F$14:$F$1513,別添1作成票等!$C$14:$C$1513,$A23,別添1作成票等!$D$14:$D$1513,J$5))</f>
        <v/>
      </c>
      <c r="K26" s="367" t="str">
        <f>IF(K24="","",_xlfn.MAXIFS(別添1作成票等!$F$14:$F$1513,別添1作成票等!$C$14:$C$1513,$A23,別添1作成票等!$D$14:$D$1513,K$5))</f>
        <v/>
      </c>
      <c r="L26" s="367" t="str">
        <f>IF(L24="","",_xlfn.MAXIFS(別添1作成票等!$F$14:$F$1513,別添1作成票等!$C$14:$C$1513,$A23,別添1作成票等!$D$14:$D$1513,L$5))</f>
        <v/>
      </c>
      <c r="M26" s="367" t="str">
        <f>IF(M24="","",_xlfn.MAXIFS(別添1作成票等!$F$14:$F$1513,別添1作成票等!$C$14:$C$1513,$A23,別添1作成票等!$D$14:$D$1513,M$5))</f>
        <v/>
      </c>
      <c r="N26" s="367" t="str">
        <f>IF(N24="","",_xlfn.MAXIFS(別添1作成票等!$F$14:$F$1513,別添1作成票等!$C$14:$C$1513,$A23,別添1作成票等!$D$14:$D$1513,N$5))</f>
        <v/>
      </c>
      <c r="O26" s="367" t="str">
        <f>IF(O24="","",_xlfn.MAXIFS(別添1作成票等!$F$14:$F$1513,別添1作成票等!$C$14:$C$1513,$A23,別添1作成票等!$D$14:$D$1513,O$5))</f>
        <v/>
      </c>
      <c r="P26" s="367" t="str">
        <f>IF(P24="","",_xlfn.MAXIFS(別添1作成票等!$F$14:$F$1513,別添1作成票等!$C$14:$C$1513,$A23,別添1作成票等!$D$14:$D$1513,P$5))</f>
        <v/>
      </c>
      <c r="Q26" s="367" t="str">
        <f>IF(Q24="","",_xlfn.MAXIFS(別添1作成票等!$F$14:$F$1513,別添1作成票等!$C$14:$C$1513,$A23,別添1作成票等!$D$14:$D$1513,Q$5))</f>
        <v/>
      </c>
      <c r="R26" s="367" t="str">
        <f>IF(R24="","",_xlfn.MAXIFS(別添1作成票等!$F$14:$F$1513,別添1作成票等!$C$14:$C$1513,$A23,別添1作成票等!$D$14:$D$1513,R$5))</f>
        <v/>
      </c>
      <c r="S26" s="367" t="str">
        <f>IF(S24="","",_xlfn.MAXIFS(別添1作成票等!$F$14:$F$1513,別添1作成票等!$C$14:$C$1513,$A23,別添1作成票等!$D$14:$D$1513,S$5))</f>
        <v/>
      </c>
      <c r="T26" s="367" t="str">
        <f>IF(T24="","",_xlfn.MAXIFS(別添1作成票等!$F$14:$F$1513,別添1作成票等!$C$14:$C$1513,$A23,別添1作成票等!$D$14:$D$1513,T$5))</f>
        <v/>
      </c>
      <c r="U26" s="367" t="str">
        <f>IF(U24="","",_xlfn.MAXIFS(別添1作成票等!$F$14:$F$1513,別添1作成票等!$C$14:$C$1513,$A23,別添1作成票等!$D$14:$D$1513,U$5))</f>
        <v/>
      </c>
      <c r="V26" s="367" t="str">
        <f>IF(V24="","",_xlfn.MAXIFS(別添1作成票等!$F$14:$F$1513,別添1作成票等!$C$14:$C$1513,$A23,別添1作成票等!$D$14:$D$1513,V$5))</f>
        <v/>
      </c>
      <c r="W26" s="367" t="str">
        <f>IF(W24="","",_xlfn.MAXIFS(別添1作成票等!$F$14:$F$1513,別添1作成票等!$C$14:$C$1513,$A23,別添1作成票等!$D$14:$D$1513,W$5))</f>
        <v/>
      </c>
      <c r="X26" s="367" t="str">
        <f>IF(X24="","",_xlfn.MAXIFS(別添1作成票等!$F$14:$F$1513,別添1作成票等!$C$14:$C$1513,$A23,別添1作成票等!$D$14:$D$1513,X$5))</f>
        <v/>
      </c>
      <c r="Y26" s="367" t="str">
        <f>IF(Y24="","",_xlfn.MAXIFS(別添1作成票等!$F$14:$F$1513,別添1作成票等!$C$14:$C$1513,$A23,別添1作成票等!$D$14:$D$1513,Y$5))</f>
        <v/>
      </c>
      <c r="Z26" s="367" t="str">
        <f>IF(Z24="","",_xlfn.MAXIFS(別添1作成票等!$F$14:$F$1513,別添1作成票等!$C$14:$C$1513,$A23,別添1作成票等!$D$14:$D$1513,Z$5))</f>
        <v/>
      </c>
      <c r="AA26" s="367" t="str">
        <f>IF(AA24="","",_xlfn.MAXIFS(別添1作成票等!$F$14:$F$1513,別添1作成票等!$C$14:$C$1513,$A23,別添1作成票等!$D$14:$D$1513,AA$5))</f>
        <v/>
      </c>
      <c r="AB26" s="367" t="str">
        <f>IF(AB24="","",_xlfn.MAXIFS(別添1作成票等!$F$14:$F$1513,別添1作成票等!$C$14:$C$1513,$A23,別添1作成票等!$D$14:$D$1513,AB$5))</f>
        <v/>
      </c>
      <c r="AC26" s="367" t="str">
        <f>IF(AC24="","",_xlfn.MAXIFS(別添1作成票等!$F$14:$F$1513,別添1作成票等!$C$14:$C$1513,$A23,別添1作成票等!$D$14:$D$1513,AC$5))</f>
        <v/>
      </c>
      <c r="AD26" s="367" t="str">
        <f>IF(AD24="","",_xlfn.MAXIFS(別添1作成票等!$F$14:$F$1513,別添1作成票等!$C$14:$C$1513,$A23,別添1作成票等!$D$14:$D$1513,AD$5))</f>
        <v/>
      </c>
      <c r="AE26" s="367" t="str">
        <f>IF(AE24="","",_xlfn.MAXIFS(別添1作成票等!$F$14:$F$1513,別添1作成票等!$C$14:$C$1513,$A23,別添1作成票等!$D$14:$D$1513,AE$5))</f>
        <v/>
      </c>
      <c r="AF26" s="367" t="str">
        <f>IF(AF24="","",_xlfn.MAXIFS(別添1作成票等!$F$14:$F$1513,別添1作成票等!$C$14:$C$1513,$A23,別添1作成票等!$D$14:$D$1513,AF$5))</f>
        <v/>
      </c>
      <c r="AG26" s="367" t="str">
        <f>IF(AG24="","",_xlfn.MAXIFS(別添1作成票等!$F$14:$F$1513,別添1作成票等!$C$14:$C$1513,$A23,別添1作成票等!$D$14:$D$1513,AG$5))</f>
        <v/>
      </c>
      <c r="AH26" s="367" t="str">
        <f>IF(AH24="","",_xlfn.MAXIFS(別添1作成票等!$F$14:$F$1513,別添1作成票等!$C$14:$C$1513,$A23,別添1作成票等!$D$14:$D$1513,AH$5))</f>
        <v/>
      </c>
      <c r="AI26" s="367" t="str">
        <f>IF(AI24="","",_xlfn.MAXIFS(別添1作成票等!$F$14:$F$1513,別添1作成票等!$C$14:$C$1513,$A23,別添1作成票等!$D$14:$D$1513,AI$5))</f>
        <v/>
      </c>
      <c r="AJ26" s="367" t="str">
        <f>IF(AJ24="","",_xlfn.MAXIFS(別添1作成票等!$F$14:$F$1513,別添1作成票等!$C$14:$C$1513,$A23,別添1作成票等!$D$14:$D$1513,AJ$5))</f>
        <v/>
      </c>
      <c r="AK26" s="367" t="str">
        <f>IF(AK24="","",_xlfn.MAXIFS(別添1作成票等!$F$14:$F$1513,別添1作成票等!$C$14:$C$1513,$A23,別添1作成票等!$D$14:$D$1513,AK$5))</f>
        <v/>
      </c>
      <c r="AL26" s="367" t="str">
        <f>IF(AL24="","",_xlfn.MAXIFS(別添1作成票等!$F$14:$F$1513,別添1作成票等!$C$14:$C$1513,$A23,別添1作成票等!$D$14:$D$1513,AL$5))</f>
        <v/>
      </c>
      <c r="AM26" s="367" t="str">
        <f>IF(AM24="","",_xlfn.MAXIFS(別添1作成票等!$F$14:$F$1513,別添1作成票等!$C$14:$C$1513,$A23,別添1作成票等!$D$14:$D$1513,AM$5))</f>
        <v/>
      </c>
      <c r="AN26" s="367" t="str">
        <f>IF(AN24="","",_xlfn.MAXIFS(別添1作成票等!$F$14:$F$1513,別添1作成票等!$C$14:$C$1513,$A23,別添1作成票等!$D$14:$D$1513,AN$5))</f>
        <v/>
      </c>
      <c r="AO26" s="367" t="str">
        <f>IF(AO24="","",_xlfn.MAXIFS(別添1作成票等!$F$14:$F$1513,別添1作成票等!$C$14:$C$1513,$A23,別添1作成票等!$D$14:$D$1513,AO$5))</f>
        <v/>
      </c>
      <c r="AP26" s="367" t="str">
        <f>IF(AP24="","",_xlfn.MAXIFS(別添1作成票等!$F$14:$F$1513,別添1作成票等!$C$14:$C$1513,$A23,別添1作成票等!$D$14:$D$1513,AP$5))</f>
        <v/>
      </c>
      <c r="AQ26" s="367" t="str">
        <f>IF(AQ24="","",_xlfn.MAXIFS(別添1作成票等!$F$14:$F$1513,別添1作成票等!$C$14:$C$1513,$A23,別添1作成票等!$D$14:$D$1513,AQ$5))</f>
        <v/>
      </c>
      <c r="AR26" s="367" t="str">
        <f>IF(AR24="","",_xlfn.MAXIFS(別添1作成票等!$F$14:$F$1513,別添1作成票等!$C$14:$C$1513,$A23,別添1作成票等!$D$14:$D$1513,AR$5))</f>
        <v/>
      </c>
      <c r="AS26" s="367" t="str">
        <f>IF(AS24="","",_xlfn.MAXIFS(別添1作成票等!$F$14:$F$1513,別添1作成票等!$C$14:$C$1513,$A23,別添1作成票等!$D$14:$D$1513,AS$5))</f>
        <v/>
      </c>
      <c r="AT26" s="370" t="str">
        <f>IF(AT24="","",_xlfn.MAXIFS(別添1作成票等!$F$14:$F$1513,別添1作成票等!$C$14:$C$1513,$A23,別添1作成票等!$D$14:$D$1513,AT$5))</f>
        <v/>
      </c>
      <c r="AU26" s="368" t="str">
        <f>IF(AU24="","",_xlfn.MAXIFS(別添1作成票等!$F$14:$F$1513,別添1作成票等!$C$14:$C$1513,$A23))</f>
        <v/>
      </c>
    </row>
    <row r="27" spans="1:47" ht="27" customHeight="1">
      <c r="A27" s="588" t="s">
        <v>500</v>
      </c>
      <c r="B27" s="345" t="s">
        <v>577</v>
      </c>
      <c r="C27" s="337" t="s">
        <v>54</v>
      </c>
      <c r="D27" s="363" t="str">
        <f>IF(COUNTIFS(別添1作成票等!$B$14:$B$1513,"○",別添1作成票等!$C$14:$C$1513,$A27,別添1作成票等!$D$14:$D$1513,D$5)=0,"",COUNTIFS(別添1作成票等!$B$14:$B$1513,"○",別添1作成票等!$C$14:$C$1513,$A27,別添1作成票等!$D$14:$D$1513,D$5))</f>
        <v/>
      </c>
      <c r="E27" s="363" t="str">
        <f>IF(COUNTIFS(別添1作成票等!$B$14:$B$1513,"○",別添1作成票等!$C$14:$C$1513,$A27,別添1作成票等!$D$14:$D$1513,E$5)=0,"",COUNTIFS(別添1作成票等!$B$14:$B$1513,"○",別添1作成票等!$C$14:$C$1513,$A27,別添1作成票等!$D$14:$D$1513,E$5))</f>
        <v/>
      </c>
      <c r="F27" s="363" t="str">
        <f>IF(COUNTIFS(別添1作成票等!$B$14:$B$1513,"○",別添1作成票等!$C$14:$C$1513,$A27,別添1作成票等!$D$14:$D$1513,F$5)=0,"",COUNTIFS(別添1作成票等!$B$14:$B$1513,"○",別添1作成票等!$C$14:$C$1513,$A27,別添1作成票等!$D$14:$D$1513,F$5))</f>
        <v/>
      </c>
      <c r="G27" s="363" t="str">
        <f>IF(COUNTIFS(別添1作成票等!$B$14:$B$1513,"○",別添1作成票等!$C$14:$C$1513,$A27,別添1作成票等!$D$14:$D$1513,G$5)=0,"",COUNTIFS(別添1作成票等!$B$14:$B$1513,"○",別添1作成票等!$C$14:$C$1513,$A27,別添1作成票等!$D$14:$D$1513,G$5))</f>
        <v/>
      </c>
      <c r="H27" s="363" t="str">
        <f>IF(COUNTIFS(別添1作成票等!$B$14:$B$1513,"○",別添1作成票等!$C$14:$C$1513,$A27,別添1作成票等!$D$14:$D$1513,H$5)=0,"",COUNTIFS(別添1作成票等!$B$14:$B$1513,"○",別添1作成票等!$C$14:$C$1513,$A27,別添1作成票等!$D$14:$D$1513,H$5))</f>
        <v/>
      </c>
      <c r="I27" s="363" t="str">
        <f>IF(COUNTIFS(別添1作成票等!$B$14:$B$1513,"○",別添1作成票等!$C$14:$C$1513,$A27,別添1作成票等!$D$14:$D$1513,I$5)=0,"",COUNTIFS(別添1作成票等!$B$14:$B$1513,"○",別添1作成票等!$C$14:$C$1513,$A27,別添1作成票等!$D$14:$D$1513,I$5))</f>
        <v/>
      </c>
      <c r="J27" s="363" t="str">
        <f>IF(COUNTIFS(別添1作成票等!$B$14:$B$1513,"○",別添1作成票等!$C$14:$C$1513,$A27,別添1作成票等!$D$14:$D$1513,J$5)=0,"",COUNTIFS(別添1作成票等!$B$14:$B$1513,"○",別添1作成票等!$C$14:$C$1513,$A27,別添1作成票等!$D$14:$D$1513,J$5))</f>
        <v/>
      </c>
      <c r="K27" s="363" t="str">
        <f>IF(COUNTIFS(別添1作成票等!$B$14:$B$1513,"○",別添1作成票等!$C$14:$C$1513,$A27,別添1作成票等!$D$14:$D$1513,K$5)=0,"",COUNTIFS(別添1作成票等!$B$14:$B$1513,"○",別添1作成票等!$C$14:$C$1513,$A27,別添1作成票等!$D$14:$D$1513,K$5))</f>
        <v/>
      </c>
      <c r="L27" s="363" t="str">
        <f>IF(COUNTIFS(別添1作成票等!$B$14:$B$1513,"○",別添1作成票等!$C$14:$C$1513,$A27,別添1作成票等!$D$14:$D$1513,L$5)=0,"",COUNTIFS(別添1作成票等!$B$14:$B$1513,"○",別添1作成票等!$C$14:$C$1513,$A27,別添1作成票等!$D$14:$D$1513,L$5))</f>
        <v/>
      </c>
      <c r="M27" s="363" t="str">
        <f>IF(COUNTIFS(別添1作成票等!$B$14:$B$1513,"○",別添1作成票等!$C$14:$C$1513,$A27,別添1作成票等!$D$14:$D$1513,M$5)=0,"",COUNTIFS(別添1作成票等!$B$14:$B$1513,"○",別添1作成票等!$C$14:$C$1513,$A27,別添1作成票等!$D$14:$D$1513,M$5))</f>
        <v/>
      </c>
      <c r="N27" s="363" t="str">
        <f>IF(COUNTIFS(別添1作成票等!$B$14:$B$1513,"○",別添1作成票等!$C$14:$C$1513,$A27,別添1作成票等!$D$14:$D$1513,N$5)=0,"",COUNTIFS(別添1作成票等!$B$14:$B$1513,"○",別添1作成票等!$C$14:$C$1513,$A27,別添1作成票等!$D$14:$D$1513,N$5))</f>
        <v/>
      </c>
      <c r="O27" s="363" t="str">
        <f>IF(COUNTIFS(別添1作成票等!$B$14:$B$1513,"○",別添1作成票等!$C$14:$C$1513,$A27,別添1作成票等!$D$14:$D$1513,O$5)=0,"",COUNTIFS(別添1作成票等!$B$14:$B$1513,"○",別添1作成票等!$C$14:$C$1513,$A27,別添1作成票等!$D$14:$D$1513,O$5))</f>
        <v/>
      </c>
      <c r="P27" s="363" t="str">
        <f>IF(COUNTIFS(別添1作成票等!$B$14:$B$1513,"○",別添1作成票等!$C$14:$C$1513,$A27,別添1作成票等!$D$14:$D$1513,P$5)=0,"",COUNTIFS(別添1作成票等!$B$14:$B$1513,"○",別添1作成票等!$C$14:$C$1513,$A27,別添1作成票等!$D$14:$D$1513,P$5))</f>
        <v/>
      </c>
      <c r="Q27" s="363" t="str">
        <f>IF(COUNTIFS(別添1作成票等!$B$14:$B$1513,"○",別添1作成票等!$C$14:$C$1513,$A27,別添1作成票等!$D$14:$D$1513,Q$5)=0,"",COUNTIFS(別添1作成票等!$B$14:$B$1513,"○",別添1作成票等!$C$14:$C$1513,$A27,別添1作成票等!$D$14:$D$1513,Q$5))</f>
        <v/>
      </c>
      <c r="R27" s="363" t="str">
        <f>IF(COUNTIFS(別添1作成票等!$B$14:$B$1513,"○",別添1作成票等!$C$14:$C$1513,$A27,別添1作成票等!$D$14:$D$1513,R$5)=0,"",COUNTIFS(別添1作成票等!$B$14:$B$1513,"○",別添1作成票等!$C$14:$C$1513,$A27,別添1作成票等!$D$14:$D$1513,R$5))</f>
        <v/>
      </c>
      <c r="S27" s="363" t="str">
        <f>IF(COUNTIFS(別添1作成票等!$B$14:$B$1513,"○",別添1作成票等!$C$14:$C$1513,$A27,別添1作成票等!$D$14:$D$1513,S$5)=0,"",COUNTIFS(別添1作成票等!$B$14:$B$1513,"○",別添1作成票等!$C$14:$C$1513,$A27,別添1作成票等!$D$14:$D$1513,S$5))</f>
        <v/>
      </c>
      <c r="T27" s="363" t="str">
        <f>IF(COUNTIFS(別添1作成票等!$B$14:$B$1513,"○",別添1作成票等!$C$14:$C$1513,$A27,別添1作成票等!$D$14:$D$1513,T$5)=0,"",COUNTIFS(別添1作成票等!$B$14:$B$1513,"○",別添1作成票等!$C$14:$C$1513,$A27,別添1作成票等!$D$14:$D$1513,T$5))</f>
        <v/>
      </c>
      <c r="U27" s="363" t="str">
        <f>IF(COUNTIFS(別添1作成票等!$B$14:$B$1513,"○",別添1作成票等!$C$14:$C$1513,$A27,別添1作成票等!$D$14:$D$1513,U$5)=0,"",COUNTIFS(別添1作成票等!$B$14:$B$1513,"○",別添1作成票等!$C$14:$C$1513,$A27,別添1作成票等!$D$14:$D$1513,U$5))</f>
        <v/>
      </c>
      <c r="V27" s="363" t="str">
        <f>IF(COUNTIFS(別添1作成票等!$B$14:$B$1513,"○",別添1作成票等!$C$14:$C$1513,$A27,別添1作成票等!$D$14:$D$1513,V$5)=0,"",COUNTIFS(別添1作成票等!$B$14:$B$1513,"○",別添1作成票等!$C$14:$C$1513,$A27,別添1作成票等!$D$14:$D$1513,V$5))</f>
        <v/>
      </c>
      <c r="W27" s="363" t="str">
        <f>IF(COUNTIFS(別添1作成票等!$B$14:$B$1513,"○",別添1作成票等!$C$14:$C$1513,$A27,別添1作成票等!$D$14:$D$1513,W$5)=0,"",COUNTIFS(別添1作成票等!$B$14:$B$1513,"○",別添1作成票等!$C$14:$C$1513,$A27,別添1作成票等!$D$14:$D$1513,W$5))</f>
        <v/>
      </c>
      <c r="X27" s="363" t="str">
        <f>IF(COUNTIFS(別添1作成票等!$B$14:$B$1513,"○",別添1作成票等!$C$14:$C$1513,$A27,別添1作成票等!$D$14:$D$1513,X$5)=0,"",COUNTIFS(別添1作成票等!$B$14:$B$1513,"○",別添1作成票等!$C$14:$C$1513,$A27,別添1作成票等!$D$14:$D$1513,X$5))</f>
        <v/>
      </c>
      <c r="Y27" s="363" t="str">
        <f>IF(COUNTIFS(別添1作成票等!$B$14:$B$1513,"○",別添1作成票等!$C$14:$C$1513,$A27,別添1作成票等!$D$14:$D$1513,Y$5)=0,"",COUNTIFS(別添1作成票等!$B$14:$B$1513,"○",別添1作成票等!$C$14:$C$1513,$A27,別添1作成票等!$D$14:$D$1513,Y$5))</f>
        <v/>
      </c>
      <c r="Z27" s="363" t="str">
        <f>IF(COUNTIFS(別添1作成票等!$B$14:$B$1513,"○",別添1作成票等!$C$14:$C$1513,$A27,別添1作成票等!$D$14:$D$1513,Z$5)=0,"",COUNTIFS(別添1作成票等!$B$14:$B$1513,"○",別添1作成票等!$C$14:$C$1513,$A27,別添1作成票等!$D$14:$D$1513,Z$5))</f>
        <v/>
      </c>
      <c r="AA27" s="363" t="str">
        <f>IF(COUNTIFS(別添1作成票等!$B$14:$B$1513,"○",別添1作成票等!$C$14:$C$1513,$A27,別添1作成票等!$D$14:$D$1513,AA$5)=0,"",COUNTIFS(別添1作成票等!$B$14:$B$1513,"○",別添1作成票等!$C$14:$C$1513,$A27,別添1作成票等!$D$14:$D$1513,AA$5))</f>
        <v/>
      </c>
      <c r="AB27" s="363" t="str">
        <f>IF(COUNTIFS(別添1作成票等!$B$14:$B$1513,"○",別添1作成票等!$C$14:$C$1513,$A27,別添1作成票等!$D$14:$D$1513,AB$5)=0,"",COUNTIFS(別添1作成票等!$B$14:$B$1513,"○",別添1作成票等!$C$14:$C$1513,$A27,別添1作成票等!$D$14:$D$1513,AB$5))</f>
        <v/>
      </c>
      <c r="AC27" s="363" t="str">
        <f>IF(COUNTIFS(別添1作成票等!$B$14:$B$1513,"○",別添1作成票等!$C$14:$C$1513,$A27,別添1作成票等!$D$14:$D$1513,AC$5)=0,"",COUNTIFS(別添1作成票等!$B$14:$B$1513,"○",別添1作成票等!$C$14:$C$1513,$A27,別添1作成票等!$D$14:$D$1513,AC$5))</f>
        <v/>
      </c>
      <c r="AD27" s="363" t="str">
        <f>IF(COUNTIFS(別添1作成票等!$B$14:$B$1513,"○",別添1作成票等!$C$14:$C$1513,$A27,別添1作成票等!$D$14:$D$1513,AD$5)=0,"",COUNTIFS(別添1作成票等!$B$14:$B$1513,"○",別添1作成票等!$C$14:$C$1513,$A27,別添1作成票等!$D$14:$D$1513,AD$5))</f>
        <v/>
      </c>
      <c r="AE27" s="363" t="str">
        <f>IF(COUNTIFS(別添1作成票等!$B$14:$B$1513,"○",別添1作成票等!$C$14:$C$1513,$A27,別添1作成票等!$D$14:$D$1513,AE$5)=0,"",COUNTIFS(別添1作成票等!$B$14:$B$1513,"○",別添1作成票等!$C$14:$C$1513,$A27,別添1作成票等!$D$14:$D$1513,AE$5))</f>
        <v/>
      </c>
      <c r="AF27" s="363" t="str">
        <f>IF(COUNTIFS(別添1作成票等!$B$14:$B$1513,"○",別添1作成票等!$C$14:$C$1513,$A27,別添1作成票等!$D$14:$D$1513,AF$5)=0,"",COUNTIFS(別添1作成票等!$B$14:$B$1513,"○",別添1作成票等!$C$14:$C$1513,$A27,別添1作成票等!$D$14:$D$1513,AF$5))</f>
        <v/>
      </c>
      <c r="AG27" s="363" t="str">
        <f>IF(COUNTIFS(別添1作成票等!$B$14:$B$1513,"○",別添1作成票等!$C$14:$C$1513,$A27,別添1作成票等!$D$14:$D$1513,AG$5)=0,"",COUNTIFS(別添1作成票等!$B$14:$B$1513,"○",別添1作成票等!$C$14:$C$1513,$A27,別添1作成票等!$D$14:$D$1513,AG$5))</f>
        <v/>
      </c>
      <c r="AH27" s="363" t="str">
        <f>IF(COUNTIFS(別添1作成票等!$B$14:$B$1513,"○",別添1作成票等!$C$14:$C$1513,$A27,別添1作成票等!$D$14:$D$1513,AH$5)=0,"",COUNTIFS(別添1作成票等!$B$14:$B$1513,"○",別添1作成票等!$C$14:$C$1513,$A27,別添1作成票等!$D$14:$D$1513,AH$5))</f>
        <v/>
      </c>
      <c r="AI27" s="363" t="str">
        <f>IF(COUNTIFS(別添1作成票等!$B$14:$B$1513,"○",別添1作成票等!$C$14:$C$1513,$A27,別添1作成票等!$D$14:$D$1513,AI$5)=0,"",COUNTIFS(別添1作成票等!$B$14:$B$1513,"○",別添1作成票等!$C$14:$C$1513,$A27,別添1作成票等!$D$14:$D$1513,AI$5))</f>
        <v/>
      </c>
      <c r="AJ27" s="363" t="str">
        <f>IF(COUNTIFS(別添1作成票等!$B$14:$B$1513,"○",別添1作成票等!$C$14:$C$1513,$A27,別添1作成票等!$D$14:$D$1513,AJ$5)=0,"",COUNTIFS(別添1作成票等!$B$14:$B$1513,"○",別添1作成票等!$C$14:$C$1513,$A27,別添1作成票等!$D$14:$D$1513,AJ$5))</f>
        <v/>
      </c>
      <c r="AK27" s="363" t="str">
        <f>IF(COUNTIFS(別添1作成票等!$B$14:$B$1513,"○",別添1作成票等!$C$14:$C$1513,$A27,別添1作成票等!$D$14:$D$1513,AK$5)=0,"",COUNTIFS(別添1作成票等!$B$14:$B$1513,"○",別添1作成票等!$C$14:$C$1513,$A27,別添1作成票等!$D$14:$D$1513,AK$5))</f>
        <v/>
      </c>
      <c r="AL27" s="363" t="str">
        <f>IF(COUNTIFS(別添1作成票等!$B$14:$B$1513,"○",別添1作成票等!$C$14:$C$1513,$A27,別添1作成票等!$D$14:$D$1513,AL$5)=0,"",COUNTIFS(別添1作成票等!$B$14:$B$1513,"○",別添1作成票等!$C$14:$C$1513,$A27,別添1作成票等!$D$14:$D$1513,AL$5))</f>
        <v/>
      </c>
      <c r="AM27" s="363" t="str">
        <f>IF(COUNTIFS(別添1作成票等!$B$14:$B$1513,"○",別添1作成票等!$C$14:$C$1513,$A27,別添1作成票等!$D$14:$D$1513,AM$5)=0,"",COUNTIFS(別添1作成票等!$B$14:$B$1513,"○",別添1作成票等!$C$14:$C$1513,$A27,別添1作成票等!$D$14:$D$1513,AM$5))</f>
        <v/>
      </c>
      <c r="AN27" s="363" t="str">
        <f>IF(COUNTIFS(別添1作成票等!$B$14:$B$1513,"○",別添1作成票等!$C$14:$C$1513,$A27,別添1作成票等!$D$14:$D$1513,AN$5)=0,"",COUNTIFS(別添1作成票等!$B$14:$B$1513,"○",別添1作成票等!$C$14:$C$1513,$A27,別添1作成票等!$D$14:$D$1513,AN$5))</f>
        <v/>
      </c>
      <c r="AO27" s="363" t="str">
        <f>IF(COUNTIFS(別添1作成票等!$B$14:$B$1513,"○",別添1作成票等!$C$14:$C$1513,$A27,別添1作成票等!$D$14:$D$1513,AO$5)=0,"",COUNTIFS(別添1作成票等!$B$14:$B$1513,"○",別添1作成票等!$C$14:$C$1513,$A27,別添1作成票等!$D$14:$D$1513,AO$5))</f>
        <v/>
      </c>
      <c r="AP27" s="363" t="str">
        <f>IF(COUNTIFS(別添1作成票等!$B$14:$B$1513,"○",別添1作成票等!$C$14:$C$1513,$A27,別添1作成票等!$D$14:$D$1513,AP$5)=0,"",COUNTIFS(別添1作成票等!$B$14:$B$1513,"○",別添1作成票等!$C$14:$C$1513,$A27,別添1作成票等!$D$14:$D$1513,AP$5))</f>
        <v/>
      </c>
      <c r="AQ27" s="363" t="str">
        <f>IF(COUNTIFS(別添1作成票等!$B$14:$B$1513,"○",別添1作成票等!$C$14:$C$1513,$A27,別添1作成票等!$D$14:$D$1513,AQ$5)=0,"",COUNTIFS(別添1作成票等!$B$14:$B$1513,"○",別添1作成票等!$C$14:$C$1513,$A27,別添1作成票等!$D$14:$D$1513,AQ$5))</f>
        <v/>
      </c>
      <c r="AR27" s="363" t="str">
        <f>IF(COUNTIFS(別添1作成票等!$B$14:$B$1513,"○",別添1作成票等!$C$14:$C$1513,$A27,別添1作成票等!$D$14:$D$1513,AR$5)=0,"",COUNTIFS(別添1作成票等!$B$14:$B$1513,"○",別添1作成票等!$C$14:$C$1513,$A27,別添1作成票等!$D$14:$D$1513,AR$5))</f>
        <v/>
      </c>
      <c r="AS27" s="363" t="str">
        <f>IF(COUNTIFS(別添1作成票等!$B$14:$B$1513,"○",別添1作成票等!$C$14:$C$1513,$A27,別添1作成票等!$D$14:$D$1513,AS$5)=0,"",COUNTIFS(別添1作成票等!$B$14:$B$1513,"○",別添1作成票等!$C$14:$C$1513,$A27,別添1作成票等!$D$14:$D$1513,AS$5))</f>
        <v/>
      </c>
      <c r="AT27" s="371" t="str">
        <f>IF(COUNTIFS(別添1作成票等!$B$14:$B$1513,"○",別添1作成票等!$C$14:$C$1513,$A27,別添1作成票等!$D$14:$D$1513,AT$5)=0,"",COUNTIFS(別添1作成票等!$B$14:$B$1513,"○",別添1作成票等!$C$14:$C$1513,$A27,別添1作成票等!$D$14:$D$1513,AT$5))</f>
        <v/>
      </c>
      <c r="AU27" s="364" t="str">
        <f>IF(SUM($D27:$AT27)=0,"",SUM($D27:$AT27))</f>
        <v/>
      </c>
    </row>
    <row r="28" spans="1:47" ht="27" customHeight="1">
      <c r="A28" s="589"/>
      <c r="B28" s="346" t="s">
        <v>2912</v>
      </c>
      <c r="C28" s="340" t="s">
        <v>54</v>
      </c>
      <c r="D28" s="365" t="str">
        <f>IF(D27="","",COUNTIFS(別添1作成票等!$B$14:$B$1513,"○",別添1作成票等!$C$14:$C$1513,$A27,別添1作成票等!$D$14:$D$1513,D$5,別添1作成票等!$F$14:$F$1513,"&gt;960"))</f>
        <v/>
      </c>
      <c r="E28" s="365" t="str">
        <f>IF(E27="","",COUNTIFS(別添1作成票等!$B$14:$B$1513,"○",別添1作成票等!$C$14:$C$1513,$A27,別添1作成票等!$D$14:$D$1513,E$5,別添1作成票等!$F$14:$F$1513,"&gt;960"))</f>
        <v/>
      </c>
      <c r="F28" s="365" t="str">
        <f>IF(F27="","",COUNTIFS(別添1作成票等!$B$14:$B$1513,"○",別添1作成票等!$C$14:$C$1513,$A27,別添1作成票等!$D$14:$D$1513,F$5,別添1作成票等!$F$14:$F$1513,"&gt;960"))</f>
        <v/>
      </c>
      <c r="G28" s="365" t="str">
        <f>IF(G27="","",COUNTIFS(別添1作成票等!$B$14:$B$1513,"○",別添1作成票等!$C$14:$C$1513,$A27,別添1作成票等!$D$14:$D$1513,G$5,別添1作成票等!$F$14:$F$1513,"&gt;960"))</f>
        <v/>
      </c>
      <c r="H28" s="365" t="str">
        <f>IF(H27="","",COUNTIFS(別添1作成票等!$B$14:$B$1513,"○",別添1作成票等!$C$14:$C$1513,$A27,別添1作成票等!$D$14:$D$1513,H$5,別添1作成票等!$F$14:$F$1513,"&gt;960"))</f>
        <v/>
      </c>
      <c r="I28" s="365" t="str">
        <f>IF(I27="","",COUNTIFS(別添1作成票等!$B$14:$B$1513,"○",別添1作成票等!$C$14:$C$1513,$A27,別添1作成票等!$D$14:$D$1513,I$5,別添1作成票等!$F$14:$F$1513,"&gt;960"))</f>
        <v/>
      </c>
      <c r="J28" s="365" t="str">
        <f>IF(J27="","",COUNTIFS(別添1作成票等!$B$14:$B$1513,"○",別添1作成票等!$C$14:$C$1513,$A27,別添1作成票等!$D$14:$D$1513,J$5,別添1作成票等!$F$14:$F$1513,"&gt;960"))</f>
        <v/>
      </c>
      <c r="K28" s="365" t="str">
        <f>IF(K27="","",COUNTIFS(別添1作成票等!$B$14:$B$1513,"○",別添1作成票等!$C$14:$C$1513,$A27,別添1作成票等!$D$14:$D$1513,K$5,別添1作成票等!$F$14:$F$1513,"&gt;960"))</f>
        <v/>
      </c>
      <c r="L28" s="365" t="str">
        <f>IF(L27="","",COUNTIFS(別添1作成票等!$B$14:$B$1513,"○",別添1作成票等!$C$14:$C$1513,$A27,別添1作成票等!$D$14:$D$1513,L$5,別添1作成票等!$F$14:$F$1513,"&gt;960"))</f>
        <v/>
      </c>
      <c r="M28" s="365" t="str">
        <f>IF(M27="","",COUNTIFS(別添1作成票等!$B$14:$B$1513,"○",別添1作成票等!$C$14:$C$1513,$A27,別添1作成票等!$D$14:$D$1513,M$5,別添1作成票等!$F$14:$F$1513,"&gt;960"))</f>
        <v/>
      </c>
      <c r="N28" s="365" t="str">
        <f>IF(N27="","",COUNTIFS(別添1作成票等!$B$14:$B$1513,"○",別添1作成票等!$C$14:$C$1513,$A27,別添1作成票等!$D$14:$D$1513,N$5,別添1作成票等!$F$14:$F$1513,"&gt;960"))</f>
        <v/>
      </c>
      <c r="O28" s="365" t="str">
        <f>IF(O27="","",COUNTIFS(別添1作成票等!$B$14:$B$1513,"○",別添1作成票等!$C$14:$C$1513,$A27,別添1作成票等!$D$14:$D$1513,O$5,別添1作成票等!$F$14:$F$1513,"&gt;960"))</f>
        <v/>
      </c>
      <c r="P28" s="365" t="str">
        <f>IF(P27="","",COUNTIFS(別添1作成票等!$B$14:$B$1513,"○",別添1作成票等!$C$14:$C$1513,$A27,別添1作成票等!$D$14:$D$1513,P$5,別添1作成票等!$F$14:$F$1513,"&gt;960"))</f>
        <v/>
      </c>
      <c r="Q28" s="365" t="str">
        <f>IF(Q27="","",COUNTIFS(別添1作成票等!$B$14:$B$1513,"○",別添1作成票等!$C$14:$C$1513,$A27,別添1作成票等!$D$14:$D$1513,Q$5,別添1作成票等!$F$14:$F$1513,"&gt;960"))</f>
        <v/>
      </c>
      <c r="R28" s="365" t="str">
        <f>IF(R27="","",COUNTIFS(別添1作成票等!$B$14:$B$1513,"○",別添1作成票等!$C$14:$C$1513,$A27,別添1作成票等!$D$14:$D$1513,R$5,別添1作成票等!$F$14:$F$1513,"&gt;960"))</f>
        <v/>
      </c>
      <c r="S28" s="365" t="str">
        <f>IF(S27="","",COUNTIFS(別添1作成票等!$B$14:$B$1513,"○",別添1作成票等!$C$14:$C$1513,$A27,別添1作成票等!$D$14:$D$1513,S$5,別添1作成票等!$F$14:$F$1513,"&gt;960"))</f>
        <v/>
      </c>
      <c r="T28" s="365" t="str">
        <f>IF(T27="","",COUNTIFS(別添1作成票等!$B$14:$B$1513,"○",別添1作成票等!$C$14:$C$1513,$A27,別添1作成票等!$D$14:$D$1513,T$5,別添1作成票等!$F$14:$F$1513,"&gt;960"))</f>
        <v/>
      </c>
      <c r="U28" s="365" t="str">
        <f>IF(U27="","",COUNTIFS(別添1作成票等!$B$14:$B$1513,"○",別添1作成票等!$C$14:$C$1513,$A27,別添1作成票等!$D$14:$D$1513,U$5,別添1作成票等!$F$14:$F$1513,"&gt;960"))</f>
        <v/>
      </c>
      <c r="V28" s="365" t="str">
        <f>IF(V27="","",COUNTIFS(別添1作成票等!$B$14:$B$1513,"○",別添1作成票等!$C$14:$C$1513,$A27,別添1作成票等!$D$14:$D$1513,V$5,別添1作成票等!$F$14:$F$1513,"&gt;960"))</f>
        <v/>
      </c>
      <c r="W28" s="365" t="str">
        <f>IF(W27="","",COUNTIFS(別添1作成票等!$B$14:$B$1513,"○",別添1作成票等!$C$14:$C$1513,$A27,別添1作成票等!$D$14:$D$1513,W$5,別添1作成票等!$F$14:$F$1513,"&gt;960"))</f>
        <v/>
      </c>
      <c r="X28" s="365" t="str">
        <f>IF(X27="","",COUNTIFS(別添1作成票等!$B$14:$B$1513,"○",別添1作成票等!$C$14:$C$1513,$A27,別添1作成票等!$D$14:$D$1513,X$5,別添1作成票等!$F$14:$F$1513,"&gt;960"))</f>
        <v/>
      </c>
      <c r="Y28" s="365" t="str">
        <f>IF(Y27="","",COUNTIFS(別添1作成票等!$B$14:$B$1513,"○",別添1作成票等!$C$14:$C$1513,$A27,別添1作成票等!$D$14:$D$1513,Y$5,別添1作成票等!$F$14:$F$1513,"&gt;960"))</f>
        <v/>
      </c>
      <c r="Z28" s="365" t="str">
        <f>IF(Z27="","",COUNTIFS(別添1作成票等!$B$14:$B$1513,"○",別添1作成票等!$C$14:$C$1513,$A27,別添1作成票等!$D$14:$D$1513,Z$5,別添1作成票等!$F$14:$F$1513,"&gt;960"))</f>
        <v/>
      </c>
      <c r="AA28" s="365" t="str">
        <f>IF(AA27="","",COUNTIFS(別添1作成票等!$B$14:$B$1513,"○",別添1作成票等!$C$14:$C$1513,$A27,別添1作成票等!$D$14:$D$1513,AA$5,別添1作成票等!$F$14:$F$1513,"&gt;960"))</f>
        <v/>
      </c>
      <c r="AB28" s="365" t="str">
        <f>IF(AB27="","",COUNTIFS(別添1作成票等!$B$14:$B$1513,"○",別添1作成票等!$C$14:$C$1513,$A27,別添1作成票等!$D$14:$D$1513,AB$5,別添1作成票等!$F$14:$F$1513,"&gt;960"))</f>
        <v/>
      </c>
      <c r="AC28" s="365" t="str">
        <f>IF(AC27="","",COUNTIFS(別添1作成票等!$B$14:$B$1513,"○",別添1作成票等!$C$14:$C$1513,$A27,別添1作成票等!$D$14:$D$1513,AC$5,別添1作成票等!$F$14:$F$1513,"&gt;960"))</f>
        <v/>
      </c>
      <c r="AD28" s="365" t="str">
        <f>IF(AD27="","",COUNTIFS(別添1作成票等!$B$14:$B$1513,"○",別添1作成票等!$C$14:$C$1513,$A27,別添1作成票等!$D$14:$D$1513,AD$5,別添1作成票等!$F$14:$F$1513,"&gt;960"))</f>
        <v/>
      </c>
      <c r="AE28" s="365" t="str">
        <f>IF(AE27="","",COUNTIFS(別添1作成票等!$B$14:$B$1513,"○",別添1作成票等!$C$14:$C$1513,$A27,別添1作成票等!$D$14:$D$1513,AE$5,別添1作成票等!$F$14:$F$1513,"&gt;960"))</f>
        <v/>
      </c>
      <c r="AF28" s="365" t="str">
        <f>IF(AF27="","",COUNTIFS(別添1作成票等!$B$14:$B$1513,"○",別添1作成票等!$C$14:$C$1513,$A27,別添1作成票等!$D$14:$D$1513,AF$5,別添1作成票等!$F$14:$F$1513,"&gt;960"))</f>
        <v/>
      </c>
      <c r="AG28" s="365" t="str">
        <f>IF(AG27="","",COUNTIFS(別添1作成票等!$B$14:$B$1513,"○",別添1作成票等!$C$14:$C$1513,$A27,別添1作成票等!$D$14:$D$1513,AG$5,別添1作成票等!$F$14:$F$1513,"&gt;960"))</f>
        <v/>
      </c>
      <c r="AH28" s="365" t="str">
        <f>IF(AH27="","",COUNTIFS(別添1作成票等!$B$14:$B$1513,"○",別添1作成票等!$C$14:$C$1513,$A27,別添1作成票等!$D$14:$D$1513,AH$5,別添1作成票等!$F$14:$F$1513,"&gt;960"))</f>
        <v/>
      </c>
      <c r="AI28" s="365" t="str">
        <f>IF(AI27="","",COUNTIFS(別添1作成票等!$B$14:$B$1513,"○",別添1作成票等!$C$14:$C$1513,$A27,別添1作成票等!$D$14:$D$1513,AI$5,別添1作成票等!$F$14:$F$1513,"&gt;960"))</f>
        <v/>
      </c>
      <c r="AJ28" s="365" t="str">
        <f>IF(AJ27="","",COUNTIFS(別添1作成票等!$B$14:$B$1513,"○",別添1作成票等!$C$14:$C$1513,$A27,別添1作成票等!$D$14:$D$1513,AJ$5,別添1作成票等!$F$14:$F$1513,"&gt;960"))</f>
        <v/>
      </c>
      <c r="AK28" s="365" t="str">
        <f>IF(AK27="","",COUNTIFS(別添1作成票等!$B$14:$B$1513,"○",別添1作成票等!$C$14:$C$1513,$A27,別添1作成票等!$D$14:$D$1513,AK$5,別添1作成票等!$F$14:$F$1513,"&gt;960"))</f>
        <v/>
      </c>
      <c r="AL28" s="365" t="str">
        <f>IF(AL27="","",COUNTIFS(別添1作成票等!$B$14:$B$1513,"○",別添1作成票等!$C$14:$C$1513,$A27,別添1作成票等!$D$14:$D$1513,AL$5,別添1作成票等!$F$14:$F$1513,"&gt;960"))</f>
        <v/>
      </c>
      <c r="AM28" s="365" t="str">
        <f>IF(AM27="","",COUNTIFS(別添1作成票等!$B$14:$B$1513,"○",別添1作成票等!$C$14:$C$1513,$A27,別添1作成票等!$D$14:$D$1513,AM$5,別添1作成票等!$F$14:$F$1513,"&gt;960"))</f>
        <v/>
      </c>
      <c r="AN28" s="365" t="str">
        <f>IF(AN27="","",COUNTIFS(別添1作成票等!$B$14:$B$1513,"○",別添1作成票等!$C$14:$C$1513,$A27,別添1作成票等!$D$14:$D$1513,AN$5,別添1作成票等!$F$14:$F$1513,"&gt;960"))</f>
        <v/>
      </c>
      <c r="AO28" s="365" t="str">
        <f>IF(AO27="","",COUNTIFS(別添1作成票等!$B$14:$B$1513,"○",別添1作成票等!$C$14:$C$1513,$A27,別添1作成票等!$D$14:$D$1513,AO$5,別添1作成票等!$F$14:$F$1513,"&gt;960"))</f>
        <v/>
      </c>
      <c r="AP28" s="365" t="str">
        <f>IF(AP27="","",COUNTIFS(別添1作成票等!$B$14:$B$1513,"○",別添1作成票等!$C$14:$C$1513,$A27,別添1作成票等!$D$14:$D$1513,AP$5,別添1作成票等!$F$14:$F$1513,"&gt;960"))</f>
        <v/>
      </c>
      <c r="AQ28" s="365" t="str">
        <f>IF(AQ27="","",COUNTIFS(別添1作成票等!$B$14:$B$1513,"○",別添1作成票等!$C$14:$C$1513,$A27,別添1作成票等!$D$14:$D$1513,AQ$5,別添1作成票等!$F$14:$F$1513,"&gt;960"))</f>
        <v/>
      </c>
      <c r="AR28" s="365" t="str">
        <f>IF(AR27="","",COUNTIFS(別添1作成票等!$B$14:$B$1513,"○",別添1作成票等!$C$14:$C$1513,$A27,別添1作成票等!$D$14:$D$1513,AR$5,別添1作成票等!$F$14:$F$1513,"&gt;960"))</f>
        <v/>
      </c>
      <c r="AS28" s="365" t="str">
        <f>IF(AS27="","",COUNTIFS(別添1作成票等!$B$14:$B$1513,"○",別添1作成票等!$C$14:$C$1513,$A27,別添1作成票等!$D$14:$D$1513,AS$5,別添1作成票等!$F$14:$F$1513,"&gt;960"))</f>
        <v/>
      </c>
      <c r="AT28" s="372" t="str">
        <f>IF(AT27="","",COUNTIFS(別添1作成票等!$B$14:$B$1513,"○",別添1作成票等!$C$14:$C$1513,$A27,別添1作成票等!$D$14:$D$1513,AT$5,別添1作成票等!$F$14:$F$1513,"&gt;960"))</f>
        <v/>
      </c>
      <c r="AU28" s="369" t="str">
        <f>IF(AU27="","",COUNTIFS(別添1作成票等!$B$14:$B$1513,"○",別添1作成票等!$C$14:$C$1513,$A27,別添1作成票等!$F$14:$F$1513,"&gt;960"))</f>
        <v/>
      </c>
    </row>
    <row r="29" spans="1:47" ht="27" customHeight="1">
      <c r="A29" s="589"/>
      <c r="B29" s="579" t="s">
        <v>2913</v>
      </c>
      <c r="C29" s="348" t="s">
        <v>51</v>
      </c>
      <c r="D29" s="373" t="str">
        <f>IFERROR(AVERAGEIFS(別添1作成票等!$F$14:$F$1513,別添1作成票等!$B$14:$B$1513,"○",別添1作成票等!$C$14:$C$1513,$A27,別添1作成票等!$D$14:$D$1513,D$5,別添1作成票等!$F$14:$F$1513,"&gt;960"),"")</f>
        <v/>
      </c>
      <c r="E29" s="373" t="str">
        <f>IFERROR(AVERAGEIFS(別添1作成票等!$F$14:$F$1513,別添1作成票等!$B$14:$B$1513,"○",別添1作成票等!$C$14:$C$1513,$A27,別添1作成票等!$D$14:$D$1513,E$5,別添1作成票等!$F$14:$F$1513,"&gt;960"),"")</f>
        <v/>
      </c>
      <c r="F29" s="373" t="str">
        <f>IFERROR(AVERAGEIFS(別添1作成票等!$F$14:$F$1513,別添1作成票等!$B$14:$B$1513,"○",別添1作成票等!$C$14:$C$1513,$A27,別添1作成票等!$D$14:$D$1513,F$5,別添1作成票等!$F$14:$F$1513,"&gt;960"),"")</f>
        <v/>
      </c>
      <c r="G29" s="373" t="str">
        <f>IFERROR(AVERAGEIFS(別添1作成票等!$F$14:$F$1513,別添1作成票等!$B$14:$B$1513,"○",別添1作成票等!$C$14:$C$1513,$A27,別添1作成票等!$D$14:$D$1513,G$5,別添1作成票等!$F$14:$F$1513,"&gt;960"),"")</f>
        <v/>
      </c>
      <c r="H29" s="373" t="str">
        <f>IFERROR(AVERAGEIFS(別添1作成票等!$F$14:$F$1513,別添1作成票等!$B$14:$B$1513,"○",別添1作成票等!$C$14:$C$1513,$A27,別添1作成票等!$D$14:$D$1513,H$5,別添1作成票等!$F$14:$F$1513,"&gt;960"),"")</f>
        <v/>
      </c>
      <c r="I29" s="373" t="str">
        <f>IFERROR(AVERAGEIFS(別添1作成票等!$F$14:$F$1513,別添1作成票等!$B$14:$B$1513,"○",別添1作成票等!$C$14:$C$1513,$A27,別添1作成票等!$D$14:$D$1513,I$5,別添1作成票等!$F$14:$F$1513,"&gt;960"),"")</f>
        <v/>
      </c>
      <c r="J29" s="373" t="str">
        <f>IFERROR(AVERAGEIFS(別添1作成票等!$F$14:$F$1513,別添1作成票等!$B$14:$B$1513,"○",別添1作成票等!$C$14:$C$1513,$A27,別添1作成票等!$D$14:$D$1513,J$5,別添1作成票等!$F$14:$F$1513,"&gt;960"),"")</f>
        <v/>
      </c>
      <c r="K29" s="373" t="str">
        <f>IFERROR(AVERAGEIFS(別添1作成票等!$F$14:$F$1513,別添1作成票等!$B$14:$B$1513,"○",別添1作成票等!$C$14:$C$1513,$A27,別添1作成票等!$D$14:$D$1513,K$5,別添1作成票等!$F$14:$F$1513,"&gt;960"),"")</f>
        <v/>
      </c>
      <c r="L29" s="373" t="str">
        <f>IFERROR(AVERAGEIFS(別添1作成票等!$F$14:$F$1513,別添1作成票等!$B$14:$B$1513,"○",別添1作成票等!$C$14:$C$1513,$A27,別添1作成票等!$D$14:$D$1513,L$5,別添1作成票等!$F$14:$F$1513,"&gt;960"),"")</f>
        <v/>
      </c>
      <c r="M29" s="373" t="str">
        <f>IFERROR(AVERAGEIFS(別添1作成票等!$F$14:$F$1513,別添1作成票等!$B$14:$B$1513,"○",別添1作成票等!$C$14:$C$1513,$A27,別添1作成票等!$D$14:$D$1513,M$5,別添1作成票等!$F$14:$F$1513,"&gt;960"),"")</f>
        <v/>
      </c>
      <c r="N29" s="373" t="str">
        <f>IFERROR(AVERAGEIFS(別添1作成票等!$F$14:$F$1513,別添1作成票等!$B$14:$B$1513,"○",別添1作成票等!$C$14:$C$1513,$A27,別添1作成票等!$D$14:$D$1513,N$5,別添1作成票等!$F$14:$F$1513,"&gt;960"),"")</f>
        <v/>
      </c>
      <c r="O29" s="373" t="str">
        <f>IFERROR(AVERAGEIFS(別添1作成票等!$F$14:$F$1513,別添1作成票等!$B$14:$B$1513,"○",別添1作成票等!$C$14:$C$1513,$A27,別添1作成票等!$D$14:$D$1513,O$5,別添1作成票等!$F$14:$F$1513,"&gt;960"),"")</f>
        <v/>
      </c>
      <c r="P29" s="373" t="str">
        <f>IFERROR(AVERAGEIFS(別添1作成票等!$F$14:$F$1513,別添1作成票等!$B$14:$B$1513,"○",別添1作成票等!$C$14:$C$1513,$A27,別添1作成票等!$D$14:$D$1513,P$5,別添1作成票等!$F$14:$F$1513,"&gt;960"),"")</f>
        <v/>
      </c>
      <c r="Q29" s="373" t="str">
        <f>IFERROR(AVERAGEIFS(別添1作成票等!$F$14:$F$1513,別添1作成票等!$B$14:$B$1513,"○",別添1作成票等!$C$14:$C$1513,$A27,別添1作成票等!$D$14:$D$1513,Q$5,別添1作成票等!$F$14:$F$1513,"&gt;960"),"")</f>
        <v/>
      </c>
      <c r="R29" s="373" t="str">
        <f>IFERROR(AVERAGEIFS(別添1作成票等!$F$14:$F$1513,別添1作成票等!$B$14:$B$1513,"○",別添1作成票等!$C$14:$C$1513,$A27,別添1作成票等!$D$14:$D$1513,R$5,別添1作成票等!$F$14:$F$1513,"&gt;960"),"")</f>
        <v/>
      </c>
      <c r="S29" s="373" t="str">
        <f>IFERROR(AVERAGEIFS(別添1作成票等!$F$14:$F$1513,別添1作成票等!$B$14:$B$1513,"○",別添1作成票等!$C$14:$C$1513,$A27,別添1作成票等!$D$14:$D$1513,S$5,別添1作成票等!$F$14:$F$1513,"&gt;960"),"")</f>
        <v/>
      </c>
      <c r="T29" s="373" t="str">
        <f>IFERROR(AVERAGEIFS(別添1作成票等!$F$14:$F$1513,別添1作成票等!$B$14:$B$1513,"○",別添1作成票等!$C$14:$C$1513,$A27,別添1作成票等!$D$14:$D$1513,T$5,別添1作成票等!$F$14:$F$1513,"&gt;960"),"")</f>
        <v/>
      </c>
      <c r="U29" s="373" t="str">
        <f>IFERROR(AVERAGEIFS(別添1作成票等!$F$14:$F$1513,別添1作成票等!$B$14:$B$1513,"○",別添1作成票等!$C$14:$C$1513,$A27,別添1作成票等!$D$14:$D$1513,U$5,別添1作成票等!$F$14:$F$1513,"&gt;960"),"")</f>
        <v/>
      </c>
      <c r="V29" s="373" t="str">
        <f>IFERROR(AVERAGEIFS(別添1作成票等!$F$14:$F$1513,別添1作成票等!$B$14:$B$1513,"○",別添1作成票等!$C$14:$C$1513,$A27,別添1作成票等!$D$14:$D$1513,V$5,別添1作成票等!$F$14:$F$1513,"&gt;960"),"")</f>
        <v/>
      </c>
      <c r="W29" s="373" t="str">
        <f>IFERROR(AVERAGEIFS(別添1作成票等!$F$14:$F$1513,別添1作成票等!$B$14:$B$1513,"○",別添1作成票等!$C$14:$C$1513,$A27,別添1作成票等!$D$14:$D$1513,W$5,別添1作成票等!$F$14:$F$1513,"&gt;960"),"")</f>
        <v/>
      </c>
      <c r="X29" s="373" t="str">
        <f>IFERROR(AVERAGEIFS(別添1作成票等!$F$14:$F$1513,別添1作成票等!$B$14:$B$1513,"○",別添1作成票等!$C$14:$C$1513,$A27,別添1作成票等!$D$14:$D$1513,X$5,別添1作成票等!$F$14:$F$1513,"&gt;960"),"")</f>
        <v/>
      </c>
      <c r="Y29" s="373" t="str">
        <f>IFERROR(AVERAGEIFS(別添1作成票等!$F$14:$F$1513,別添1作成票等!$B$14:$B$1513,"○",別添1作成票等!$C$14:$C$1513,$A27,別添1作成票等!$D$14:$D$1513,Y$5,別添1作成票等!$F$14:$F$1513,"&gt;960"),"")</f>
        <v/>
      </c>
      <c r="Z29" s="373" t="str">
        <f>IFERROR(AVERAGEIFS(別添1作成票等!$F$14:$F$1513,別添1作成票等!$B$14:$B$1513,"○",別添1作成票等!$C$14:$C$1513,$A27,別添1作成票等!$D$14:$D$1513,Z$5,別添1作成票等!$F$14:$F$1513,"&gt;960"),"")</f>
        <v/>
      </c>
      <c r="AA29" s="373" t="str">
        <f>IFERROR(AVERAGEIFS(別添1作成票等!$F$14:$F$1513,別添1作成票等!$B$14:$B$1513,"○",別添1作成票等!$C$14:$C$1513,$A27,別添1作成票等!$D$14:$D$1513,AA$5,別添1作成票等!$F$14:$F$1513,"&gt;960"),"")</f>
        <v/>
      </c>
      <c r="AB29" s="373" t="str">
        <f>IFERROR(AVERAGEIFS(別添1作成票等!$F$14:$F$1513,別添1作成票等!$B$14:$B$1513,"○",別添1作成票等!$C$14:$C$1513,$A27,別添1作成票等!$D$14:$D$1513,AB$5,別添1作成票等!$F$14:$F$1513,"&gt;960"),"")</f>
        <v/>
      </c>
      <c r="AC29" s="373" t="str">
        <f>IFERROR(AVERAGEIFS(別添1作成票等!$F$14:$F$1513,別添1作成票等!$B$14:$B$1513,"○",別添1作成票等!$C$14:$C$1513,$A27,別添1作成票等!$D$14:$D$1513,AC$5,別添1作成票等!$F$14:$F$1513,"&gt;960"),"")</f>
        <v/>
      </c>
      <c r="AD29" s="373" t="str">
        <f>IFERROR(AVERAGEIFS(別添1作成票等!$F$14:$F$1513,別添1作成票等!$B$14:$B$1513,"○",別添1作成票等!$C$14:$C$1513,$A27,別添1作成票等!$D$14:$D$1513,AD$5,別添1作成票等!$F$14:$F$1513,"&gt;960"),"")</f>
        <v/>
      </c>
      <c r="AE29" s="373" t="str">
        <f>IFERROR(AVERAGEIFS(別添1作成票等!$F$14:$F$1513,別添1作成票等!$B$14:$B$1513,"○",別添1作成票等!$C$14:$C$1513,$A27,別添1作成票等!$D$14:$D$1513,AE$5,別添1作成票等!$F$14:$F$1513,"&gt;960"),"")</f>
        <v/>
      </c>
      <c r="AF29" s="373" t="str">
        <f>IFERROR(AVERAGEIFS(別添1作成票等!$F$14:$F$1513,別添1作成票等!$B$14:$B$1513,"○",別添1作成票等!$C$14:$C$1513,$A27,別添1作成票等!$D$14:$D$1513,AF$5,別添1作成票等!$F$14:$F$1513,"&gt;960"),"")</f>
        <v/>
      </c>
      <c r="AG29" s="373" t="str">
        <f>IFERROR(AVERAGEIFS(別添1作成票等!$F$14:$F$1513,別添1作成票等!$B$14:$B$1513,"○",別添1作成票等!$C$14:$C$1513,$A27,別添1作成票等!$D$14:$D$1513,AG$5,別添1作成票等!$F$14:$F$1513,"&gt;960"),"")</f>
        <v/>
      </c>
      <c r="AH29" s="373" t="str">
        <f>IFERROR(AVERAGEIFS(別添1作成票等!$F$14:$F$1513,別添1作成票等!$B$14:$B$1513,"○",別添1作成票等!$C$14:$C$1513,$A27,別添1作成票等!$D$14:$D$1513,AH$5,別添1作成票等!$F$14:$F$1513,"&gt;960"),"")</f>
        <v/>
      </c>
      <c r="AI29" s="373" t="str">
        <f>IFERROR(AVERAGEIFS(別添1作成票等!$F$14:$F$1513,別添1作成票等!$B$14:$B$1513,"○",別添1作成票等!$C$14:$C$1513,$A27,別添1作成票等!$D$14:$D$1513,AI$5,別添1作成票等!$F$14:$F$1513,"&gt;960"),"")</f>
        <v/>
      </c>
      <c r="AJ29" s="373" t="str">
        <f>IFERROR(AVERAGEIFS(別添1作成票等!$F$14:$F$1513,別添1作成票等!$B$14:$B$1513,"○",別添1作成票等!$C$14:$C$1513,$A27,別添1作成票等!$D$14:$D$1513,AJ$5,別添1作成票等!$F$14:$F$1513,"&gt;960"),"")</f>
        <v/>
      </c>
      <c r="AK29" s="373" t="str">
        <f>IFERROR(AVERAGEIFS(別添1作成票等!$F$14:$F$1513,別添1作成票等!$B$14:$B$1513,"○",別添1作成票等!$C$14:$C$1513,$A27,別添1作成票等!$D$14:$D$1513,AK$5,別添1作成票等!$F$14:$F$1513,"&gt;960"),"")</f>
        <v/>
      </c>
      <c r="AL29" s="373" t="str">
        <f>IFERROR(AVERAGEIFS(別添1作成票等!$F$14:$F$1513,別添1作成票等!$B$14:$B$1513,"○",別添1作成票等!$C$14:$C$1513,$A27,別添1作成票等!$D$14:$D$1513,AL$5,別添1作成票等!$F$14:$F$1513,"&gt;960"),"")</f>
        <v/>
      </c>
      <c r="AM29" s="373" t="str">
        <f>IFERROR(AVERAGEIFS(別添1作成票等!$F$14:$F$1513,別添1作成票等!$B$14:$B$1513,"○",別添1作成票等!$C$14:$C$1513,$A27,別添1作成票等!$D$14:$D$1513,AM$5,別添1作成票等!$F$14:$F$1513,"&gt;960"),"")</f>
        <v/>
      </c>
      <c r="AN29" s="373" t="str">
        <f>IFERROR(AVERAGEIFS(別添1作成票等!$F$14:$F$1513,別添1作成票等!$B$14:$B$1513,"○",別添1作成票等!$C$14:$C$1513,$A27,別添1作成票等!$D$14:$D$1513,AN$5,別添1作成票等!$F$14:$F$1513,"&gt;960"),"")</f>
        <v/>
      </c>
      <c r="AO29" s="373" t="str">
        <f>IFERROR(AVERAGEIFS(別添1作成票等!$F$14:$F$1513,別添1作成票等!$B$14:$B$1513,"○",別添1作成票等!$C$14:$C$1513,$A27,別添1作成票等!$D$14:$D$1513,AO$5,別添1作成票等!$F$14:$F$1513,"&gt;960"),"")</f>
        <v/>
      </c>
      <c r="AP29" s="373" t="str">
        <f>IFERROR(AVERAGEIFS(別添1作成票等!$F$14:$F$1513,別添1作成票等!$B$14:$B$1513,"○",別添1作成票等!$C$14:$C$1513,$A27,別添1作成票等!$D$14:$D$1513,AP$5,別添1作成票等!$F$14:$F$1513,"&gt;960"),"")</f>
        <v/>
      </c>
      <c r="AQ29" s="373" t="str">
        <f>IFERROR(AVERAGEIFS(別添1作成票等!$F$14:$F$1513,別添1作成票等!$B$14:$B$1513,"○",別添1作成票等!$C$14:$C$1513,$A27,別添1作成票等!$D$14:$D$1513,AQ$5,別添1作成票等!$F$14:$F$1513,"&gt;960"),"")</f>
        <v/>
      </c>
      <c r="AR29" s="373" t="str">
        <f>IFERROR(AVERAGEIFS(別添1作成票等!$F$14:$F$1513,別添1作成票等!$B$14:$B$1513,"○",別添1作成票等!$C$14:$C$1513,$A27,別添1作成票等!$D$14:$D$1513,AR$5,別添1作成票等!$F$14:$F$1513,"&gt;960"),"")</f>
        <v/>
      </c>
      <c r="AS29" s="373" t="str">
        <f>IFERROR(AVERAGEIFS(別添1作成票等!$F$14:$F$1513,別添1作成票等!$B$14:$B$1513,"○",別添1作成票等!$C$14:$C$1513,$A27,別添1作成票等!$D$14:$D$1513,AS$5,別添1作成票等!$F$14:$F$1513,"&gt;960"),"")</f>
        <v/>
      </c>
      <c r="AT29" s="374" t="str">
        <f>IFERROR(AVERAGEIFS(別添1作成票等!$F$14:$F$1513,別添1作成票等!$B$14:$B$1513,"○",別添1作成票等!$C$14:$C$1513,$A27,別添1作成票等!$D$14:$D$1513,AT$5,別添1作成票等!$F$14:$F$1513,"&gt;960"),"")</f>
        <v/>
      </c>
      <c r="AU29" s="375" t="str">
        <f>IFERROR(AVERAGEIFS(別添1作成票等!$F$14:$F$1513,別添1作成票等!$B$14:$B$1513,"○",別添1作成票等!$C$14:$C$1513,$A27,別添1作成票等!$F$14:$F$1513,"&gt;960"),"")</f>
        <v/>
      </c>
    </row>
    <row r="30" spans="1:47" ht="27" customHeight="1" thickBot="1">
      <c r="A30" s="590"/>
      <c r="B30" s="349" t="s">
        <v>578</v>
      </c>
      <c r="C30" s="343" t="s">
        <v>51</v>
      </c>
      <c r="D30" s="367" t="str">
        <f>IF(D28="","",_xlfn.MAXIFS(別添1作成票等!$F$14:$F$1513,別添1作成票等!$C$14:$C$1513,$A27,別添1作成票等!$D$14:$D$1513,D$5))</f>
        <v/>
      </c>
      <c r="E30" s="367" t="str">
        <f>IF(E28="","",_xlfn.MAXIFS(別添1作成票等!$F$14:$F$1513,別添1作成票等!$C$14:$C$1513,$A27,別添1作成票等!$D$14:$D$1513,E$5))</f>
        <v/>
      </c>
      <c r="F30" s="367" t="str">
        <f>IF(F28="","",_xlfn.MAXIFS(別添1作成票等!$F$14:$F$1513,別添1作成票等!$C$14:$C$1513,$A27,別添1作成票等!$D$14:$D$1513,F$5))</f>
        <v/>
      </c>
      <c r="G30" s="367" t="str">
        <f>IF(G28="","",_xlfn.MAXIFS(別添1作成票等!$F$14:$F$1513,別添1作成票等!$C$14:$C$1513,$A27,別添1作成票等!$D$14:$D$1513,G$5))</f>
        <v/>
      </c>
      <c r="H30" s="367" t="str">
        <f>IF(H28="","",_xlfn.MAXIFS(別添1作成票等!$F$14:$F$1513,別添1作成票等!$C$14:$C$1513,$A27,別添1作成票等!$D$14:$D$1513,H$5))</f>
        <v/>
      </c>
      <c r="I30" s="367" t="str">
        <f>IF(I28="","",_xlfn.MAXIFS(別添1作成票等!$F$14:$F$1513,別添1作成票等!$C$14:$C$1513,$A27,別添1作成票等!$D$14:$D$1513,I$5))</f>
        <v/>
      </c>
      <c r="J30" s="367" t="str">
        <f>IF(J28="","",_xlfn.MAXIFS(別添1作成票等!$F$14:$F$1513,別添1作成票等!$C$14:$C$1513,$A27,別添1作成票等!$D$14:$D$1513,J$5))</f>
        <v/>
      </c>
      <c r="K30" s="367" t="str">
        <f>IF(K28="","",_xlfn.MAXIFS(別添1作成票等!$F$14:$F$1513,別添1作成票等!$C$14:$C$1513,$A27,別添1作成票等!$D$14:$D$1513,K$5))</f>
        <v/>
      </c>
      <c r="L30" s="367" t="str">
        <f>IF(L28="","",_xlfn.MAXIFS(別添1作成票等!$F$14:$F$1513,別添1作成票等!$C$14:$C$1513,$A27,別添1作成票等!$D$14:$D$1513,L$5))</f>
        <v/>
      </c>
      <c r="M30" s="367" t="str">
        <f>IF(M28="","",_xlfn.MAXIFS(別添1作成票等!$F$14:$F$1513,別添1作成票等!$C$14:$C$1513,$A27,別添1作成票等!$D$14:$D$1513,M$5))</f>
        <v/>
      </c>
      <c r="N30" s="367" t="str">
        <f>IF(N28="","",_xlfn.MAXIFS(別添1作成票等!$F$14:$F$1513,別添1作成票等!$C$14:$C$1513,$A27,別添1作成票等!$D$14:$D$1513,N$5))</f>
        <v/>
      </c>
      <c r="O30" s="367" t="str">
        <f>IF(O28="","",_xlfn.MAXIFS(別添1作成票等!$F$14:$F$1513,別添1作成票等!$C$14:$C$1513,$A27,別添1作成票等!$D$14:$D$1513,O$5))</f>
        <v/>
      </c>
      <c r="P30" s="367" t="str">
        <f>IF(P28="","",_xlfn.MAXIFS(別添1作成票等!$F$14:$F$1513,別添1作成票等!$C$14:$C$1513,$A27,別添1作成票等!$D$14:$D$1513,P$5))</f>
        <v/>
      </c>
      <c r="Q30" s="367" t="str">
        <f>IF(Q28="","",_xlfn.MAXIFS(別添1作成票等!$F$14:$F$1513,別添1作成票等!$C$14:$C$1513,$A27,別添1作成票等!$D$14:$D$1513,Q$5))</f>
        <v/>
      </c>
      <c r="R30" s="367" t="str">
        <f>IF(R28="","",_xlfn.MAXIFS(別添1作成票等!$F$14:$F$1513,別添1作成票等!$C$14:$C$1513,$A27,別添1作成票等!$D$14:$D$1513,R$5))</f>
        <v/>
      </c>
      <c r="S30" s="367" t="str">
        <f>IF(S28="","",_xlfn.MAXIFS(別添1作成票等!$F$14:$F$1513,別添1作成票等!$C$14:$C$1513,$A27,別添1作成票等!$D$14:$D$1513,S$5))</f>
        <v/>
      </c>
      <c r="T30" s="367" t="str">
        <f>IF(T28="","",_xlfn.MAXIFS(別添1作成票等!$F$14:$F$1513,別添1作成票等!$C$14:$C$1513,$A27,別添1作成票等!$D$14:$D$1513,T$5))</f>
        <v/>
      </c>
      <c r="U30" s="367" t="str">
        <f>IF(U28="","",_xlfn.MAXIFS(別添1作成票等!$F$14:$F$1513,別添1作成票等!$C$14:$C$1513,$A27,別添1作成票等!$D$14:$D$1513,U$5))</f>
        <v/>
      </c>
      <c r="V30" s="367" t="str">
        <f>IF(V28="","",_xlfn.MAXIFS(別添1作成票等!$F$14:$F$1513,別添1作成票等!$C$14:$C$1513,$A27,別添1作成票等!$D$14:$D$1513,V$5))</f>
        <v/>
      </c>
      <c r="W30" s="367" t="str">
        <f>IF(W28="","",_xlfn.MAXIFS(別添1作成票等!$F$14:$F$1513,別添1作成票等!$C$14:$C$1513,$A27,別添1作成票等!$D$14:$D$1513,W$5))</f>
        <v/>
      </c>
      <c r="X30" s="367" t="str">
        <f>IF(X28="","",_xlfn.MAXIFS(別添1作成票等!$F$14:$F$1513,別添1作成票等!$C$14:$C$1513,$A27,別添1作成票等!$D$14:$D$1513,X$5))</f>
        <v/>
      </c>
      <c r="Y30" s="367" t="str">
        <f>IF(Y28="","",_xlfn.MAXIFS(別添1作成票等!$F$14:$F$1513,別添1作成票等!$C$14:$C$1513,$A27,別添1作成票等!$D$14:$D$1513,Y$5))</f>
        <v/>
      </c>
      <c r="Z30" s="367" t="str">
        <f>IF(Z28="","",_xlfn.MAXIFS(別添1作成票等!$F$14:$F$1513,別添1作成票等!$C$14:$C$1513,$A27,別添1作成票等!$D$14:$D$1513,Z$5))</f>
        <v/>
      </c>
      <c r="AA30" s="367" t="str">
        <f>IF(AA28="","",_xlfn.MAXIFS(別添1作成票等!$F$14:$F$1513,別添1作成票等!$C$14:$C$1513,$A27,別添1作成票等!$D$14:$D$1513,AA$5))</f>
        <v/>
      </c>
      <c r="AB30" s="367" t="str">
        <f>IF(AB28="","",_xlfn.MAXIFS(別添1作成票等!$F$14:$F$1513,別添1作成票等!$C$14:$C$1513,$A27,別添1作成票等!$D$14:$D$1513,AB$5))</f>
        <v/>
      </c>
      <c r="AC30" s="367" t="str">
        <f>IF(AC28="","",_xlfn.MAXIFS(別添1作成票等!$F$14:$F$1513,別添1作成票等!$C$14:$C$1513,$A27,別添1作成票等!$D$14:$D$1513,AC$5))</f>
        <v/>
      </c>
      <c r="AD30" s="367" t="str">
        <f>IF(AD28="","",_xlfn.MAXIFS(別添1作成票等!$F$14:$F$1513,別添1作成票等!$C$14:$C$1513,$A27,別添1作成票等!$D$14:$D$1513,AD$5))</f>
        <v/>
      </c>
      <c r="AE30" s="367" t="str">
        <f>IF(AE28="","",_xlfn.MAXIFS(別添1作成票等!$F$14:$F$1513,別添1作成票等!$C$14:$C$1513,$A27,別添1作成票等!$D$14:$D$1513,AE$5))</f>
        <v/>
      </c>
      <c r="AF30" s="367" t="str">
        <f>IF(AF28="","",_xlfn.MAXIFS(別添1作成票等!$F$14:$F$1513,別添1作成票等!$C$14:$C$1513,$A27,別添1作成票等!$D$14:$D$1513,AF$5))</f>
        <v/>
      </c>
      <c r="AG30" s="367" t="str">
        <f>IF(AG28="","",_xlfn.MAXIFS(別添1作成票等!$F$14:$F$1513,別添1作成票等!$C$14:$C$1513,$A27,別添1作成票等!$D$14:$D$1513,AG$5))</f>
        <v/>
      </c>
      <c r="AH30" s="367" t="str">
        <f>IF(AH28="","",_xlfn.MAXIFS(別添1作成票等!$F$14:$F$1513,別添1作成票等!$C$14:$C$1513,$A27,別添1作成票等!$D$14:$D$1513,AH$5))</f>
        <v/>
      </c>
      <c r="AI30" s="367" t="str">
        <f>IF(AI28="","",_xlfn.MAXIFS(別添1作成票等!$F$14:$F$1513,別添1作成票等!$C$14:$C$1513,$A27,別添1作成票等!$D$14:$D$1513,AI$5))</f>
        <v/>
      </c>
      <c r="AJ30" s="367" t="str">
        <f>IF(AJ28="","",_xlfn.MAXIFS(別添1作成票等!$F$14:$F$1513,別添1作成票等!$C$14:$C$1513,$A27,別添1作成票等!$D$14:$D$1513,AJ$5))</f>
        <v/>
      </c>
      <c r="AK30" s="367" t="str">
        <f>IF(AK28="","",_xlfn.MAXIFS(別添1作成票等!$F$14:$F$1513,別添1作成票等!$C$14:$C$1513,$A27,別添1作成票等!$D$14:$D$1513,AK$5))</f>
        <v/>
      </c>
      <c r="AL30" s="367" t="str">
        <f>IF(AL28="","",_xlfn.MAXIFS(別添1作成票等!$F$14:$F$1513,別添1作成票等!$C$14:$C$1513,$A27,別添1作成票等!$D$14:$D$1513,AL$5))</f>
        <v/>
      </c>
      <c r="AM30" s="367" t="str">
        <f>IF(AM28="","",_xlfn.MAXIFS(別添1作成票等!$F$14:$F$1513,別添1作成票等!$C$14:$C$1513,$A27,別添1作成票等!$D$14:$D$1513,AM$5))</f>
        <v/>
      </c>
      <c r="AN30" s="367" t="str">
        <f>IF(AN28="","",_xlfn.MAXIFS(別添1作成票等!$F$14:$F$1513,別添1作成票等!$C$14:$C$1513,$A27,別添1作成票等!$D$14:$D$1513,AN$5))</f>
        <v/>
      </c>
      <c r="AO30" s="367" t="str">
        <f>IF(AO28="","",_xlfn.MAXIFS(別添1作成票等!$F$14:$F$1513,別添1作成票等!$C$14:$C$1513,$A27,別添1作成票等!$D$14:$D$1513,AO$5))</f>
        <v/>
      </c>
      <c r="AP30" s="367" t="str">
        <f>IF(AP28="","",_xlfn.MAXIFS(別添1作成票等!$F$14:$F$1513,別添1作成票等!$C$14:$C$1513,$A27,別添1作成票等!$D$14:$D$1513,AP$5))</f>
        <v/>
      </c>
      <c r="AQ30" s="367" t="str">
        <f>IF(AQ28="","",_xlfn.MAXIFS(別添1作成票等!$F$14:$F$1513,別添1作成票等!$C$14:$C$1513,$A27,別添1作成票等!$D$14:$D$1513,AQ$5))</f>
        <v/>
      </c>
      <c r="AR30" s="367" t="str">
        <f>IF(AR28="","",_xlfn.MAXIFS(別添1作成票等!$F$14:$F$1513,別添1作成票等!$C$14:$C$1513,$A27,別添1作成票等!$D$14:$D$1513,AR$5))</f>
        <v/>
      </c>
      <c r="AS30" s="367" t="str">
        <f>IF(AS28="","",_xlfn.MAXIFS(別添1作成票等!$F$14:$F$1513,別添1作成票等!$C$14:$C$1513,$A27,別添1作成票等!$D$14:$D$1513,AS$5))</f>
        <v/>
      </c>
      <c r="AT30" s="370" t="str">
        <f>IF(AT28="","",_xlfn.MAXIFS(別添1作成票等!$F$14:$F$1513,別添1作成票等!$C$14:$C$1513,$A27,別添1作成票等!$D$14:$D$1513,AT$5))</f>
        <v/>
      </c>
      <c r="AU30" s="368" t="str">
        <f>IF(AU28="","",_xlfn.MAXIFS(別添1作成票等!$F$14:$F$1513,別添1作成票等!$C$14:$C$1513,$A27))</f>
        <v/>
      </c>
    </row>
    <row r="31" spans="1:47" ht="27" customHeight="1">
      <c r="A31" s="588" t="s">
        <v>501</v>
      </c>
      <c r="B31" s="345" t="s">
        <v>577</v>
      </c>
      <c r="C31" s="337" t="s">
        <v>54</v>
      </c>
      <c r="D31" s="363" t="str">
        <f>IF(COUNTIFS(別添1作成票等!$B$14:$B$1513,"○",別添1作成票等!$C$14:$C$1513,$A31,別添1作成票等!$D$14:$D$1513,D$5)=0,"",COUNTIFS(別添1作成票等!$B$14:$B$1513,"○",別添1作成票等!$C$14:$C$1513,$A31,別添1作成票等!$D$14:$D$1513,D$5))</f>
        <v/>
      </c>
      <c r="E31" s="363" t="str">
        <f>IF(COUNTIFS(別添1作成票等!$B$14:$B$1513,"○",別添1作成票等!$C$14:$C$1513,$A31,別添1作成票等!$D$14:$D$1513,E$5)=0,"",COUNTIFS(別添1作成票等!$B$14:$B$1513,"○",別添1作成票等!$C$14:$C$1513,$A31,別添1作成票等!$D$14:$D$1513,E$5))</f>
        <v/>
      </c>
      <c r="F31" s="363" t="str">
        <f>IF(COUNTIFS(別添1作成票等!$B$14:$B$1513,"○",別添1作成票等!$C$14:$C$1513,$A31,別添1作成票等!$D$14:$D$1513,F$5)=0,"",COUNTIFS(別添1作成票等!$B$14:$B$1513,"○",別添1作成票等!$C$14:$C$1513,$A31,別添1作成票等!$D$14:$D$1513,F$5))</f>
        <v/>
      </c>
      <c r="G31" s="363" t="str">
        <f>IF(COUNTIFS(別添1作成票等!$B$14:$B$1513,"○",別添1作成票等!$C$14:$C$1513,$A31,別添1作成票等!$D$14:$D$1513,G$5)=0,"",COUNTIFS(別添1作成票等!$B$14:$B$1513,"○",別添1作成票等!$C$14:$C$1513,$A31,別添1作成票等!$D$14:$D$1513,G$5))</f>
        <v/>
      </c>
      <c r="H31" s="363" t="str">
        <f>IF(COUNTIFS(別添1作成票等!$B$14:$B$1513,"○",別添1作成票等!$C$14:$C$1513,$A31,別添1作成票等!$D$14:$D$1513,H$5)=0,"",COUNTIFS(別添1作成票等!$B$14:$B$1513,"○",別添1作成票等!$C$14:$C$1513,$A31,別添1作成票等!$D$14:$D$1513,H$5))</f>
        <v/>
      </c>
      <c r="I31" s="363" t="str">
        <f>IF(COUNTIFS(別添1作成票等!$B$14:$B$1513,"○",別添1作成票等!$C$14:$C$1513,$A31,別添1作成票等!$D$14:$D$1513,I$5)=0,"",COUNTIFS(別添1作成票等!$B$14:$B$1513,"○",別添1作成票等!$C$14:$C$1513,$A31,別添1作成票等!$D$14:$D$1513,I$5))</f>
        <v/>
      </c>
      <c r="J31" s="363" t="str">
        <f>IF(COUNTIFS(別添1作成票等!$B$14:$B$1513,"○",別添1作成票等!$C$14:$C$1513,$A31,別添1作成票等!$D$14:$D$1513,J$5)=0,"",COUNTIFS(別添1作成票等!$B$14:$B$1513,"○",別添1作成票等!$C$14:$C$1513,$A31,別添1作成票等!$D$14:$D$1513,J$5))</f>
        <v/>
      </c>
      <c r="K31" s="363" t="str">
        <f>IF(COUNTIFS(別添1作成票等!$B$14:$B$1513,"○",別添1作成票等!$C$14:$C$1513,$A31,別添1作成票等!$D$14:$D$1513,K$5)=0,"",COUNTIFS(別添1作成票等!$B$14:$B$1513,"○",別添1作成票等!$C$14:$C$1513,$A31,別添1作成票等!$D$14:$D$1513,K$5))</f>
        <v/>
      </c>
      <c r="L31" s="363" t="str">
        <f>IF(COUNTIFS(別添1作成票等!$B$14:$B$1513,"○",別添1作成票等!$C$14:$C$1513,$A31,別添1作成票等!$D$14:$D$1513,L$5)=0,"",COUNTIFS(別添1作成票等!$B$14:$B$1513,"○",別添1作成票等!$C$14:$C$1513,$A31,別添1作成票等!$D$14:$D$1513,L$5))</f>
        <v/>
      </c>
      <c r="M31" s="363" t="str">
        <f>IF(COUNTIFS(別添1作成票等!$B$14:$B$1513,"○",別添1作成票等!$C$14:$C$1513,$A31,別添1作成票等!$D$14:$D$1513,M$5)=0,"",COUNTIFS(別添1作成票等!$B$14:$B$1513,"○",別添1作成票等!$C$14:$C$1513,$A31,別添1作成票等!$D$14:$D$1513,M$5))</f>
        <v/>
      </c>
      <c r="N31" s="363" t="str">
        <f>IF(COUNTIFS(別添1作成票等!$B$14:$B$1513,"○",別添1作成票等!$C$14:$C$1513,$A31,別添1作成票等!$D$14:$D$1513,N$5)=0,"",COUNTIFS(別添1作成票等!$B$14:$B$1513,"○",別添1作成票等!$C$14:$C$1513,$A31,別添1作成票等!$D$14:$D$1513,N$5))</f>
        <v/>
      </c>
      <c r="O31" s="363" t="str">
        <f>IF(COUNTIFS(別添1作成票等!$B$14:$B$1513,"○",別添1作成票等!$C$14:$C$1513,$A31,別添1作成票等!$D$14:$D$1513,O$5)=0,"",COUNTIFS(別添1作成票等!$B$14:$B$1513,"○",別添1作成票等!$C$14:$C$1513,$A31,別添1作成票等!$D$14:$D$1513,O$5))</f>
        <v/>
      </c>
      <c r="P31" s="363" t="str">
        <f>IF(COUNTIFS(別添1作成票等!$B$14:$B$1513,"○",別添1作成票等!$C$14:$C$1513,$A31,別添1作成票等!$D$14:$D$1513,P$5)=0,"",COUNTIFS(別添1作成票等!$B$14:$B$1513,"○",別添1作成票等!$C$14:$C$1513,$A31,別添1作成票等!$D$14:$D$1513,P$5))</f>
        <v/>
      </c>
      <c r="Q31" s="363" t="str">
        <f>IF(COUNTIFS(別添1作成票等!$B$14:$B$1513,"○",別添1作成票等!$C$14:$C$1513,$A31,別添1作成票等!$D$14:$D$1513,Q$5)=0,"",COUNTIFS(別添1作成票等!$B$14:$B$1513,"○",別添1作成票等!$C$14:$C$1513,$A31,別添1作成票等!$D$14:$D$1513,Q$5))</f>
        <v/>
      </c>
      <c r="R31" s="363" t="str">
        <f>IF(COUNTIFS(別添1作成票等!$B$14:$B$1513,"○",別添1作成票等!$C$14:$C$1513,$A31,別添1作成票等!$D$14:$D$1513,R$5)=0,"",COUNTIFS(別添1作成票等!$B$14:$B$1513,"○",別添1作成票等!$C$14:$C$1513,$A31,別添1作成票等!$D$14:$D$1513,R$5))</f>
        <v/>
      </c>
      <c r="S31" s="363"/>
      <c r="T31" s="363"/>
      <c r="U31" s="363" t="str">
        <f>IF(COUNTIFS(別添1作成票等!$B$14:$B$1513,"○",別添1作成票等!$C$14:$C$1513,$A31,別添1作成票等!$D$14:$D$1513,U$5)=0,"",COUNTIFS(別添1作成票等!$B$14:$B$1513,"○",別添1作成票等!$C$14:$C$1513,$A31,別添1作成票等!$D$14:$D$1513,U$5))</f>
        <v/>
      </c>
      <c r="V31" s="363" t="str">
        <f>IF(COUNTIFS(別添1作成票等!$B$14:$B$1513,"○",別添1作成票等!$C$14:$C$1513,$A31,別添1作成票等!$D$14:$D$1513,V$5)=0,"",COUNTIFS(別添1作成票等!$B$14:$B$1513,"○",別添1作成票等!$C$14:$C$1513,$A31,別添1作成票等!$D$14:$D$1513,V$5))</f>
        <v/>
      </c>
      <c r="W31" s="363" t="str">
        <f>IF(COUNTIFS(別添1作成票等!$B$14:$B$1513,"○",別添1作成票等!$C$14:$C$1513,$A31,別添1作成票等!$D$14:$D$1513,W$5)=0,"",COUNTIFS(別添1作成票等!$B$14:$B$1513,"○",別添1作成票等!$C$14:$C$1513,$A31,別添1作成票等!$D$14:$D$1513,W$5))</f>
        <v/>
      </c>
      <c r="X31" s="363" t="str">
        <f>IF(COUNTIFS(別添1作成票等!$B$14:$B$1513,"○",別添1作成票等!$C$14:$C$1513,$A31,別添1作成票等!$D$14:$D$1513,X$5)=0,"",COUNTIFS(別添1作成票等!$B$14:$B$1513,"○",別添1作成票等!$C$14:$C$1513,$A31,別添1作成票等!$D$14:$D$1513,X$5))</f>
        <v/>
      </c>
      <c r="Y31" s="363" t="str">
        <f>IF(COUNTIFS(別添1作成票等!$B$14:$B$1513,"○",別添1作成票等!$C$14:$C$1513,$A31,別添1作成票等!$D$14:$D$1513,Y$5)=0,"",COUNTIFS(別添1作成票等!$B$14:$B$1513,"○",別添1作成票等!$C$14:$C$1513,$A31,別添1作成票等!$D$14:$D$1513,Y$5))</f>
        <v/>
      </c>
      <c r="Z31" s="363" t="str">
        <f>IF(COUNTIFS(別添1作成票等!$B$14:$B$1513,"○",別添1作成票等!$C$14:$C$1513,$A31,別添1作成票等!$D$14:$D$1513,Z$5)=0,"",COUNTIFS(別添1作成票等!$B$14:$B$1513,"○",別添1作成票等!$C$14:$C$1513,$A31,別添1作成票等!$D$14:$D$1513,Z$5))</f>
        <v/>
      </c>
      <c r="AA31" s="363" t="str">
        <f>IF(COUNTIFS(別添1作成票等!$B$14:$B$1513,"○",別添1作成票等!$C$14:$C$1513,$A31,別添1作成票等!$D$14:$D$1513,AA$5)=0,"",COUNTIFS(別添1作成票等!$B$14:$B$1513,"○",別添1作成票等!$C$14:$C$1513,$A31,別添1作成票等!$D$14:$D$1513,AA$5))</f>
        <v/>
      </c>
      <c r="AB31" s="363" t="str">
        <f>IF(COUNTIFS(別添1作成票等!$B$14:$B$1513,"○",別添1作成票等!$C$14:$C$1513,$A31,別添1作成票等!$D$14:$D$1513,AB$5)=0,"",COUNTIFS(別添1作成票等!$B$14:$B$1513,"○",別添1作成票等!$C$14:$C$1513,$A31,別添1作成票等!$D$14:$D$1513,AB$5))</f>
        <v/>
      </c>
      <c r="AC31" s="363" t="str">
        <f>IF(COUNTIFS(別添1作成票等!$B$14:$B$1513,"○",別添1作成票等!$C$14:$C$1513,$A31,別添1作成票等!$D$14:$D$1513,AC$5)=0,"",COUNTIFS(別添1作成票等!$B$14:$B$1513,"○",別添1作成票等!$C$14:$C$1513,$A31,別添1作成票等!$D$14:$D$1513,AC$5))</f>
        <v/>
      </c>
      <c r="AD31" s="363" t="str">
        <f>IF(COUNTIFS(別添1作成票等!$B$14:$B$1513,"○",別添1作成票等!$C$14:$C$1513,$A31,別添1作成票等!$D$14:$D$1513,AD$5)=0,"",COUNTIFS(別添1作成票等!$B$14:$B$1513,"○",別添1作成票等!$C$14:$C$1513,$A31,別添1作成票等!$D$14:$D$1513,AD$5))</f>
        <v/>
      </c>
      <c r="AE31" s="363" t="str">
        <f>IF(COUNTIFS(別添1作成票等!$B$14:$B$1513,"○",別添1作成票等!$C$14:$C$1513,$A31,別添1作成票等!$D$14:$D$1513,AE$5)=0,"",COUNTIFS(別添1作成票等!$B$14:$B$1513,"○",別添1作成票等!$C$14:$C$1513,$A31,別添1作成票等!$D$14:$D$1513,AE$5))</f>
        <v/>
      </c>
      <c r="AF31" s="363" t="str">
        <f>IF(COUNTIFS(別添1作成票等!$B$14:$B$1513,"○",別添1作成票等!$C$14:$C$1513,$A31,別添1作成票等!$D$14:$D$1513,AF$5)=0,"",COUNTIFS(別添1作成票等!$B$14:$B$1513,"○",別添1作成票等!$C$14:$C$1513,$A31,別添1作成票等!$D$14:$D$1513,AF$5))</f>
        <v/>
      </c>
      <c r="AG31" s="363" t="str">
        <f>IF(COUNTIFS(別添1作成票等!$B$14:$B$1513,"○",別添1作成票等!$C$14:$C$1513,$A31,別添1作成票等!$D$14:$D$1513,AG$5)=0,"",COUNTIFS(別添1作成票等!$B$14:$B$1513,"○",別添1作成票等!$C$14:$C$1513,$A31,別添1作成票等!$D$14:$D$1513,AG$5))</f>
        <v/>
      </c>
      <c r="AH31" s="363" t="str">
        <f>IF(COUNTIFS(別添1作成票等!$B$14:$B$1513,"○",別添1作成票等!$C$14:$C$1513,$A31,別添1作成票等!$D$14:$D$1513,AH$5)=0,"",COUNTIFS(別添1作成票等!$B$14:$B$1513,"○",別添1作成票等!$C$14:$C$1513,$A31,別添1作成票等!$D$14:$D$1513,AH$5))</f>
        <v/>
      </c>
      <c r="AI31" s="363" t="str">
        <f>IF(COUNTIFS(別添1作成票等!$B$14:$B$1513,"○",別添1作成票等!$C$14:$C$1513,$A31,別添1作成票等!$D$14:$D$1513,AI$5)=0,"",COUNTIFS(別添1作成票等!$B$14:$B$1513,"○",別添1作成票等!$C$14:$C$1513,$A31,別添1作成票等!$D$14:$D$1513,AI$5))</f>
        <v/>
      </c>
      <c r="AJ31" s="363" t="str">
        <f>IF(COUNTIFS(別添1作成票等!$B$14:$B$1513,"○",別添1作成票等!$C$14:$C$1513,$A31,別添1作成票等!$D$14:$D$1513,AJ$5)=0,"",COUNTIFS(別添1作成票等!$B$14:$B$1513,"○",別添1作成票等!$C$14:$C$1513,$A31,別添1作成票等!$D$14:$D$1513,AJ$5))</f>
        <v/>
      </c>
      <c r="AK31" s="363" t="str">
        <f>IF(COUNTIFS(別添1作成票等!$B$14:$B$1513,"○",別添1作成票等!$C$14:$C$1513,$A31,別添1作成票等!$D$14:$D$1513,AK$5)=0,"",COUNTIFS(別添1作成票等!$B$14:$B$1513,"○",別添1作成票等!$C$14:$C$1513,$A31,別添1作成票等!$D$14:$D$1513,AK$5))</f>
        <v/>
      </c>
      <c r="AL31" s="363" t="str">
        <f>IF(COUNTIFS(別添1作成票等!$B$14:$B$1513,"○",別添1作成票等!$C$14:$C$1513,$A31,別添1作成票等!$D$14:$D$1513,AL$5)=0,"",COUNTIFS(別添1作成票等!$B$14:$B$1513,"○",別添1作成票等!$C$14:$C$1513,$A31,別添1作成票等!$D$14:$D$1513,AL$5))</f>
        <v/>
      </c>
      <c r="AM31" s="363" t="str">
        <f>IF(COUNTIFS(別添1作成票等!$B$14:$B$1513,"○",別添1作成票等!$C$14:$C$1513,$A31,別添1作成票等!$D$14:$D$1513,AM$5)=0,"",COUNTIFS(別添1作成票等!$B$14:$B$1513,"○",別添1作成票等!$C$14:$C$1513,$A31,別添1作成票等!$D$14:$D$1513,AM$5))</f>
        <v/>
      </c>
      <c r="AN31" s="363" t="str">
        <f>IF(COUNTIFS(別添1作成票等!$B$14:$B$1513,"○",別添1作成票等!$C$14:$C$1513,$A31,別添1作成票等!$D$14:$D$1513,AN$5)=0,"",COUNTIFS(別添1作成票等!$B$14:$B$1513,"○",別添1作成票等!$C$14:$C$1513,$A31,別添1作成票等!$D$14:$D$1513,AN$5))</f>
        <v/>
      </c>
      <c r="AO31" s="363" t="str">
        <f>IF(COUNTIFS(別添1作成票等!$B$14:$B$1513,"○",別添1作成票等!$C$14:$C$1513,$A31,別添1作成票等!$D$14:$D$1513,AO$5)=0,"",COUNTIFS(別添1作成票等!$B$14:$B$1513,"○",別添1作成票等!$C$14:$C$1513,$A31,別添1作成票等!$D$14:$D$1513,AO$5))</f>
        <v/>
      </c>
      <c r="AP31" s="363" t="str">
        <f>IF(COUNTIFS(別添1作成票等!$B$14:$B$1513,"○",別添1作成票等!$C$14:$C$1513,$A31,別添1作成票等!$D$14:$D$1513,AP$5)=0,"",COUNTIFS(別添1作成票等!$B$14:$B$1513,"○",別添1作成票等!$C$14:$C$1513,$A31,別添1作成票等!$D$14:$D$1513,AP$5))</f>
        <v/>
      </c>
      <c r="AQ31" s="363" t="str">
        <f>IF(COUNTIFS(別添1作成票等!$B$14:$B$1513,"○",別添1作成票等!$C$14:$C$1513,$A31,別添1作成票等!$D$14:$D$1513,AQ$5)=0,"",COUNTIFS(別添1作成票等!$B$14:$B$1513,"○",別添1作成票等!$C$14:$C$1513,$A31,別添1作成票等!$D$14:$D$1513,AQ$5))</f>
        <v/>
      </c>
      <c r="AR31" s="363" t="str">
        <f>IF(COUNTIFS(別添1作成票等!$B$14:$B$1513,"○",別添1作成票等!$C$14:$C$1513,$A31,別添1作成票等!$D$14:$D$1513,AR$5)=0,"",COUNTIFS(別添1作成票等!$B$14:$B$1513,"○",別添1作成票等!$C$14:$C$1513,$A31,別添1作成票等!$D$14:$D$1513,AR$5))</f>
        <v/>
      </c>
      <c r="AS31" s="363" t="str">
        <f>IF(COUNTIFS(別添1作成票等!$B$14:$B$1513,"○",別添1作成票等!$C$14:$C$1513,$A31,別添1作成票等!$D$14:$D$1513,AS$5)=0,"",COUNTIFS(別添1作成票等!$B$14:$B$1513,"○",別添1作成票等!$C$14:$C$1513,$A31,別添1作成票等!$D$14:$D$1513,AS$5))</f>
        <v/>
      </c>
      <c r="AT31" s="371" t="str">
        <f>IF(COUNTIFS(別添1作成票等!$B$14:$B$1513,"○",別添1作成票等!$C$14:$C$1513,$A31,別添1作成票等!$D$14:$D$1513,AT$5)=0,"",COUNTIFS(別添1作成票等!$B$14:$B$1513,"○",別添1作成票等!$C$14:$C$1513,$A31,別添1作成票等!$D$14:$D$1513,AT$5))</f>
        <v/>
      </c>
      <c r="AU31" s="364" t="str">
        <f>IF(SUM($D31:$AT31)=0,"",SUM($D31:$AT31))</f>
        <v/>
      </c>
    </row>
    <row r="32" spans="1:47" ht="27" customHeight="1">
      <c r="A32" s="589"/>
      <c r="B32" s="346" t="s">
        <v>2912</v>
      </c>
      <c r="C32" s="340" t="s">
        <v>54</v>
      </c>
      <c r="D32" s="365" t="str">
        <f>IF(D31="","",COUNTIFS(別添1作成票等!$B$14:$B$1513,"○",別添1作成票等!$C$14:$C$1513,$A31,別添1作成票等!$D$14:$D$1513,D$5,別添1作成票等!$F$14:$F$1513,"&gt;960"))</f>
        <v/>
      </c>
      <c r="E32" s="365" t="str">
        <f>IF(E31="","",COUNTIFS(別添1作成票等!$B$14:$B$1513,"○",別添1作成票等!$C$14:$C$1513,$A31,別添1作成票等!$D$14:$D$1513,E$5,別添1作成票等!$F$14:$F$1513,"&gt;960"))</f>
        <v/>
      </c>
      <c r="F32" s="365" t="str">
        <f>IF(F31="","",COUNTIFS(別添1作成票等!$B$14:$B$1513,"○",別添1作成票等!$C$14:$C$1513,$A31,別添1作成票等!$D$14:$D$1513,F$5,別添1作成票等!$F$14:$F$1513,"&gt;960"))</f>
        <v/>
      </c>
      <c r="G32" s="365" t="str">
        <f>IF(G31="","",COUNTIFS(別添1作成票等!$B$14:$B$1513,"○",別添1作成票等!$C$14:$C$1513,$A31,別添1作成票等!$D$14:$D$1513,G$5,別添1作成票等!$F$14:$F$1513,"&gt;960"))</f>
        <v/>
      </c>
      <c r="H32" s="365" t="str">
        <f>IF(H31="","",COUNTIFS(別添1作成票等!$B$14:$B$1513,"○",別添1作成票等!$C$14:$C$1513,$A31,別添1作成票等!$D$14:$D$1513,H$5,別添1作成票等!$F$14:$F$1513,"&gt;960"))</f>
        <v/>
      </c>
      <c r="I32" s="365" t="str">
        <f>IF(I31="","",COUNTIFS(別添1作成票等!$B$14:$B$1513,"○",別添1作成票等!$C$14:$C$1513,$A31,別添1作成票等!$D$14:$D$1513,I$5,別添1作成票等!$F$14:$F$1513,"&gt;960"))</f>
        <v/>
      </c>
      <c r="J32" s="365" t="str">
        <f>IF(J31="","",COUNTIFS(別添1作成票等!$B$14:$B$1513,"○",別添1作成票等!$C$14:$C$1513,$A31,別添1作成票等!$D$14:$D$1513,J$5,別添1作成票等!$F$14:$F$1513,"&gt;960"))</f>
        <v/>
      </c>
      <c r="K32" s="365" t="str">
        <f>IF(K31="","",COUNTIFS(別添1作成票等!$B$14:$B$1513,"○",別添1作成票等!$C$14:$C$1513,$A31,別添1作成票等!$D$14:$D$1513,K$5,別添1作成票等!$F$14:$F$1513,"&gt;960"))</f>
        <v/>
      </c>
      <c r="L32" s="365" t="str">
        <f>IF(L31="","",COUNTIFS(別添1作成票等!$B$14:$B$1513,"○",別添1作成票等!$C$14:$C$1513,$A31,別添1作成票等!$D$14:$D$1513,L$5,別添1作成票等!$F$14:$F$1513,"&gt;960"))</f>
        <v/>
      </c>
      <c r="M32" s="365" t="str">
        <f>IF(M31="","",COUNTIFS(別添1作成票等!$B$14:$B$1513,"○",別添1作成票等!$C$14:$C$1513,$A31,別添1作成票等!$D$14:$D$1513,M$5,別添1作成票等!$F$14:$F$1513,"&gt;960"))</f>
        <v/>
      </c>
      <c r="N32" s="365" t="str">
        <f>IF(N31="","",COUNTIFS(別添1作成票等!$B$14:$B$1513,"○",別添1作成票等!$C$14:$C$1513,$A31,別添1作成票等!$D$14:$D$1513,N$5,別添1作成票等!$F$14:$F$1513,"&gt;960"))</f>
        <v/>
      </c>
      <c r="O32" s="365" t="str">
        <f>IF(O31="","",COUNTIFS(別添1作成票等!$B$14:$B$1513,"○",別添1作成票等!$C$14:$C$1513,$A31,別添1作成票等!$D$14:$D$1513,O$5,別添1作成票等!$F$14:$F$1513,"&gt;960"))</f>
        <v/>
      </c>
      <c r="P32" s="365" t="str">
        <f>IF(P31="","",COUNTIFS(別添1作成票等!$B$14:$B$1513,"○",別添1作成票等!$C$14:$C$1513,$A31,別添1作成票等!$D$14:$D$1513,P$5,別添1作成票等!$F$14:$F$1513,"&gt;960"))</f>
        <v/>
      </c>
      <c r="Q32" s="365" t="str">
        <f>IF(Q31="","",COUNTIFS(別添1作成票等!$B$14:$B$1513,"○",別添1作成票等!$C$14:$C$1513,$A31,別添1作成票等!$D$14:$D$1513,Q$5,別添1作成票等!$F$14:$F$1513,"&gt;960"))</f>
        <v/>
      </c>
      <c r="R32" s="365" t="str">
        <f>IF(R31="","",COUNTIFS(別添1作成票等!$B$14:$B$1513,"○",別添1作成票等!$C$14:$C$1513,$A31,別添1作成票等!$D$14:$D$1513,R$5,別添1作成票等!$F$14:$F$1513,"&gt;960"))</f>
        <v/>
      </c>
      <c r="S32" s="365"/>
      <c r="T32" s="365"/>
      <c r="U32" s="365" t="str">
        <f>IF(U31="","",COUNTIFS(別添1作成票等!$B$14:$B$1513,"○",別添1作成票等!$C$14:$C$1513,$A31,別添1作成票等!$D$14:$D$1513,U$5,別添1作成票等!$F$14:$F$1513,"&gt;960"))</f>
        <v/>
      </c>
      <c r="V32" s="365" t="str">
        <f>IF(V31="","",COUNTIFS(別添1作成票等!$B$14:$B$1513,"○",別添1作成票等!$C$14:$C$1513,$A31,別添1作成票等!$D$14:$D$1513,V$5,別添1作成票等!$F$14:$F$1513,"&gt;960"))</f>
        <v/>
      </c>
      <c r="W32" s="365" t="str">
        <f>IF(W31="","",COUNTIFS(別添1作成票等!$B$14:$B$1513,"○",別添1作成票等!$C$14:$C$1513,$A31,別添1作成票等!$D$14:$D$1513,W$5,別添1作成票等!$F$14:$F$1513,"&gt;960"))</f>
        <v/>
      </c>
      <c r="X32" s="365" t="str">
        <f>IF(X31="","",COUNTIFS(別添1作成票等!$B$14:$B$1513,"○",別添1作成票等!$C$14:$C$1513,$A31,別添1作成票等!$D$14:$D$1513,X$5,別添1作成票等!$F$14:$F$1513,"&gt;960"))</f>
        <v/>
      </c>
      <c r="Y32" s="365" t="str">
        <f>IF(Y31="","",COUNTIFS(別添1作成票等!$B$14:$B$1513,"○",別添1作成票等!$C$14:$C$1513,$A31,別添1作成票等!$D$14:$D$1513,Y$5,別添1作成票等!$F$14:$F$1513,"&gt;960"))</f>
        <v/>
      </c>
      <c r="Z32" s="365" t="str">
        <f>IF(Z31="","",COUNTIFS(別添1作成票等!$B$14:$B$1513,"○",別添1作成票等!$C$14:$C$1513,$A31,別添1作成票等!$D$14:$D$1513,Z$5,別添1作成票等!$F$14:$F$1513,"&gt;960"))</f>
        <v/>
      </c>
      <c r="AA32" s="365" t="str">
        <f>IF(AA31="","",COUNTIFS(別添1作成票等!$B$14:$B$1513,"○",別添1作成票等!$C$14:$C$1513,$A31,別添1作成票等!$D$14:$D$1513,AA$5,別添1作成票等!$F$14:$F$1513,"&gt;960"))</f>
        <v/>
      </c>
      <c r="AB32" s="365" t="str">
        <f>IF(AB31="","",COUNTIFS(別添1作成票等!$B$14:$B$1513,"○",別添1作成票等!$C$14:$C$1513,$A31,別添1作成票等!$D$14:$D$1513,AB$5,別添1作成票等!$F$14:$F$1513,"&gt;960"))</f>
        <v/>
      </c>
      <c r="AC32" s="365" t="str">
        <f>IF(AC31="","",COUNTIFS(別添1作成票等!$B$14:$B$1513,"○",別添1作成票等!$C$14:$C$1513,$A31,別添1作成票等!$D$14:$D$1513,AC$5,別添1作成票等!$F$14:$F$1513,"&gt;960"))</f>
        <v/>
      </c>
      <c r="AD32" s="365" t="str">
        <f>IF(AD31="","",COUNTIFS(別添1作成票等!$B$14:$B$1513,"○",別添1作成票等!$C$14:$C$1513,$A31,別添1作成票等!$D$14:$D$1513,AD$5,別添1作成票等!$F$14:$F$1513,"&gt;960"))</f>
        <v/>
      </c>
      <c r="AE32" s="365" t="str">
        <f>IF(AE31="","",COUNTIFS(別添1作成票等!$B$14:$B$1513,"○",別添1作成票等!$C$14:$C$1513,$A31,別添1作成票等!$D$14:$D$1513,AE$5,別添1作成票等!$F$14:$F$1513,"&gt;960"))</f>
        <v/>
      </c>
      <c r="AF32" s="365" t="str">
        <f>IF(AF31="","",COUNTIFS(別添1作成票等!$B$14:$B$1513,"○",別添1作成票等!$C$14:$C$1513,$A31,別添1作成票等!$D$14:$D$1513,AF$5,別添1作成票等!$F$14:$F$1513,"&gt;960"))</f>
        <v/>
      </c>
      <c r="AG32" s="365" t="str">
        <f>IF(AG31="","",COUNTIFS(別添1作成票等!$B$14:$B$1513,"○",別添1作成票等!$C$14:$C$1513,$A31,別添1作成票等!$D$14:$D$1513,AG$5,別添1作成票等!$F$14:$F$1513,"&gt;960"))</f>
        <v/>
      </c>
      <c r="AH32" s="365" t="str">
        <f>IF(AH31="","",COUNTIFS(別添1作成票等!$B$14:$B$1513,"○",別添1作成票等!$C$14:$C$1513,$A31,別添1作成票等!$D$14:$D$1513,AH$5,別添1作成票等!$F$14:$F$1513,"&gt;960"))</f>
        <v/>
      </c>
      <c r="AI32" s="365" t="str">
        <f>IF(AI31="","",COUNTIFS(別添1作成票等!$B$14:$B$1513,"○",別添1作成票等!$C$14:$C$1513,$A31,別添1作成票等!$D$14:$D$1513,AI$5,別添1作成票等!$F$14:$F$1513,"&gt;960"))</f>
        <v/>
      </c>
      <c r="AJ32" s="365" t="str">
        <f>IF(AJ31="","",COUNTIFS(別添1作成票等!$B$14:$B$1513,"○",別添1作成票等!$C$14:$C$1513,$A31,別添1作成票等!$D$14:$D$1513,AJ$5,別添1作成票等!$F$14:$F$1513,"&gt;960"))</f>
        <v/>
      </c>
      <c r="AK32" s="365" t="str">
        <f>IF(AK31="","",COUNTIFS(別添1作成票等!$B$14:$B$1513,"○",別添1作成票等!$C$14:$C$1513,$A31,別添1作成票等!$D$14:$D$1513,AK$5,別添1作成票等!$F$14:$F$1513,"&gt;960"))</f>
        <v/>
      </c>
      <c r="AL32" s="365" t="str">
        <f>IF(AL31="","",COUNTIFS(別添1作成票等!$B$14:$B$1513,"○",別添1作成票等!$C$14:$C$1513,$A31,別添1作成票等!$D$14:$D$1513,AL$5,別添1作成票等!$F$14:$F$1513,"&gt;960"))</f>
        <v/>
      </c>
      <c r="AM32" s="365" t="str">
        <f>IF(AM31="","",COUNTIFS(別添1作成票等!$B$14:$B$1513,"○",別添1作成票等!$C$14:$C$1513,$A31,別添1作成票等!$D$14:$D$1513,AM$5,別添1作成票等!$F$14:$F$1513,"&gt;960"))</f>
        <v/>
      </c>
      <c r="AN32" s="365" t="str">
        <f>IF(AN31="","",COUNTIFS(別添1作成票等!$B$14:$B$1513,"○",別添1作成票等!$C$14:$C$1513,$A31,別添1作成票等!$D$14:$D$1513,AN$5,別添1作成票等!$F$14:$F$1513,"&gt;960"))</f>
        <v/>
      </c>
      <c r="AO32" s="365" t="str">
        <f>IF(AO31="","",COUNTIFS(別添1作成票等!$B$14:$B$1513,"○",別添1作成票等!$C$14:$C$1513,$A31,別添1作成票等!$D$14:$D$1513,AO$5,別添1作成票等!$F$14:$F$1513,"&gt;960"))</f>
        <v/>
      </c>
      <c r="AP32" s="365" t="str">
        <f>IF(AP31="","",COUNTIFS(別添1作成票等!$B$14:$B$1513,"○",別添1作成票等!$C$14:$C$1513,$A31,別添1作成票等!$D$14:$D$1513,AP$5,別添1作成票等!$F$14:$F$1513,"&gt;960"))</f>
        <v/>
      </c>
      <c r="AQ32" s="365" t="str">
        <f>IF(AQ31="","",COUNTIFS(別添1作成票等!$B$14:$B$1513,"○",別添1作成票等!$C$14:$C$1513,$A31,別添1作成票等!$D$14:$D$1513,AQ$5,別添1作成票等!$F$14:$F$1513,"&gt;960"))</f>
        <v/>
      </c>
      <c r="AR32" s="365" t="str">
        <f>IF(AR31="","",COUNTIFS(別添1作成票等!$B$14:$B$1513,"○",別添1作成票等!$C$14:$C$1513,$A31,別添1作成票等!$D$14:$D$1513,AR$5,別添1作成票等!$F$14:$F$1513,"&gt;960"))</f>
        <v/>
      </c>
      <c r="AS32" s="365" t="str">
        <f>IF(AS31="","",COUNTIFS(別添1作成票等!$B$14:$B$1513,"○",別添1作成票等!$C$14:$C$1513,$A31,別添1作成票等!$D$14:$D$1513,AS$5,別添1作成票等!$F$14:$F$1513,"&gt;960"))</f>
        <v/>
      </c>
      <c r="AT32" s="372" t="str">
        <f>IF(AT31="","",COUNTIFS(別添1作成票等!$B$14:$B$1513,"○",別添1作成票等!$C$14:$C$1513,$A31,別添1作成票等!$D$14:$D$1513,AT$5,別添1作成票等!$F$14:$F$1513,"&gt;960"))</f>
        <v/>
      </c>
      <c r="AU32" s="369" t="str">
        <f>IF(AU31="","",COUNTIFS(別添1作成票等!$B$14:$B$1513,"○",別添1作成票等!$C$14:$C$1513,$A31,別添1作成票等!$F$14:$F$1513,"&gt;960"))</f>
        <v/>
      </c>
    </row>
    <row r="33" spans="1:47" ht="27" customHeight="1">
      <c r="A33" s="589"/>
      <c r="B33" s="579" t="s">
        <v>2913</v>
      </c>
      <c r="C33" s="348" t="s">
        <v>51</v>
      </c>
      <c r="D33" s="373" t="str">
        <f>IFERROR(AVERAGEIFS(別添1作成票等!$F$14:$F$1513,別添1作成票等!$B$14:$B$1513,"○",別添1作成票等!$C$14:$C$1513,$A31,別添1作成票等!$D$14:$D$1513,D$5,別添1作成票等!$F$14:$F$1513,"&gt;960"),"")</f>
        <v/>
      </c>
      <c r="E33" s="373" t="str">
        <f>IFERROR(AVERAGEIFS(別添1作成票等!$F$14:$F$1513,別添1作成票等!$B$14:$B$1513,"○",別添1作成票等!$C$14:$C$1513,$A31,別添1作成票等!$D$14:$D$1513,E$5,別添1作成票等!$F$14:$F$1513,"&gt;960"),"")</f>
        <v/>
      </c>
      <c r="F33" s="373" t="str">
        <f>IFERROR(AVERAGEIFS(別添1作成票等!$F$14:$F$1513,別添1作成票等!$B$14:$B$1513,"○",別添1作成票等!$C$14:$C$1513,$A31,別添1作成票等!$D$14:$D$1513,F$5,別添1作成票等!$F$14:$F$1513,"&gt;960"),"")</f>
        <v/>
      </c>
      <c r="G33" s="373" t="str">
        <f>IFERROR(AVERAGEIFS(別添1作成票等!$F$14:$F$1513,別添1作成票等!$B$14:$B$1513,"○",別添1作成票等!$C$14:$C$1513,$A31,別添1作成票等!$D$14:$D$1513,G$5,別添1作成票等!$F$14:$F$1513,"&gt;960"),"")</f>
        <v/>
      </c>
      <c r="H33" s="373" t="str">
        <f>IFERROR(AVERAGEIFS(別添1作成票等!$F$14:$F$1513,別添1作成票等!$B$14:$B$1513,"○",別添1作成票等!$C$14:$C$1513,$A31,別添1作成票等!$D$14:$D$1513,H$5,別添1作成票等!$F$14:$F$1513,"&gt;960"),"")</f>
        <v/>
      </c>
      <c r="I33" s="373" t="str">
        <f>IFERROR(AVERAGEIFS(別添1作成票等!$F$14:$F$1513,別添1作成票等!$B$14:$B$1513,"○",別添1作成票等!$C$14:$C$1513,$A31,別添1作成票等!$D$14:$D$1513,I$5,別添1作成票等!$F$14:$F$1513,"&gt;960"),"")</f>
        <v/>
      </c>
      <c r="J33" s="373" t="str">
        <f>IFERROR(AVERAGEIFS(別添1作成票等!$F$14:$F$1513,別添1作成票等!$B$14:$B$1513,"○",別添1作成票等!$C$14:$C$1513,$A31,別添1作成票等!$D$14:$D$1513,J$5,別添1作成票等!$F$14:$F$1513,"&gt;960"),"")</f>
        <v/>
      </c>
      <c r="K33" s="373" t="str">
        <f>IFERROR(AVERAGEIFS(別添1作成票等!$F$14:$F$1513,別添1作成票等!$B$14:$B$1513,"○",別添1作成票等!$C$14:$C$1513,$A31,別添1作成票等!$D$14:$D$1513,K$5,別添1作成票等!$F$14:$F$1513,"&gt;960"),"")</f>
        <v/>
      </c>
      <c r="L33" s="373" t="str">
        <f>IFERROR(AVERAGEIFS(別添1作成票等!$F$14:$F$1513,別添1作成票等!$B$14:$B$1513,"○",別添1作成票等!$C$14:$C$1513,$A31,別添1作成票等!$D$14:$D$1513,L$5,別添1作成票等!$F$14:$F$1513,"&gt;960"),"")</f>
        <v/>
      </c>
      <c r="M33" s="373" t="str">
        <f>IFERROR(AVERAGEIFS(別添1作成票等!$F$14:$F$1513,別添1作成票等!$B$14:$B$1513,"○",別添1作成票等!$C$14:$C$1513,$A31,別添1作成票等!$D$14:$D$1513,M$5,別添1作成票等!$F$14:$F$1513,"&gt;960"),"")</f>
        <v/>
      </c>
      <c r="N33" s="373" t="str">
        <f>IFERROR(AVERAGEIFS(別添1作成票等!$F$14:$F$1513,別添1作成票等!$B$14:$B$1513,"○",別添1作成票等!$C$14:$C$1513,$A31,別添1作成票等!$D$14:$D$1513,N$5,別添1作成票等!$F$14:$F$1513,"&gt;960"),"")</f>
        <v/>
      </c>
      <c r="O33" s="373" t="str">
        <f>IFERROR(AVERAGEIFS(別添1作成票等!$F$14:$F$1513,別添1作成票等!$B$14:$B$1513,"○",別添1作成票等!$C$14:$C$1513,$A31,別添1作成票等!$D$14:$D$1513,O$5,別添1作成票等!$F$14:$F$1513,"&gt;960"),"")</f>
        <v/>
      </c>
      <c r="P33" s="373" t="str">
        <f>IFERROR(AVERAGEIFS(別添1作成票等!$F$14:$F$1513,別添1作成票等!$B$14:$B$1513,"○",別添1作成票等!$C$14:$C$1513,$A31,別添1作成票等!$D$14:$D$1513,P$5,別添1作成票等!$F$14:$F$1513,"&gt;960"),"")</f>
        <v/>
      </c>
      <c r="Q33" s="373" t="str">
        <f>IFERROR(AVERAGEIFS(別添1作成票等!$F$14:$F$1513,別添1作成票等!$B$14:$B$1513,"○",別添1作成票等!$C$14:$C$1513,$A31,別添1作成票等!$D$14:$D$1513,Q$5,別添1作成票等!$F$14:$F$1513,"&gt;960"),"")</f>
        <v/>
      </c>
      <c r="R33" s="373" t="str">
        <f>IFERROR(AVERAGEIFS(別添1作成票等!$F$14:$F$1513,別添1作成票等!$B$14:$B$1513,"○",別添1作成票等!$C$14:$C$1513,$A31,別添1作成票等!$D$14:$D$1513,R$5,別添1作成票等!$F$14:$F$1513,"&gt;960"),"")</f>
        <v/>
      </c>
      <c r="S33" s="373"/>
      <c r="T33" s="373"/>
      <c r="U33" s="373" t="str">
        <f>IFERROR(AVERAGEIFS(別添1作成票等!$F$14:$F$1513,別添1作成票等!$B$14:$B$1513,"○",別添1作成票等!$C$14:$C$1513,$A31,別添1作成票等!$D$14:$D$1513,U$5,別添1作成票等!$F$14:$F$1513,"&gt;960"),"")</f>
        <v/>
      </c>
      <c r="V33" s="373" t="str">
        <f>IFERROR(AVERAGEIFS(別添1作成票等!$F$14:$F$1513,別添1作成票等!$B$14:$B$1513,"○",別添1作成票等!$C$14:$C$1513,$A31,別添1作成票等!$D$14:$D$1513,V$5,別添1作成票等!$F$14:$F$1513,"&gt;960"),"")</f>
        <v/>
      </c>
      <c r="W33" s="373" t="str">
        <f>IFERROR(AVERAGEIFS(別添1作成票等!$F$14:$F$1513,別添1作成票等!$B$14:$B$1513,"○",別添1作成票等!$C$14:$C$1513,$A31,別添1作成票等!$D$14:$D$1513,W$5,別添1作成票等!$F$14:$F$1513,"&gt;960"),"")</f>
        <v/>
      </c>
      <c r="X33" s="373" t="str">
        <f>IFERROR(AVERAGEIFS(別添1作成票等!$F$14:$F$1513,別添1作成票等!$B$14:$B$1513,"○",別添1作成票等!$C$14:$C$1513,$A31,別添1作成票等!$D$14:$D$1513,X$5,別添1作成票等!$F$14:$F$1513,"&gt;960"),"")</f>
        <v/>
      </c>
      <c r="Y33" s="373" t="str">
        <f>IFERROR(AVERAGEIFS(別添1作成票等!$F$14:$F$1513,別添1作成票等!$B$14:$B$1513,"○",別添1作成票等!$C$14:$C$1513,$A31,別添1作成票等!$D$14:$D$1513,Y$5,別添1作成票等!$F$14:$F$1513,"&gt;960"),"")</f>
        <v/>
      </c>
      <c r="Z33" s="373" t="str">
        <f>IFERROR(AVERAGEIFS(別添1作成票等!$F$14:$F$1513,別添1作成票等!$B$14:$B$1513,"○",別添1作成票等!$C$14:$C$1513,$A31,別添1作成票等!$D$14:$D$1513,Z$5,別添1作成票等!$F$14:$F$1513,"&gt;960"),"")</f>
        <v/>
      </c>
      <c r="AA33" s="373" t="str">
        <f>IFERROR(AVERAGEIFS(別添1作成票等!$F$14:$F$1513,別添1作成票等!$B$14:$B$1513,"○",別添1作成票等!$C$14:$C$1513,$A31,別添1作成票等!$D$14:$D$1513,AA$5,別添1作成票等!$F$14:$F$1513,"&gt;960"),"")</f>
        <v/>
      </c>
      <c r="AB33" s="373" t="str">
        <f>IFERROR(AVERAGEIFS(別添1作成票等!$F$14:$F$1513,別添1作成票等!$B$14:$B$1513,"○",別添1作成票等!$C$14:$C$1513,$A31,別添1作成票等!$D$14:$D$1513,AB$5,別添1作成票等!$F$14:$F$1513,"&gt;960"),"")</f>
        <v/>
      </c>
      <c r="AC33" s="373" t="str">
        <f>IFERROR(AVERAGEIFS(別添1作成票等!$F$14:$F$1513,別添1作成票等!$B$14:$B$1513,"○",別添1作成票等!$C$14:$C$1513,$A31,別添1作成票等!$D$14:$D$1513,AC$5,別添1作成票等!$F$14:$F$1513,"&gt;960"),"")</f>
        <v/>
      </c>
      <c r="AD33" s="373" t="str">
        <f>IFERROR(AVERAGEIFS(別添1作成票等!$F$14:$F$1513,別添1作成票等!$B$14:$B$1513,"○",別添1作成票等!$C$14:$C$1513,$A31,別添1作成票等!$D$14:$D$1513,AD$5,別添1作成票等!$F$14:$F$1513,"&gt;960"),"")</f>
        <v/>
      </c>
      <c r="AE33" s="373" t="str">
        <f>IFERROR(AVERAGEIFS(別添1作成票等!$F$14:$F$1513,別添1作成票等!$B$14:$B$1513,"○",別添1作成票等!$C$14:$C$1513,$A31,別添1作成票等!$D$14:$D$1513,AE$5,別添1作成票等!$F$14:$F$1513,"&gt;960"),"")</f>
        <v/>
      </c>
      <c r="AF33" s="373" t="str">
        <f>IFERROR(AVERAGEIFS(別添1作成票等!$F$14:$F$1513,別添1作成票等!$B$14:$B$1513,"○",別添1作成票等!$C$14:$C$1513,$A31,別添1作成票等!$D$14:$D$1513,AF$5,別添1作成票等!$F$14:$F$1513,"&gt;960"),"")</f>
        <v/>
      </c>
      <c r="AG33" s="373" t="str">
        <f>IFERROR(AVERAGEIFS(別添1作成票等!$F$14:$F$1513,別添1作成票等!$B$14:$B$1513,"○",別添1作成票等!$C$14:$C$1513,$A31,別添1作成票等!$D$14:$D$1513,AG$5,別添1作成票等!$F$14:$F$1513,"&gt;960"),"")</f>
        <v/>
      </c>
      <c r="AH33" s="373" t="str">
        <f>IFERROR(AVERAGEIFS(別添1作成票等!$F$14:$F$1513,別添1作成票等!$B$14:$B$1513,"○",別添1作成票等!$C$14:$C$1513,$A31,別添1作成票等!$D$14:$D$1513,AH$5,別添1作成票等!$F$14:$F$1513,"&gt;960"),"")</f>
        <v/>
      </c>
      <c r="AI33" s="373" t="str">
        <f>IFERROR(AVERAGEIFS(別添1作成票等!$F$14:$F$1513,別添1作成票等!$B$14:$B$1513,"○",別添1作成票等!$C$14:$C$1513,$A31,別添1作成票等!$D$14:$D$1513,AI$5,別添1作成票等!$F$14:$F$1513,"&gt;960"),"")</f>
        <v/>
      </c>
      <c r="AJ33" s="373" t="str">
        <f>IFERROR(AVERAGEIFS(別添1作成票等!$F$14:$F$1513,別添1作成票等!$B$14:$B$1513,"○",別添1作成票等!$C$14:$C$1513,$A31,別添1作成票等!$D$14:$D$1513,AJ$5,別添1作成票等!$F$14:$F$1513,"&gt;960"),"")</f>
        <v/>
      </c>
      <c r="AK33" s="373" t="str">
        <f>IFERROR(AVERAGEIFS(別添1作成票等!$F$14:$F$1513,別添1作成票等!$B$14:$B$1513,"○",別添1作成票等!$C$14:$C$1513,$A31,別添1作成票等!$D$14:$D$1513,AK$5,別添1作成票等!$F$14:$F$1513,"&gt;960"),"")</f>
        <v/>
      </c>
      <c r="AL33" s="373" t="str">
        <f>IFERROR(AVERAGEIFS(別添1作成票等!$F$14:$F$1513,別添1作成票等!$B$14:$B$1513,"○",別添1作成票等!$C$14:$C$1513,$A31,別添1作成票等!$D$14:$D$1513,AL$5,別添1作成票等!$F$14:$F$1513,"&gt;960"),"")</f>
        <v/>
      </c>
      <c r="AM33" s="373" t="str">
        <f>IFERROR(AVERAGEIFS(別添1作成票等!$F$14:$F$1513,別添1作成票等!$B$14:$B$1513,"○",別添1作成票等!$C$14:$C$1513,$A31,別添1作成票等!$D$14:$D$1513,AM$5,別添1作成票等!$F$14:$F$1513,"&gt;960"),"")</f>
        <v/>
      </c>
      <c r="AN33" s="373" t="str">
        <f>IFERROR(AVERAGEIFS(別添1作成票等!$F$14:$F$1513,別添1作成票等!$B$14:$B$1513,"○",別添1作成票等!$C$14:$C$1513,$A31,別添1作成票等!$D$14:$D$1513,AN$5,別添1作成票等!$F$14:$F$1513,"&gt;960"),"")</f>
        <v/>
      </c>
      <c r="AO33" s="373" t="str">
        <f>IFERROR(AVERAGEIFS(別添1作成票等!$F$14:$F$1513,別添1作成票等!$B$14:$B$1513,"○",別添1作成票等!$C$14:$C$1513,$A31,別添1作成票等!$D$14:$D$1513,AO$5,別添1作成票等!$F$14:$F$1513,"&gt;960"),"")</f>
        <v/>
      </c>
      <c r="AP33" s="373" t="str">
        <f>IFERROR(AVERAGEIFS(別添1作成票等!$F$14:$F$1513,別添1作成票等!$B$14:$B$1513,"○",別添1作成票等!$C$14:$C$1513,$A31,別添1作成票等!$D$14:$D$1513,AP$5,別添1作成票等!$F$14:$F$1513,"&gt;960"),"")</f>
        <v/>
      </c>
      <c r="AQ33" s="373" t="str">
        <f>IFERROR(AVERAGEIFS(別添1作成票等!$F$14:$F$1513,別添1作成票等!$B$14:$B$1513,"○",別添1作成票等!$C$14:$C$1513,$A31,別添1作成票等!$D$14:$D$1513,AQ$5,別添1作成票等!$F$14:$F$1513,"&gt;960"),"")</f>
        <v/>
      </c>
      <c r="AR33" s="373" t="str">
        <f>IFERROR(AVERAGEIFS(別添1作成票等!$F$14:$F$1513,別添1作成票等!$B$14:$B$1513,"○",別添1作成票等!$C$14:$C$1513,$A31,別添1作成票等!$D$14:$D$1513,AR$5,別添1作成票等!$F$14:$F$1513,"&gt;960"),"")</f>
        <v/>
      </c>
      <c r="AS33" s="373" t="str">
        <f>IFERROR(AVERAGEIFS(別添1作成票等!$F$14:$F$1513,別添1作成票等!$B$14:$B$1513,"○",別添1作成票等!$C$14:$C$1513,$A31,別添1作成票等!$D$14:$D$1513,AS$5,別添1作成票等!$F$14:$F$1513,"&gt;960"),"")</f>
        <v/>
      </c>
      <c r="AT33" s="374" t="str">
        <f>IFERROR(AVERAGEIFS(別添1作成票等!$F$14:$F$1513,別添1作成票等!$B$14:$B$1513,"○",別添1作成票等!$C$14:$C$1513,$A31,別添1作成票等!$D$14:$D$1513,AT$5,別添1作成票等!$F$14:$F$1513,"&gt;960"),"")</f>
        <v/>
      </c>
      <c r="AU33" s="375" t="str">
        <f>IFERROR(AVERAGEIFS(別添1作成票等!$F$14:$F$1513,別添1作成票等!$B$14:$B$1513,"○",別添1作成票等!$C$14:$C$1513,$A31,別添1作成票等!$F$14:$F$1513,"&gt;960"),"")</f>
        <v/>
      </c>
    </row>
    <row r="34" spans="1:47" ht="27" customHeight="1" thickBot="1">
      <c r="A34" s="590"/>
      <c r="B34" s="349" t="s">
        <v>578</v>
      </c>
      <c r="C34" s="343" t="s">
        <v>51</v>
      </c>
      <c r="D34" s="367" t="str">
        <f>IF(D32="","",_xlfn.MAXIFS(別添1作成票等!$F$14:$F$1513,別添1作成票等!$C$14:$C$1513,$A31,別添1作成票等!$D$14:$D$1513,D$5))</f>
        <v/>
      </c>
      <c r="E34" s="367" t="str">
        <f>IF(E32="","",_xlfn.MAXIFS(別添1作成票等!$F$14:$F$1513,別添1作成票等!$C$14:$C$1513,$A31,別添1作成票等!$D$14:$D$1513,E$5))</f>
        <v/>
      </c>
      <c r="F34" s="367" t="str">
        <f>IF(F32="","",_xlfn.MAXIFS(別添1作成票等!$F$14:$F$1513,別添1作成票等!$C$14:$C$1513,$A31,別添1作成票等!$D$14:$D$1513,F$5))</f>
        <v/>
      </c>
      <c r="G34" s="367" t="str">
        <f>IF(G32="","",_xlfn.MAXIFS(別添1作成票等!$F$14:$F$1513,別添1作成票等!$C$14:$C$1513,$A31,別添1作成票等!$D$14:$D$1513,G$5))</f>
        <v/>
      </c>
      <c r="H34" s="367" t="str">
        <f>IF(H32="","",_xlfn.MAXIFS(別添1作成票等!$F$14:$F$1513,別添1作成票等!$C$14:$C$1513,$A31,別添1作成票等!$D$14:$D$1513,H$5))</f>
        <v/>
      </c>
      <c r="I34" s="367" t="str">
        <f>IF(I32="","",_xlfn.MAXIFS(別添1作成票等!$F$14:$F$1513,別添1作成票等!$C$14:$C$1513,$A31,別添1作成票等!$D$14:$D$1513,I$5))</f>
        <v/>
      </c>
      <c r="J34" s="367" t="str">
        <f>IF(J32="","",_xlfn.MAXIFS(別添1作成票等!$F$14:$F$1513,別添1作成票等!$C$14:$C$1513,$A31,別添1作成票等!$D$14:$D$1513,J$5))</f>
        <v/>
      </c>
      <c r="K34" s="367" t="str">
        <f>IF(K32="","",_xlfn.MAXIFS(別添1作成票等!$F$14:$F$1513,別添1作成票等!$C$14:$C$1513,$A31,別添1作成票等!$D$14:$D$1513,K$5))</f>
        <v/>
      </c>
      <c r="L34" s="367" t="str">
        <f>IF(L32="","",_xlfn.MAXIFS(別添1作成票等!$F$14:$F$1513,別添1作成票等!$C$14:$C$1513,$A31,別添1作成票等!$D$14:$D$1513,L$5))</f>
        <v/>
      </c>
      <c r="M34" s="367" t="str">
        <f>IF(M32="","",_xlfn.MAXIFS(別添1作成票等!$F$14:$F$1513,別添1作成票等!$C$14:$C$1513,$A31,別添1作成票等!$D$14:$D$1513,M$5))</f>
        <v/>
      </c>
      <c r="N34" s="367" t="str">
        <f>IF(N32="","",_xlfn.MAXIFS(別添1作成票等!$F$14:$F$1513,別添1作成票等!$C$14:$C$1513,$A31,別添1作成票等!$D$14:$D$1513,N$5))</f>
        <v/>
      </c>
      <c r="O34" s="367" t="str">
        <f>IF(O32="","",_xlfn.MAXIFS(別添1作成票等!$F$14:$F$1513,別添1作成票等!$C$14:$C$1513,$A31,別添1作成票等!$D$14:$D$1513,O$5))</f>
        <v/>
      </c>
      <c r="P34" s="367" t="str">
        <f>IF(P32="","",_xlfn.MAXIFS(別添1作成票等!$F$14:$F$1513,別添1作成票等!$C$14:$C$1513,$A31,別添1作成票等!$D$14:$D$1513,P$5))</f>
        <v/>
      </c>
      <c r="Q34" s="367" t="str">
        <f>IF(Q32="","",_xlfn.MAXIFS(別添1作成票等!$F$14:$F$1513,別添1作成票等!$C$14:$C$1513,$A31,別添1作成票等!$D$14:$D$1513,Q$5))</f>
        <v/>
      </c>
      <c r="R34" s="367" t="str">
        <f>IF(R32="","",_xlfn.MAXIFS(別添1作成票等!$F$14:$F$1513,別添1作成票等!$C$14:$C$1513,$A31,別添1作成票等!$D$14:$D$1513,R$5))</f>
        <v/>
      </c>
      <c r="S34" s="367" t="str">
        <f>IF(S32="","",_xlfn.MAXIFS(別添1作成票等!$F$14:$F$1513,別添1作成票等!$C$14:$C$1513,$A31,別添1作成票等!$D$14:$D$1513,S$5))</f>
        <v/>
      </c>
      <c r="T34" s="367" t="str">
        <f>IF(T32="","",_xlfn.MAXIFS(別添1作成票等!$F$14:$F$1513,別添1作成票等!$C$14:$C$1513,$A31,別添1作成票等!$D$14:$D$1513,T$5))</f>
        <v/>
      </c>
      <c r="U34" s="367" t="str">
        <f>IF(U32="","",_xlfn.MAXIFS(別添1作成票等!$F$14:$F$1513,別添1作成票等!$C$14:$C$1513,$A31,別添1作成票等!$D$14:$D$1513,U$5))</f>
        <v/>
      </c>
      <c r="V34" s="367" t="str">
        <f>IF(V32="","",_xlfn.MAXIFS(別添1作成票等!$F$14:$F$1513,別添1作成票等!$C$14:$C$1513,$A31,別添1作成票等!$D$14:$D$1513,V$5))</f>
        <v/>
      </c>
      <c r="W34" s="367" t="str">
        <f>IF(W32="","",_xlfn.MAXIFS(別添1作成票等!$F$14:$F$1513,別添1作成票等!$C$14:$C$1513,$A31,別添1作成票等!$D$14:$D$1513,W$5))</f>
        <v/>
      </c>
      <c r="X34" s="367" t="str">
        <f>IF(X32="","",_xlfn.MAXIFS(別添1作成票等!$F$14:$F$1513,別添1作成票等!$C$14:$C$1513,$A31,別添1作成票等!$D$14:$D$1513,X$5))</f>
        <v/>
      </c>
      <c r="Y34" s="367" t="str">
        <f>IF(Y32="","",_xlfn.MAXIFS(別添1作成票等!$F$14:$F$1513,別添1作成票等!$C$14:$C$1513,$A31,別添1作成票等!$D$14:$D$1513,Y$5))</f>
        <v/>
      </c>
      <c r="Z34" s="367" t="str">
        <f>IF(Z32="","",_xlfn.MAXIFS(別添1作成票等!$F$14:$F$1513,別添1作成票等!$C$14:$C$1513,$A31,別添1作成票等!$D$14:$D$1513,Z$5))</f>
        <v/>
      </c>
      <c r="AA34" s="367" t="str">
        <f>IF(AA32="","",_xlfn.MAXIFS(別添1作成票等!$F$14:$F$1513,別添1作成票等!$C$14:$C$1513,$A31,別添1作成票等!$D$14:$D$1513,AA$5))</f>
        <v/>
      </c>
      <c r="AB34" s="367" t="str">
        <f>IF(AB32="","",_xlfn.MAXIFS(別添1作成票等!$F$14:$F$1513,別添1作成票等!$C$14:$C$1513,$A31,別添1作成票等!$D$14:$D$1513,AB$5))</f>
        <v/>
      </c>
      <c r="AC34" s="367" t="str">
        <f>IF(AC32="","",_xlfn.MAXIFS(別添1作成票等!$F$14:$F$1513,別添1作成票等!$C$14:$C$1513,$A31,別添1作成票等!$D$14:$D$1513,AC$5))</f>
        <v/>
      </c>
      <c r="AD34" s="367" t="str">
        <f>IF(AD32="","",_xlfn.MAXIFS(別添1作成票等!$F$14:$F$1513,別添1作成票等!$C$14:$C$1513,$A31,別添1作成票等!$D$14:$D$1513,AD$5))</f>
        <v/>
      </c>
      <c r="AE34" s="367" t="str">
        <f>IF(AE32="","",_xlfn.MAXIFS(別添1作成票等!$F$14:$F$1513,別添1作成票等!$C$14:$C$1513,$A31,別添1作成票等!$D$14:$D$1513,AE$5))</f>
        <v/>
      </c>
      <c r="AF34" s="367" t="str">
        <f>IF(AF32="","",_xlfn.MAXIFS(別添1作成票等!$F$14:$F$1513,別添1作成票等!$C$14:$C$1513,$A31,別添1作成票等!$D$14:$D$1513,AF$5))</f>
        <v/>
      </c>
      <c r="AG34" s="367" t="str">
        <f>IF(AG32="","",_xlfn.MAXIFS(別添1作成票等!$F$14:$F$1513,別添1作成票等!$C$14:$C$1513,$A31,別添1作成票等!$D$14:$D$1513,AG$5))</f>
        <v/>
      </c>
      <c r="AH34" s="367" t="str">
        <f>IF(AH32="","",_xlfn.MAXIFS(別添1作成票等!$F$14:$F$1513,別添1作成票等!$C$14:$C$1513,$A31,別添1作成票等!$D$14:$D$1513,AH$5))</f>
        <v/>
      </c>
      <c r="AI34" s="367" t="str">
        <f>IF(AI32="","",_xlfn.MAXIFS(別添1作成票等!$F$14:$F$1513,別添1作成票等!$C$14:$C$1513,$A31,別添1作成票等!$D$14:$D$1513,AI$5))</f>
        <v/>
      </c>
      <c r="AJ34" s="367" t="str">
        <f>IF(AJ32="","",_xlfn.MAXIFS(別添1作成票等!$F$14:$F$1513,別添1作成票等!$C$14:$C$1513,$A31,別添1作成票等!$D$14:$D$1513,AJ$5))</f>
        <v/>
      </c>
      <c r="AK34" s="367" t="str">
        <f>IF(AK32="","",_xlfn.MAXIFS(別添1作成票等!$F$14:$F$1513,別添1作成票等!$C$14:$C$1513,$A31,別添1作成票等!$D$14:$D$1513,AK$5))</f>
        <v/>
      </c>
      <c r="AL34" s="367" t="str">
        <f>IF(AL32="","",_xlfn.MAXIFS(別添1作成票等!$F$14:$F$1513,別添1作成票等!$C$14:$C$1513,$A31,別添1作成票等!$D$14:$D$1513,AL$5))</f>
        <v/>
      </c>
      <c r="AM34" s="367" t="str">
        <f>IF(AM32="","",_xlfn.MAXIFS(別添1作成票等!$F$14:$F$1513,別添1作成票等!$C$14:$C$1513,$A31,別添1作成票等!$D$14:$D$1513,AM$5))</f>
        <v/>
      </c>
      <c r="AN34" s="367" t="str">
        <f>IF(AN32="","",_xlfn.MAXIFS(別添1作成票等!$F$14:$F$1513,別添1作成票等!$C$14:$C$1513,$A31,別添1作成票等!$D$14:$D$1513,AN$5))</f>
        <v/>
      </c>
      <c r="AO34" s="367" t="str">
        <f>IF(AO32="","",_xlfn.MAXIFS(別添1作成票等!$F$14:$F$1513,別添1作成票等!$C$14:$C$1513,$A31,別添1作成票等!$D$14:$D$1513,AO$5))</f>
        <v/>
      </c>
      <c r="AP34" s="367" t="str">
        <f>IF(AP32="","",_xlfn.MAXIFS(別添1作成票等!$F$14:$F$1513,別添1作成票等!$C$14:$C$1513,$A31,別添1作成票等!$D$14:$D$1513,AP$5))</f>
        <v/>
      </c>
      <c r="AQ34" s="367" t="str">
        <f>IF(AQ32="","",_xlfn.MAXIFS(別添1作成票等!$F$14:$F$1513,別添1作成票等!$C$14:$C$1513,$A31,別添1作成票等!$D$14:$D$1513,AQ$5))</f>
        <v/>
      </c>
      <c r="AR34" s="367" t="str">
        <f>IF(AR32="","",_xlfn.MAXIFS(別添1作成票等!$F$14:$F$1513,別添1作成票等!$C$14:$C$1513,$A31,別添1作成票等!$D$14:$D$1513,AR$5))</f>
        <v/>
      </c>
      <c r="AS34" s="367" t="str">
        <f>IF(AS32="","",_xlfn.MAXIFS(別添1作成票等!$F$14:$F$1513,別添1作成票等!$C$14:$C$1513,$A31,別添1作成票等!$D$14:$D$1513,AS$5))</f>
        <v/>
      </c>
      <c r="AT34" s="370" t="str">
        <f>IF(AT32="","",_xlfn.MAXIFS(別添1作成票等!$F$14:$F$1513,別添1作成票等!$C$14:$C$1513,$A31,別添1作成票等!$D$14:$D$1513,AT$5))</f>
        <v/>
      </c>
      <c r="AU34" s="368" t="str">
        <f>IF(AU32="","",_xlfn.MAXIFS(別添1作成票等!$F$14:$F$1513,別添1作成票等!$C$14:$C$1513,$A31))</f>
        <v/>
      </c>
    </row>
    <row r="35" spans="1:47">
      <c r="A35" s="350" t="s">
        <v>2902</v>
      </c>
      <c r="B35" s="351"/>
      <c r="C35" s="352"/>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353"/>
      <c r="AU35" s="353"/>
    </row>
    <row r="36" spans="1:47">
      <c r="A36" s="325" t="s">
        <v>2118</v>
      </c>
      <c r="B36" s="325"/>
      <c r="C36" s="325"/>
      <c r="D36" s="325"/>
      <c r="E36" s="325"/>
      <c r="F36" s="325"/>
      <c r="G36" s="325"/>
      <c r="H36" s="325"/>
      <c r="I36" s="325"/>
      <c r="J36" s="325"/>
      <c r="K36" s="325"/>
      <c r="L36" s="325"/>
      <c r="M36" s="325"/>
      <c r="N36" s="325"/>
      <c r="O36" s="325"/>
      <c r="P36" s="325"/>
      <c r="Q36" s="325"/>
      <c r="R36" s="325"/>
      <c r="S36" s="325"/>
      <c r="T36" s="325"/>
      <c r="U36" s="325"/>
      <c r="V36" s="325"/>
      <c r="W36" s="325"/>
      <c r="X36" s="325"/>
      <c r="Y36" s="325"/>
      <c r="Z36" s="325"/>
      <c r="AA36" s="325"/>
      <c r="AB36" s="325"/>
      <c r="AC36" s="325"/>
      <c r="AD36" s="325"/>
      <c r="AE36" s="325"/>
      <c r="AF36" s="325"/>
      <c r="AG36" s="325"/>
      <c r="AH36" s="325"/>
      <c r="AI36" s="325"/>
      <c r="AJ36" s="325"/>
      <c r="AK36" s="325"/>
      <c r="AL36" s="325"/>
      <c r="AM36" s="325"/>
      <c r="AN36" s="325"/>
      <c r="AO36" s="325"/>
      <c r="AP36" s="325"/>
      <c r="AQ36" s="325"/>
      <c r="AR36" s="325"/>
      <c r="AS36" s="325"/>
      <c r="AT36" s="325"/>
      <c r="AU36" s="325"/>
    </row>
    <row r="37" spans="1:47">
      <c r="A37" s="325" t="s">
        <v>2908</v>
      </c>
      <c r="C37" s="325"/>
      <c r="D37" s="325"/>
      <c r="E37" s="325"/>
      <c r="F37" s="325"/>
      <c r="G37" s="325"/>
      <c r="H37" s="325"/>
      <c r="I37" s="325"/>
      <c r="J37" s="325"/>
      <c r="K37" s="325"/>
      <c r="L37" s="325"/>
      <c r="M37" s="325"/>
      <c r="N37" s="325"/>
      <c r="O37" s="325"/>
      <c r="P37" s="325"/>
      <c r="Q37" s="325"/>
      <c r="R37" s="325"/>
      <c r="S37" s="325"/>
      <c r="T37" s="325"/>
      <c r="U37" s="325"/>
      <c r="V37" s="325"/>
      <c r="W37" s="325"/>
      <c r="X37" s="325"/>
      <c r="Y37" s="325"/>
      <c r="Z37" s="325"/>
      <c r="AA37" s="325"/>
      <c r="AB37" s="325"/>
      <c r="AC37" s="325"/>
      <c r="AD37" s="325"/>
      <c r="AE37" s="325"/>
      <c r="AF37" s="325"/>
      <c r="AG37" s="325"/>
      <c r="AH37" s="325"/>
      <c r="AI37" s="325"/>
      <c r="AJ37" s="325"/>
      <c r="AK37" s="325"/>
      <c r="AL37" s="325"/>
      <c r="AM37" s="325"/>
      <c r="AN37" s="325"/>
      <c r="AO37" s="325"/>
      <c r="AP37" s="325"/>
      <c r="AQ37" s="325"/>
      <c r="AR37" s="325"/>
      <c r="AS37" s="325"/>
      <c r="AT37" s="325"/>
      <c r="AU37" s="325"/>
    </row>
    <row r="38" spans="1:47">
      <c r="A38" s="323" t="s">
        <v>2914</v>
      </c>
      <c r="B38" s="325"/>
      <c r="C38" s="325"/>
      <c r="D38" s="325"/>
      <c r="E38" s="325"/>
      <c r="F38" s="325"/>
      <c r="G38" s="325"/>
      <c r="H38" s="325"/>
      <c r="I38" s="325"/>
      <c r="J38" s="325"/>
      <c r="K38" s="325"/>
      <c r="L38" s="325"/>
      <c r="M38" s="325"/>
      <c r="N38" s="325"/>
      <c r="O38" s="325"/>
      <c r="P38" s="325"/>
      <c r="Q38" s="325"/>
      <c r="R38" s="325"/>
      <c r="S38" s="325"/>
      <c r="T38" s="325"/>
      <c r="U38" s="325"/>
      <c r="V38" s="325"/>
      <c r="W38" s="325"/>
      <c r="X38" s="325"/>
      <c r="Y38" s="325"/>
      <c r="Z38" s="325"/>
      <c r="AA38" s="325"/>
      <c r="AB38" s="325"/>
      <c r="AC38" s="325"/>
      <c r="AD38" s="325"/>
      <c r="AE38" s="325"/>
      <c r="AF38" s="325"/>
      <c r="AG38" s="325"/>
      <c r="AH38" s="325"/>
      <c r="AI38" s="325"/>
      <c r="AJ38" s="325"/>
      <c r="AK38" s="325"/>
      <c r="AL38" s="325"/>
      <c r="AM38" s="325"/>
      <c r="AN38" s="325"/>
      <c r="AO38" s="325"/>
      <c r="AP38" s="325"/>
      <c r="AQ38" s="325"/>
      <c r="AR38" s="325"/>
      <c r="AS38" s="325"/>
      <c r="AT38" s="325"/>
      <c r="AU38" s="325"/>
    </row>
    <row r="39" spans="1:47">
      <c r="A39" s="325"/>
      <c r="B39" s="325"/>
      <c r="C39" s="325"/>
      <c r="D39" s="325"/>
      <c r="E39" s="325"/>
      <c r="F39" s="325"/>
      <c r="G39" s="325"/>
      <c r="H39" s="325"/>
      <c r="I39" s="325"/>
      <c r="J39" s="325"/>
      <c r="K39" s="325"/>
      <c r="L39" s="325"/>
      <c r="M39" s="325"/>
      <c r="N39" s="325"/>
      <c r="O39" s="325"/>
      <c r="P39" s="325"/>
      <c r="Q39" s="325"/>
      <c r="R39" s="325"/>
      <c r="S39" s="325"/>
      <c r="T39" s="325"/>
      <c r="U39" s="325"/>
      <c r="V39" s="325"/>
      <c r="W39" s="325"/>
      <c r="X39" s="325"/>
      <c r="Y39" s="325"/>
      <c r="Z39" s="325"/>
      <c r="AA39" s="325"/>
      <c r="AB39" s="325"/>
      <c r="AC39" s="325"/>
      <c r="AD39" s="325"/>
      <c r="AE39" s="325"/>
      <c r="AF39" s="325"/>
      <c r="AG39" s="325"/>
      <c r="AH39" s="325"/>
      <c r="AI39" s="325"/>
      <c r="AJ39" s="325"/>
      <c r="AK39" s="325"/>
      <c r="AL39" s="325"/>
      <c r="AM39" s="325"/>
      <c r="AN39" s="325"/>
      <c r="AO39" s="325"/>
      <c r="AP39" s="325"/>
      <c r="AQ39" s="325"/>
      <c r="AR39" s="325"/>
      <c r="AS39" s="325"/>
      <c r="AT39" s="325"/>
      <c r="AU39" s="325"/>
    </row>
    <row r="40" spans="1:47">
      <c r="A40" s="577"/>
    </row>
  </sheetData>
  <sheetProtection algorithmName="SHA-512" hashValue="O02gMYqZykXCfXGpF++VpgOlfXFrwM6wHHrAMO+UU1GUGDGF5gxIdrtqrktD4J+h0LsJ94CZwPjseRpA5p1bhQ==" saltValue="j0hQxqv31KqSCOHUhGXwVQ==" spinCount="100000" sheet="1" objects="1" scenarios="1"/>
  <mergeCells count="9">
    <mergeCell ref="A23:A26"/>
    <mergeCell ref="A27:A30"/>
    <mergeCell ref="A31:A34"/>
    <mergeCell ref="A4:B5"/>
    <mergeCell ref="C4:C5"/>
    <mergeCell ref="A6:A8"/>
    <mergeCell ref="A9:A14"/>
    <mergeCell ref="A15:A18"/>
    <mergeCell ref="A19:A22"/>
  </mergeCells>
  <phoneticPr fontId="1"/>
  <printOptions horizontalCentered="1"/>
  <pageMargins left="0.35433070866141736" right="0.39370078740157483" top="0.35433070866141736" bottom="0.35433070866141736" header="0.31496062992125984" footer="0.31496062992125984"/>
  <pageSetup paperSize="9" scale="63" orientation="landscape" r:id="rId1"/>
  <rowBreaks count="1" manualBreakCount="1">
    <brk id="26" max="4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4D6D7-73C0-4A2D-A48F-7B38CB1756D6}">
  <dimension ref="A1:F44"/>
  <sheetViews>
    <sheetView topLeftCell="A31" workbookViewId="0">
      <selection activeCell="C2" sqref="C2:C44"/>
    </sheetView>
  </sheetViews>
  <sheetFormatPr defaultRowHeight="18.75"/>
  <cols>
    <col min="1" max="1" width="3.5" bestFit="1" customWidth="1"/>
    <col min="2" max="2" width="22.25" bestFit="1" customWidth="1"/>
    <col min="3" max="3" width="24.375" bestFit="1" customWidth="1"/>
    <col min="4" max="4" width="21" customWidth="1"/>
  </cols>
  <sheetData>
    <row r="1" spans="1:6">
      <c r="C1" t="s">
        <v>59</v>
      </c>
      <c r="D1" t="s">
        <v>4</v>
      </c>
      <c r="F1" t="s">
        <v>2106</v>
      </c>
    </row>
    <row r="2" spans="1:6">
      <c r="A2" s="8" t="s">
        <v>60</v>
      </c>
      <c r="B2" t="s">
        <v>61</v>
      </c>
      <c r="C2" t="str">
        <f>A2&amp;B2</f>
        <v>01内科</v>
      </c>
      <c r="D2" t="s">
        <v>498</v>
      </c>
      <c r="F2" t="s">
        <v>2169</v>
      </c>
    </row>
    <row r="3" spans="1:6">
      <c r="A3" s="8" t="s">
        <v>62</v>
      </c>
      <c r="B3" t="s">
        <v>63</v>
      </c>
      <c r="C3" t="str">
        <f t="shared" ref="C3:C44" si="0">A3&amp;B3</f>
        <v>02呼吸器内科</v>
      </c>
      <c r="D3" t="s">
        <v>57</v>
      </c>
      <c r="F3" t="s">
        <v>2170</v>
      </c>
    </row>
    <row r="4" spans="1:6">
      <c r="A4" s="8" t="s">
        <v>64</v>
      </c>
      <c r="B4" t="s">
        <v>65</v>
      </c>
      <c r="C4" t="str">
        <f t="shared" si="0"/>
        <v>03循環器内科</v>
      </c>
      <c r="D4" t="s">
        <v>58</v>
      </c>
      <c r="F4" t="s">
        <v>2171</v>
      </c>
    </row>
    <row r="5" spans="1:6">
      <c r="A5" s="8" t="s">
        <v>66</v>
      </c>
      <c r="B5" t="s">
        <v>67</v>
      </c>
      <c r="C5" t="str">
        <f t="shared" si="0"/>
        <v>04消化器内科(胃腸内科）</v>
      </c>
      <c r="D5" s="9" t="s">
        <v>499</v>
      </c>
      <c r="F5" s="385" t="s">
        <v>2168</v>
      </c>
    </row>
    <row r="6" spans="1:6">
      <c r="A6" s="8" t="s">
        <v>68</v>
      </c>
      <c r="B6" t="s">
        <v>69</v>
      </c>
      <c r="C6" t="str">
        <f t="shared" si="0"/>
        <v>05腎臓内科</v>
      </c>
      <c r="D6" t="s">
        <v>500</v>
      </c>
    </row>
    <row r="7" spans="1:6">
      <c r="A7" s="8" t="s">
        <v>70</v>
      </c>
      <c r="B7" t="s">
        <v>71</v>
      </c>
      <c r="C7" t="str">
        <f t="shared" si="0"/>
        <v>06脳神経内科</v>
      </c>
      <c r="D7" t="s">
        <v>501</v>
      </c>
    </row>
    <row r="8" spans="1:6">
      <c r="A8" s="8" t="s">
        <v>72</v>
      </c>
      <c r="B8" t="s">
        <v>73</v>
      </c>
      <c r="C8" t="str">
        <f t="shared" si="0"/>
        <v>07糖尿病内科(代謝内科）</v>
      </c>
    </row>
    <row r="9" spans="1:6">
      <c r="A9" s="8" t="s">
        <v>74</v>
      </c>
      <c r="B9" t="s">
        <v>75</v>
      </c>
      <c r="C9" t="str">
        <f t="shared" si="0"/>
        <v>08血液内科</v>
      </c>
    </row>
    <row r="10" spans="1:6">
      <c r="A10" s="8" t="s">
        <v>76</v>
      </c>
      <c r="B10" t="s">
        <v>77</v>
      </c>
      <c r="C10" t="str">
        <f t="shared" si="0"/>
        <v>09皮膚科</v>
      </c>
    </row>
    <row r="11" spans="1:6">
      <c r="A11" s="8" t="s">
        <v>78</v>
      </c>
      <c r="B11" t="s">
        <v>79</v>
      </c>
      <c r="C11" t="str">
        <f t="shared" si="0"/>
        <v>10アレルギー科</v>
      </c>
    </row>
    <row r="12" spans="1:6">
      <c r="A12" s="8" t="s">
        <v>80</v>
      </c>
      <c r="B12" t="s">
        <v>81</v>
      </c>
      <c r="C12" t="str">
        <f t="shared" si="0"/>
        <v>11リウマチ科</v>
      </c>
    </row>
    <row r="13" spans="1:6">
      <c r="A13" s="8" t="s">
        <v>82</v>
      </c>
      <c r="B13" t="s">
        <v>83</v>
      </c>
      <c r="C13" t="str">
        <f t="shared" si="0"/>
        <v>12感染症内科</v>
      </c>
    </row>
    <row r="14" spans="1:6">
      <c r="A14" s="8" t="s">
        <v>84</v>
      </c>
      <c r="B14" t="s">
        <v>85</v>
      </c>
      <c r="C14" t="str">
        <f t="shared" si="0"/>
        <v>13小児科</v>
      </c>
    </row>
    <row r="15" spans="1:6">
      <c r="A15" s="8" t="s">
        <v>86</v>
      </c>
      <c r="B15" t="s">
        <v>87</v>
      </c>
      <c r="C15" t="str">
        <f t="shared" si="0"/>
        <v>14精神科</v>
      </c>
    </row>
    <row r="16" spans="1:6">
      <c r="A16" s="8" t="s">
        <v>88</v>
      </c>
      <c r="B16" t="s">
        <v>89</v>
      </c>
      <c r="C16" t="str">
        <f t="shared" si="0"/>
        <v>15心療内科</v>
      </c>
    </row>
    <row r="17" spans="1:3">
      <c r="A17" s="8" t="s">
        <v>90</v>
      </c>
      <c r="B17" t="s">
        <v>91</v>
      </c>
      <c r="C17" t="str">
        <f t="shared" si="0"/>
        <v>16外科</v>
      </c>
    </row>
    <row r="18" spans="1:3">
      <c r="A18" s="8" t="s">
        <v>92</v>
      </c>
      <c r="B18" t="s">
        <v>93</v>
      </c>
      <c r="C18" t="str">
        <f t="shared" si="0"/>
        <v>17呼吸器外科</v>
      </c>
    </row>
    <row r="19" spans="1:3">
      <c r="A19" s="8" t="s">
        <v>94</v>
      </c>
      <c r="B19" t="s">
        <v>95</v>
      </c>
      <c r="C19" t="str">
        <f t="shared" si="0"/>
        <v>18心臓血管外科</v>
      </c>
    </row>
    <row r="20" spans="1:3">
      <c r="A20" s="8" t="s">
        <v>96</v>
      </c>
      <c r="B20" t="s">
        <v>97</v>
      </c>
      <c r="C20" t="str">
        <f t="shared" si="0"/>
        <v>19乳腺外科</v>
      </c>
    </row>
    <row r="21" spans="1:3">
      <c r="A21" s="8" t="s">
        <v>98</v>
      </c>
      <c r="B21" t="s">
        <v>99</v>
      </c>
      <c r="C21" t="str">
        <f t="shared" si="0"/>
        <v>20気管食道外科</v>
      </c>
    </row>
    <row r="22" spans="1:3">
      <c r="A22" s="8" t="s">
        <v>100</v>
      </c>
      <c r="B22" t="s">
        <v>101</v>
      </c>
      <c r="C22" t="str">
        <f t="shared" si="0"/>
        <v>21消化器外科(胃腸外科）</v>
      </c>
    </row>
    <row r="23" spans="1:3">
      <c r="A23" s="8" t="s">
        <v>102</v>
      </c>
      <c r="B23" t="s">
        <v>103</v>
      </c>
      <c r="C23" t="str">
        <f t="shared" si="0"/>
        <v>22泌尿器科</v>
      </c>
    </row>
    <row r="24" spans="1:3">
      <c r="A24" s="8" t="s">
        <v>104</v>
      </c>
      <c r="B24" t="s">
        <v>105</v>
      </c>
      <c r="C24" t="str">
        <f t="shared" si="0"/>
        <v>23肛門外科</v>
      </c>
    </row>
    <row r="25" spans="1:3">
      <c r="A25" s="8" t="s">
        <v>106</v>
      </c>
      <c r="B25" t="s">
        <v>107</v>
      </c>
      <c r="C25" t="str">
        <f t="shared" si="0"/>
        <v>24脳神経外科</v>
      </c>
    </row>
    <row r="26" spans="1:3">
      <c r="A26" s="8" t="s">
        <v>108</v>
      </c>
      <c r="B26" t="s">
        <v>109</v>
      </c>
      <c r="C26" t="str">
        <f t="shared" si="0"/>
        <v>25整形外科</v>
      </c>
    </row>
    <row r="27" spans="1:3">
      <c r="A27" s="8" t="s">
        <v>110</v>
      </c>
      <c r="B27" t="s">
        <v>111</v>
      </c>
      <c r="C27" t="str">
        <f t="shared" si="0"/>
        <v>26形成外科</v>
      </c>
    </row>
    <row r="28" spans="1:3">
      <c r="A28" s="8" t="s">
        <v>112</v>
      </c>
      <c r="B28" t="s">
        <v>113</v>
      </c>
      <c r="C28" t="str">
        <f t="shared" si="0"/>
        <v>27美容外科</v>
      </c>
    </row>
    <row r="29" spans="1:3">
      <c r="A29" s="8" t="s">
        <v>114</v>
      </c>
      <c r="B29" t="s">
        <v>115</v>
      </c>
      <c r="C29" t="str">
        <f t="shared" si="0"/>
        <v>28眼科</v>
      </c>
    </row>
    <row r="30" spans="1:3">
      <c r="A30" s="8" t="s">
        <v>116</v>
      </c>
      <c r="B30" t="s">
        <v>117</v>
      </c>
      <c r="C30" t="str">
        <f t="shared" si="0"/>
        <v>29耳鼻いんこう科</v>
      </c>
    </row>
    <row r="31" spans="1:3">
      <c r="A31" s="8" t="s">
        <v>118</v>
      </c>
      <c r="B31" t="s">
        <v>119</v>
      </c>
      <c r="C31" t="str">
        <f t="shared" si="0"/>
        <v>30小児外科</v>
      </c>
    </row>
    <row r="32" spans="1:3">
      <c r="A32" s="8" t="s">
        <v>120</v>
      </c>
      <c r="B32" t="s">
        <v>121</v>
      </c>
      <c r="C32" t="str">
        <f t="shared" si="0"/>
        <v>31産婦人科</v>
      </c>
    </row>
    <row r="33" spans="1:3">
      <c r="A33" s="8" t="s">
        <v>122</v>
      </c>
      <c r="B33" t="s">
        <v>123</v>
      </c>
      <c r="C33" t="str">
        <f t="shared" si="0"/>
        <v>32産科</v>
      </c>
    </row>
    <row r="34" spans="1:3">
      <c r="A34" s="8" t="s">
        <v>124</v>
      </c>
      <c r="B34" t="s">
        <v>125</v>
      </c>
      <c r="C34" t="str">
        <f t="shared" si="0"/>
        <v>33婦人科</v>
      </c>
    </row>
    <row r="35" spans="1:3">
      <c r="A35" s="8" t="s">
        <v>126</v>
      </c>
      <c r="B35" t="s">
        <v>127</v>
      </c>
      <c r="C35" t="str">
        <f t="shared" si="0"/>
        <v>34リハビリテーション科</v>
      </c>
    </row>
    <row r="36" spans="1:3">
      <c r="A36" s="8" t="s">
        <v>128</v>
      </c>
      <c r="B36" t="s">
        <v>129</v>
      </c>
      <c r="C36" t="str">
        <f t="shared" si="0"/>
        <v>35放射線科</v>
      </c>
    </row>
    <row r="37" spans="1:3">
      <c r="A37" s="8" t="s">
        <v>130</v>
      </c>
      <c r="B37" t="s">
        <v>131</v>
      </c>
      <c r="C37" t="str">
        <f t="shared" si="0"/>
        <v>36麻酔科</v>
      </c>
    </row>
    <row r="38" spans="1:3">
      <c r="A38" s="8" t="s">
        <v>132</v>
      </c>
      <c r="B38" t="s">
        <v>133</v>
      </c>
      <c r="C38" t="str">
        <f t="shared" si="0"/>
        <v>37病理診断科</v>
      </c>
    </row>
    <row r="39" spans="1:3">
      <c r="A39" s="8" t="s">
        <v>134</v>
      </c>
      <c r="B39" t="s">
        <v>135</v>
      </c>
      <c r="C39" t="str">
        <f t="shared" si="0"/>
        <v>38臨床検査科</v>
      </c>
    </row>
    <row r="40" spans="1:3">
      <c r="A40" s="8" t="s">
        <v>136</v>
      </c>
      <c r="B40" t="s">
        <v>137</v>
      </c>
      <c r="C40" t="str">
        <f t="shared" si="0"/>
        <v>39救急科</v>
      </c>
    </row>
    <row r="41" spans="1:3">
      <c r="A41" s="8" t="s">
        <v>138</v>
      </c>
      <c r="B41" t="s">
        <v>139</v>
      </c>
      <c r="C41" t="str">
        <f t="shared" si="0"/>
        <v>40集中治療科</v>
      </c>
    </row>
    <row r="42" spans="1:3">
      <c r="A42" s="8" t="s">
        <v>140</v>
      </c>
      <c r="B42" t="s">
        <v>141</v>
      </c>
      <c r="C42" t="str">
        <f t="shared" si="0"/>
        <v>41臨床研修医</v>
      </c>
    </row>
    <row r="43" spans="1:3">
      <c r="A43" s="8" t="s">
        <v>616</v>
      </c>
      <c r="B43" t="s">
        <v>2110</v>
      </c>
      <c r="C43" t="str">
        <f t="shared" si="0"/>
        <v>42その他診療科・部門（医業を行う医師）</v>
      </c>
    </row>
    <row r="44" spans="1:3">
      <c r="A44" s="8" t="s">
        <v>617</v>
      </c>
      <c r="B44" t="s">
        <v>2111</v>
      </c>
      <c r="C44" t="str">
        <f t="shared" si="0"/>
        <v>43その他診療科・部門（医業を行う医師以外）</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9FA72-3C14-44BB-97B1-FC1791678FEE}">
  <dimension ref="A1:F30"/>
  <sheetViews>
    <sheetView view="pageBreakPreview" zoomScaleNormal="100" zoomScaleSheetLayoutView="100" workbookViewId="0">
      <selection activeCell="E13" sqref="E13"/>
    </sheetView>
  </sheetViews>
  <sheetFormatPr defaultRowHeight="18.75"/>
  <cols>
    <col min="1" max="1" width="4.625" customWidth="1"/>
    <col min="2" max="2" width="20.875" customWidth="1"/>
    <col min="3" max="3" width="32.125" customWidth="1"/>
    <col min="4" max="4" width="4.625" customWidth="1"/>
    <col min="5" max="5" width="20.875" customWidth="1"/>
    <col min="6" max="6" width="32.125" customWidth="1"/>
  </cols>
  <sheetData>
    <row r="1" spans="1:6" ht="22.5" customHeight="1">
      <c r="A1" s="604" t="s">
        <v>2910</v>
      </c>
      <c r="B1" s="605"/>
      <c r="C1" s="605"/>
      <c r="D1" s="605"/>
      <c r="E1" s="605"/>
      <c r="F1" s="605"/>
    </row>
    <row r="2" spans="1:6" ht="6.75" customHeight="1">
      <c r="A2" s="11"/>
      <c r="B2" s="12"/>
      <c r="C2" s="12"/>
      <c r="D2" s="12"/>
      <c r="E2" s="12"/>
      <c r="F2" s="12"/>
    </row>
    <row r="3" spans="1:6" ht="16.5" customHeight="1">
      <c r="A3" s="13" t="s">
        <v>2887</v>
      </c>
      <c r="B3" s="14"/>
      <c r="C3" s="14"/>
      <c r="D3" s="14"/>
      <c r="E3" s="14"/>
      <c r="F3" s="14"/>
    </row>
    <row r="4" spans="1:6" ht="16.5" customHeight="1">
      <c r="A4" s="13" t="s">
        <v>580</v>
      </c>
      <c r="B4" s="14"/>
      <c r="C4" s="14"/>
      <c r="D4" s="14"/>
      <c r="E4" s="14"/>
      <c r="F4" s="14"/>
    </row>
    <row r="5" spans="1:6" ht="33" customHeight="1">
      <c r="A5" s="606" t="s">
        <v>2151</v>
      </c>
      <c r="B5" s="607"/>
      <c r="C5" s="607"/>
      <c r="D5" s="607"/>
      <c r="E5" s="607"/>
      <c r="F5" s="607"/>
    </row>
    <row r="6" spans="1:6" ht="35.1" customHeight="1">
      <c r="A6" s="608" t="s">
        <v>2896</v>
      </c>
      <c r="B6" s="609"/>
      <c r="C6" s="16" t="s">
        <v>581</v>
      </c>
      <c r="D6" s="608" t="s">
        <v>2896</v>
      </c>
      <c r="E6" s="609"/>
      <c r="F6" s="16" t="s">
        <v>581</v>
      </c>
    </row>
    <row r="7" spans="1:6" ht="38.25" customHeight="1">
      <c r="A7" s="600">
        <v>1</v>
      </c>
      <c r="B7" s="600" t="s">
        <v>61</v>
      </c>
      <c r="C7" s="602" t="s">
        <v>2107</v>
      </c>
      <c r="D7" s="21">
        <v>23</v>
      </c>
      <c r="E7" s="21" t="s">
        <v>105</v>
      </c>
      <c r="F7" s="17" t="s">
        <v>582</v>
      </c>
    </row>
    <row r="8" spans="1:6" ht="49.5" customHeight="1">
      <c r="A8" s="600"/>
      <c r="B8" s="600"/>
      <c r="C8" s="602"/>
      <c r="D8" s="21">
        <v>24</v>
      </c>
      <c r="E8" s="21" t="s">
        <v>107</v>
      </c>
      <c r="F8" s="18" t="s">
        <v>583</v>
      </c>
    </row>
    <row r="9" spans="1:6">
      <c r="A9" s="21">
        <v>2</v>
      </c>
      <c r="B9" s="21" t="s">
        <v>63</v>
      </c>
      <c r="C9" s="17" t="s">
        <v>582</v>
      </c>
      <c r="D9" s="21">
        <v>25</v>
      </c>
      <c r="E9" s="21" t="s">
        <v>109</v>
      </c>
      <c r="F9" s="19" t="s">
        <v>584</v>
      </c>
    </row>
    <row r="10" spans="1:6">
      <c r="A10" s="21">
        <v>3</v>
      </c>
      <c r="B10" s="21" t="s">
        <v>65</v>
      </c>
      <c r="C10" s="19" t="s">
        <v>585</v>
      </c>
      <c r="D10" s="21">
        <v>26</v>
      </c>
      <c r="E10" s="21" t="s">
        <v>111</v>
      </c>
      <c r="F10" s="17" t="s">
        <v>582</v>
      </c>
    </row>
    <row r="11" spans="1:6" ht="42.75">
      <c r="A11" s="21">
        <v>4</v>
      </c>
      <c r="B11" s="22" t="s">
        <v>586</v>
      </c>
      <c r="C11" s="18" t="s">
        <v>587</v>
      </c>
      <c r="D11" s="21">
        <v>27</v>
      </c>
      <c r="E11" s="21" t="s">
        <v>113</v>
      </c>
      <c r="F11" s="17" t="s">
        <v>582</v>
      </c>
    </row>
    <row r="12" spans="1:6" ht="28.5">
      <c r="A12" s="21">
        <v>5</v>
      </c>
      <c r="B12" s="21" t="s">
        <v>69</v>
      </c>
      <c r="C12" s="18" t="s">
        <v>588</v>
      </c>
      <c r="D12" s="21">
        <v>28</v>
      </c>
      <c r="E12" s="21" t="s">
        <v>115</v>
      </c>
      <c r="F12" s="19" t="s">
        <v>589</v>
      </c>
    </row>
    <row r="13" spans="1:6" ht="85.5">
      <c r="A13" s="21">
        <v>6</v>
      </c>
      <c r="B13" s="21" t="s">
        <v>71</v>
      </c>
      <c r="C13" s="18" t="s">
        <v>590</v>
      </c>
      <c r="D13" s="21">
        <v>29</v>
      </c>
      <c r="E13" s="21" t="s">
        <v>117</v>
      </c>
      <c r="F13" s="17" t="s">
        <v>582</v>
      </c>
    </row>
    <row r="14" spans="1:6" ht="46.5" customHeight="1">
      <c r="A14" s="21">
        <v>7</v>
      </c>
      <c r="B14" s="22" t="s">
        <v>591</v>
      </c>
      <c r="C14" s="18" t="s">
        <v>592</v>
      </c>
      <c r="D14" s="21">
        <v>30</v>
      </c>
      <c r="E14" s="21" t="s">
        <v>119</v>
      </c>
      <c r="F14" s="17" t="s">
        <v>582</v>
      </c>
    </row>
    <row r="15" spans="1:6">
      <c r="A15" s="21">
        <v>8</v>
      </c>
      <c r="B15" s="21" t="s">
        <v>75</v>
      </c>
      <c r="C15" s="19" t="s">
        <v>593</v>
      </c>
      <c r="D15" s="21">
        <v>31</v>
      </c>
      <c r="E15" s="21" t="s">
        <v>121</v>
      </c>
      <c r="F15" s="20" t="s">
        <v>594</v>
      </c>
    </row>
    <row r="16" spans="1:6" ht="42.75">
      <c r="A16" s="21">
        <v>9</v>
      </c>
      <c r="B16" s="21" t="s">
        <v>77</v>
      </c>
      <c r="C16" s="17" t="s">
        <v>582</v>
      </c>
      <c r="D16" s="21">
        <v>32</v>
      </c>
      <c r="E16" s="21" t="s">
        <v>123</v>
      </c>
      <c r="F16" s="18" t="s">
        <v>595</v>
      </c>
    </row>
    <row r="17" spans="1:6">
      <c r="A17" s="21">
        <v>10</v>
      </c>
      <c r="B17" s="21" t="s">
        <v>79</v>
      </c>
      <c r="C17" s="17" t="s">
        <v>582</v>
      </c>
      <c r="D17" s="21">
        <v>33</v>
      </c>
      <c r="E17" s="21" t="s">
        <v>125</v>
      </c>
      <c r="F17" s="17" t="s">
        <v>582</v>
      </c>
    </row>
    <row r="18" spans="1:6">
      <c r="A18" s="21">
        <v>11</v>
      </c>
      <c r="B18" s="21" t="s">
        <v>81</v>
      </c>
      <c r="C18" s="17" t="s">
        <v>582</v>
      </c>
      <c r="D18" s="21">
        <v>34</v>
      </c>
      <c r="E18" s="21" t="s">
        <v>127</v>
      </c>
      <c r="F18" s="17" t="s">
        <v>582</v>
      </c>
    </row>
    <row r="19" spans="1:6" ht="57">
      <c r="A19" s="21">
        <v>12</v>
      </c>
      <c r="B19" s="21" t="s">
        <v>83</v>
      </c>
      <c r="C19" s="20" t="s">
        <v>596</v>
      </c>
      <c r="D19" s="21">
        <v>35</v>
      </c>
      <c r="E19" s="21" t="s">
        <v>129</v>
      </c>
      <c r="F19" s="18" t="s">
        <v>597</v>
      </c>
    </row>
    <row r="20" spans="1:6" ht="42.75">
      <c r="A20" s="21">
        <v>13</v>
      </c>
      <c r="B20" s="21" t="s">
        <v>85</v>
      </c>
      <c r="C20" s="20" t="s">
        <v>598</v>
      </c>
      <c r="D20" s="21">
        <v>36</v>
      </c>
      <c r="E20" s="21" t="s">
        <v>131</v>
      </c>
      <c r="F20" s="20" t="s">
        <v>599</v>
      </c>
    </row>
    <row r="21" spans="1:6">
      <c r="A21" s="21">
        <v>14</v>
      </c>
      <c r="B21" s="21" t="s">
        <v>87</v>
      </c>
      <c r="C21" s="19" t="s">
        <v>600</v>
      </c>
      <c r="D21" s="21">
        <v>37</v>
      </c>
      <c r="E21" s="21" t="s">
        <v>133</v>
      </c>
      <c r="F21" s="17" t="s">
        <v>582</v>
      </c>
    </row>
    <row r="22" spans="1:6" ht="57">
      <c r="A22" s="21">
        <v>15</v>
      </c>
      <c r="B22" s="21" t="s">
        <v>89</v>
      </c>
      <c r="C22" s="17" t="s">
        <v>582</v>
      </c>
      <c r="D22" s="21">
        <v>38</v>
      </c>
      <c r="E22" s="21" t="s">
        <v>135</v>
      </c>
      <c r="F22" s="18" t="s">
        <v>601</v>
      </c>
    </row>
    <row r="23" spans="1:6" ht="57">
      <c r="A23" s="21">
        <v>16</v>
      </c>
      <c r="B23" s="21" t="s">
        <v>91</v>
      </c>
      <c r="C23" s="18" t="s">
        <v>602</v>
      </c>
      <c r="D23" s="21">
        <v>39</v>
      </c>
      <c r="E23" s="21" t="s">
        <v>137</v>
      </c>
      <c r="F23" s="20" t="s">
        <v>603</v>
      </c>
    </row>
    <row r="24" spans="1:6">
      <c r="A24" s="21">
        <v>17</v>
      </c>
      <c r="B24" s="21" t="s">
        <v>93</v>
      </c>
      <c r="C24" s="17" t="s">
        <v>582</v>
      </c>
      <c r="D24" s="21">
        <v>40</v>
      </c>
      <c r="E24" s="21" t="s">
        <v>604</v>
      </c>
      <c r="F24" s="17" t="s">
        <v>582</v>
      </c>
    </row>
    <row r="25" spans="1:6" ht="28.5">
      <c r="A25" s="21">
        <v>18</v>
      </c>
      <c r="B25" s="21" t="s">
        <v>95</v>
      </c>
      <c r="C25" s="20" t="s">
        <v>605</v>
      </c>
      <c r="D25" s="21">
        <v>41</v>
      </c>
      <c r="E25" s="21" t="s">
        <v>606</v>
      </c>
      <c r="F25" s="17" t="s">
        <v>582</v>
      </c>
    </row>
    <row r="26" spans="1:6" ht="18.75" customHeight="1">
      <c r="A26" s="21">
        <v>19</v>
      </c>
      <c r="B26" s="21" t="s">
        <v>97</v>
      </c>
      <c r="C26" s="19" t="s">
        <v>607</v>
      </c>
      <c r="D26" s="600">
        <v>42</v>
      </c>
      <c r="E26" s="601" t="s">
        <v>608</v>
      </c>
      <c r="F26" s="602" t="s">
        <v>609</v>
      </c>
    </row>
    <row r="27" spans="1:6">
      <c r="A27" s="21">
        <v>20</v>
      </c>
      <c r="B27" s="21" t="s">
        <v>99</v>
      </c>
      <c r="C27" s="17" t="s">
        <v>582</v>
      </c>
      <c r="D27" s="600"/>
      <c r="E27" s="601"/>
      <c r="F27" s="602"/>
    </row>
    <row r="28" spans="1:6" ht="103.5" customHeight="1">
      <c r="A28" s="21">
        <v>21</v>
      </c>
      <c r="B28" s="22" t="s">
        <v>610</v>
      </c>
      <c r="C28" s="18" t="s">
        <v>611</v>
      </c>
      <c r="D28" s="600"/>
      <c r="E28" s="601"/>
      <c r="F28" s="602"/>
    </row>
    <row r="29" spans="1:6" ht="84.75" customHeight="1">
      <c r="A29" s="600">
        <v>22</v>
      </c>
      <c r="B29" s="600" t="s">
        <v>612</v>
      </c>
      <c r="C29" s="602" t="s">
        <v>613</v>
      </c>
      <c r="D29" s="601">
        <v>43</v>
      </c>
      <c r="E29" s="601" t="s">
        <v>614</v>
      </c>
      <c r="F29" s="603" t="s">
        <v>615</v>
      </c>
    </row>
    <row r="30" spans="1:6" ht="74.25" customHeight="1">
      <c r="A30" s="600"/>
      <c r="B30" s="600"/>
      <c r="C30" s="602"/>
      <c r="D30" s="601"/>
      <c r="E30" s="601"/>
      <c r="F30" s="603"/>
    </row>
  </sheetData>
  <mergeCells count="16">
    <mergeCell ref="A1:F1"/>
    <mergeCell ref="A5:F5"/>
    <mergeCell ref="A6:B6"/>
    <mergeCell ref="D6:E6"/>
    <mergeCell ref="A7:A8"/>
    <mergeCell ref="B7:B8"/>
    <mergeCell ref="C7:C8"/>
    <mergeCell ref="D26:D28"/>
    <mergeCell ref="E26:E28"/>
    <mergeCell ref="F26:F28"/>
    <mergeCell ref="A29:A30"/>
    <mergeCell ref="B29:B30"/>
    <mergeCell ref="C29:C30"/>
    <mergeCell ref="D29:D30"/>
    <mergeCell ref="E29:E30"/>
    <mergeCell ref="F29:F30"/>
  </mergeCells>
  <phoneticPr fontId="1"/>
  <printOptions horizontalCentered="1"/>
  <pageMargins left="0.31496062992125984" right="0.39370078740157483" top="0.35433070866141736" bottom="0.35433070866141736" header="0.31496062992125984" footer="0.31496062992125984"/>
  <pageSetup paperSize="9" scale="70" fitToHeight="0"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F9DE7-A3FC-4293-BB3A-B36F110D9993}">
  <sheetPr codeName="Sheet11">
    <tabColor theme="5"/>
  </sheetPr>
  <dimension ref="A1:S209"/>
  <sheetViews>
    <sheetView view="pageBreakPreview" zoomScaleNormal="100" zoomScaleSheetLayoutView="100" workbookViewId="0">
      <pane ySplit="6" topLeftCell="A120" activePane="bottomLeft" state="frozen"/>
      <selection activeCell="C161" sqref="C161"/>
      <selection pane="bottomLeft" activeCell="J5" sqref="J5"/>
    </sheetView>
  </sheetViews>
  <sheetFormatPr defaultRowHeight="18.75"/>
  <cols>
    <col min="1" max="1" width="7.25" style="1" bestFit="1" customWidth="1"/>
    <col min="2" max="2" width="10.375" style="463" customWidth="1"/>
    <col min="3" max="3" width="26.125" style="464" customWidth="1"/>
    <col min="4" max="4" width="4.75" style="463" bestFit="1" customWidth="1"/>
    <col min="5" max="5" width="70.25" style="465" customWidth="1"/>
    <col min="6" max="8" width="9.625" style="465" customWidth="1"/>
    <col min="9" max="9" width="2.625" style="465" customWidth="1"/>
    <col min="10" max="10" width="30.625" style="465" customWidth="1"/>
    <col min="11" max="17" width="7.625" style="6" customWidth="1"/>
    <col min="18" max="18" width="1.75" style="1" customWidth="1"/>
    <col min="19" max="19" width="17" style="2" bestFit="1" customWidth="1"/>
    <col min="20" max="16384" width="9" style="1"/>
  </cols>
  <sheetData>
    <row r="1" spans="1:18" ht="19.5">
      <c r="B1" s="321" t="s">
        <v>2116</v>
      </c>
      <c r="C1" s="456"/>
      <c r="D1" s="355"/>
      <c r="E1" s="457"/>
      <c r="F1" s="457"/>
      <c r="G1" s="457"/>
      <c r="H1" s="457"/>
      <c r="I1" s="457"/>
      <c r="J1" s="457"/>
      <c r="K1" s="1"/>
      <c r="L1" s="1"/>
      <c r="M1" s="1"/>
      <c r="N1" s="1"/>
      <c r="O1" s="1"/>
      <c r="P1" s="1"/>
      <c r="Q1" s="1"/>
    </row>
    <row r="2" spans="1:18" ht="6.95" customHeight="1">
      <c r="B2" s="321"/>
      <c r="C2" s="456"/>
      <c r="D2" s="355"/>
      <c r="E2" s="457"/>
      <c r="F2" s="457"/>
      <c r="G2" s="457"/>
      <c r="H2" s="457"/>
      <c r="I2" s="457"/>
      <c r="J2" s="457"/>
      <c r="K2" s="1"/>
      <c r="L2" s="1"/>
      <c r="M2" s="1"/>
      <c r="N2" s="1"/>
      <c r="O2" s="1"/>
      <c r="P2" s="1"/>
      <c r="Q2" s="1"/>
    </row>
    <row r="3" spans="1:18" ht="52.5" customHeight="1">
      <c r="B3" s="611" t="s">
        <v>2631</v>
      </c>
      <c r="C3" s="611"/>
      <c r="D3" s="611"/>
      <c r="E3" s="611"/>
      <c r="F3" s="611"/>
      <c r="G3" s="611"/>
      <c r="H3" s="611"/>
      <c r="I3" s="457"/>
      <c r="J3" s="457"/>
      <c r="K3" s="562" t="s">
        <v>2880</v>
      </c>
      <c r="L3" s="563"/>
      <c r="M3" s="563"/>
      <c r="N3" s="563"/>
      <c r="O3" s="563"/>
      <c r="P3" s="563"/>
      <c r="Q3" s="563"/>
    </row>
    <row r="4" spans="1:18" ht="11.25" customHeight="1">
      <c r="B4" s="321"/>
      <c r="C4" s="456"/>
      <c r="D4" s="355"/>
      <c r="E4" s="457"/>
      <c r="F4" s="457"/>
      <c r="G4" s="457"/>
      <c r="H4" s="457"/>
      <c r="I4" s="457"/>
      <c r="J4" s="457"/>
      <c r="K4" s="618" t="s">
        <v>2166</v>
      </c>
      <c r="L4" s="619"/>
      <c r="M4" s="287" t="s">
        <v>2079</v>
      </c>
      <c r="N4" s="289"/>
      <c r="O4" s="289"/>
      <c r="P4" s="289"/>
      <c r="Q4" s="288"/>
    </row>
    <row r="5" spans="1:18">
      <c r="B5" s="458" t="s">
        <v>579</v>
      </c>
      <c r="C5" s="456"/>
      <c r="D5" s="355"/>
      <c r="E5" s="459"/>
      <c r="F5" s="459"/>
      <c r="G5" s="459"/>
      <c r="H5" s="459"/>
      <c r="I5" s="457"/>
      <c r="J5" s="460"/>
      <c r="K5" s="612"/>
      <c r="L5" s="613"/>
      <c r="M5" s="290" t="s">
        <v>2109</v>
      </c>
      <c r="N5" s="290">
        <v>79</v>
      </c>
      <c r="O5" s="290">
        <v>134</v>
      </c>
      <c r="P5" s="290">
        <v>78</v>
      </c>
      <c r="Q5" s="290">
        <v>148</v>
      </c>
    </row>
    <row r="6" spans="1:18" ht="35.25">
      <c r="B6" s="386" t="s">
        <v>142</v>
      </c>
      <c r="C6" s="620" t="s">
        <v>143</v>
      </c>
      <c r="D6" s="621"/>
      <c r="E6" s="622"/>
      <c r="F6" s="476" t="s">
        <v>2895</v>
      </c>
      <c r="G6" s="387" t="s">
        <v>2882</v>
      </c>
      <c r="H6" s="388" t="s">
        <v>495</v>
      </c>
      <c r="I6" s="457"/>
      <c r="J6" s="572" t="s">
        <v>2105</v>
      </c>
      <c r="K6" s="211" t="s">
        <v>2076</v>
      </c>
      <c r="L6" s="211" t="s">
        <v>144</v>
      </c>
      <c r="M6" s="211" t="s">
        <v>48</v>
      </c>
      <c r="N6" s="211" t="s">
        <v>2078</v>
      </c>
      <c r="O6" s="211" t="s">
        <v>1834</v>
      </c>
      <c r="P6" s="211" t="s">
        <v>1835</v>
      </c>
      <c r="Q6" s="211" t="s">
        <v>243</v>
      </c>
    </row>
    <row r="7" spans="1:18" ht="15" customHeight="1">
      <c r="A7" s="1" t="str">
        <f>"看"&amp;D7</f>
        <v>看1</v>
      </c>
      <c r="B7" s="390" t="s">
        <v>146</v>
      </c>
      <c r="C7" s="391" t="s">
        <v>147</v>
      </c>
      <c r="D7" s="392">
        <v>1</v>
      </c>
      <c r="E7" s="391" t="s">
        <v>2074</v>
      </c>
      <c r="F7" s="393"/>
      <c r="G7" s="393"/>
      <c r="H7" s="393"/>
      <c r="I7" s="457"/>
      <c r="J7" s="394" t="s">
        <v>2883</v>
      </c>
      <c r="K7" s="219" t="str">
        <f>IFERROR(IF(NOT(INDEX(取組一覧!$M$9:$KR$452,MATCH($K$5,取組一覧!$M$9:$M$452,0),MATCH($A7,取組一覧!$M$9:$KR$9,0))="○"),"","○"),"")</f>
        <v/>
      </c>
      <c r="L7" s="219" t="str">
        <f>IFERROR(IF(NOT(INDEX(目標一覧!$M$9:$KR$452,MATCH($K$5,目標一覧!$M$9:$M$452,0),MATCH($A7,目標一覧!$M$9:$KR$9,0))="△"),"","○"),"")</f>
        <v/>
      </c>
      <c r="M7" s="219">
        <v>270</v>
      </c>
      <c r="N7" s="219">
        <v>59</v>
      </c>
      <c r="O7" s="219">
        <v>71</v>
      </c>
      <c r="P7" s="219">
        <v>50</v>
      </c>
      <c r="Q7" s="219">
        <v>90</v>
      </c>
      <c r="R7" s="2"/>
    </row>
    <row r="8" spans="1:18" ht="15" customHeight="1">
      <c r="A8" s="1" t="str">
        <f>"看"&amp;D8</f>
        <v>看1-1</v>
      </c>
      <c r="B8" s="395"/>
      <c r="C8" s="396" t="s">
        <v>2075</v>
      </c>
      <c r="D8" s="397" t="s">
        <v>148</v>
      </c>
      <c r="E8" s="398" t="s">
        <v>149</v>
      </c>
      <c r="F8" s="399"/>
      <c r="G8" s="400"/>
      <c r="H8" s="400"/>
      <c r="I8" s="457"/>
      <c r="J8" s="401"/>
      <c r="K8" s="219" t="str">
        <f>IFERROR(IF(NOT(INDEX(取組一覧!$M$9:$KR$452,MATCH($K$5,取組一覧!$M$9:$M$452,0),MATCH($A8,取組一覧!$M$9:$KR$9,0))="○"),"","○"),"")</f>
        <v/>
      </c>
      <c r="L8" s="219" t="str">
        <f>IFERROR(IF(NOT(INDEX(目標一覧!$M$9:$KR$452,MATCH($K$5,目標一覧!$M$9:$M$452,0),MATCH($A8,目標一覧!$M$9:$KR$9,0))="△"),"","○"),"")</f>
        <v/>
      </c>
      <c r="M8" s="219">
        <v>3</v>
      </c>
      <c r="N8" s="219">
        <v>2</v>
      </c>
      <c r="O8" s="219">
        <v>1</v>
      </c>
      <c r="P8" s="219">
        <v>0</v>
      </c>
      <c r="Q8" s="219">
        <v>0</v>
      </c>
    </row>
    <row r="9" spans="1:18" ht="15" customHeight="1">
      <c r="A9" s="1" t="str">
        <f t="shared" ref="A9:A70" si="0">"看"&amp;D9</f>
        <v>看1-2</v>
      </c>
      <c r="B9" s="395"/>
      <c r="C9" s="402"/>
      <c r="D9" s="403" t="s">
        <v>150</v>
      </c>
      <c r="E9" s="404" t="s">
        <v>151</v>
      </c>
      <c r="F9" s="405"/>
      <c r="G9" s="405"/>
      <c r="H9" s="405"/>
      <c r="I9" s="457"/>
      <c r="J9" s="405"/>
      <c r="K9" s="219" t="str">
        <f>IFERROR(IF(NOT(INDEX(取組一覧!$M$9:$KR$452,MATCH($K$5,取組一覧!$M$9:$M$452,0),MATCH($A9,取組一覧!$M$9:$KR$9,0))="○"),"","○"),"")</f>
        <v/>
      </c>
      <c r="L9" s="219" t="str">
        <f>IFERROR(IF(NOT(INDEX(目標一覧!$M$9:$KR$452,MATCH($K$5,目標一覧!$M$9:$M$452,0),MATCH($A9,目標一覧!$M$9:$KR$9,0))="△"),"","○"),"")</f>
        <v/>
      </c>
      <c r="M9" s="219">
        <v>5</v>
      </c>
      <c r="N9" s="219">
        <v>2</v>
      </c>
      <c r="O9" s="219">
        <v>2</v>
      </c>
      <c r="P9" s="219">
        <v>0</v>
      </c>
      <c r="Q9" s="219">
        <v>1</v>
      </c>
    </row>
    <row r="10" spans="1:18" ht="15" customHeight="1">
      <c r="A10" s="1" t="str">
        <f t="shared" si="0"/>
        <v>看1-3</v>
      </c>
      <c r="B10" s="395"/>
      <c r="C10" s="402"/>
      <c r="D10" s="403" t="s">
        <v>152</v>
      </c>
      <c r="E10" s="404" t="s">
        <v>153</v>
      </c>
      <c r="F10" s="405"/>
      <c r="G10" s="405"/>
      <c r="H10" s="405"/>
      <c r="I10" s="457"/>
      <c r="J10" s="405"/>
      <c r="K10" s="219" t="str">
        <f>IFERROR(IF(NOT(INDEX(取組一覧!$M$9:$KR$452,MATCH($K$5,取組一覧!$M$9:$M$452,0),MATCH($A10,取組一覧!$M$9:$KR$9,0))="○"),"","○"),"")</f>
        <v/>
      </c>
      <c r="L10" s="219" t="str">
        <f>IFERROR(IF(NOT(INDEX(目標一覧!$M$9:$KR$452,MATCH($K$5,目標一覧!$M$9:$M$452,0),MATCH($A10,目標一覧!$M$9:$KR$9,0))="△"),"","○"),"")</f>
        <v/>
      </c>
      <c r="M10" s="219">
        <v>3</v>
      </c>
      <c r="N10" s="219">
        <v>2</v>
      </c>
      <c r="O10" s="219">
        <v>1</v>
      </c>
      <c r="P10" s="219">
        <v>0</v>
      </c>
      <c r="Q10" s="219">
        <v>0</v>
      </c>
    </row>
    <row r="11" spans="1:18" ht="15" customHeight="1">
      <c r="A11" s="1" t="str">
        <f t="shared" si="0"/>
        <v>看1-4</v>
      </c>
      <c r="B11" s="395"/>
      <c r="C11" s="402"/>
      <c r="D11" s="403" t="s">
        <v>154</v>
      </c>
      <c r="E11" s="404" t="s">
        <v>155</v>
      </c>
      <c r="F11" s="405"/>
      <c r="G11" s="405"/>
      <c r="H11" s="405"/>
      <c r="I11" s="457"/>
      <c r="J11" s="405"/>
      <c r="K11" s="219" t="str">
        <f>IFERROR(IF(NOT(INDEX(取組一覧!$M$9:$KR$452,MATCH($K$5,取組一覧!$M$9:$M$452,0),MATCH($A11,取組一覧!$M$9:$KR$9,0))="○"),"","○"),"")</f>
        <v/>
      </c>
      <c r="L11" s="219" t="str">
        <f>IFERROR(IF(NOT(INDEX(目標一覧!$M$9:$KR$452,MATCH($K$5,目標一覧!$M$9:$M$452,0),MATCH($A11,目標一覧!$M$9:$KR$9,0))="△"),"","○"),"")</f>
        <v/>
      </c>
      <c r="M11" s="219">
        <v>4</v>
      </c>
      <c r="N11" s="219">
        <v>1</v>
      </c>
      <c r="O11" s="219">
        <v>2</v>
      </c>
      <c r="P11" s="219">
        <v>1</v>
      </c>
      <c r="Q11" s="219">
        <v>0</v>
      </c>
    </row>
    <row r="12" spans="1:18" ht="15" customHeight="1">
      <c r="A12" s="1" t="str">
        <f t="shared" si="0"/>
        <v>看1-5</v>
      </c>
      <c r="B12" s="395"/>
      <c r="C12" s="402"/>
      <c r="D12" s="403" t="s">
        <v>156</v>
      </c>
      <c r="E12" s="404" t="s">
        <v>157</v>
      </c>
      <c r="F12" s="405"/>
      <c r="G12" s="405"/>
      <c r="H12" s="405"/>
      <c r="I12" s="457"/>
      <c r="J12" s="405"/>
      <c r="K12" s="219" t="str">
        <f>IFERROR(IF(NOT(INDEX(取組一覧!$M$9:$KR$452,MATCH($K$5,取組一覧!$M$9:$M$452,0),MATCH($A12,取組一覧!$M$9:$KR$9,0))="○"),"","○"),"")</f>
        <v/>
      </c>
      <c r="L12" s="219" t="str">
        <f>IFERROR(IF(NOT(INDEX(目標一覧!$M$9:$KR$452,MATCH($K$5,目標一覧!$M$9:$M$452,0),MATCH($A12,目標一覧!$M$9:$KR$9,0))="△"),"","○"),"")</f>
        <v/>
      </c>
      <c r="M12" s="219">
        <v>8</v>
      </c>
      <c r="N12" s="219">
        <v>3</v>
      </c>
      <c r="O12" s="219">
        <v>3</v>
      </c>
      <c r="P12" s="219">
        <v>0</v>
      </c>
      <c r="Q12" s="219">
        <v>2</v>
      </c>
    </row>
    <row r="13" spans="1:18" ht="15" customHeight="1">
      <c r="A13" s="1" t="str">
        <f t="shared" si="0"/>
        <v>看1-6</v>
      </c>
      <c r="B13" s="395"/>
      <c r="C13" s="402"/>
      <c r="D13" s="403" t="s">
        <v>158</v>
      </c>
      <c r="E13" s="404" t="s">
        <v>159</v>
      </c>
      <c r="F13" s="405"/>
      <c r="G13" s="405"/>
      <c r="H13" s="405"/>
      <c r="I13" s="457"/>
      <c r="J13" s="405"/>
      <c r="K13" s="219" t="str">
        <f>IFERROR(IF(NOT(INDEX(取組一覧!$M$9:$KR$452,MATCH($K$5,取組一覧!$M$9:$M$452,0),MATCH($A13,取組一覧!$M$9:$KR$9,0))="○"),"","○"),"")</f>
        <v/>
      </c>
      <c r="L13" s="219" t="str">
        <f>IFERROR(IF(NOT(INDEX(目標一覧!$M$9:$KR$452,MATCH($K$5,目標一覧!$M$9:$M$452,0),MATCH($A13,目標一覧!$M$9:$KR$9,0))="△"),"","○"),"")</f>
        <v/>
      </c>
      <c r="M13" s="219">
        <v>12</v>
      </c>
      <c r="N13" s="219">
        <v>5</v>
      </c>
      <c r="O13" s="219">
        <v>6</v>
      </c>
      <c r="P13" s="219">
        <v>0</v>
      </c>
      <c r="Q13" s="219">
        <v>1</v>
      </c>
    </row>
    <row r="14" spans="1:18" ht="15" customHeight="1">
      <c r="A14" s="1" t="str">
        <f t="shared" si="0"/>
        <v>看1-7</v>
      </c>
      <c r="B14" s="395"/>
      <c r="C14" s="402"/>
      <c r="D14" s="403" t="s">
        <v>160</v>
      </c>
      <c r="E14" s="404" t="s">
        <v>161</v>
      </c>
      <c r="F14" s="405"/>
      <c r="G14" s="405"/>
      <c r="H14" s="405"/>
      <c r="I14" s="457"/>
      <c r="J14" s="405"/>
      <c r="K14" s="219" t="str">
        <f>IFERROR(IF(NOT(INDEX(取組一覧!$M$9:$KR$452,MATCH($K$5,取組一覧!$M$9:$M$452,0),MATCH($A14,取組一覧!$M$9:$KR$9,0))="○"),"","○"),"")</f>
        <v/>
      </c>
      <c r="L14" s="219" t="str">
        <f>IFERROR(IF(NOT(INDEX(目標一覧!$M$9:$KR$452,MATCH($K$5,目標一覧!$M$9:$M$452,0),MATCH($A14,目標一覧!$M$9:$KR$9,0))="△"),"","○"),"")</f>
        <v/>
      </c>
      <c r="M14" s="219">
        <v>0</v>
      </c>
      <c r="N14" s="219">
        <v>0</v>
      </c>
      <c r="O14" s="219">
        <v>0</v>
      </c>
      <c r="P14" s="219">
        <v>0</v>
      </c>
      <c r="Q14" s="219">
        <v>0</v>
      </c>
    </row>
    <row r="15" spans="1:18" ht="15" customHeight="1">
      <c r="A15" s="1" t="str">
        <f t="shared" si="0"/>
        <v>看1-8</v>
      </c>
      <c r="B15" s="395"/>
      <c r="C15" s="402"/>
      <c r="D15" s="403" t="s">
        <v>162</v>
      </c>
      <c r="E15" s="404" t="s">
        <v>163</v>
      </c>
      <c r="F15" s="405"/>
      <c r="G15" s="405"/>
      <c r="H15" s="405"/>
      <c r="I15" s="457"/>
      <c r="J15" s="405"/>
      <c r="K15" s="219" t="str">
        <f>IFERROR(IF(NOT(INDEX(取組一覧!$M$9:$KR$452,MATCH($K$5,取組一覧!$M$9:$M$452,0),MATCH($A15,取組一覧!$M$9:$KR$9,0))="○"),"","○"),"")</f>
        <v/>
      </c>
      <c r="L15" s="219" t="str">
        <f>IFERROR(IF(NOT(INDEX(目標一覧!$M$9:$KR$452,MATCH($K$5,目標一覧!$M$9:$M$452,0),MATCH($A15,目標一覧!$M$9:$KR$9,0))="△"),"","○"),"")</f>
        <v/>
      </c>
      <c r="M15" s="219">
        <v>0</v>
      </c>
      <c r="N15" s="219">
        <v>0</v>
      </c>
      <c r="O15" s="219">
        <v>0</v>
      </c>
      <c r="P15" s="219">
        <v>0</v>
      </c>
      <c r="Q15" s="219">
        <v>0</v>
      </c>
    </row>
    <row r="16" spans="1:18" ht="15" customHeight="1">
      <c r="A16" s="1" t="str">
        <f t="shared" si="0"/>
        <v>看1-9</v>
      </c>
      <c r="B16" s="395"/>
      <c r="C16" s="402"/>
      <c r="D16" s="403" t="s">
        <v>164</v>
      </c>
      <c r="E16" s="404" t="s">
        <v>165</v>
      </c>
      <c r="F16" s="405"/>
      <c r="G16" s="405"/>
      <c r="H16" s="405"/>
      <c r="I16" s="457"/>
      <c r="J16" s="405"/>
      <c r="K16" s="219" t="str">
        <f>IFERROR(IF(NOT(INDEX(取組一覧!$M$9:$KR$452,MATCH($K$5,取組一覧!$M$9:$M$452,0),MATCH($A16,取組一覧!$M$9:$KR$9,0))="○"),"","○"),"")</f>
        <v/>
      </c>
      <c r="L16" s="219" t="str">
        <f>IFERROR(IF(NOT(INDEX(目標一覧!$M$9:$KR$452,MATCH($K$5,目標一覧!$M$9:$M$452,0),MATCH($A16,目標一覧!$M$9:$KR$9,0))="△"),"","○"),"")</f>
        <v/>
      </c>
      <c r="M16" s="219">
        <v>0</v>
      </c>
      <c r="N16" s="219">
        <v>0</v>
      </c>
      <c r="O16" s="219">
        <v>0</v>
      </c>
      <c r="P16" s="219">
        <v>0</v>
      </c>
      <c r="Q16" s="219">
        <v>0</v>
      </c>
    </row>
    <row r="17" spans="1:17" ht="15" customHeight="1">
      <c r="A17" s="1" t="str">
        <f t="shared" si="0"/>
        <v>看1-10</v>
      </c>
      <c r="B17" s="395"/>
      <c r="C17" s="402"/>
      <c r="D17" s="403" t="s">
        <v>166</v>
      </c>
      <c r="E17" s="404" t="s">
        <v>167</v>
      </c>
      <c r="F17" s="405"/>
      <c r="G17" s="405"/>
      <c r="H17" s="405"/>
      <c r="I17" s="457"/>
      <c r="J17" s="405"/>
      <c r="K17" s="219" t="str">
        <f>IFERROR(IF(NOT(INDEX(取組一覧!$M$9:$KR$452,MATCH($K$5,取組一覧!$M$9:$M$452,0),MATCH($A17,取組一覧!$M$9:$KR$9,0))="○"),"","○"),"")</f>
        <v/>
      </c>
      <c r="L17" s="219" t="str">
        <f>IFERROR(IF(NOT(INDEX(目標一覧!$M$9:$KR$452,MATCH($K$5,目標一覧!$M$9:$M$452,0),MATCH($A17,目標一覧!$M$9:$KR$9,0))="△"),"","○"),"")</f>
        <v/>
      </c>
      <c r="M17" s="219">
        <v>0</v>
      </c>
      <c r="N17" s="219">
        <v>0</v>
      </c>
      <c r="O17" s="219">
        <v>0</v>
      </c>
      <c r="P17" s="219">
        <v>0</v>
      </c>
      <c r="Q17" s="219">
        <v>0</v>
      </c>
    </row>
    <row r="18" spans="1:17" ht="15" customHeight="1">
      <c r="A18" s="1" t="str">
        <f t="shared" si="0"/>
        <v>看1-11</v>
      </c>
      <c r="B18" s="395"/>
      <c r="C18" s="402"/>
      <c r="D18" s="403" t="s">
        <v>168</v>
      </c>
      <c r="E18" s="404" t="s">
        <v>169</v>
      </c>
      <c r="F18" s="405"/>
      <c r="G18" s="405"/>
      <c r="H18" s="405"/>
      <c r="I18" s="457"/>
      <c r="J18" s="405"/>
      <c r="K18" s="219" t="str">
        <f>IFERROR(IF(NOT(INDEX(取組一覧!$M$9:$KR$452,MATCH($K$5,取組一覧!$M$9:$M$452,0),MATCH($A18,取組一覧!$M$9:$KR$9,0))="○"),"","○"),"")</f>
        <v/>
      </c>
      <c r="L18" s="219" t="str">
        <f>IFERROR(IF(NOT(INDEX(目標一覧!$M$9:$KR$452,MATCH($K$5,目標一覧!$M$9:$M$452,0),MATCH($A18,目標一覧!$M$9:$KR$9,0))="△"),"","○"),"")</f>
        <v/>
      </c>
      <c r="M18" s="219">
        <v>2</v>
      </c>
      <c r="N18" s="219">
        <v>0</v>
      </c>
      <c r="O18" s="219">
        <v>2</v>
      </c>
      <c r="P18" s="219">
        <v>0</v>
      </c>
      <c r="Q18" s="219">
        <v>0</v>
      </c>
    </row>
    <row r="19" spans="1:17" ht="15" customHeight="1">
      <c r="A19" s="1" t="str">
        <f t="shared" si="0"/>
        <v>看1-12</v>
      </c>
      <c r="B19" s="395"/>
      <c r="C19" s="402"/>
      <c r="D19" s="403" t="s">
        <v>170</v>
      </c>
      <c r="E19" s="404" t="s">
        <v>171</v>
      </c>
      <c r="F19" s="405"/>
      <c r="G19" s="405"/>
      <c r="H19" s="405"/>
      <c r="I19" s="457"/>
      <c r="J19" s="405"/>
      <c r="K19" s="219" t="str">
        <f>IFERROR(IF(NOT(INDEX(取組一覧!$M$9:$KR$452,MATCH($K$5,取組一覧!$M$9:$M$452,0),MATCH($A19,取組一覧!$M$9:$KR$9,0))="○"),"","○"),"")</f>
        <v/>
      </c>
      <c r="L19" s="219" t="str">
        <f>IFERROR(IF(NOT(INDEX(目標一覧!$M$9:$KR$452,MATCH($K$5,目標一覧!$M$9:$M$452,0),MATCH($A19,目標一覧!$M$9:$KR$9,0))="△"),"","○"),"")</f>
        <v/>
      </c>
      <c r="M19" s="219">
        <v>1</v>
      </c>
      <c r="N19" s="219">
        <v>1</v>
      </c>
      <c r="O19" s="219">
        <v>0</v>
      </c>
      <c r="P19" s="219">
        <v>0</v>
      </c>
      <c r="Q19" s="219">
        <v>0</v>
      </c>
    </row>
    <row r="20" spans="1:17" ht="15" customHeight="1">
      <c r="A20" s="1" t="str">
        <f t="shared" si="0"/>
        <v>看1-13</v>
      </c>
      <c r="B20" s="395"/>
      <c r="C20" s="402"/>
      <c r="D20" s="403" t="s">
        <v>172</v>
      </c>
      <c r="E20" s="404" t="s">
        <v>173</v>
      </c>
      <c r="F20" s="405"/>
      <c r="G20" s="405"/>
      <c r="H20" s="405"/>
      <c r="I20" s="457"/>
      <c r="J20" s="405"/>
      <c r="K20" s="219" t="str">
        <f>IFERROR(IF(NOT(INDEX(取組一覧!$M$9:$KR$452,MATCH($K$5,取組一覧!$M$9:$M$452,0),MATCH($A20,取組一覧!$M$9:$KR$9,0))="○"),"","○"),"")</f>
        <v/>
      </c>
      <c r="L20" s="219" t="str">
        <f>IFERROR(IF(NOT(INDEX(目標一覧!$M$9:$KR$452,MATCH($K$5,目標一覧!$M$9:$M$452,0),MATCH($A20,目標一覧!$M$9:$KR$9,0))="△"),"","○"),"")</f>
        <v/>
      </c>
      <c r="M20" s="219">
        <v>3</v>
      </c>
      <c r="N20" s="219">
        <v>1</v>
      </c>
      <c r="O20" s="219">
        <v>2</v>
      </c>
      <c r="P20" s="219">
        <v>0</v>
      </c>
      <c r="Q20" s="219">
        <v>0</v>
      </c>
    </row>
    <row r="21" spans="1:17" ht="15" customHeight="1">
      <c r="A21" s="1" t="str">
        <f t="shared" si="0"/>
        <v>看1-14</v>
      </c>
      <c r="B21" s="395"/>
      <c r="C21" s="402"/>
      <c r="D21" s="403" t="s">
        <v>174</v>
      </c>
      <c r="E21" s="404" t="s">
        <v>175</v>
      </c>
      <c r="F21" s="405"/>
      <c r="G21" s="405"/>
      <c r="H21" s="405"/>
      <c r="I21" s="457"/>
      <c r="J21" s="405"/>
      <c r="K21" s="219" t="str">
        <f>IFERROR(IF(NOT(INDEX(取組一覧!$M$9:$KR$452,MATCH($K$5,取組一覧!$M$9:$M$452,0),MATCH($A21,取組一覧!$M$9:$KR$9,0))="○"),"","○"),"")</f>
        <v/>
      </c>
      <c r="L21" s="219" t="str">
        <f>IFERROR(IF(NOT(INDEX(目標一覧!$M$9:$KR$452,MATCH($K$5,目標一覧!$M$9:$M$452,0),MATCH($A21,目標一覧!$M$9:$KR$9,0))="△"),"","○"),"")</f>
        <v/>
      </c>
      <c r="M21" s="219">
        <v>1</v>
      </c>
      <c r="N21" s="219">
        <v>1</v>
      </c>
      <c r="O21" s="219">
        <v>0</v>
      </c>
      <c r="P21" s="219">
        <v>0</v>
      </c>
      <c r="Q21" s="219">
        <v>0</v>
      </c>
    </row>
    <row r="22" spans="1:17" ht="15" customHeight="1">
      <c r="A22" s="1" t="str">
        <f t="shared" si="0"/>
        <v>看1-15</v>
      </c>
      <c r="B22" s="395"/>
      <c r="C22" s="402"/>
      <c r="D22" s="403" t="s">
        <v>176</v>
      </c>
      <c r="E22" s="404" t="s">
        <v>177</v>
      </c>
      <c r="F22" s="405"/>
      <c r="G22" s="405"/>
      <c r="H22" s="405"/>
      <c r="I22" s="457"/>
      <c r="J22" s="405"/>
      <c r="K22" s="219" t="str">
        <f>IFERROR(IF(NOT(INDEX(取組一覧!$M$9:$KR$452,MATCH($K$5,取組一覧!$M$9:$M$452,0),MATCH($A22,取組一覧!$M$9:$KR$9,0))="○"),"","○"),"")</f>
        <v/>
      </c>
      <c r="L22" s="219" t="str">
        <f>IFERROR(IF(NOT(INDEX(目標一覧!$M$9:$KR$452,MATCH($K$5,目標一覧!$M$9:$M$452,0),MATCH($A22,目標一覧!$M$9:$KR$9,0))="△"),"","○"),"")</f>
        <v/>
      </c>
      <c r="M22" s="219">
        <v>2</v>
      </c>
      <c r="N22" s="219">
        <v>0</v>
      </c>
      <c r="O22" s="219">
        <v>2</v>
      </c>
      <c r="P22" s="219">
        <v>0</v>
      </c>
      <c r="Q22" s="219">
        <v>0</v>
      </c>
    </row>
    <row r="23" spans="1:17" ht="15" customHeight="1">
      <c r="A23" s="1" t="str">
        <f t="shared" si="0"/>
        <v>看1-16</v>
      </c>
      <c r="B23" s="395"/>
      <c r="C23" s="402"/>
      <c r="D23" s="403" t="s">
        <v>178</v>
      </c>
      <c r="E23" s="404" t="s">
        <v>179</v>
      </c>
      <c r="F23" s="405"/>
      <c r="G23" s="405"/>
      <c r="H23" s="405"/>
      <c r="I23" s="457"/>
      <c r="J23" s="405"/>
      <c r="K23" s="219" t="str">
        <f>IFERROR(IF(NOT(INDEX(取組一覧!$M$9:$KR$452,MATCH($K$5,取組一覧!$M$9:$M$452,0),MATCH($A23,取組一覧!$M$9:$KR$9,0))="○"),"","○"),"")</f>
        <v/>
      </c>
      <c r="L23" s="219" t="str">
        <f>IFERROR(IF(NOT(INDEX(目標一覧!$M$9:$KR$452,MATCH($K$5,目標一覧!$M$9:$M$452,0),MATCH($A23,目標一覧!$M$9:$KR$9,0))="△"),"","○"),"")</f>
        <v/>
      </c>
      <c r="M23" s="219">
        <v>1</v>
      </c>
      <c r="N23" s="219">
        <v>0</v>
      </c>
      <c r="O23" s="219">
        <v>1</v>
      </c>
      <c r="P23" s="219">
        <v>0</v>
      </c>
      <c r="Q23" s="219">
        <v>0</v>
      </c>
    </row>
    <row r="24" spans="1:17" ht="15" customHeight="1">
      <c r="A24" s="1" t="str">
        <f t="shared" si="0"/>
        <v>看1-17</v>
      </c>
      <c r="B24" s="395"/>
      <c r="C24" s="402"/>
      <c r="D24" s="403" t="s">
        <v>180</v>
      </c>
      <c r="E24" s="404" t="s">
        <v>181</v>
      </c>
      <c r="F24" s="405"/>
      <c r="G24" s="405"/>
      <c r="H24" s="405"/>
      <c r="I24" s="457"/>
      <c r="J24" s="405"/>
      <c r="K24" s="219" t="str">
        <f>IFERROR(IF(NOT(INDEX(取組一覧!$M$9:$KR$452,MATCH($K$5,取組一覧!$M$9:$M$452,0),MATCH($A24,取組一覧!$M$9:$KR$9,0))="○"),"","○"),"")</f>
        <v/>
      </c>
      <c r="L24" s="219" t="str">
        <f>IFERROR(IF(NOT(INDEX(目標一覧!$M$9:$KR$452,MATCH($K$5,目標一覧!$M$9:$M$452,0),MATCH($A24,目標一覧!$M$9:$KR$9,0))="△"),"","○"),"")</f>
        <v/>
      </c>
      <c r="M24" s="219">
        <v>5</v>
      </c>
      <c r="N24" s="219">
        <v>2</v>
      </c>
      <c r="O24" s="219">
        <v>0</v>
      </c>
      <c r="P24" s="219">
        <v>0</v>
      </c>
      <c r="Q24" s="219">
        <v>3</v>
      </c>
    </row>
    <row r="25" spans="1:17" ht="15" customHeight="1">
      <c r="A25" s="1" t="str">
        <f t="shared" si="0"/>
        <v>看1-18</v>
      </c>
      <c r="B25" s="395"/>
      <c r="C25" s="402"/>
      <c r="D25" s="403" t="s">
        <v>182</v>
      </c>
      <c r="E25" s="404" t="s">
        <v>183</v>
      </c>
      <c r="F25" s="405"/>
      <c r="G25" s="405"/>
      <c r="H25" s="405"/>
      <c r="I25" s="457"/>
      <c r="J25" s="405"/>
      <c r="K25" s="219" t="str">
        <f>IFERROR(IF(NOT(INDEX(取組一覧!$M$9:$KR$452,MATCH($K$5,取組一覧!$M$9:$M$452,0),MATCH($A25,取組一覧!$M$9:$KR$9,0))="○"),"","○"),"")</f>
        <v/>
      </c>
      <c r="L25" s="219" t="str">
        <f>IFERROR(IF(NOT(INDEX(目標一覧!$M$9:$KR$452,MATCH($K$5,目標一覧!$M$9:$M$452,0),MATCH($A25,目標一覧!$M$9:$KR$9,0))="△"),"","○"),"")</f>
        <v/>
      </c>
      <c r="M25" s="219">
        <v>6</v>
      </c>
      <c r="N25" s="219">
        <v>2</v>
      </c>
      <c r="O25" s="219">
        <v>0</v>
      </c>
      <c r="P25" s="219">
        <v>0</v>
      </c>
      <c r="Q25" s="219">
        <v>4</v>
      </c>
    </row>
    <row r="26" spans="1:17" ht="15" customHeight="1">
      <c r="A26" s="1" t="str">
        <f t="shared" si="0"/>
        <v>看1-19</v>
      </c>
      <c r="B26" s="395"/>
      <c r="C26" s="402"/>
      <c r="D26" s="403" t="s">
        <v>184</v>
      </c>
      <c r="E26" s="404" t="s">
        <v>185</v>
      </c>
      <c r="F26" s="405"/>
      <c r="G26" s="405"/>
      <c r="H26" s="405"/>
      <c r="I26" s="457"/>
      <c r="J26" s="405"/>
      <c r="K26" s="219" t="str">
        <f>IFERROR(IF(NOT(INDEX(取組一覧!$M$9:$KR$452,MATCH($K$5,取組一覧!$M$9:$M$452,0),MATCH($A26,取組一覧!$M$9:$KR$9,0))="○"),"","○"),"")</f>
        <v/>
      </c>
      <c r="L26" s="219" t="str">
        <f>IFERROR(IF(NOT(INDEX(目標一覧!$M$9:$KR$452,MATCH($K$5,目標一覧!$M$9:$M$452,0),MATCH($A26,目標一覧!$M$9:$KR$9,0))="△"),"","○"),"")</f>
        <v/>
      </c>
      <c r="M26" s="219">
        <v>14</v>
      </c>
      <c r="N26" s="219">
        <v>1</v>
      </c>
      <c r="O26" s="219">
        <v>7</v>
      </c>
      <c r="P26" s="219">
        <v>3</v>
      </c>
      <c r="Q26" s="219">
        <v>3</v>
      </c>
    </row>
    <row r="27" spans="1:17" ht="15" customHeight="1">
      <c r="A27" s="1" t="str">
        <f t="shared" si="0"/>
        <v>看1-20</v>
      </c>
      <c r="B27" s="395"/>
      <c r="C27" s="402"/>
      <c r="D27" s="403" t="s">
        <v>186</v>
      </c>
      <c r="E27" s="404" t="s">
        <v>187</v>
      </c>
      <c r="F27" s="405"/>
      <c r="G27" s="405"/>
      <c r="H27" s="405"/>
      <c r="I27" s="457"/>
      <c r="J27" s="405"/>
      <c r="K27" s="219" t="str">
        <f>IFERROR(IF(NOT(INDEX(取組一覧!$M$9:$KR$452,MATCH($K$5,取組一覧!$M$9:$M$452,0),MATCH($A27,取組一覧!$M$9:$KR$9,0))="○"),"","○"),"")</f>
        <v/>
      </c>
      <c r="L27" s="219" t="str">
        <f>IFERROR(IF(NOT(INDEX(目標一覧!$M$9:$KR$452,MATCH($K$5,目標一覧!$M$9:$M$452,0),MATCH($A27,目標一覧!$M$9:$KR$9,0))="△"),"","○"),"")</f>
        <v/>
      </c>
      <c r="M27" s="219">
        <v>10</v>
      </c>
      <c r="N27" s="219">
        <v>2</v>
      </c>
      <c r="O27" s="219">
        <v>3</v>
      </c>
      <c r="P27" s="219">
        <v>3</v>
      </c>
      <c r="Q27" s="219">
        <v>2</v>
      </c>
    </row>
    <row r="28" spans="1:17" ht="15" customHeight="1">
      <c r="A28" s="1" t="str">
        <f t="shared" si="0"/>
        <v>看1-21</v>
      </c>
      <c r="B28" s="395"/>
      <c r="C28" s="402"/>
      <c r="D28" s="403" t="s">
        <v>188</v>
      </c>
      <c r="E28" s="404" t="s">
        <v>189</v>
      </c>
      <c r="F28" s="405"/>
      <c r="G28" s="405"/>
      <c r="H28" s="405"/>
      <c r="I28" s="457"/>
      <c r="J28" s="405"/>
      <c r="K28" s="219" t="str">
        <f>IFERROR(IF(NOT(INDEX(取組一覧!$M$9:$KR$452,MATCH($K$5,取組一覧!$M$9:$M$452,0),MATCH($A28,取組一覧!$M$9:$KR$9,0))="○"),"","○"),"")</f>
        <v/>
      </c>
      <c r="L28" s="219" t="str">
        <f>IFERROR(IF(NOT(INDEX(目標一覧!$M$9:$KR$452,MATCH($K$5,目標一覧!$M$9:$M$452,0),MATCH($A28,目標一覧!$M$9:$KR$9,0))="△"),"","○"),"")</f>
        <v/>
      </c>
      <c r="M28" s="219">
        <v>8</v>
      </c>
      <c r="N28" s="219">
        <v>1</v>
      </c>
      <c r="O28" s="219">
        <v>3</v>
      </c>
      <c r="P28" s="219">
        <v>2</v>
      </c>
      <c r="Q28" s="219">
        <v>2</v>
      </c>
    </row>
    <row r="29" spans="1:17" ht="15" customHeight="1">
      <c r="A29" s="1" t="str">
        <f t="shared" si="0"/>
        <v>看1-22</v>
      </c>
      <c r="B29" s="395"/>
      <c r="C29" s="402"/>
      <c r="D29" s="403" t="s">
        <v>190</v>
      </c>
      <c r="E29" s="404" t="s">
        <v>191</v>
      </c>
      <c r="F29" s="405"/>
      <c r="G29" s="405"/>
      <c r="H29" s="405"/>
      <c r="I29" s="457"/>
      <c r="J29" s="405"/>
      <c r="K29" s="219" t="str">
        <f>IFERROR(IF(NOT(INDEX(取組一覧!$M$9:$KR$452,MATCH($K$5,取組一覧!$M$9:$M$452,0),MATCH($A29,取組一覧!$M$9:$KR$9,0))="○"),"","○"),"")</f>
        <v/>
      </c>
      <c r="L29" s="219" t="str">
        <f>IFERROR(IF(NOT(INDEX(目標一覧!$M$9:$KR$452,MATCH($K$5,目標一覧!$M$9:$M$452,0),MATCH($A29,目標一覧!$M$9:$KR$9,0))="△"),"","○"),"")</f>
        <v/>
      </c>
      <c r="M29" s="219">
        <v>9</v>
      </c>
      <c r="N29" s="219">
        <v>4</v>
      </c>
      <c r="O29" s="219">
        <v>2</v>
      </c>
      <c r="P29" s="219">
        <v>0</v>
      </c>
      <c r="Q29" s="219">
        <v>3</v>
      </c>
    </row>
    <row r="30" spans="1:17" ht="15" customHeight="1">
      <c r="A30" s="1" t="str">
        <f t="shared" si="0"/>
        <v>看1-23</v>
      </c>
      <c r="B30" s="395"/>
      <c r="C30" s="402"/>
      <c r="D30" s="403" t="s">
        <v>192</v>
      </c>
      <c r="E30" s="404" t="s">
        <v>193</v>
      </c>
      <c r="F30" s="405"/>
      <c r="G30" s="405"/>
      <c r="H30" s="405"/>
      <c r="I30" s="457"/>
      <c r="J30" s="405"/>
      <c r="K30" s="219" t="str">
        <f>IFERROR(IF(NOT(INDEX(取組一覧!$M$9:$KR$452,MATCH($K$5,取組一覧!$M$9:$M$452,0),MATCH($A30,取組一覧!$M$9:$KR$9,0))="○"),"","○"),"")</f>
        <v/>
      </c>
      <c r="L30" s="219" t="str">
        <f>IFERROR(IF(NOT(INDEX(目標一覧!$M$9:$KR$452,MATCH($K$5,目標一覧!$M$9:$M$452,0),MATCH($A30,目標一覧!$M$9:$KR$9,0))="△"),"","○"),"")</f>
        <v/>
      </c>
      <c r="M30" s="219">
        <v>7</v>
      </c>
      <c r="N30" s="219">
        <v>3</v>
      </c>
      <c r="O30" s="219">
        <v>3</v>
      </c>
      <c r="P30" s="219">
        <v>0</v>
      </c>
      <c r="Q30" s="219">
        <v>1</v>
      </c>
    </row>
    <row r="31" spans="1:17" ht="15" customHeight="1">
      <c r="A31" s="1" t="str">
        <f t="shared" si="0"/>
        <v>看1-24</v>
      </c>
      <c r="B31" s="395"/>
      <c r="C31" s="402"/>
      <c r="D31" s="403" t="s">
        <v>194</v>
      </c>
      <c r="E31" s="404" t="s">
        <v>195</v>
      </c>
      <c r="F31" s="405"/>
      <c r="G31" s="405"/>
      <c r="H31" s="405"/>
      <c r="I31" s="457"/>
      <c r="J31" s="405"/>
      <c r="K31" s="219" t="str">
        <f>IFERROR(IF(NOT(INDEX(取組一覧!$M$9:$KR$452,MATCH($K$5,取組一覧!$M$9:$M$452,0),MATCH($A31,取組一覧!$M$9:$KR$9,0))="○"),"","○"),"")</f>
        <v/>
      </c>
      <c r="L31" s="219" t="str">
        <f>IFERROR(IF(NOT(INDEX(目標一覧!$M$9:$KR$452,MATCH($K$5,目標一覧!$M$9:$M$452,0),MATCH($A31,目標一覧!$M$9:$KR$9,0))="△"),"","○"),"")</f>
        <v/>
      </c>
      <c r="M31" s="219">
        <v>0</v>
      </c>
      <c r="N31" s="219">
        <v>0</v>
      </c>
      <c r="O31" s="219">
        <v>0</v>
      </c>
      <c r="P31" s="219">
        <v>0</v>
      </c>
      <c r="Q31" s="219">
        <v>0</v>
      </c>
    </row>
    <row r="32" spans="1:17" ht="15" customHeight="1">
      <c r="A32" s="1" t="str">
        <f t="shared" si="0"/>
        <v>看1-25</v>
      </c>
      <c r="B32" s="395"/>
      <c r="C32" s="402"/>
      <c r="D32" s="403" t="s">
        <v>196</v>
      </c>
      <c r="E32" s="404" t="s">
        <v>197</v>
      </c>
      <c r="F32" s="405"/>
      <c r="G32" s="405"/>
      <c r="H32" s="405"/>
      <c r="I32" s="457"/>
      <c r="J32" s="405"/>
      <c r="K32" s="219" t="str">
        <f>IFERROR(IF(NOT(INDEX(取組一覧!$M$9:$KR$452,MATCH($K$5,取組一覧!$M$9:$M$452,0),MATCH($A32,取組一覧!$M$9:$KR$9,0))="○"),"","○"),"")</f>
        <v/>
      </c>
      <c r="L32" s="219" t="str">
        <f>IFERROR(IF(NOT(INDEX(目標一覧!$M$9:$KR$452,MATCH($K$5,目標一覧!$M$9:$M$452,0),MATCH($A32,目標一覧!$M$9:$KR$9,0))="△"),"","○"),"")</f>
        <v/>
      </c>
      <c r="M32" s="219">
        <v>1</v>
      </c>
      <c r="N32" s="219">
        <v>0</v>
      </c>
      <c r="O32" s="219">
        <v>0</v>
      </c>
      <c r="P32" s="219">
        <v>0</v>
      </c>
      <c r="Q32" s="219">
        <v>1</v>
      </c>
    </row>
    <row r="33" spans="1:17" ht="15" customHeight="1">
      <c r="A33" s="1" t="str">
        <f t="shared" si="0"/>
        <v>看1-26</v>
      </c>
      <c r="B33" s="395"/>
      <c r="C33" s="402"/>
      <c r="D33" s="403" t="s">
        <v>198</v>
      </c>
      <c r="E33" s="404" t="s">
        <v>199</v>
      </c>
      <c r="F33" s="405"/>
      <c r="G33" s="405"/>
      <c r="H33" s="405"/>
      <c r="I33" s="457"/>
      <c r="J33" s="405"/>
      <c r="K33" s="219" t="str">
        <f>IFERROR(IF(NOT(INDEX(取組一覧!$M$9:$KR$452,MATCH($K$5,取組一覧!$M$9:$M$452,0),MATCH($A33,取組一覧!$M$9:$KR$9,0))="○"),"","○"),"")</f>
        <v/>
      </c>
      <c r="L33" s="219" t="str">
        <f>IFERROR(IF(NOT(INDEX(目標一覧!$M$9:$KR$452,MATCH($K$5,目標一覧!$M$9:$M$452,0),MATCH($A33,目標一覧!$M$9:$KR$9,0))="△"),"","○"),"")</f>
        <v/>
      </c>
      <c r="M33" s="219">
        <v>1</v>
      </c>
      <c r="N33" s="219">
        <v>0</v>
      </c>
      <c r="O33" s="219">
        <v>0</v>
      </c>
      <c r="P33" s="219">
        <v>0</v>
      </c>
      <c r="Q33" s="219">
        <v>1</v>
      </c>
    </row>
    <row r="34" spans="1:17" ht="15" customHeight="1">
      <c r="A34" s="1" t="str">
        <f t="shared" si="0"/>
        <v>看1-27</v>
      </c>
      <c r="B34" s="395"/>
      <c r="C34" s="402"/>
      <c r="D34" s="403" t="s">
        <v>200</v>
      </c>
      <c r="E34" s="404" t="s">
        <v>201</v>
      </c>
      <c r="F34" s="405"/>
      <c r="G34" s="405"/>
      <c r="H34" s="405"/>
      <c r="I34" s="457"/>
      <c r="J34" s="405"/>
      <c r="K34" s="219" t="str">
        <f>IFERROR(IF(NOT(INDEX(取組一覧!$M$9:$KR$452,MATCH($K$5,取組一覧!$M$9:$M$452,0),MATCH($A34,取組一覧!$M$9:$KR$9,0))="○"),"","○"),"")</f>
        <v/>
      </c>
      <c r="L34" s="219" t="str">
        <f>IFERROR(IF(NOT(INDEX(目標一覧!$M$9:$KR$452,MATCH($K$5,目標一覧!$M$9:$M$452,0),MATCH($A34,目標一覧!$M$9:$KR$9,0))="△"),"","○"),"")</f>
        <v/>
      </c>
      <c r="M34" s="219">
        <v>0</v>
      </c>
      <c r="N34" s="219">
        <v>0</v>
      </c>
      <c r="O34" s="219">
        <v>0</v>
      </c>
      <c r="P34" s="219">
        <v>0</v>
      </c>
      <c r="Q34" s="219">
        <v>0</v>
      </c>
    </row>
    <row r="35" spans="1:17" ht="15" customHeight="1">
      <c r="A35" s="1" t="str">
        <f t="shared" si="0"/>
        <v>看1-28</v>
      </c>
      <c r="B35" s="395"/>
      <c r="C35" s="402"/>
      <c r="D35" s="403" t="s">
        <v>202</v>
      </c>
      <c r="E35" s="404" t="s">
        <v>203</v>
      </c>
      <c r="F35" s="405"/>
      <c r="G35" s="405"/>
      <c r="H35" s="405"/>
      <c r="I35" s="457"/>
      <c r="J35" s="405"/>
      <c r="K35" s="219" t="str">
        <f>IFERROR(IF(NOT(INDEX(取組一覧!$M$9:$KR$452,MATCH($K$5,取組一覧!$M$9:$M$452,0),MATCH($A35,取組一覧!$M$9:$KR$9,0))="○"),"","○"),"")</f>
        <v/>
      </c>
      <c r="L35" s="219" t="str">
        <f>IFERROR(IF(NOT(INDEX(目標一覧!$M$9:$KR$452,MATCH($K$5,目標一覧!$M$9:$M$452,0),MATCH($A35,目標一覧!$M$9:$KR$9,0))="△"),"","○"),"")</f>
        <v/>
      </c>
      <c r="M35" s="219">
        <v>2</v>
      </c>
      <c r="N35" s="219">
        <v>1</v>
      </c>
      <c r="O35" s="219">
        <v>1</v>
      </c>
      <c r="P35" s="219">
        <v>0</v>
      </c>
      <c r="Q35" s="219">
        <v>0</v>
      </c>
    </row>
    <row r="36" spans="1:17" ht="15" customHeight="1">
      <c r="A36" s="1" t="str">
        <f t="shared" si="0"/>
        <v>看1-29</v>
      </c>
      <c r="B36" s="395"/>
      <c r="C36" s="402"/>
      <c r="D36" s="403" t="s">
        <v>204</v>
      </c>
      <c r="E36" s="404" t="s">
        <v>205</v>
      </c>
      <c r="F36" s="405"/>
      <c r="G36" s="405"/>
      <c r="H36" s="405"/>
      <c r="I36" s="457"/>
      <c r="J36" s="405"/>
      <c r="K36" s="219" t="str">
        <f>IFERROR(IF(NOT(INDEX(取組一覧!$M$9:$KR$452,MATCH($K$5,取組一覧!$M$9:$M$452,0),MATCH($A36,取組一覧!$M$9:$KR$9,0))="○"),"","○"),"")</f>
        <v/>
      </c>
      <c r="L36" s="219" t="str">
        <f>IFERROR(IF(NOT(INDEX(目標一覧!$M$9:$KR$452,MATCH($K$5,目標一覧!$M$9:$M$452,0),MATCH($A36,目標一覧!$M$9:$KR$9,0))="△"),"","○"),"")</f>
        <v/>
      </c>
      <c r="M36" s="219">
        <v>6</v>
      </c>
      <c r="N36" s="219">
        <v>3</v>
      </c>
      <c r="O36" s="219">
        <v>0</v>
      </c>
      <c r="P36" s="219">
        <v>0</v>
      </c>
      <c r="Q36" s="219">
        <v>3</v>
      </c>
    </row>
    <row r="37" spans="1:17" ht="15" customHeight="1">
      <c r="A37" s="1" t="str">
        <f t="shared" si="0"/>
        <v>看1-30</v>
      </c>
      <c r="B37" s="395"/>
      <c r="C37" s="402"/>
      <c r="D37" s="403" t="s">
        <v>206</v>
      </c>
      <c r="E37" s="404" t="s">
        <v>207</v>
      </c>
      <c r="F37" s="405"/>
      <c r="G37" s="405"/>
      <c r="H37" s="405"/>
      <c r="I37" s="457"/>
      <c r="J37" s="405"/>
      <c r="K37" s="219" t="str">
        <f>IFERROR(IF(NOT(INDEX(取組一覧!$M$9:$KR$452,MATCH($K$5,取組一覧!$M$9:$M$452,0),MATCH($A37,取組一覧!$M$9:$KR$9,0))="○"),"","○"),"")</f>
        <v/>
      </c>
      <c r="L37" s="219" t="str">
        <f>IFERROR(IF(NOT(INDEX(目標一覧!$M$9:$KR$452,MATCH($K$5,目標一覧!$M$9:$M$452,0),MATCH($A37,目標一覧!$M$9:$KR$9,0))="△"),"","○"),"")</f>
        <v/>
      </c>
      <c r="M37" s="219">
        <v>3</v>
      </c>
      <c r="N37" s="219">
        <v>3</v>
      </c>
      <c r="O37" s="219">
        <v>0</v>
      </c>
      <c r="P37" s="219">
        <v>0</v>
      </c>
      <c r="Q37" s="219">
        <v>0</v>
      </c>
    </row>
    <row r="38" spans="1:17" ht="15" customHeight="1">
      <c r="A38" s="1" t="str">
        <f t="shared" si="0"/>
        <v>看1-31</v>
      </c>
      <c r="B38" s="395"/>
      <c r="C38" s="402"/>
      <c r="D38" s="403" t="s">
        <v>208</v>
      </c>
      <c r="E38" s="404" t="s">
        <v>209</v>
      </c>
      <c r="F38" s="405"/>
      <c r="G38" s="405"/>
      <c r="H38" s="405"/>
      <c r="I38" s="457"/>
      <c r="J38" s="405"/>
      <c r="K38" s="219" t="str">
        <f>IFERROR(IF(NOT(INDEX(取組一覧!$M$9:$KR$452,MATCH($K$5,取組一覧!$M$9:$M$452,0),MATCH($A38,取組一覧!$M$9:$KR$9,0))="○"),"","○"),"")</f>
        <v/>
      </c>
      <c r="L38" s="219" t="str">
        <f>IFERROR(IF(NOT(INDEX(目標一覧!$M$9:$KR$452,MATCH($K$5,目標一覧!$M$9:$M$452,0),MATCH($A38,目標一覧!$M$9:$KR$9,0))="△"),"","○"),"")</f>
        <v/>
      </c>
      <c r="M38" s="219">
        <v>2</v>
      </c>
      <c r="N38" s="219">
        <v>2</v>
      </c>
      <c r="O38" s="219">
        <v>0</v>
      </c>
      <c r="P38" s="219">
        <v>0</v>
      </c>
      <c r="Q38" s="219">
        <v>0</v>
      </c>
    </row>
    <row r="39" spans="1:17" ht="15" customHeight="1">
      <c r="A39" s="1" t="str">
        <f t="shared" si="0"/>
        <v>看1-32</v>
      </c>
      <c r="B39" s="395"/>
      <c r="C39" s="402"/>
      <c r="D39" s="403" t="s">
        <v>210</v>
      </c>
      <c r="E39" s="404" t="s">
        <v>211</v>
      </c>
      <c r="F39" s="405"/>
      <c r="G39" s="405"/>
      <c r="H39" s="405"/>
      <c r="I39" s="457"/>
      <c r="J39" s="405"/>
      <c r="K39" s="219" t="str">
        <f>IFERROR(IF(NOT(INDEX(取組一覧!$M$9:$KR$452,MATCH($K$5,取組一覧!$M$9:$M$452,0),MATCH($A39,取組一覧!$M$9:$KR$9,0))="○"),"","○"),"")</f>
        <v/>
      </c>
      <c r="L39" s="219" t="str">
        <f>IFERROR(IF(NOT(INDEX(目標一覧!$M$9:$KR$452,MATCH($K$5,目標一覧!$M$9:$M$452,0),MATCH($A39,目標一覧!$M$9:$KR$9,0))="△"),"","○"),"")</f>
        <v/>
      </c>
      <c r="M39" s="219">
        <v>2</v>
      </c>
      <c r="N39" s="219">
        <v>2</v>
      </c>
      <c r="O39" s="219">
        <v>0</v>
      </c>
      <c r="P39" s="219">
        <v>0</v>
      </c>
      <c r="Q39" s="219">
        <v>0</v>
      </c>
    </row>
    <row r="40" spans="1:17" ht="15" customHeight="1">
      <c r="A40" s="1" t="str">
        <f t="shared" si="0"/>
        <v>看1-33</v>
      </c>
      <c r="B40" s="395"/>
      <c r="C40" s="402"/>
      <c r="D40" s="403" t="s">
        <v>212</v>
      </c>
      <c r="E40" s="404" t="s">
        <v>213</v>
      </c>
      <c r="F40" s="405"/>
      <c r="G40" s="405"/>
      <c r="H40" s="405"/>
      <c r="I40" s="457"/>
      <c r="J40" s="405"/>
      <c r="K40" s="219" t="str">
        <f>IFERROR(IF(NOT(INDEX(取組一覧!$M$9:$KR$452,MATCH($K$5,取組一覧!$M$9:$M$452,0),MATCH($A40,取組一覧!$M$9:$KR$9,0))="○"),"","○"),"")</f>
        <v/>
      </c>
      <c r="L40" s="219" t="str">
        <f>IFERROR(IF(NOT(INDEX(目標一覧!$M$9:$KR$452,MATCH($K$5,目標一覧!$M$9:$M$452,0),MATCH($A40,目標一覧!$M$9:$KR$9,0))="△"),"","○"),"")</f>
        <v/>
      </c>
      <c r="M40" s="219">
        <v>2</v>
      </c>
      <c r="N40" s="219">
        <v>2</v>
      </c>
      <c r="O40" s="219">
        <v>0</v>
      </c>
      <c r="P40" s="219">
        <v>0</v>
      </c>
      <c r="Q40" s="219">
        <v>0</v>
      </c>
    </row>
    <row r="41" spans="1:17" ht="15" customHeight="1">
      <c r="A41" s="1" t="str">
        <f t="shared" si="0"/>
        <v>看1-34</v>
      </c>
      <c r="B41" s="395"/>
      <c r="C41" s="402"/>
      <c r="D41" s="403" t="s">
        <v>214</v>
      </c>
      <c r="E41" s="404" t="s">
        <v>215</v>
      </c>
      <c r="F41" s="405"/>
      <c r="G41" s="405"/>
      <c r="H41" s="405"/>
      <c r="I41" s="457"/>
      <c r="J41" s="405"/>
      <c r="K41" s="219" t="str">
        <f>IFERROR(IF(NOT(INDEX(取組一覧!$M$9:$KR$452,MATCH($K$5,取組一覧!$M$9:$M$452,0),MATCH($A41,取組一覧!$M$9:$KR$9,0))="○"),"","○"),"")</f>
        <v/>
      </c>
      <c r="L41" s="219" t="str">
        <f>IFERROR(IF(NOT(INDEX(目標一覧!$M$9:$KR$452,MATCH($K$5,目標一覧!$M$9:$M$452,0),MATCH($A41,目標一覧!$M$9:$KR$9,0))="△"),"","○"),"")</f>
        <v/>
      </c>
      <c r="M41" s="219">
        <v>2</v>
      </c>
      <c r="N41" s="219">
        <v>2</v>
      </c>
      <c r="O41" s="219">
        <v>0</v>
      </c>
      <c r="P41" s="219">
        <v>0</v>
      </c>
      <c r="Q41" s="219">
        <v>0</v>
      </c>
    </row>
    <row r="42" spans="1:17" ht="15" customHeight="1">
      <c r="A42" s="1" t="str">
        <f t="shared" si="0"/>
        <v>看1-35</v>
      </c>
      <c r="B42" s="395"/>
      <c r="C42" s="402"/>
      <c r="D42" s="403" t="s">
        <v>216</v>
      </c>
      <c r="E42" s="404" t="s">
        <v>217</v>
      </c>
      <c r="F42" s="405"/>
      <c r="G42" s="405"/>
      <c r="H42" s="405"/>
      <c r="I42" s="457"/>
      <c r="J42" s="405"/>
      <c r="K42" s="219" t="str">
        <f>IFERROR(IF(NOT(INDEX(取組一覧!$M$9:$KR$452,MATCH($K$5,取組一覧!$M$9:$M$452,0),MATCH($A42,取組一覧!$M$9:$KR$9,0))="○"),"","○"),"")</f>
        <v/>
      </c>
      <c r="L42" s="219" t="str">
        <f>IFERROR(IF(NOT(INDEX(目標一覧!$M$9:$KR$452,MATCH($K$5,目標一覧!$M$9:$M$452,0),MATCH($A42,目標一覧!$M$9:$KR$9,0))="△"),"","○"),"")</f>
        <v/>
      </c>
      <c r="M42" s="219">
        <v>0</v>
      </c>
      <c r="N42" s="219">
        <v>0</v>
      </c>
      <c r="O42" s="219">
        <v>0</v>
      </c>
      <c r="P42" s="219">
        <v>0</v>
      </c>
      <c r="Q42" s="219">
        <v>0</v>
      </c>
    </row>
    <row r="43" spans="1:17" ht="15" customHeight="1">
      <c r="A43" s="1" t="str">
        <f t="shared" si="0"/>
        <v>看1-36</v>
      </c>
      <c r="B43" s="395"/>
      <c r="C43" s="402"/>
      <c r="D43" s="403" t="s">
        <v>218</v>
      </c>
      <c r="E43" s="404" t="s">
        <v>219</v>
      </c>
      <c r="F43" s="405"/>
      <c r="G43" s="405"/>
      <c r="H43" s="405"/>
      <c r="I43" s="457"/>
      <c r="J43" s="405"/>
      <c r="K43" s="219" t="str">
        <f>IFERROR(IF(NOT(INDEX(取組一覧!$M$9:$KR$452,MATCH($K$5,取組一覧!$M$9:$M$452,0),MATCH($A43,取組一覧!$M$9:$KR$9,0))="○"),"","○"),"")</f>
        <v/>
      </c>
      <c r="L43" s="219" t="str">
        <f>IFERROR(IF(NOT(INDEX(目標一覧!$M$9:$KR$452,MATCH($K$5,目標一覧!$M$9:$M$452,0),MATCH($A43,目標一覧!$M$9:$KR$9,0))="△"),"","○"),"")</f>
        <v/>
      </c>
      <c r="M43" s="219">
        <v>0</v>
      </c>
      <c r="N43" s="219">
        <v>0</v>
      </c>
      <c r="O43" s="219">
        <v>0</v>
      </c>
      <c r="P43" s="219">
        <v>0</v>
      </c>
      <c r="Q43" s="219">
        <v>0</v>
      </c>
    </row>
    <row r="44" spans="1:17" ht="15" customHeight="1">
      <c r="A44" s="1" t="str">
        <f t="shared" si="0"/>
        <v>看1-37</v>
      </c>
      <c r="B44" s="395"/>
      <c r="C44" s="402"/>
      <c r="D44" s="403" t="s">
        <v>220</v>
      </c>
      <c r="E44" s="404" t="s">
        <v>221</v>
      </c>
      <c r="F44" s="405"/>
      <c r="G44" s="405"/>
      <c r="H44" s="405"/>
      <c r="I44" s="457"/>
      <c r="J44" s="405"/>
      <c r="K44" s="219" t="str">
        <f>IFERROR(IF(NOT(INDEX(取組一覧!$M$9:$KR$452,MATCH($K$5,取組一覧!$M$9:$M$452,0),MATCH($A44,取組一覧!$M$9:$KR$9,0))="○"),"","○"),"")</f>
        <v/>
      </c>
      <c r="L44" s="219" t="str">
        <f>IFERROR(IF(NOT(INDEX(目標一覧!$M$9:$KR$452,MATCH($K$5,目標一覧!$M$9:$M$452,0),MATCH($A44,目標一覧!$M$9:$KR$9,0))="△"),"","○"),"")</f>
        <v/>
      </c>
      <c r="M44" s="219">
        <v>0</v>
      </c>
      <c r="N44" s="219">
        <v>0</v>
      </c>
      <c r="O44" s="219">
        <v>0</v>
      </c>
      <c r="P44" s="219">
        <v>0</v>
      </c>
      <c r="Q44" s="219">
        <v>0</v>
      </c>
    </row>
    <row r="45" spans="1:17" ht="15" customHeight="1">
      <c r="A45" s="1" t="str">
        <f t="shared" si="0"/>
        <v>看1-38</v>
      </c>
      <c r="B45" s="395"/>
      <c r="C45" s="406"/>
      <c r="D45" s="403" t="s">
        <v>222</v>
      </c>
      <c r="E45" s="404" t="s">
        <v>223</v>
      </c>
      <c r="F45" s="405"/>
      <c r="G45" s="405"/>
      <c r="H45" s="405"/>
      <c r="I45" s="457"/>
      <c r="J45" s="405"/>
      <c r="K45" s="219" t="str">
        <f>IFERROR(IF(NOT(INDEX(取組一覧!$M$9:$KR$452,MATCH($K$5,取組一覧!$M$9:$M$452,0),MATCH($A45,取組一覧!$M$9:$KR$9,0))="○"),"","○"),"")</f>
        <v/>
      </c>
      <c r="L45" s="219" t="str">
        <f>IFERROR(IF(NOT(INDEX(目標一覧!$M$9:$KR$452,MATCH($K$5,目標一覧!$M$9:$M$452,0),MATCH($A45,目標一覧!$M$9:$KR$9,0))="△"),"","○"),"")</f>
        <v/>
      </c>
      <c r="M45" s="219">
        <v>1</v>
      </c>
      <c r="N45" s="219">
        <v>1</v>
      </c>
      <c r="O45" s="219">
        <v>0</v>
      </c>
      <c r="P45" s="219">
        <v>0</v>
      </c>
      <c r="Q45" s="219">
        <v>0</v>
      </c>
    </row>
    <row r="46" spans="1:17" ht="30.6" customHeight="1">
      <c r="A46" s="1" t="str">
        <f t="shared" si="0"/>
        <v>看2</v>
      </c>
      <c r="B46" s="395"/>
      <c r="C46" s="391" t="s">
        <v>224</v>
      </c>
      <c r="D46" s="407">
        <v>2</v>
      </c>
      <c r="E46" s="408" t="s">
        <v>225</v>
      </c>
      <c r="F46" s="405"/>
      <c r="G46" s="405"/>
      <c r="H46" s="405"/>
      <c r="I46" s="457"/>
      <c r="J46" s="405"/>
      <c r="K46" s="219" t="str">
        <f>IFERROR(IF(NOT(INDEX(取組一覧!$M$9:$KR$452,MATCH($K$5,取組一覧!$M$9:$M$452,0),MATCH($A46,取組一覧!$M$9:$KR$9,0))="○"),"","○"),"")</f>
        <v/>
      </c>
      <c r="L46" s="219" t="str">
        <f>IFERROR(IF(NOT(INDEX(目標一覧!$M$9:$KR$452,MATCH($K$5,目標一覧!$M$9:$M$452,0),MATCH($A46,目標一覧!$M$9:$KR$9,0))="△"),"","○"),"")</f>
        <v/>
      </c>
      <c r="M46" s="219">
        <v>41</v>
      </c>
      <c r="N46" s="219">
        <v>10</v>
      </c>
      <c r="O46" s="219">
        <v>9</v>
      </c>
      <c r="P46" s="219">
        <v>11</v>
      </c>
      <c r="Q46" s="219">
        <v>11</v>
      </c>
    </row>
    <row r="47" spans="1:17" ht="30.6" customHeight="1">
      <c r="A47" s="1" t="str">
        <f t="shared" si="0"/>
        <v>看3</v>
      </c>
      <c r="B47" s="395"/>
      <c r="C47" s="406"/>
      <c r="D47" s="407">
        <v>3</v>
      </c>
      <c r="E47" s="408" t="s">
        <v>561</v>
      </c>
      <c r="F47" s="405"/>
      <c r="G47" s="405"/>
      <c r="H47" s="405"/>
      <c r="I47" s="457"/>
      <c r="J47" s="405"/>
      <c r="K47" s="219" t="str">
        <f>IFERROR(IF(NOT(INDEX(取組一覧!$M$9:$KR$452,MATCH($K$5,取組一覧!$M$9:$M$452,0),MATCH($A47,取組一覧!$M$9:$KR$9,0))="○"),"","○"),"")</f>
        <v/>
      </c>
      <c r="L47" s="219" t="str">
        <f>IFERROR(IF(NOT(INDEX(目標一覧!$M$9:$KR$452,MATCH($K$5,目標一覧!$M$9:$M$452,0),MATCH($A47,目標一覧!$M$9:$KR$9,0))="△"),"","○"),"")</f>
        <v/>
      </c>
      <c r="M47" s="219">
        <v>36</v>
      </c>
      <c r="N47" s="219">
        <v>9</v>
      </c>
      <c r="O47" s="219">
        <v>7</v>
      </c>
      <c r="P47" s="219">
        <v>9</v>
      </c>
      <c r="Q47" s="219">
        <v>11</v>
      </c>
    </row>
    <row r="48" spans="1:17" ht="45" customHeight="1">
      <c r="A48" s="1" t="str">
        <f t="shared" si="0"/>
        <v>看4</v>
      </c>
      <c r="B48" s="395"/>
      <c r="C48" s="404" t="s">
        <v>229</v>
      </c>
      <c r="D48" s="407">
        <v>4</v>
      </c>
      <c r="E48" s="408" t="s">
        <v>562</v>
      </c>
      <c r="F48" s="405"/>
      <c r="G48" s="405"/>
      <c r="H48" s="405"/>
      <c r="I48" s="457"/>
      <c r="J48" s="405"/>
      <c r="K48" s="219" t="str">
        <f>IFERROR(IF(NOT(INDEX(取組一覧!$M$9:$KR$452,MATCH($K$5,取組一覧!$M$9:$M$452,0),MATCH($A48,取組一覧!$M$9:$KR$9,0))="○"),"","○"),"")</f>
        <v/>
      </c>
      <c r="L48" s="219" t="str">
        <f>IFERROR(IF(NOT(INDEX(目標一覧!$M$9:$KR$452,MATCH($K$5,目標一覧!$M$9:$M$452,0),MATCH($A48,目標一覧!$M$9:$KR$9,0))="△"),"","○"),"")</f>
        <v/>
      </c>
      <c r="M48" s="219">
        <v>36</v>
      </c>
      <c r="N48" s="219">
        <v>5</v>
      </c>
      <c r="O48" s="219">
        <v>10</v>
      </c>
      <c r="P48" s="219">
        <v>7</v>
      </c>
      <c r="Q48" s="219">
        <v>14</v>
      </c>
    </row>
    <row r="49" spans="1:17" ht="30.6" customHeight="1">
      <c r="A49" s="1" t="str">
        <f t="shared" si="0"/>
        <v>看5</v>
      </c>
      <c r="B49" s="395"/>
      <c r="C49" s="402" t="s">
        <v>232</v>
      </c>
      <c r="D49" s="407">
        <v>5</v>
      </c>
      <c r="E49" s="408" t="s">
        <v>563</v>
      </c>
      <c r="F49" s="405"/>
      <c r="G49" s="405"/>
      <c r="H49" s="405"/>
      <c r="I49" s="457"/>
      <c r="J49" s="405"/>
      <c r="K49" s="219" t="str">
        <f>IFERROR(IF(NOT(INDEX(取組一覧!$M$9:$KR$452,MATCH($K$5,取組一覧!$M$9:$M$452,0),MATCH($A49,取組一覧!$M$9:$KR$9,0))="○"),"","○"),"")</f>
        <v/>
      </c>
      <c r="L49" s="219" t="str">
        <f>IFERROR(IF(NOT(INDEX(目標一覧!$M$9:$KR$452,MATCH($K$5,目標一覧!$M$9:$M$452,0),MATCH($A49,目標一覧!$M$9:$KR$9,0))="△"),"","○"),"")</f>
        <v/>
      </c>
      <c r="M49" s="219">
        <v>46</v>
      </c>
      <c r="N49" s="219">
        <v>6</v>
      </c>
      <c r="O49" s="219">
        <v>15</v>
      </c>
      <c r="P49" s="219">
        <v>13</v>
      </c>
      <c r="Q49" s="219">
        <v>12</v>
      </c>
    </row>
    <row r="50" spans="1:17" ht="18" customHeight="1">
      <c r="A50" s="1" t="str">
        <f t="shared" si="0"/>
        <v>看6</v>
      </c>
      <c r="B50" s="395"/>
      <c r="C50" s="391" t="s">
        <v>234</v>
      </c>
      <c r="D50" s="407">
        <v>6</v>
      </c>
      <c r="E50" s="409" t="s">
        <v>564</v>
      </c>
      <c r="F50" s="410"/>
      <c r="G50" s="410"/>
      <c r="H50" s="410"/>
      <c r="I50" s="457"/>
      <c r="J50" s="410"/>
      <c r="K50" s="219" t="str">
        <f>IFERROR(IF(NOT(INDEX(取組一覧!$M$9:$KR$452,MATCH($K$5,取組一覧!$M$9:$M$452,0),MATCH($A50,取組一覧!$M$9:$KR$9,0))="○"),"","○"),"")</f>
        <v/>
      </c>
      <c r="L50" s="219" t="str">
        <f>IFERROR(IF(NOT(INDEX(目標一覧!$M$9:$KR$452,MATCH($K$5,目標一覧!$M$9:$M$452,0),MATCH($A50,目標一覧!$M$9:$KR$9,0))="△"),"","○"),"")</f>
        <v/>
      </c>
      <c r="M50" s="219">
        <v>13</v>
      </c>
      <c r="N50" s="219">
        <v>6</v>
      </c>
      <c r="O50" s="219">
        <v>3</v>
      </c>
      <c r="P50" s="219">
        <v>2</v>
      </c>
      <c r="Q50" s="219">
        <v>2</v>
      </c>
    </row>
    <row r="51" spans="1:17" ht="18" customHeight="1">
      <c r="A51" s="1" t="str">
        <f t="shared" si="0"/>
        <v>看7</v>
      </c>
      <c r="B51" s="395"/>
      <c r="C51" s="402"/>
      <c r="D51" s="407">
        <v>7</v>
      </c>
      <c r="E51" s="409" t="s">
        <v>565</v>
      </c>
      <c r="F51" s="410"/>
      <c r="G51" s="410"/>
      <c r="H51" s="410"/>
      <c r="I51" s="457"/>
      <c r="J51" s="410"/>
      <c r="K51" s="219" t="str">
        <f>IFERROR(IF(NOT(INDEX(取組一覧!$M$9:$KR$452,MATCH($K$5,取組一覧!$M$9:$M$452,0),MATCH($A51,取組一覧!$M$9:$KR$9,0))="○"),"","○"),"")</f>
        <v/>
      </c>
      <c r="L51" s="219" t="str">
        <f>IFERROR(IF(NOT(INDEX(目標一覧!$M$9:$KR$452,MATCH($K$5,目標一覧!$M$9:$M$452,0),MATCH($A51,目標一覧!$M$9:$KR$9,0))="△"),"","○"),"")</f>
        <v/>
      </c>
      <c r="M51" s="219">
        <v>24</v>
      </c>
      <c r="N51" s="219">
        <v>4</v>
      </c>
      <c r="O51" s="219">
        <v>5</v>
      </c>
      <c r="P51" s="219">
        <v>6</v>
      </c>
      <c r="Q51" s="219">
        <v>9</v>
      </c>
    </row>
    <row r="52" spans="1:17" ht="18" customHeight="1">
      <c r="A52" s="1" t="str">
        <f t="shared" si="0"/>
        <v>看8</v>
      </c>
      <c r="B52" s="395"/>
      <c r="C52" s="402"/>
      <c r="D52" s="407">
        <v>8</v>
      </c>
      <c r="E52" s="409" t="s">
        <v>566</v>
      </c>
      <c r="F52" s="410"/>
      <c r="G52" s="410"/>
      <c r="H52" s="410"/>
      <c r="I52" s="457"/>
      <c r="J52" s="410"/>
      <c r="K52" s="219" t="str">
        <f>IFERROR(IF(NOT(INDEX(取組一覧!$M$9:$KR$452,MATCH($K$5,取組一覧!$M$9:$M$452,0),MATCH($A52,取組一覧!$M$9:$KR$9,0))="○"),"","○"),"")</f>
        <v/>
      </c>
      <c r="L52" s="219" t="str">
        <f>IFERROR(IF(NOT(INDEX(目標一覧!$M$9:$KR$452,MATCH($K$5,目標一覧!$M$9:$M$452,0),MATCH($A52,目標一覧!$M$9:$KR$9,0))="△"),"","○"),"")</f>
        <v/>
      </c>
      <c r="M52" s="219">
        <v>44</v>
      </c>
      <c r="N52" s="219">
        <v>5</v>
      </c>
      <c r="O52" s="219">
        <v>20</v>
      </c>
      <c r="P52" s="219">
        <v>6</v>
      </c>
      <c r="Q52" s="219">
        <v>13</v>
      </c>
    </row>
    <row r="53" spans="1:17" ht="18" customHeight="1">
      <c r="A53" s="1" t="str">
        <f t="shared" si="0"/>
        <v>看9</v>
      </c>
      <c r="B53" s="395"/>
      <c r="C53" s="402"/>
      <c r="D53" s="407">
        <v>9</v>
      </c>
      <c r="E53" s="409" t="s">
        <v>567</v>
      </c>
      <c r="F53" s="410"/>
      <c r="G53" s="410"/>
      <c r="H53" s="410"/>
      <c r="I53" s="457"/>
      <c r="J53" s="410"/>
      <c r="K53" s="219" t="str">
        <f>IFERROR(IF(NOT(INDEX(取組一覧!$M$9:$KR$452,MATCH($K$5,取組一覧!$M$9:$M$452,0),MATCH($A53,取組一覧!$M$9:$KR$9,0))="○"),"","○"),"")</f>
        <v/>
      </c>
      <c r="L53" s="219" t="str">
        <f>IFERROR(IF(NOT(INDEX(目標一覧!$M$9:$KR$452,MATCH($K$5,目標一覧!$M$9:$M$452,0),MATCH($A53,目標一覧!$M$9:$KR$9,0))="△"),"","○"),"")</f>
        <v/>
      </c>
      <c r="M53" s="219">
        <v>14</v>
      </c>
      <c r="N53" s="219">
        <v>4</v>
      </c>
      <c r="O53" s="219">
        <v>4</v>
      </c>
      <c r="P53" s="219">
        <v>2</v>
      </c>
      <c r="Q53" s="219">
        <v>4</v>
      </c>
    </row>
    <row r="54" spans="1:17" ht="18" customHeight="1">
      <c r="A54" s="1" t="str">
        <f t="shared" si="0"/>
        <v>看10</v>
      </c>
      <c r="B54" s="395"/>
      <c r="C54" s="402"/>
      <c r="D54" s="407">
        <v>10</v>
      </c>
      <c r="E54" s="408" t="s">
        <v>568</v>
      </c>
      <c r="F54" s="405"/>
      <c r="G54" s="405"/>
      <c r="H54" s="405"/>
      <c r="I54" s="457"/>
      <c r="J54" s="405"/>
      <c r="K54" s="219" t="str">
        <f>IFERROR(IF(NOT(INDEX(取組一覧!$M$9:$KR$452,MATCH($K$5,取組一覧!$M$9:$M$452,0),MATCH($A54,取組一覧!$M$9:$KR$9,0))="○"),"","○"),"")</f>
        <v/>
      </c>
      <c r="L54" s="219" t="str">
        <f>IFERROR(IF(NOT(INDEX(目標一覧!$M$9:$KR$452,MATCH($K$5,目標一覧!$M$9:$M$452,0),MATCH($A54,目標一覧!$M$9:$KR$9,0))="△"),"","○"),"")</f>
        <v/>
      </c>
      <c r="M54" s="219">
        <v>8</v>
      </c>
      <c r="N54" s="219">
        <v>2</v>
      </c>
      <c r="O54" s="219">
        <v>1</v>
      </c>
      <c r="P54" s="219">
        <v>2</v>
      </c>
      <c r="Q54" s="219">
        <v>3</v>
      </c>
    </row>
    <row r="55" spans="1:17" ht="18" customHeight="1">
      <c r="A55" s="1" t="str">
        <f t="shared" si="0"/>
        <v>看11</v>
      </c>
      <c r="B55" s="395"/>
      <c r="C55" s="406"/>
      <c r="D55" s="407">
        <v>11</v>
      </c>
      <c r="E55" s="408" t="s">
        <v>569</v>
      </c>
      <c r="F55" s="405"/>
      <c r="G55" s="405"/>
      <c r="H55" s="405"/>
      <c r="I55" s="457"/>
      <c r="J55" s="405"/>
      <c r="K55" s="219" t="str">
        <f>IFERROR(IF(NOT(INDEX(取組一覧!$M$9:$KR$452,MATCH($K$5,取組一覧!$M$9:$M$452,0),MATCH($A55,取組一覧!$M$9:$KR$9,0))="○"),"","○"),"")</f>
        <v/>
      </c>
      <c r="L55" s="219" t="str">
        <f>IFERROR(IF(NOT(INDEX(目標一覧!$M$9:$KR$452,MATCH($K$5,目標一覧!$M$9:$M$452,0),MATCH($A55,目標一覧!$M$9:$KR$9,0))="△"),"","○"),"")</f>
        <v/>
      </c>
      <c r="M55" s="219">
        <v>5</v>
      </c>
      <c r="N55" s="219">
        <v>1</v>
      </c>
      <c r="O55" s="219">
        <v>1</v>
      </c>
      <c r="P55" s="219">
        <v>1</v>
      </c>
      <c r="Q55" s="219">
        <v>2</v>
      </c>
    </row>
    <row r="56" spans="1:17" ht="18" customHeight="1">
      <c r="A56" s="1" t="str">
        <f t="shared" si="0"/>
        <v>看12</v>
      </c>
      <c r="B56" s="395"/>
      <c r="C56" s="615" t="s">
        <v>239</v>
      </c>
      <c r="D56" s="407">
        <v>12</v>
      </c>
      <c r="E56" s="408" t="s">
        <v>570</v>
      </c>
      <c r="F56" s="405"/>
      <c r="G56" s="405"/>
      <c r="H56" s="405"/>
      <c r="I56" s="457"/>
      <c r="J56" s="405"/>
      <c r="K56" s="219" t="str">
        <f>IFERROR(IF(NOT(INDEX(取組一覧!$M$9:$KR$452,MATCH($K$5,取組一覧!$M$9:$M$452,0),MATCH($A56,取組一覧!$M$9:$KR$9,0))="○"),"","○"),"")</f>
        <v/>
      </c>
      <c r="L56" s="219" t="str">
        <f>IFERROR(IF(NOT(INDEX(目標一覧!$M$9:$KR$452,MATCH($K$5,目標一覧!$M$9:$M$452,0),MATCH($A56,目標一覧!$M$9:$KR$9,0))="△"),"","○"),"")</f>
        <v/>
      </c>
      <c r="M56" s="219">
        <v>8</v>
      </c>
      <c r="N56" s="219">
        <v>3</v>
      </c>
      <c r="O56" s="219">
        <v>2</v>
      </c>
      <c r="P56" s="219">
        <v>2</v>
      </c>
      <c r="Q56" s="219">
        <v>1</v>
      </c>
    </row>
    <row r="57" spans="1:17" ht="18" customHeight="1">
      <c r="A57" s="1" t="str">
        <f t="shared" si="0"/>
        <v>看13</v>
      </c>
      <c r="B57" s="395"/>
      <c r="C57" s="616"/>
      <c r="D57" s="407">
        <v>13</v>
      </c>
      <c r="E57" s="408" t="s">
        <v>571</v>
      </c>
      <c r="F57" s="405"/>
      <c r="G57" s="405"/>
      <c r="H57" s="405"/>
      <c r="I57" s="457"/>
      <c r="J57" s="405"/>
      <c r="K57" s="219" t="str">
        <f>IFERROR(IF(NOT(INDEX(取組一覧!$M$9:$KR$452,MATCH($K$5,取組一覧!$M$9:$M$452,0),MATCH($A57,取組一覧!$M$9:$KR$9,0))="○"),"","○"),"")</f>
        <v/>
      </c>
      <c r="L57" s="219" t="str">
        <f>IFERROR(IF(NOT(INDEX(目標一覧!$M$9:$KR$452,MATCH($K$5,目標一覧!$M$9:$M$452,0),MATCH($A57,目標一覧!$M$9:$KR$9,0))="△"),"","○"),"")</f>
        <v/>
      </c>
      <c r="M57" s="219">
        <v>20</v>
      </c>
      <c r="N57" s="219">
        <v>7</v>
      </c>
      <c r="O57" s="219">
        <v>7</v>
      </c>
      <c r="P57" s="219">
        <v>2</v>
      </c>
      <c r="Q57" s="219">
        <v>4</v>
      </c>
    </row>
    <row r="58" spans="1:17" ht="18" customHeight="1">
      <c r="A58" s="1" t="str">
        <f t="shared" si="0"/>
        <v>看14</v>
      </c>
      <c r="B58" s="395"/>
      <c r="C58" s="616"/>
      <c r="D58" s="407">
        <v>14</v>
      </c>
      <c r="E58" s="411" t="s">
        <v>572</v>
      </c>
      <c r="F58" s="412"/>
      <c r="G58" s="412"/>
      <c r="H58" s="412"/>
      <c r="I58" s="457"/>
      <c r="J58" s="412"/>
      <c r="K58" s="219" t="str">
        <f>IFERROR(IF(NOT(INDEX(取組一覧!$M$9:$KR$452,MATCH($K$5,取組一覧!$M$9:$M$452,0),MATCH($A58,取組一覧!$M$9:$KR$9,0))="○"),"","○"),"")</f>
        <v/>
      </c>
      <c r="L58" s="219" t="str">
        <f>IFERROR(IF(NOT(INDEX(目標一覧!$M$9:$KR$452,MATCH($K$5,目標一覧!$M$9:$M$452,0),MATCH($A58,目標一覧!$M$9:$KR$9,0))="△"),"","○"),"")</f>
        <v/>
      </c>
      <c r="M58" s="219">
        <v>5</v>
      </c>
      <c r="N58" s="219">
        <v>2</v>
      </c>
      <c r="O58" s="219">
        <v>1</v>
      </c>
      <c r="P58" s="219">
        <v>0</v>
      </c>
      <c r="Q58" s="219">
        <v>2</v>
      </c>
    </row>
    <row r="59" spans="1:17" ht="18" customHeight="1">
      <c r="A59" s="1" t="str">
        <f t="shared" si="0"/>
        <v>看15</v>
      </c>
      <c r="B59" s="395"/>
      <c r="C59" s="616"/>
      <c r="D59" s="407">
        <v>15</v>
      </c>
      <c r="E59" s="411" t="s">
        <v>573</v>
      </c>
      <c r="F59" s="412"/>
      <c r="G59" s="412"/>
      <c r="H59" s="412"/>
      <c r="I59" s="457"/>
      <c r="J59" s="412"/>
      <c r="K59" s="219" t="str">
        <f>IFERROR(IF(NOT(INDEX(取組一覧!$M$9:$KR$452,MATCH($K$5,取組一覧!$M$9:$M$452,0),MATCH($A59,取組一覧!$M$9:$KR$9,0))="○"),"","○"),"")</f>
        <v/>
      </c>
      <c r="L59" s="219" t="str">
        <f>IFERROR(IF(NOT(INDEX(目標一覧!$M$9:$KR$452,MATCH($K$5,目標一覧!$M$9:$M$452,0),MATCH($A59,目標一覧!$M$9:$KR$9,0))="△"),"","○"),"")</f>
        <v/>
      </c>
      <c r="M59" s="219">
        <v>19</v>
      </c>
      <c r="N59" s="219">
        <v>5</v>
      </c>
      <c r="O59" s="219">
        <v>5</v>
      </c>
      <c r="P59" s="219">
        <v>3</v>
      </c>
      <c r="Q59" s="219">
        <v>6</v>
      </c>
    </row>
    <row r="60" spans="1:17" ht="18" customHeight="1">
      <c r="A60" s="1" t="str">
        <f t="shared" si="0"/>
        <v>看16</v>
      </c>
      <c r="B60" s="395"/>
      <c r="C60" s="616"/>
      <c r="D60" s="407">
        <v>16</v>
      </c>
      <c r="E60" s="411" t="s">
        <v>574</v>
      </c>
      <c r="F60" s="412"/>
      <c r="G60" s="412"/>
      <c r="H60" s="412"/>
      <c r="I60" s="457"/>
      <c r="J60" s="412"/>
      <c r="K60" s="219" t="str">
        <f>IFERROR(IF(NOT(INDEX(取組一覧!$M$9:$KR$452,MATCH($K$5,取組一覧!$M$9:$M$452,0),MATCH($A60,取組一覧!$M$9:$KR$9,0))="○"),"","○"),"")</f>
        <v/>
      </c>
      <c r="L60" s="219" t="str">
        <f>IFERROR(IF(NOT(INDEX(目標一覧!$M$9:$KR$452,MATCH($K$5,目標一覧!$M$9:$M$452,0),MATCH($A60,目標一覧!$M$9:$KR$9,0))="△"),"","○"),"")</f>
        <v/>
      </c>
      <c r="M60" s="219">
        <v>6</v>
      </c>
      <c r="N60" s="219">
        <v>1</v>
      </c>
      <c r="O60" s="219">
        <v>4</v>
      </c>
      <c r="P60" s="219">
        <v>1</v>
      </c>
      <c r="Q60" s="219">
        <v>0</v>
      </c>
    </row>
    <row r="61" spans="1:17" ht="18" customHeight="1">
      <c r="A61" s="1" t="str">
        <f t="shared" si="0"/>
        <v>看17</v>
      </c>
      <c r="B61" s="395"/>
      <c r="C61" s="617"/>
      <c r="D61" s="407">
        <v>17</v>
      </c>
      <c r="E61" s="411" t="s">
        <v>575</v>
      </c>
      <c r="F61" s="412"/>
      <c r="G61" s="412"/>
      <c r="H61" s="412"/>
      <c r="I61" s="457"/>
      <c r="J61" s="412"/>
      <c r="K61" s="219" t="str">
        <f>IFERROR(IF(NOT(INDEX(取組一覧!$M$9:$KR$452,MATCH($K$5,取組一覧!$M$9:$M$452,0),MATCH($A61,取組一覧!$M$9:$KR$9,0))="○"),"","○"),"")</f>
        <v/>
      </c>
      <c r="L61" s="219" t="str">
        <f>IFERROR(IF(NOT(INDEX(目標一覧!$M$9:$KR$452,MATCH($K$5,目標一覧!$M$9:$M$452,0),MATCH($A61,目標一覧!$M$9:$KR$9,0))="△"),"","○"),"")</f>
        <v/>
      </c>
      <c r="M61" s="219">
        <v>56</v>
      </c>
      <c r="N61" s="219">
        <v>9</v>
      </c>
      <c r="O61" s="219">
        <v>22</v>
      </c>
      <c r="P61" s="219">
        <v>8</v>
      </c>
      <c r="Q61" s="219">
        <v>17</v>
      </c>
    </row>
    <row r="62" spans="1:17" ht="30.6" customHeight="1">
      <c r="A62" s="1" t="str">
        <f t="shared" si="0"/>
        <v>看18</v>
      </c>
      <c r="B62" s="395"/>
      <c r="C62" s="404" t="s">
        <v>241</v>
      </c>
      <c r="D62" s="407">
        <v>18</v>
      </c>
      <c r="E62" s="411" t="s">
        <v>684</v>
      </c>
      <c r="F62" s="412"/>
      <c r="G62" s="412"/>
      <c r="H62" s="412"/>
      <c r="I62" s="457"/>
      <c r="J62" s="412"/>
      <c r="K62" s="219" t="str">
        <f>IFERROR(IF(NOT(INDEX(取組一覧!$M$9:$KR$452,MATCH($K$5,取組一覧!$M$9:$M$452,0),MATCH($A62,取組一覧!$M$9:$KR$9,0))="○"),"","○"),"")</f>
        <v/>
      </c>
      <c r="L62" s="219" t="str">
        <f>IFERROR(IF(NOT(INDEX(目標一覧!$M$9:$KR$452,MATCH($K$5,目標一覧!$M$9:$M$452,0),MATCH($A62,目標一覧!$M$9:$KR$9,0))="△"),"","○"),"")</f>
        <v/>
      </c>
      <c r="M62" s="219">
        <v>75</v>
      </c>
      <c r="N62" s="219">
        <v>12</v>
      </c>
      <c r="O62" s="219">
        <v>30</v>
      </c>
      <c r="P62" s="219">
        <v>9</v>
      </c>
      <c r="Q62" s="219">
        <v>24</v>
      </c>
    </row>
    <row r="63" spans="1:17" ht="18" customHeight="1">
      <c r="A63" s="1" t="str">
        <f t="shared" si="0"/>
        <v>看19</v>
      </c>
      <c r="B63" s="395"/>
      <c r="C63" s="413" t="s">
        <v>243</v>
      </c>
      <c r="D63" s="407">
        <v>19</v>
      </c>
      <c r="E63" s="408" t="s">
        <v>244</v>
      </c>
      <c r="F63" s="405"/>
      <c r="G63" s="405"/>
      <c r="H63" s="405"/>
      <c r="I63" s="457"/>
      <c r="J63" s="405"/>
      <c r="K63" s="219" t="str">
        <f>IFERROR(IF(NOT(INDEX(取組一覧!$M$9:$KR$452,MATCH($K$5,取組一覧!$M$9:$M$452,0),MATCH($A63,取組一覧!$M$9:$KR$9,0))="○"),"","○"),"")</f>
        <v/>
      </c>
      <c r="L63" s="219" t="str">
        <f>IFERROR(IF(NOT(INDEX(目標一覧!$M$9:$KR$452,MATCH($K$5,目標一覧!$M$9:$M$452,0),MATCH($A63,目標一覧!$M$9:$KR$9,0))="△"),"","○"),"")</f>
        <v/>
      </c>
      <c r="M63" s="219">
        <v>33</v>
      </c>
      <c r="N63" s="219">
        <v>8</v>
      </c>
      <c r="O63" s="219">
        <v>15</v>
      </c>
      <c r="P63" s="219">
        <v>1</v>
      </c>
      <c r="Q63" s="219">
        <v>9</v>
      </c>
    </row>
    <row r="64" spans="1:17" ht="18" customHeight="1">
      <c r="A64" s="1" t="str">
        <f t="shared" si="0"/>
        <v>看20</v>
      </c>
      <c r="B64" s="395"/>
      <c r="C64" s="414"/>
      <c r="D64" s="407">
        <v>20</v>
      </c>
      <c r="E64" s="411" t="s">
        <v>246</v>
      </c>
      <c r="F64" s="412"/>
      <c r="G64" s="412"/>
      <c r="H64" s="412"/>
      <c r="I64" s="457"/>
      <c r="J64" s="412"/>
      <c r="K64" s="219" t="str">
        <f>IFERROR(IF(NOT(INDEX(取組一覧!$M$9:$KR$452,MATCH($K$5,取組一覧!$M$9:$M$452,0),MATCH($A64,取組一覧!$M$9:$KR$9,0))="○"),"","○"),"")</f>
        <v/>
      </c>
      <c r="L64" s="219" t="str">
        <f>IFERROR(IF(NOT(INDEX(目標一覧!$M$9:$KR$452,MATCH($K$5,目標一覧!$M$9:$M$452,0),MATCH($A64,目標一覧!$M$9:$KR$9,0))="△"),"","○"),"")</f>
        <v/>
      </c>
      <c r="M64" s="219">
        <v>2</v>
      </c>
      <c r="N64" s="219">
        <v>0</v>
      </c>
      <c r="O64" s="219">
        <v>2</v>
      </c>
      <c r="P64" s="219">
        <v>0</v>
      </c>
      <c r="Q64" s="219">
        <v>0</v>
      </c>
    </row>
    <row r="65" spans="1:17" ht="18" customHeight="1">
      <c r="A65" s="1" t="str">
        <f t="shared" si="0"/>
        <v>看21</v>
      </c>
      <c r="B65" s="395"/>
      <c r="C65" s="414"/>
      <c r="D65" s="407">
        <v>21</v>
      </c>
      <c r="E65" s="411" t="s">
        <v>247</v>
      </c>
      <c r="F65" s="412"/>
      <c r="G65" s="412"/>
      <c r="H65" s="412"/>
      <c r="I65" s="457"/>
      <c r="J65" s="412"/>
      <c r="K65" s="219" t="str">
        <f>IFERROR(IF(NOT(INDEX(取組一覧!$M$9:$KR$452,MATCH($K$5,取組一覧!$M$9:$M$452,0),MATCH($A65,取組一覧!$M$9:$KR$9,0))="○"),"","○"),"")</f>
        <v/>
      </c>
      <c r="L65" s="219" t="str">
        <f>IFERROR(IF(NOT(INDEX(目標一覧!$M$9:$KR$452,MATCH($K$5,目標一覧!$M$9:$M$452,0),MATCH($A65,目標一覧!$M$9:$KR$9,0))="△"),"","○"),"")</f>
        <v/>
      </c>
      <c r="M65" s="219">
        <v>7</v>
      </c>
      <c r="N65" s="219">
        <v>1</v>
      </c>
      <c r="O65" s="219">
        <v>4</v>
      </c>
      <c r="P65" s="219">
        <v>0</v>
      </c>
      <c r="Q65" s="219">
        <v>2</v>
      </c>
    </row>
    <row r="66" spans="1:17" ht="18" customHeight="1">
      <c r="A66" s="1" t="str">
        <f t="shared" si="0"/>
        <v>看22</v>
      </c>
      <c r="B66" s="395"/>
      <c r="C66" s="414"/>
      <c r="D66" s="407">
        <v>22</v>
      </c>
      <c r="E66" s="411" t="s">
        <v>248</v>
      </c>
      <c r="F66" s="412"/>
      <c r="G66" s="412"/>
      <c r="H66" s="412"/>
      <c r="I66" s="457"/>
      <c r="J66" s="412"/>
      <c r="K66" s="219" t="str">
        <f>IFERROR(IF(NOT(INDEX(取組一覧!$M$9:$KR$452,MATCH($K$5,取組一覧!$M$9:$M$452,0),MATCH($A66,取組一覧!$M$9:$KR$9,0))="○"),"","○"),"")</f>
        <v/>
      </c>
      <c r="L66" s="219" t="str">
        <f>IFERROR(IF(NOT(INDEX(目標一覧!$M$9:$KR$452,MATCH($K$5,目標一覧!$M$9:$M$452,0),MATCH($A66,目標一覧!$M$9:$KR$9,0))="△"),"","○"),"")</f>
        <v/>
      </c>
      <c r="M66" s="219">
        <v>43</v>
      </c>
      <c r="N66" s="219">
        <v>9</v>
      </c>
      <c r="O66" s="219">
        <v>16</v>
      </c>
      <c r="P66" s="219">
        <v>3</v>
      </c>
      <c r="Q66" s="219">
        <v>15</v>
      </c>
    </row>
    <row r="67" spans="1:17" ht="18" customHeight="1">
      <c r="A67" s="1" t="str">
        <f t="shared" si="0"/>
        <v>看23</v>
      </c>
      <c r="B67" s="395"/>
      <c r="C67" s="414"/>
      <c r="D67" s="407">
        <v>23</v>
      </c>
      <c r="E67" s="411" t="s">
        <v>250</v>
      </c>
      <c r="F67" s="412"/>
      <c r="G67" s="412"/>
      <c r="H67" s="412"/>
      <c r="I67" s="457"/>
      <c r="J67" s="412"/>
      <c r="K67" s="219" t="str">
        <f>IFERROR(IF(NOT(INDEX(取組一覧!$M$9:$KR$452,MATCH($K$5,取組一覧!$M$9:$M$452,0),MATCH($A67,取組一覧!$M$9:$KR$9,0))="○"),"","○"),"")</f>
        <v/>
      </c>
      <c r="L67" s="219" t="str">
        <f>IFERROR(IF(NOT(INDEX(目標一覧!$M$9:$KR$452,MATCH($K$5,目標一覧!$M$9:$M$452,0),MATCH($A67,目標一覧!$M$9:$KR$9,0))="△"),"","○"),"")</f>
        <v/>
      </c>
      <c r="M67" s="219">
        <v>2</v>
      </c>
      <c r="N67" s="219">
        <v>0</v>
      </c>
      <c r="O67" s="219">
        <v>1</v>
      </c>
      <c r="P67" s="219">
        <v>0</v>
      </c>
      <c r="Q67" s="219">
        <v>1</v>
      </c>
    </row>
    <row r="68" spans="1:17" ht="18" customHeight="1">
      <c r="A68" s="1" t="str">
        <f t="shared" si="0"/>
        <v>看24</v>
      </c>
      <c r="B68" s="395"/>
      <c r="C68" s="414"/>
      <c r="D68" s="407">
        <v>24</v>
      </c>
      <c r="E68" s="411" t="s">
        <v>251</v>
      </c>
      <c r="F68" s="412"/>
      <c r="G68" s="412"/>
      <c r="H68" s="412"/>
      <c r="I68" s="457"/>
      <c r="J68" s="412"/>
      <c r="K68" s="219" t="str">
        <f>IFERROR(IF(NOT(INDEX(取組一覧!$M$9:$KR$452,MATCH($K$5,取組一覧!$M$9:$M$452,0),MATCH($A68,取組一覧!$M$9:$KR$9,0))="○"),"","○"),"")</f>
        <v/>
      </c>
      <c r="L68" s="219" t="str">
        <f>IFERROR(IF(NOT(INDEX(目標一覧!$M$9:$KR$452,MATCH($K$5,目標一覧!$M$9:$M$452,0),MATCH($A68,目標一覧!$M$9:$KR$9,0))="△"),"","○"),"")</f>
        <v/>
      </c>
      <c r="M68" s="219">
        <v>17</v>
      </c>
      <c r="N68" s="219">
        <v>3</v>
      </c>
      <c r="O68" s="219">
        <v>7</v>
      </c>
      <c r="P68" s="219">
        <v>1</v>
      </c>
      <c r="Q68" s="219">
        <v>6</v>
      </c>
    </row>
    <row r="69" spans="1:17" ht="18" customHeight="1">
      <c r="A69" s="1" t="str">
        <f t="shared" si="0"/>
        <v>看25</v>
      </c>
      <c r="B69" s="395"/>
      <c r="C69" s="414"/>
      <c r="D69" s="407">
        <v>25</v>
      </c>
      <c r="E69" s="411" t="s">
        <v>252</v>
      </c>
      <c r="F69" s="412"/>
      <c r="G69" s="412"/>
      <c r="H69" s="412"/>
      <c r="I69" s="457"/>
      <c r="J69" s="412"/>
      <c r="K69" s="219" t="str">
        <f>IFERROR(IF(NOT(INDEX(取組一覧!$M$9:$KR$452,MATCH($K$5,取組一覧!$M$9:$M$452,0),MATCH($A69,取組一覧!$M$9:$KR$9,0))="○"),"","○"),"")</f>
        <v/>
      </c>
      <c r="L69" s="219" t="str">
        <f>IFERROR(IF(NOT(INDEX(目標一覧!$M$9:$KR$452,MATCH($K$5,目標一覧!$M$9:$M$452,0),MATCH($A69,目標一覧!$M$9:$KR$9,0))="△"),"","○"),"")</f>
        <v/>
      </c>
      <c r="M69" s="219">
        <v>10</v>
      </c>
      <c r="N69" s="219">
        <v>4</v>
      </c>
      <c r="O69" s="219">
        <v>3</v>
      </c>
      <c r="P69" s="219">
        <v>0</v>
      </c>
      <c r="Q69" s="219">
        <v>3</v>
      </c>
    </row>
    <row r="70" spans="1:17" ht="18" customHeight="1">
      <c r="A70" s="1" t="str">
        <f t="shared" si="0"/>
        <v>看26</v>
      </c>
      <c r="B70" s="415"/>
      <c r="C70" s="416"/>
      <c r="D70" s="407">
        <v>26</v>
      </c>
      <c r="E70" s="411" t="s">
        <v>253</v>
      </c>
      <c r="F70" s="412"/>
      <c r="G70" s="412"/>
      <c r="H70" s="412"/>
      <c r="I70" s="457"/>
      <c r="J70" s="412"/>
      <c r="K70" s="219" t="str">
        <f>IFERROR(IF(NOT(INDEX(取組一覧!$M$9:$KR$452,MATCH($K$5,取組一覧!$M$9:$M$452,0),MATCH($A70,取組一覧!$M$9:$KR$9,0))="○"),"","○"),"")</f>
        <v/>
      </c>
      <c r="L70" s="219" t="str">
        <f>IFERROR(IF(NOT(INDEX(目標一覧!$M$9:$KR$452,MATCH($K$5,目標一覧!$M$9:$M$452,0),MATCH($A70,目標一覧!$M$9:$KR$9,0))="△"),"","○"),"")</f>
        <v/>
      </c>
      <c r="M70" s="219">
        <v>4</v>
      </c>
      <c r="N70" s="219">
        <v>1</v>
      </c>
      <c r="O70" s="219">
        <v>1</v>
      </c>
      <c r="P70" s="219">
        <v>0</v>
      </c>
      <c r="Q70" s="219">
        <v>2</v>
      </c>
    </row>
    <row r="71" spans="1:17">
      <c r="A71" s="1" t="str">
        <f>"助"&amp;D71</f>
        <v>助1</v>
      </c>
      <c r="B71" s="390" t="s">
        <v>254</v>
      </c>
      <c r="C71" s="391" t="s">
        <v>255</v>
      </c>
      <c r="D71" s="407">
        <v>1</v>
      </c>
      <c r="E71" s="408" t="s">
        <v>256</v>
      </c>
      <c r="F71" s="405"/>
      <c r="G71" s="405"/>
      <c r="H71" s="405"/>
      <c r="I71" s="457"/>
      <c r="J71" s="405"/>
      <c r="K71" s="219" t="str">
        <f>IFERROR(IF(NOT(INDEX(取組一覧!$M$9:$KR$452,MATCH($K$5,取組一覧!$M$9:$M$452,0),MATCH($A71,取組一覧!$M$9:$KR$9,0))="○"),"","○"),"")</f>
        <v/>
      </c>
      <c r="L71" s="219" t="str">
        <f>IFERROR(IF(NOT(INDEX(目標一覧!$M$9:$KR$452,MATCH($K$5,目標一覧!$M$9:$M$452,0),MATCH($A71,目標一覧!$M$9:$KR$9,0))="△"),"","○"),"")</f>
        <v/>
      </c>
      <c r="M71" s="219">
        <v>33</v>
      </c>
      <c r="N71" s="219">
        <v>5</v>
      </c>
      <c r="O71" s="219">
        <v>12</v>
      </c>
      <c r="P71" s="219">
        <v>11</v>
      </c>
      <c r="Q71" s="219">
        <v>5</v>
      </c>
    </row>
    <row r="72" spans="1:17">
      <c r="A72" s="1" t="str">
        <f>"助"&amp;D72</f>
        <v>助2</v>
      </c>
      <c r="B72" s="415"/>
      <c r="C72" s="404" t="s">
        <v>259</v>
      </c>
      <c r="D72" s="407">
        <v>2</v>
      </c>
      <c r="E72" s="409" t="s">
        <v>260</v>
      </c>
      <c r="F72" s="410"/>
      <c r="G72" s="410"/>
      <c r="H72" s="410"/>
      <c r="I72" s="457"/>
      <c r="J72" s="410"/>
      <c r="K72" s="219" t="str">
        <f>IFERROR(IF(NOT(INDEX(取組一覧!$M$9:$KR$452,MATCH($K$5,取組一覧!$M$9:$M$452,0),MATCH($A72,取組一覧!$M$9:$KR$9,0))="○"),"","○"),"")</f>
        <v/>
      </c>
      <c r="L72" s="219" t="str">
        <f>IFERROR(IF(NOT(INDEX(目標一覧!$M$9:$KR$452,MATCH($K$5,目標一覧!$M$9:$M$452,0),MATCH($A72,目標一覧!$M$9:$KR$9,0))="△"),"","○"),"")</f>
        <v/>
      </c>
      <c r="M72" s="219">
        <v>66</v>
      </c>
      <c r="N72" s="219">
        <v>16</v>
      </c>
      <c r="O72" s="219">
        <v>20</v>
      </c>
      <c r="P72" s="219">
        <v>15</v>
      </c>
      <c r="Q72" s="219">
        <v>15</v>
      </c>
    </row>
    <row r="73" spans="1:17" ht="49.5">
      <c r="A73" s="1" t="str">
        <f>"薬"&amp;D73</f>
        <v>薬1</v>
      </c>
      <c r="B73" s="417" t="s">
        <v>262</v>
      </c>
      <c r="C73" s="402" t="s">
        <v>263</v>
      </c>
      <c r="D73" s="418">
        <v>1</v>
      </c>
      <c r="E73" s="411" t="s">
        <v>264</v>
      </c>
      <c r="F73" s="412"/>
      <c r="G73" s="412"/>
      <c r="H73" s="412"/>
      <c r="I73" s="457"/>
      <c r="J73" s="412"/>
      <c r="K73" s="219" t="str">
        <f>IFERROR(IF(NOT(INDEX(取組一覧!$M$9:$KR$452,MATCH($K$5,取組一覧!$M$9:$M$452,0),MATCH($A73,取組一覧!$M$9:$KR$9,0))="○"),"","○"),"")</f>
        <v/>
      </c>
      <c r="L73" s="219" t="str">
        <f>IFERROR(IF(NOT(INDEX(目標一覧!$M$9:$KR$452,MATCH($K$5,目標一覧!$M$9:$M$452,0),MATCH($A73,目標一覧!$M$9:$KR$9,0))="△"),"","○"),"")</f>
        <v/>
      </c>
      <c r="M73" s="219">
        <v>53</v>
      </c>
      <c r="N73" s="219">
        <v>13</v>
      </c>
      <c r="O73" s="219">
        <v>12</v>
      </c>
      <c r="P73" s="219">
        <v>11</v>
      </c>
      <c r="Q73" s="219">
        <v>17</v>
      </c>
    </row>
    <row r="74" spans="1:17" ht="49.5">
      <c r="A74" s="1" t="str">
        <f t="shared" ref="A74:A81" si="1">"薬"&amp;D74</f>
        <v>薬2</v>
      </c>
      <c r="B74" s="395"/>
      <c r="C74" s="404" t="s">
        <v>265</v>
      </c>
      <c r="D74" s="418">
        <v>2</v>
      </c>
      <c r="E74" s="411" t="s">
        <v>266</v>
      </c>
      <c r="F74" s="412"/>
      <c r="G74" s="412"/>
      <c r="H74" s="412"/>
      <c r="I74" s="457"/>
      <c r="J74" s="412"/>
      <c r="K74" s="219" t="str">
        <f>IFERROR(IF(NOT(INDEX(取組一覧!$M$9:$KR$452,MATCH($K$5,取組一覧!$M$9:$M$452,0),MATCH($A74,取組一覧!$M$9:$KR$9,0))="○"),"","○"),"")</f>
        <v/>
      </c>
      <c r="L74" s="219" t="str">
        <f>IFERROR(IF(NOT(INDEX(目標一覧!$M$9:$KR$452,MATCH($K$5,目標一覧!$M$9:$M$452,0),MATCH($A74,目標一覧!$M$9:$KR$9,0))="△"),"","○"),"")</f>
        <v/>
      </c>
      <c r="M74" s="219">
        <v>71</v>
      </c>
      <c r="N74" s="219">
        <v>10</v>
      </c>
      <c r="O74" s="219">
        <v>23</v>
      </c>
      <c r="P74" s="219">
        <v>16</v>
      </c>
      <c r="Q74" s="219">
        <v>22</v>
      </c>
    </row>
    <row r="75" spans="1:17" ht="47.25">
      <c r="A75" s="1" t="str">
        <f t="shared" si="1"/>
        <v>薬3</v>
      </c>
      <c r="B75" s="395"/>
      <c r="C75" s="404" t="s">
        <v>576</v>
      </c>
      <c r="D75" s="418">
        <v>3</v>
      </c>
      <c r="E75" s="411" t="s">
        <v>2137</v>
      </c>
      <c r="F75" s="412"/>
      <c r="G75" s="412"/>
      <c r="H75" s="412"/>
      <c r="I75" s="457"/>
      <c r="J75" s="412"/>
      <c r="K75" s="219" t="str">
        <f>IFERROR(IF(NOT(INDEX(取組一覧!$M$9:$KR$452,MATCH($K$5,取組一覧!$M$9:$M$452,0),MATCH($A75,取組一覧!$M$9:$KR$9,0))="○"),"","○"),"")</f>
        <v/>
      </c>
      <c r="L75" s="219" t="str">
        <f>IFERROR(IF(NOT(INDEX(目標一覧!$M$9:$KR$452,MATCH($K$5,目標一覧!$M$9:$M$452,0),MATCH($A75,目標一覧!$M$9:$KR$9,0))="△"),"","○"),"")</f>
        <v/>
      </c>
      <c r="M75" s="219">
        <v>66</v>
      </c>
      <c r="N75" s="219">
        <v>16</v>
      </c>
      <c r="O75" s="219">
        <v>17</v>
      </c>
      <c r="P75" s="219">
        <v>11</v>
      </c>
      <c r="Q75" s="219">
        <v>22</v>
      </c>
    </row>
    <row r="76" spans="1:17" ht="20.100000000000001" customHeight="1">
      <c r="A76" s="1" t="str">
        <f t="shared" si="1"/>
        <v>薬4</v>
      </c>
      <c r="B76" s="395"/>
      <c r="C76" s="404" t="s">
        <v>267</v>
      </c>
      <c r="D76" s="418">
        <v>4</v>
      </c>
      <c r="E76" s="411" t="s">
        <v>268</v>
      </c>
      <c r="F76" s="412"/>
      <c r="G76" s="412"/>
      <c r="H76" s="412"/>
      <c r="I76" s="457"/>
      <c r="J76" s="412"/>
      <c r="K76" s="219" t="str">
        <f>IFERROR(IF(NOT(INDEX(取組一覧!$M$9:$KR$452,MATCH($K$5,取組一覧!$M$9:$M$452,0),MATCH($A76,取組一覧!$M$9:$KR$9,0))="○"),"","○"),"")</f>
        <v/>
      </c>
      <c r="L76" s="219" t="str">
        <f>IFERROR(IF(NOT(INDEX(目標一覧!$M$9:$KR$452,MATCH($K$5,目標一覧!$M$9:$M$452,0),MATCH($A76,目標一覧!$M$9:$KR$9,0))="△"),"","○"),"")</f>
        <v/>
      </c>
      <c r="M76" s="219">
        <v>68</v>
      </c>
      <c r="N76" s="219">
        <v>14</v>
      </c>
      <c r="O76" s="219">
        <v>19</v>
      </c>
      <c r="P76" s="219">
        <v>15</v>
      </c>
      <c r="Q76" s="219">
        <v>20</v>
      </c>
    </row>
    <row r="77" spans="1:17" ht="49.5">
      <c r="A77" s="1" t="str">
        <f t="shared" si="1"/>
        <v>薬5</v>
      </c>
      <c r="B77" s="395"/>
      <c r="C77" s="391" t="s">
        <v>269</v>
      </c>
      <c r="D77" s="418">
        <v>5</v>
      </c>
      <c r="E77" s="411" t="s">
        <v>270</v>
      </c>
      <c r="F77" s="412"/>
      <c r="G77" s="412"/>
      <c r="H77" s="412"/>
      <c r="I77" s="457"/>
      <c r="J77" s="412"/>
      <c r="K77" s="219" t="str">
        <f>IFERROR(IF(NOT(INDEX(取組一覧!$M$9:$KR$452,MATCH($K$5,取組一覧!$M$9:$M$452,0),MATCH($A77,取組一覧!$M$9:$KR$9,0))="○"),"","○"),"")</f>
        <v/>
      </c>
      <c r="L77" s="219" t="str">
        <f>IFERROR(IF(NOT(INDEX(目標一覧!$M$9:$KR$452,MATCH($K$5,目標一覧!$M$9:$M$452,0),MATCH($A77,目標一覧!$M$9:$KR$9,0))="△"),"","○"),"")</f>
        <v/>
      </c>
      <c r="M77" s="219">
        <v>88</v>
      </c>
      <c r="N77" s="219">
        <v>16</v>
      </c>
      <c r="O77" s="219">
        <v>27</v>
      </c>
      <c r="P77" s="219">
        <v>17</v>
      </c>
      <c r="Q77" s="219">
        <v>28</v>
      </c>
    </row>
    <row r="78" spans="1:17" ht="82.5">
      <c r="A78" s="1" t="str">
        <f t="shared" si="1"/>
        <v>薬6</v>
      </c>
      <c r="B78" s="395"/>
      <c r="C78" s="406"/>
      <c r="D78" s="418">
        <v>6</v>
      </c>
      <c r="E78" s="411" t="s">
        <v>271</v>
      </c>
      <c r="F78" s="412"/>
      <c r="G78" s="412"/>
      <c r="H78" s="412"/>
      <c r="I78" s="457"/>
      <c r="J78" s="412"/>
      <c r="K78" s="219" t="str">
        <f>IFERROR(IF(NOT(INDEX(取組一覧!$M$9:$KR$452,MATCH($K$5,取組一覧!$M$9:$M$452,0),MATCH($A78,取組一覧!$M$9:$KR$9,0))="○"),"","○"),"")</f>
        <v/>
      </c>
      <c r="L78" s="219" t="str">
        <f>IFERROR(IF(NOT(INDEX(目標一覧!$M$9:$KR$452,MATCH($K$5,目標一覧!$M$9:$M$452,0),MATCH($A78,目標一覧!$M$9:$KR$9,0))="△"),"","○"),"")</f>
        <v/>
      </c>
      <c r="M78" s="219">
        <v>0</v>
      </c>
      <c r="N78" s="219">
        <v>0</v>
      </c>
      <c r="O78" s="219">
        <v>0</v>
      </c>
      <c r="P78" s="219">
        <v>0</v>
      </c>
      <c r="Q78" s="219">
        <v>0</v>
      </c>
    </row>
    <row r="79" spans="1:17" ht="33">
      <c r="A79" s="1" t="str">
        <f t="shared" si="1"/>
        <v>薬7</v>
      </c>
      <c r="B79" s="395"/>
      <c r="C79" s="404" t="s">
        <v>272</v>
      </c>
      <c r="D79" s="418">
        <v>7</v>
      </c>
      <c r="E79" s="411" t="s">
        <v>273</v>
      </c>
      <c r="F79" s="412"/>
      <c r="G79" s="412"/>
      <c r="H79" s="412"/>
      <c r="I79" s="457"/>
      <c r="J79" s="412"/>
      <c r="K79" s="219" t="str">
        <f>IFERROR(IF(NOT(INDEX(取組一覧!$M$9:$KR$452,MATCH($K$5,取組一覧!$M$9:$M$452,0),MATCH($A79,取組一覧!$M$9:$KR$9,0))="○"),"","○"),"")</f>
        <v/>
      </c>
      <c r="L79" s="219" t="str">
        <f>IFERROR(IF(NOT(INDEX(目標一覧!$M$9:$KR$452,MATCH($K$5,目標一覧!$M$9:$M$452,0),MATCH($A79,目標一覧!$M$9:$KR$9,0))="△"),"","○"),"")</f>
        <v/>
      </c>
      <c r="M79" s="219">
        <v>31</v>
      </c>
      <c r="N79" s="219">
        <v>9</v>
      </c>
      <c r="O79" s="219">
        <v>5</v>
      </c>
      <c r="P79" s="219">
        <v>5</v>
      </c>
      <c r="Q79" s="219">
        <v>12</v>
      </c>
    </row>
    <row r="80" spans="1:17">
      <c r="A80" s="1" t="str">
        <f t="shared" si="1"/>
        <v>薬8</v>
      </c>
      <c r="B80" s="395"/>
      <c r="C80" s="413" t="s">
        <v>243</v>
      </c>
      <c r="D80" s="418">
        <v>8</v>
      </c>
      <c r="E80" s="411" t="s">
        <v>274</v>
      </c>
      <c r="F80" s="412"/>
      <c r="G80" s="412"/>
      <c r="H80" s="412"/>
      <c r="I80" s="457"/>
      <c r="J80" s="412"/>
      <c r="K80" s="219" t="str">
        <f>IFERROR(IF(NOT(INDEX(取組一覧!$M$9:$KR$452,MATCH($K$5,取組一覧!$M$9:$M$452,0),MATCH($A80,取組一覧!$M$9:$KR$9,0))="○"),"","○"),"")</f>
        <v/>
      </c>
      <c r="L80" s="219" t="str">
        <f>IFERROR(IF(NOT(INDEX(目標一覧!$M$9:$KR$452,MATCH($K$5,目標一覧!$M$9:$M$452,0),MATCH($A80,目標一覧!$M$9:$KR$9,0))="△"),"","○"),"")</f>
        <v/>
      </c>
      <c r="M80" s="219">
        <v>4</v>
      </c>
      <c r="N80" s="219">
        <v>0</v>
      </c>
      <c r="O80" s="219">
        <v>1</v>
      </c>
      <c r="P80" s="219">
        <v>2</v>
      </c>
      <c r="Q80" s="219">
        <v>1</v>
      </c>
    </row>
    <row r="81" spans="1:19">
      <c r="A81" s="1" t="str">
        <f t="shared" si="1"/>
        <v>薬9</v>
      </c>
      <c r="B81" s="395"/>
      <c r="C81" s="414"/>
      <c r="D81" s="418">
        <v>9</v>
      </c>
      <c r="E81" s="411" t="s">
        <v>275</v>
      </c>
      <c r="F81" s="412"/>
      <c r="G81" s="412"/>
      <c r="H81" s="412"/>
      <c r="I81" s="457"/>
      <c r="J81" s="412"/>
      <c r="K81" s="219" t="str">
        <f>IFERROR(IF(NOT(INDEX(取組一覧!$M$9:$KR$452,MATCH($K$5,取組一覧!$M$9:$M$452,0),MATCH($A81,取組一覧!$M$9:$KR$9,0))="○"),"","○"),"")</f>
        <v/>
      </c>
      <c r="L81" s="219" t="str">
        <f>IFERROR(IF(NOT(INDEX(目標一覧!$M$9:$KR$452,MATCH($K$5,目標一覧!$M$9:$M$452,0),MATCH($A81,目標一覧!$M$9:$KR$9,0))="△"),"","○"),"")</f>
        <v/>
      </c>
      <c r="M81" s="219">
        <v>55</v>
      </c>
      <c r="N81" s="219">
        <v>13</v>
      </c>
      <c r="O81" s="219">
        <v>21</v>
      </c>
      <c r="P81" s="219">
        <v>9</v>
      </c>
      <c r="Q81" s="219">
        <v>12</v>
      </c>
    </row>
    <row r="82" spans="1:19" ht="33">
      <c r="A82" s="1" t="str">
        <f>"放"&amp;D82</f>
        <v>放1</v>
      </c>
      <c r="B82" s="419" t="s">
        <v>276</v>
      </c>
      <c r="C82" s="404" t="s">
        <v>277</v>
      </c>
      <c r="D82" s="418">
        <v>1</v>
      </c>
      <c r="E82" s="411" t="s">
        <v>2136</v>
      </c>
      <c r="F82" s="412"/>
      <c r="G82" s="412"/>
      <c r="H82" s="412"/>
      <c r="I82" s="457"/>
      <c r="J82" s="412"/>
      <c r="K82" s="219" t="str">
        <f>IFERROR(IF(NOT(INDEX(取組一覧!$M$9:$KR$452,MATCH($K$5,取組一覧!$M$9:$M$452,0),MATCH($A82,取組一覧!$M$9:$KR$9,0))="○"),"","○"),"")</f>
        <v/>
      </c>
      <c r="L82" s="219" t="str">
        <f>IFERROR(IF(NOT(INDEX(目標一覧!$M$9:$KR$452,MATCH($K$5,目標一覧!$M$9:$M$452,0),MATCH($A82,目標一覧!$M$9:$KR$9,0))="△"),"","○"),"")</f>
        <v/>
      </c>
      <c r="M82" s="219">
        <v>67</v>
      </c>
      <c r="N82" s="219">
        <v>12</v>
      </c>
      <c r="O82" s="219">
        <v>21</v>
      </c>
      <c r="P82" s="219">
        <v>13</v>
      </c>
      <c r="Q82" s="219">
        <v>21</v>
      </c>
    </row>
    <row r="83" spans="1:19" ht="33">
      <c r="A83" s="1" t="str">
        <f t="shared" ref="A83:A97" si="2">"放"&amp;D83</f>
        <v>放2</v>
      </c>
      <c r="B83" s="395"/>
      <c r="C83" s="404" t="s">
        <v>278</v>
      </c>
      <c r="D83" s="418">
        <v>2</v>
      </c>
      <c r="E83" s="411" t="s">
        <v>279</v>
      </c>
      <c r="F83" s="412"/>
      <c r="G83" s="412"/>
      <c r="H83" s="412"/>
      <c r="I83" s="457"/>
      <c r="J83" s="412"/>
      <c r="K83" s="219" t="str">
        <f>IFERROR(IF(NOT(INDEX(取組一覧!$M$9:$KR$452,MATCH($K$5,取組一覧!$M$9:$M$452,0),MATCH($A83,取組一覧!$M$9:$KR$9,0))="○"),"","○"),"")</f>
        <v/>
      </c>
      <c r="L83" s="219" t="str">
        <f>IFERROR(IF(NOT(INDEX(目標一覧!$M$9:$KR$452,MATCH($K$5,目標一覧!$M$9:$M$452,0),MATCH($A83,目標一覧!$M$9:$KR$9,0))="△"),"","○"),"")</f>
        <v/>
      </c>
      <c r="M83" s="219">
        <v>36</v>
      </c>
      <c r="N83" s="219">
        <v>15</v>
      </c>
      <c r="O83" s="219">
        <v>9</v>
      </c>
      <c r="P83" s="219">
        <v>5</v>
      </c>
      <c r="Q83" s="219">
        <v>7</v>
      </c>
    </row>
    <row r="84" spans="1:19" ht="31.5">
      <c r="A84" s="1" t="str">
        <f t="shared" si="2"/>
        <v>放3</v>
      </c>
      <c r="B84" s="395"/>
      <c r="C84" s="391" t="s">
        <v>281</v>
      </c>
      <c r="D84" s="418">
        <v>3</v>
      </c>
      <c r="E84" s="411" t="s">
        <v>282</v>
      </c>
      <c r="F84" s="412"/>
      <c r="G84" s="412"/>
      <c r="H84" s="412"/>
      <c r="I84" s="457"/>
      <c r="J84" s="412"/>
      <c r="K84" s="219" t="str">
        <f>IFERROR(IF(NOT(INDEX(取組一覧!$M$9:$KR$452,MATCH($K$5,取組一覧!$M$9:$M$452,0),MATCH($A84,取組一覧!$M$9:$KR$9,0))="○"),"","○"),"")</f>
        <v/>
      </c>
      <c r="L84" s="219" t="str">
        <f>IFERROR(IF(NOT(INDEX(目標一覧!$M$9:$KR$452,MATCH($K$5,目標一覧!$M$9:$M$452,0),MATCH($A84,目標一覧!$M$9:$KR$9,0))="△"),"","○"),"")</f>
        <v/>
      </c>
      <c r="M84" s="219">
        <v>42</v>
      </c>
      <c r="N84" s="219">
        <v>15</v>
      </c>
      <c r="O84" s="219">
        <v>12</v>
      </c>
      <c r="P84" s="219">
        <v>7</v>
      </c>
      <c r="Q84" s="219">
        <v>8</v>
      </c>
    </row>
    <row r="85" spans="1:19" ht="34.5" customHeight="1">
      <c r="A85" s="1" t="str">
        <f t="shared" si="2"/>
        <v>放4</v>
      </c>
      <c r="B85" s="395"/>
      <c r="C85" s="391" t="s">
        <v>2141</v>
      </c>
      <c r="D85" s="418">
        <v>4</v>
      </c>
      <c r="E85" s="411" t="s">
        <v>2140</v>
      </c>
      <c r="F85" s="412"/>
      <c r="G85" s="412"/>
      <c r="H85" s="412"/>
      <c r="I85" s="457"/>
      <c r="J85" s="412"/>
      <c r="K85" s="219" t="str">
        <f>IFERROR(IF(NOT(INDEX(取組一覧!$M$9:$KR$452,MATCH($K$5,取組一覧!$M$9:$M$452,0),MATCH($A85,取組一覧!$M$9:$KR$9,0))="○"),"","○"),"")</f>
        <v/>
      </c>
      <c r="L85" s="219" t="str">
        <f>IFERROR(IF(NOT(INDEX(目標一覧!$M$9:$KR$452,MATCH($K$5,目標一覧!$M$9:$M$452,0),MATCH($A85,目標一覧!$M$9:$KR$9,0))="△"),"","○"),"")</f>
        <v/>
      </c>
      <c r="M85" s="219">
        <v>44</v>
      </c>
      <c r="N85" s="219">
        <v>6</v>
      </c>
      <c r="O85" s="219">
        <v>12</v>
      </c>
      <c r="P85" s="219">
        <v>11</v>
      </c>
      <c r="Q85" s="219">
        <v>15</v>
      </c>
    </row>
    <row r="86" spans="1:19" ht="33" customHeight="1">
      <c r="A86" s="1" t="str">
        <f t="shared" si="2"/>
        <v>放5</v>
      </c>
      <c r="B86" s="395"/>
      <c r="C86" s="420" t="s">
        <v>2142</v>
      </c>
      <c r="D86" s="418">
        <v>5</v>
      </c>
      <c r="E86" s="411" t="s">
        <v>618</v>
      </c>
      <c r="F86" s="412"/>
      <c r="G86" s="412"/>
      <c r="H86" s="412"/>
      <c r="I86" s="457"/>
      <c r="J86" s="412"/>
      <c r="K86" s="219" t="str">
        <f>IFERROR(IF(NOT(INDEX(取組一覧!$M$9:$KR$452,MATCH($K$5,取組一覧!$M$9:$M$452,0),MATCH($A86,取組一覧!$M$9:$KR$9,0))="○"),"","○"),"")</f>
        <v/>
      </c>
      <c r="L86" s="219" t="str">
        <f>IFERROR(IF(NOT(INDEX(目標一覧!$M$9:$KR$452,MATCH($K$5,目標一覧!$M$9:$M$452,0),MATCH($A86,目標一覧!$M$9:$KR$9,0))="△"),"","○"),"")</f>
        <v/>
      </c>
      <c r="M86" s="219">
        <v>0</v>
      </c>
      <c r="N86" s="219">
        <v>0</v>
      </c>
      <c r="O86" s="219">
        <v>0</v>
      </c>
      <c r="P86" s="219">
        <v>0</v>
      </c>
      <c r="Q86" s="219">
        <v>0</v>
      </c>
    </row>
    <row r="87" spans="1:19" ht="47.25">
      <c r="A87" s="1" t="str">
        <f t="shared" si="2"/>
        <v>放6</v>
      </c>
      <c r="B87" s="395"/>
      <c r="C87" s="404" t="s">
        <v>284</v>
      </c>
      <c r="D87" s="418">
        <v>6</v>
      </c>
      <c r="E87" s="411" t="s">
        <v>285</v>
      </c>
      <c r="F87" s="412"/>
      <c r="G87" s="412"/>
      <c r="H87" s="412"/>
      <c r="I87" s="457"/>
      <c r="J87" s="412"/>
      <c r="K87" s="219" t="str">
        <f>IFERROR(IF(NOT(INDEX(取組一覧!$M$9:$KR$452,MATCH($K$5,取組一覧!$M$9:$M$452,0),MATCH($A87,取組一覧!$M$9:$KR$9,0))="○"),"","○"),"")</f>
        <v/>
      </c>
      <c r="L87" s="219" t="str">
        <f>IFERROR(IF(NOT(INDEX(目標一覧!$M$9:$KR$452,MATCH($K$5,目標一覧!$M$9:$M$452,0),MATCH($A87,目標一覧!$M$9:$KR$9,0))="△"),"","○"),"")</f>
        <v/>
      </c>
      <c r="M87" s="219">
        <v>0</v>
      </c>
      <c r="N87" s="219">
        <v>0</v>
      </c>
      <c r="O87" s="219">
        <v>0</v>
      </c>
      <c r="P87" s="219">
        <v>0</v>
      </c>
      <c r="Q87" s="219">
        <v>0</v>
      </c>
    </row>
    <row r="88" spans="1:19" ht="49.5">
      <c r="A88" s="1" t="str">
        <f t="shared" si="2"/>
        <v>放7</v>
      </c>
      <c r="B88" s="395"/>
      <c r="C88" s="404" t="s">
        <v>287</v>
      </c>
      <c r="D88" s="418">
        <v>7</v>
      </c>
      <c r="E88" s="411" t="s">
        <v>288</v>
      </c>
      <c r="F88" s="412"/>
      <c r="G88" s="412"/>
      <c r="H88" s="412"/>
      <c r="I88" s="457"/>
      <c r="J88" s="412"/>
      <c r="K88" s="219" t="str">
        <f>IFERROR(IF(NOT(INDEX(取組一覧!$M$9:$KR$452,MATCH($K$5,取組一覧!$M$9:$M$452,0),MATCH($A88,取組一覧!$M$9:$KR$9,0))="○"),"","○"),"")</f>
        <v/>
      </c>
      <c r="L88" s="219" t="str">
        <f>IFERROR(IF(NOT(INDEX(目標一覧!$M$9:$KR$452,MATCH($K$5,目標一覧!$M$9:$M$452,0),MATCH($A88,目標一覧!$M$9:$KR$9,0))="△"),"","○"),"")</f>
        <v/>
      </c>
      <c r="M88" s="219">
        <v>52</v>
      </c>
      <c r="N88" s="219">
        <v>9</v>
      </c>
      <c r="O88" s="219">
        <v>19</v>
      </c>
      <c r="P88" s="219">
        <v>10</v>
      </c>
      <c r="Q88" s="219">
        <v>14</v>
      </c>
    </row>
    <row r="89" spans="1:19" ht="16.5" customHeight="1">
      <c r="A89" s="1" t="str">
        <f t="shared" si="2"/>
        <v>放8</v>
      </c>
      <c r="B89" s="395"/>
      <c r="C89" s="404" t="s">
        <v>290</v>
      </c>
      <c r="D89" s="418">
        <v>8</v>
      </c>
      <c r="E89" s="411" t="s">
        <v>290</v>
      </c>
      <c r="F89" s="412"/>
      <c r="G89" s="412"/>
      <c r="H89" s="412"/>
      <c r="I89" s="457"/>
      <c r="J89" s="412"/>
      <c r="K89" s="219" t="str">
        <f>IFERROR(IF(NOT(INDEX(取組一覧!$M$9:$KR$452,MATCH($K$5,取組一覧!$M$9:$M$452,0),MATCH($A89,取組一覧!$M$9:$KR$9,0))="○"),"","○"),"")</f>
        <v/>
      </c>
      <c r="L89" s="219" t="str">
        <f>IFERROR(IF(NOT(INDEX(目標一覧!$M$9:$KR$452,MATCH($K$5,目標一覧!$M$9:$M$452,0),MATCH($A89,目標一覧!$M$9:$KR$9,0))="△"),"","○"),"")</f>
        <v/>
      </c>
      <c r="M89" s="219">
        <v>68</v>
      </c>
      <c r="N89" s="219">
        <v>16</v>
      </c>
      <c r="O89" s="219">
        <v>22</v>
      </c>
      <c r="P89" s="219">
        <v>11</v>
      </c>
      <c r="Q89" s="219">
        <v>19</v>
      </c>
    </row>
    <row r="90" spans="1:19" ht="21.75" customHeight="1">
      <c r="A90" s="1" t="str">
        <f t="shared" si="2"/>
        <v>放9</v>
      </c>
      <c r="B90" s="395"/>
      <c r="C90" s="421" t="s">
        <v>292</v>
      </c>
      <c r="D90" s="418">
        <v>9</v>
      </c>
      <c r="E90" s="411" t="s">
        <v>293</v>
      </c>
      <c r="F90" s="412"/>
      <c r="G90" s="412"/>
      <c r="H90" s="412"/>
      <c r="I90" s="457"/>
      <c r="J90" s="412"/>
      <c r="K90" s="219" t="str">
        <f>IFERROR(IF(NOT(INDEX(取組一覧!$M$9:$KR$452,MATCH($K$5,取組一覧!$M$9:$M$452,0),MATCH($A90,取組一覧!$M$9:$KR$9,0))="○"),"","○"),"")</f>
        <v/>
      </c>
      <c r="L90" s="219" t="str">
        <f>IFERROR(IF(NOT(INDEX(目標一覧!$M$9:$KR$452,MATCH($K$5,目標一覧!$M$9:$M$452,0),MATCH($A90,目標一覧!$M$9:$KR$9,0))="△"),"","○"),"")</f>
        <v/>
      </c>
      <c r="M90" s="219">
        <v>10</v>
      </c>
      <c r="N90" s="219">
        <v>2</v>
      </c>
      <c r="O90" s="219">
        <v>2</v>
      </c>
      <c r="P90" s="219">
        <v>1</v>
      </c>
      <c r="Q90" s="219">
        <v>5</v>
      </c>
    </row>
    <row r="91" spans="1:19">
      <c r="A91" s="1" t="str">
        <f t="shared" si="2"/>
        <v>放10</v>
      </c>
      <c r="B91" s="395"/>
      <c r="C91" s="422" t="s">
        <v>243</v>
      </c>
      <c r="D91" s="418">
        <v>10</v>
      </c>
      <c r="E91" s="411" t="s">
        <v>295</v>
      </c>
      <c r="F91" s="412"/>
      <c r="G91" s="412"/>
      <c r="H91" s="412"/>
      <c r="I91" s="457"/>
      <c r="J91" s="412"/>
      <c r="K91" s="219" t="str">
        <f>IFERROR(IF(NOT(INDEX(取組一覧!$M$9:$KR$452,MATCH($K$5,取組一覧!$M$9:$M$452,0),MATCH($A91,取組一覧!$M$9:$KR$9,0))="○"),"","○"),"")</f>
        <v/>
      </c>
      <c r="L91" s="219" t="str">
        <f>IFERROR(IF(NOT(INDEX(目標一覧!$M$9:$KR$452,MATCH($K$5,目標一覧!$M$9:$M$452,0),MATCH($A91,目標一覧!$M$9:$KR$9,0))="△"),"","○"),"")</f>
        <v/>
      </c>
      <c r="M91" s="219">
        <v>21</v>
      </c>
      <c r="N91" s="219">
        <v>3</v>
      </c>
      <c r="O91" s="219">
        <v>7</v>
      </c>
      <c r="P91" s="219">
        <v>3</v>
      </c>
      <c r="Q91" s="219">
        <v>8</v>
      </c>
    </row>
    <row r="92" spans="1:19" ht="53.25" customHeight="1">
      <c r="A92" s="1" t="str">
        <f t="shared" si="2"/>
        <v>放11</v>
      </c>
      <c r="B92" s="395"/>
      <c r="C92" s="423" t="s">
        <v>296</v>
      </c>
      <c r="D92" s="418">
        <v>11</v>
      </c>
      <c r="E92" s="424" t="s">
        <v>2138</v>
      </c>
      <c r="F92" s="412"/>
      <c r="G92" s="412"/>
      <c r="H92" s="412"/>
      <c r="I92" s="457"/>
      <c r="J92" s="412"/>
      <c r="K92" s="219" t="str">
        <f>IFERROR(IF(NOT(INDEX(取組一覧!$M$9:$KR$452,MATCH($K$5,取組一覧!$M$9:$M$452,0),MATCH($A92,取組一覧!$M$9:$KR$9,0))="○"),"","○"),"")</f>
        <v/>
      </c>
      <c r="L92" s="219" t="str">
        <f>IFERROR(IF(NOT(INDEX(目標一覧!$M$9:$KR$452,MATCH($K$5,目標一覧!$M$9:$M$452,0),MATCH($A92,目標一覧!$M$9:$KR$9,0))="△"),"","○"),"")</f>
        <v/>
      </c>
      <c r="M92" s="219">
        <v>0</v>
      </c>
      <c r="N92" s="219">
        <v>0</v>
      </c>
      <c r="O92" s="219">
        <v>0</v>
      </c>
      <c r="P92" s="219">
        <v>0</v>
      </c>
      <c r="Q92" s="219">
        <v>0</v>
      </c>
      <c r="S92" s="4" t="s">
        <v>297</v>
      </c>
    </row>
    <row r="93" spans="1:19" ht="33">
      <c r="A93" s="1" t="str">
        <f t="shared" si="2"/>
        <v>放12</v>
      </c>
      <c r="B93" s="395"/>
      <c r="C93" s="425"/>
      <c r="D93" s="418">
        <v>12</v>
      </c>
      <c r="E93" s="424" t="s">
        <v>298</v>
      </c>
      <c r="F93" s="412"/>
      <c r="G93" s="412"/>
      <c r="H93" s="412"/>
      <c r="I93" s="457"/>
      <c r="J93" s="412"/>
      <c r="K93" s="219" t="str">
        <f>IFERROR(IF(NOT(INDEX(取組一覧!$M$9:$KR$452,MATCH($K$5,取組一覧!$M$9:$M$452,0),MATCH($A93,取組一覧!$M$9:$KR$9,0))="○"),"","○"),"")</f>
        <v/>
      </c>
      <c r="L93" s="219" t="str">
        <f>IFERROR(IF(NOT(INDEX(目標一覧!$M$9:$KR$452,MATCH($K$5,目標一覧!$M$9:$M$452,0),MATCH($A93,目標一覧!$M$9:$KR$9,0))="△"),"","○"),"")</f>
        <v/>
      </c>
      <c r="M93" s="219">
        <v>10</v>
      </c>
      <c r="N93" s="219">
        <v>2</v>
      </c>
      <c r="O93" s="219">
        <v>4</v>
      </c>
      <c r="P93" s="219">
        <v>1</v>
      </c>
      <c r="Q93" s="219">
        <v>3</v>
      </c>
      <c r="S93" s="4" t="s">
        <v>300</v>
      </c>
    </row>
    <row r="94" spans="1:19" ht="33">
      <c r="A94" s="1" t="str">
        <f t="shared" si="2"/>
        <v>放13</v>
      </c>
      <c r="B94" s="395"/>
      <c r="C94" s="425"/>
      <c r="D94" s="418">
        <v>13</v>
      </c>
      <c r="E94" s="424" t="s">
        <v>301</v>
      </c>
      <c r="F94" s="412"/>
      <c r="G94" s="412"/>
      <c r="H94" s="412"/>
      <c r="I94" s="457"/>
      <c r="J94" s="412"/>
      <c r="K94" s="219" t="str">
        <f>IFERROR(IF(NOT(INDEX(取組一覧!$M$9:$KR$452,MATCH($K$5,取組一覧!$M$9:$M$452,0),MATCH($A94,取組一覧!$M$9:$KR$9,0))="○"),"","○"),"")</f>
        <v/>
      </c>
      <c r="L94" s="219" t="str">
        <f>IFERROR(IF(NOT(INDEX(目標一覧!$M$9:$KR$452,MATCH($K$5,目標一覧!$M$9:$M$452,0),MATCH($A94,目標一覧!$M$9:$KR$9,0))="△"),"","○"),"")</f>
        <v/>
      </c>
      <c r="M94" s="219">
        <v>4</v>
      </c>
      <c r="N94" s="219">
        <v>1</v>
      </c>
      <c r="O94" s="219">
        <v>1</v>
      </c>
      <c r="P94" s="219">
        <v>0</v>
      </c>
      <c r="Q94" s="219">
        <v>2</v>
      </c>
      <c r="S94" s="4" t="s">
        <v>303</v>
      </c>
    </row>
    <row r="95" spans="1:19" ht="49.5">
      <c r="A95" s="1" t="str">
        <f t="shared" si="2"/>
        <v>放14</v>
      </c>
      <c r="B95" s="395"/>
      <c r="C95" s="425"/>
      <c r="D95" s="418">
        <v>14</v>
      </c>
      <c r="E95" s="424" t="s">
        <v>304</v>
      </c>
      <c r="F95" s="412"/>
      <c r="G95" s="412"/>
      <c r="H95" s="412"/>
      <c r="I95" s="457"/>
      <c r="J95" s="412"/>
      <c r="K95" s="219" t="str">
        <f>IFERROR(IF(NOT(INDEX(取組一覧!$M$9:$KR$452,MATCH($K$5,取組一覧!$M$9:$M$452,0),MATCH($A95,取組一覧!$M$9:$KR$9,0))="○"),"","○"),"")</f>
        <v/>
      </c>
      <c r="L95" s="219" t="str">
        <f>IFERROR(IF(NOT(INDEX(目標一覧!$M$9:$KR$452,MATCH($K$5,目標一覧!$M$9:$M$452,0),MATCH($A95,目標一覧!$M$9:$KR$9,0))="△"),"","○"),"")</f>
        <v/>
      </c>
      <c r="M95" s="219">
        <v>1</v>
      </c>
      <c r="N95" s="219">
        <v>0</v>
      </c>
      <c r="O95" s="219">
        <v>0</v>
      </c>
      <c r="P95" s="219">
        <v>1</v>
      </c>
      <c r="Q95" s="219">
        <v>0</v>
      </c>
      <c r="S95" s="4" t="s">
        <v>306</v>
      </c>
    </row>
    <row r="96" spans="1:19" ht="39" customHeight="1">
      <c r="A96" s="1" t="str">
        <f t="shared" si="2"/>
        <v>放15</v>
      </c>
      <c r="B96" s="395"/>
      <c r="C96" s="426"/>
      <c r="D96" s="418">
        <v>15</v>
      </c>
      <c r="E96" s="424" t="s">
        <v>2139</v>
      </c>
      <c r="F96" s="412"/>
      <c r="G96" s="412"/>
      <c r="H96" s="412"/>
      <c r="I96" s="457"/>
      <c r="J96" s="412"/>
      <c r="K96" s="219" t="str">
        <f>IFERROR(IF(NOT(INDEX(取組一覧!$M$9:$KR$452,MATCH($K$5,取組一覧!$M$9:$M$452,0),MATCH($A96,取組一覧!$M$9:$KR$9,0))="○"),"","○"),"")</f>
        <v/>
      </c>
      <c r="L96" s="219" t="str">
        <f>IFERROR(IF(NOT(INDEX(目標一覧!$M$9:$KR$452,MATCH($K$5,目標一覧!$M$9:$M$452,0),MATCH($A96,目標一覧!$M$9:$KR$9,0))="△"),"","○"),"")</f>
        <v/>
      </c>
      <c r="M96" s="219">
        <v>7</v>
      </c>
      <c r="N96" s="219">
        <v>1</v>
      </c>
      <c r="O96" s="219">
        <v>1</v>
      </c>
      <c r="P96" s="219">
        <v>0</v>
      </c>
      <c r="Q96" s="219">
        <v>5</v>
      </c>
      <c r="S96" s="4" t="s">
        <v>308</v>
      </c>
    </row>
    <row r="97" spans="1:19" ht="33">
      <c r="A97" s="1" t="str">
        <f t="shared" si="2"/>
        <v>放16</v>
      </c>
      <c r="B97" s="415"/>
      <c r="C97" s="427"/>
      <c r="D97" s="418">
        <v>16</v>
      </c>
      <c r="E97" s="424" t="s">
        <v>309</v>
      </c>
      <c r="F97" s="412"/>
      <c r="G97" s="412"/>
      <c r="H97" s="412"/>
      <c r="I97" s="457"/>
      <c r="J97" s="412"/>
      <c r="K97" s="219" t="str">
        <f>IFERROR(IF(NOT(INDEX(取組一覧!$M$9:$KR$452,MATCH($K$5,取組一覧!$M$9:$M$452,0),MATCH($A97,取組一覧!$M$9:$KR$9,0))="○"),"","○"),"")</f>
        <v/>
      </c>
      <c r="L97" s="219" t="str">
        <f>IFERROR(IF(NOT(INDEX(目標一覧!$M$9:$KR$452,MATCH($K$5,目標一覧!$M$9:$M$452,0),MATCH($A97,目標一覧!$M$9:$KR$9,0))="△"),"","○"),"")</f>
        <v/>
      </c>
      <c r="M97" s="219">
        <v>5</v>
      </c>
      <c r="N97" s="219">
        <v>0</v>
      </c>
      <c r="O97" s="219">
        <v>1</v>
      </c>
      <c r="P97" s="219">
        <v>0</v>
      </c>
      <c r="Q97" s="219">
        <v>4</v>
      </c>
      <c r="S97" s="4" t="s">
        <v>311</v>
      </c>
    </row>
    <row r="98" spans="1:19" ht="47.25">
      <c r="A98" s="1" t="str">
        <f>"検"&amp;D98</f>
        <v>検1</v>
      </c>
      <c r="B98" s="390" t="s">
        <v>312</v>
      </c>
      <c r="C98" s="404" t="s">
        <v>313</v>
      </c>
      <c r="D98" s="407">
        <v>1</v>
      </c>
      <c r="E98" s="411" t="s">
        <v>314</v>
      </c>
      <c r="F98" s="412"/>
      <c r="G98" s="412"/>
      <c r="H98" s="412"/>
      <c r="I98" s="457"/>
      <c r="J98" s="412"/>
      <c r="K98" s="219" t="str">
        <f>IFERROR(IF(NOT(INDEX(取組一覧!$M$9:$KR$452,MATCH($K$5,取組一覧!$M$9:$M$452,0),MATCH($A98,取組一覧!$M$9:$KR$9,0))="○"),"","○"),"")</f>
        <v/>
      </c>
      <c r="L98" s="219" t="str">
        <f>IFERROR(IF(NOT(INDEX(目標一覧!$M$9:$KR$452,MATCH($K$5,目標一覧!$M$9:$M$452,0),MATCH($A98,目標一覧!$M$9:$KR$9,0))="△"),"","○"),"")</f>
        <v/>
      </c>
      <c r="M98" s="219">
        <v>28</v>
      </c>
      <c r="N98" s="219">
        <v>5</v>
      </c>
      <c r="O98" s="219">
        <v>4</v>
      </c>
      <c r="P98" s="219">
        <v>7</v>
      </c>
      <c r="Q98" s="219">
        <v>12</v>
      </c>
    </row>
    <row r="99" spans="1:19" ht="49.5">
      <c r="A99" s="1" t="str">
        <f t="shared" ref="A99:A125" si="3">"検"&amp;D99</f>
        <v>検2</v>
      </c>
      <c r="B99" s="395"/>
      <c r="C99" s="404" t="s">
        <v>316</v>
      </c>
      <c r="D99" s="407">
        <v>2</v>
      </c>
      <c r="E99" s="411" t="s">
        <v>317</v>
      </c>
      <c r="F99" s="412"/>
      <c r="G99" s="412"/>
      <c r="H99" s="412"/>
      <c r="I99" s="457"/>
      <c r="J99" s="412"/>
      <c r="K99" s="219" t="str">
        <f>IFERROR(IF(NOT(INDEX(取組一覧!$M$9:$KR$452,MATCH($K$5,取組一覧!$M$9:$M$452,0),MATCH($A99,取組一覧!$M$9:$KR$9,0))="○"),"","○"),"")</f>
        <v/>
      </c>
      <c r="L99" s="219" t="str">
        <f>IFERROR(IF(NOT(INDEX(目標一覧!$M$9:$KR$452,MATCH($K$5,目標一覧!$M$9:$M$452,0),MATCH($A99,目標一覧!$M$9:$KR$9,0))="△"),"","○"),"")</f>
        <v/>
      </c>
      <c r="M99" s="219">
        <v>23</v>
      </c>
      <c r="N99" s="219">
        <v>6</v>
      </c>
      <c r="O99" s="219">
        <v>8</v>
      </c>
      <c r="P99" s="219">
        <v>2</v>
      </c>
      <c r="Q99" s="219">
        <v>7</v>
      </c>
    </row>
    <row r="100" spans="1:19" ht="49.5">
      <c r="A100" s="1" t="str">
        <f t="shared" si="3"/>
        <v>検3</v>
      </c>
      <c r="B100" s="395"/>
      <c r="C100" s="404" t="s">
        <v>318</v>
      </c>
      <c r="D100" s="407">
        <v>3</v>
      </c>
      <c r="E100" s="411" t="s">
        <v>319</v>
      </c>
      <c r="F100" s="412"/>
      <c r="G100" s="412"/>
      <c r="H100" s="412"/>
      <c r="I100" s="457"/>
      <c r="J100" s="412"/>
      <c r="K100" s="219" t="str">
        <f>IFERROR(IF(NOT(INDEX(取組一覧!$M$9:$KR$452,MATCH($K$5,取組一覧!$M$9:$M$452,0),MATCH($A100,取組一覧!$M$9:$KR$9,0))="○"),"","○"),"")</f>
        <v/>
      </c>
      <c r="L100" s="219" t="str">
        <f>IFERROR(IF(NOT(INDEX(目標一覧!$M$9:$KR$452,MATCH($K$5,目標一覧!$M$9:$M$452,0),MATCH($A100,目標一覧!$M$9:$KR$9,0))="△"),"","○"),"")</f>
        <v/>
      </c>
      <c r="M100" s="219">
        <v>9</v>
      </c>
      <c r="N100" s="219">
        <v>5</v>
      </c>
      <c r="O100" s="219">
        <v>1</v>
      </c>
      <c r="P100" s="219">
        <v>0</v>
      </c>
      <c r="Q100" s="219">
        <v>3</v>
      </c>
    </row>
    <row r="101" spans="1:19" ht="31.5">
      <c r="A101" s="1" t="str">
        <f t="shared" si="3"/>
        <v>検4</v>
      </c>
      <c r="B101" s="395"/>
      <c r="C101" s="404" t="s">
        <v>320</v>
      </c>
      <c r="D101" s="407">
        <v>4</v>
      </c>
      <c r="E101" s="411" t="s">
        <v>321</v>
      </c>
      <c r="F101" s="412"/>
      <c r="G101" s="412"/>
      <c r="H101" s="412"/>
      <c r="I101" s="457"/>
      <c r="J101" s="412"/>
      <c r="K101" s="219" t="str">
        <f>IFERROR(IF(NOT(INDEX(取組一覧!$M$9:$KR$452,MATCH($K$5,取組一覧!$M$9:$M$452,0),MATCH($A101,取組一覧!$M$9:$KR$9,0))="○"),"","○"),"")</f>
        <v/>
      </c>
      <c r="L101" s="219" t="str">
        <f>IFERROR(IF(NOT(INDEX(目標一覧!$M$9:$KR$452,MATCH($K$5,目標一覧!$M$9:$M$452,0),MATCH($A101,目標一覧!$M$9:$KR$9,0))="△"),"","○"),"")</f>
        <v/>
      </c>
      <c r="M101" s="219">
        <v>4</v>
      </c>
      <c r="N101" s="219">
        <v>2</v>
      </c>
      <c r="O101" s="219">
        <v>0</v>
      </c>
      <c r="P101" s="219">
        <v>0</v>
      </c>
      <c r="Q101" s="219">
        <v>2</v>
      </c>
    </row>
    <row r="102" spans="1:19" ht="82.5">
      <c r="A102" s="1" t="str">
        <f t="shared" si="3"/>
        <v>検5</v>
      </c>
      <c r="B102" s="395"/>
      <c r="C102" s="404" t="s">
        <v>322</v>
      </c>
      <c r="D102" s="407">
        <v>5</v>
      </c>
      <c r="E102" s="411" t="s">
        <v>323</v>
      </c>
      <c r="F102" s="412"/>
      <c r="G102" s="412"/>
      <c r="H102" s="412"/>
      <c r="I102" s="457"/>
      <c r="J102" s="412"/>
      <c r="K102" s="219" t="str">
        <f>IFERROR(IF(NOT(INDEX(取組一覧!$M$9:$KR$452,MATCH($K$5,取組一覧!$M$9:$M$452,0),MATCH($A102,取組一覧!$M$9:$KR$9,0))="○"),"","○"),"")</f>
        <v/>
      </c>
      <c r="L102" s="219" t="str">
        <f>IFERROR(IF(NOT(INDEX(目標一覧!$M$9:$KR$452,MATCH($K$5,目標一覧!$M$9:$M$452,0),MATCH($A102,目標一覧!$M$9:$KR$9,0))="△"),"","○"),"")</f>
        <v/>
      </c>
      <c r="M102" s="219">
        <v>22</v>
      </c>
      <c r="N102" s="219">
        <v>9</v>
      </c>
      <c r="O102" s="219">
        <v>5</v>
      </c>
      <c r="P102" s="219">
        <v>3</v>
      </c>
      <c r="Q102" s="219">
        <v>5</v>
      </c>
    </row>
    <row r="103" spans="1:19" ht="20.25" customHeight="1">
      <c r="A103" s="1" t="str">
        <f t="shared" si="3"/>
        <v>検6</v>
      </c>
      <c r="B103" s="395"/>
      <c r="C103" s="404" t="s">
        <v>325</v>
      </c>
      <c r="D103" s="407">
        <v>6</v>
      </c>
      <c r="E103" s="411" t="s">
        <v>326</v>
      </c>
      <c r="F103" s="412"/>
      <c r="G103" s="412"/>
      <c r="H103" s="412"/>
      <c r="I103" s="457"/>
      <c r="J103" s="412"/>
      <c r="K103" s="219" t="str">
        <f>IFERROR(IF(NOT(INDEX(取組一覧!$M$9:$KR$452,MATCH($K$5,取組一覧!$M$9:$M$452,0),MATCH($A103,取組一覧!$M$9:$KR$9,0))="○"),"","○"),"")</f>
        <v/>
      </c>
      <c r="L103" s="219" t="str">
        <f>IFERROR(IF(NOT(INDEX(目標一覧!$M$9:$KR$452,MATCH($K$5,目標一覧!$M$9:$M$452,0),MATCH($A103,目標一覧!$M$9:$KR$9,0))="△"),"","○"),"")</f>
        <v/>
      </c>
      <c r="M103" s="219">
        <v>93</v>
      </c>
      <c r="N103" s="219">
        <v>15</v>
      </c>
      <c r="O103" s="219">
        <v>31</v>
      </c>
      <c r="P103" s="219">
        <v>15</v>
      </c>
      <c r="Q103" s="219">
        <v>32</v>
      </c>
    </row>
    <row r="104" spans="1:19" ht="33">
      <c r="A104" s="1" t="str">
        <f t="shared" si="3"/>
        <v>検7</v>
      </c>
      <c r="B104" s="395"/>
      <c r="C104" s="404" t="s">
        <v>327</v>
      </c>
      <c r="D104" s="407">
        <v>7</v>
      </c>
      <c r="E104" s="411" t="s">
        <v>328</v>
      </c>
      <c r="F104" s="412"/>
      <c r="G104" s="412"/>
      <c r="H104" s="412"/>
      <c r="I104" s="457"/>
      <c r="J104" s="412"/>
      <c r="K104" s="219" t="str">
        <f>IFERROR(IF(NOT(INDEX(取組一覧!$M$9:$KR$452,MATCH($K$5,取組一覧!$M$9:$M$452,0),MATCH($A104,取組一覧!$M$9:$KR$9,0))="○"),"","○"),"")</f>
        <v/>
      </c>
      <c r="L104" s="219" t="str">
        <f>IFERROR(IF(NOT(INDEX(目標一覧!$M$9:$KR$452,MATCH($K$5,目標一覧!$M$9:$M$452,0),MATCH($A104,目標一覧!$M$9:$KR$9,0))="△"),"","○"),"")</f>
        <v/>
      </c>
      <c r="M104" s="219">
        <v>18</v>
      </c>
      <c r="N104" s="219">
        <v>10</v>
      </c>
      <c r="O104" s="219">
        <v>7</v>
      </c>
      <c r="P104" s="219">
        <v>0</v>
      </c>
      <c r="Q104" s="219">
        <v>1</v>
      </c>
    </row>
    <row r="105" spans="1:19" ht="66">
      <c r="A105" s="1" t="str">
        <f t="shared" si="3"/>
        <v>検8</v>
      </c>
      <c r="B105" s="395"/>
      <c r="C105" s="404" t="s">
        <v>329</v>
      </c>
      <c r="D105" s="407">
        <v>8</v>
      </c>
      <c r="E105" s="411" t="s">
        <v>330</v>
      </c>
      <c r="F105" s="412"/>
      <c r="G105" s="412"/>
      <c r="H105" s="412"/>
      <c r="I105" s="457"/>
      <c r="J105" s="412"/>
      <c r="K105" s="219" t="str">
        <f>IFERROR(IF(NOT(INDEX(取組一覧!$M$9:$KR$452,MATCH($K$5,取組一覧!$M$9:$M$452,0),MATCH($A105,取組一覧!$M$9:$KR$9,0))="○"),"","○"),"")</f>
        <v/>
      </c>
      <c r="L105" s="219" t="str">
        <f>IFERROR(IF(NOT(INDEX(目標一覧!$M$9:$KR$452,MATCH($K$5,目標一覧!$M$9:$M$452,0),MATCH($A105,目標一覧!$M$9:$KR$9,0))="△"),"","○"),"")</f>
        <v/>
      </c>
      <c r="M105" s="219">
        <v>11</v>
      </c>
      <c r="N105" s="219">
        <v>2</v>
      </c>
      <c r="O105" s="219">
        <v>2</v>
      </c>
      <c r="P105" s="219">
        <v>2</v>
      </c>
      <c r="Q105" s="219">
        <v>5</v>
      </c>
    </row>
    <row r="106" spans="1:19" ht="33">
      <c r="A106" s="1" t="str">
        <f t="shared" si="3"/>
        <v>検9</v>
      </c>
      <c r="B106" s="395"/>
      <c r="C106" s="404" t="s">
        <v>331</v>
      </c>
      <c r="D106" s="407">
        <v>9</v>
      </c>
      <c r="E106" s="411" t="s">
        <v>332</v>
      </c>
      <c r="F106" s="412"/>
      <c r="G106" s="412"/>
      <c r="H106" s="412"/>
      <c r="I106" s="457"/>
      <c r="J106" s="412"/>
      <c r="K106" s="219" t="str">
        <f>IFERROR(IF(NOT(INDEX(取組一覧!$M$9:$KR$452,MATCH($K$5,取組一覧!$M$9:$M$452,0),MATCH($A106,取組一覧!$M$9:$KR$9,0))="○"),"","○"),"")</f>
        <v/>
      </c>
      <c r="L106" s="219" t="str">
        <f>IFERROR(IF(NOT(INDEX(目標一覧!$M$9:$KR$452,MATCH($K$5,目標一覧!$M$9:$M$452,0),MATCH($A106,目標一覧!$M$9:$KR$9,0))="△"),"","○"),"")</f>
        <v/>
      </c>
      <c r="M106" s="219">
        <v>5</v>
      </c>
      <c r="N106" s="219">
        <v>0</v>
      </c>
      <c r="O106" s="219">
        <v>2</v>
      </c>
      <c r="P106" s="219">
        <v>0</v>
      </c>
      <c r="Q106" s="219">
        <v>3</v>
      </c>
    </row>
    <row r="107" spans="1:19" ht="31.5">
      <c r="A107" s="1" t="str">
        <f t="shared" si="3"/>
        <v>検10</v>
      </c>
      <c r="B107" s="395"/>
      <c r="C107" s="404" t="s">
        <v>335</v>
      </c>
      <c r="D107" s="407">
        <v>10</v>
      </c>
      <c r="E107" s="411" t="s">
        <v>2143</v>
      </c>
      <c r="F107" s="412"/>
      <c r="G107" s="412"/>
      <c r="H107" s="412"/>
      <c r="I107" s="457"/>
      <c r="J107" s="412"/>
      <c r="K107" s="219" t="str">
        <f>IFERROR(IF(NOT(INDEX(取組一覧!$M$9:$KR$452,MATCH($K$5,取組一覧!$M$9:$M$452,0),MATCH($A107,取組一覧!$M$9:$KR$9,0))="○"),"","○"),"")</f>
        <v/>
      </c>
      <c r="L107" s="219" t="str">
        <f>IFERROR(IF(NOT(INDEX(目標一覧!$M$9:$KR$452,MATCH($K$5,目標一覧!$M$9:$M$452,0),MATCH($A107,目標一覧!$M$9:$KR$9,0))="△"),"","○"),"")</f>
        <v/>
      </c>
      <c r="M107" s="219">
        <v>33</v>
      </c>
      <c r="N107" s="219">
        <v>12</v>
      </c>
      <c r="O107" s="219">
        <v>7</v>
      </c>
      <c r="P107" s="219">
        <v>4</v>
      </c>
      <c r="Q107" s="219">
        <v>10</v>
      </c>
    </row>
    <row r="108" spans="1:19" ht="33">
      <c r="A108" s="1" t="str">
        <f t="shared" si="3"/>
        <v>検11</v>
      </c>
      <c r="B108" s="395"/>
      <c r="C108" s="404" t="s">
        <v>338</v>
      </c>
      <c r="D108" s="407">
        <v>11</v>
      </c>
      <c r="E108" s="411" t="s">
        <v>339</v>
      </c>
      <c r="F108" s="412"/>
      <c r="G108" s="412"/>
      <c r="H108" s="412"/>
      <c r="I108" s="457"/>
      <c r="J108" s="412"/>
      <c r="K108" s="219" t="str">
        <f>IFERROR(IF(NOT(INDEX(取組一覧!$M$9:$KR$452,MATCH($K$5,取組一覧!$M$9:$M$452,0),MATCH($A108,取組一覧!$M$9:$KR$9,0))="○"),"","○"),"")</f>
        <v/>
      </c>
      <c r="L108" s="219" t="str">
        <f>IFERROR(IF(NOT(INDEX(目標一覧!$M$9:$KR$452,MATCH($K$5,目標一覧!$M$9:$M$452,0),MATCH($A108,目標一覧!$M$9:$KR$9,0))="△"),"","○"),"")</f>
        <v/>
      </c>
      <c r="M108" s="219">
        <v>15</v>
      </c>
      <c r="N108" s="219">
        <v>1</v>
      </c>
      <c r="O108" s="219">
        <v>4</v>
      </c>
      <c r="P108" s="219">
        <v>4</v>
      </c>
      <c r="Q108" s="219">
        <v>6</v>
      </c>
    </row>
    <row r="109" spans="1:19" ht="31.5">
      <c r="A109" s="1" t="str">
        <f t="shared" si="3"/>
        <v>検12</v>
      </c>
      <c r="B109" s="395"/>
      <c r="C109" s="404" t="s">
        <v>341</v>
      </c>
      <c r="D109" s="407">
        <v>12</v>
      </c>
      <c r="E109" s="411" t="s">
        <v>342</v>
      </c>
      <c r="F109" s="412"/>
      <c r="G109" s="412"/>
      <c r="H109" s="412"/>
      <c r="I109" s="457"/>
      <c r="J109" s="412"/>
      <c r="K109" s="219" t="str">
        <f>IFERROR(IF(NOT(INDEX(取組一覧!$M$9:$KR$452,MATCH($K$5,取組一覧!$M$9:$M$452,0),MATCH($A109,取組一覧!$M$9:$KR$9,0))="○"),"","○"),"")</f>
        <v/>
      </c>
      <c r="L109" s="219" t="str">
        <f>IFERROR(IF(NOT(INDEX(目標一覧!$M$9:$KR$452,MATCH($K$5,目標一覧!$M$9:$M$452,0),MATCH($A109,目標一覧!$M$9:$KR$9,0))="△"),"","○"),"")</f>
        <v/>
      </c>
      <c r="M109" s="219">
        <v>32</v>
      </c>
      <c r="N109" s="219">
        <v>7</v>
      </c>
      <c r="O109" s="219">
        <v>11</v>
      </c>
      <c r="P109" s="219">
        <v>4</v>
      </c>
      <c r="Q109" s="219">
        <v>10</v>
      </c>
    </row>
    <row r="110" spans="1:19" ht="38.25" customHeight="1">
      <c r="A110" s="1" t="str">
        <f t="shared" si="3"/>
        <v>検13</v>
      </c>
      <c r="B110" s="395"/>
      <c r="C110" s="404" t="s">
        <v>345</v>
      </c>
      <c r="D110" s="407">
        <v>13</v>
      </c>
      <c r="E110" s="411" t="s">
        <v>619</v>
      </c>
      <c r="F110" s="412"/>
      <c r="G110" s="412"/>
      <c r="H110" s="412"/>
      <c r="I110" s="457"/>
      <c r="J110" s="412"/>
      <c r="K110" s="219" t="str">
        <f>IFERROR(IF(NOT(INDEX(取組一覧!$M$9:$KR$452,MATCH($K$5,取組一覧!$M$9:$M$452,0),MATCH($A110,取組一覧!$M$9:$KR$9,0))="○"),"","○"),"")</f>
        <v/>
      </c>
      <c r="L110" s="219" t="str">
        <f>IFERROR(IF(NOT(INDEX(目標一覧!$M$9:$KR$452,MATCH($K$5,目標一覧!$M$9:$M$452,0),MATCH($A110,目標一覧!$M$9:$KR$9,0))="△"),"","○"),"")</f>
        <v/>
      </c>
      <c r="M110" s="219">
        <v>11</v>
      </c>
      <c r="N110" s="219">
        <v>5</v>
      </c>
      <c r="O110" s="219">
        <v>2</v>
      </c>
      <c r="P110" s="219">
        <v>0</v>
      </c>
      <c r="Q110" s="219">
        <v>4</v>
      </c>
    </row>
    <row r="111" spans="1:19" ht="20.100000000000001" customHeight="1">
      <c r="A111" s="1" t="str">
        <f t="shared" si="3"/>
        <v>検14</v>
      </c>
      <c r="B111" s="395"/>
      <c r="C111" s="421" t="s">
        <v>348</v>
      </c>
      <c r="D111" s="407">
        <v>14</v>
      </c>
      <c r="E111" s="411" t="s">
        <v>2144</v>
      </c>
      <c r="F111" s="412"/>
      <c r="G111" s="412"/>
      <c r="H111" s="412"/>
      <c r="I111" s="457"/>
      <c r="J111" s="412"/>
      <c r="K111" s="219" t="str">
        <f>IFERROR(IF(NOT(INDEX(取組一覧!$M$9:$KR$452,MATCH($K$5,取組一覧!$M$9:$M$452,0),MATCH($A111,取組一覧!$M$9:$KR$9,0))="○"),"","○"),"")</f>
        <v/>
      </c>
      <c r="L111" s="219" t="str">
        <f>IFERROR(IF(NOT(INDEX(目標一覧!$M$9:$KR$452,MATCH($K$5,目標一覧!$M$9:$M$452,0),MATCH($A111,目標一覧!$M$9:$KR$9,0))="△"),"","○"),"")</f>
        <v/>
      </c>
      <c r="M111" s="219">
        <v>14</v>
      </c>
      <c r="N111" s="219">
        <v>3</v>
      </c>
      <c r="O111" s="219">
        <v>5</v>
      </c>
      <c r="P111" s="219">
        <v>0</v>
      </c>
      <c r="Q111" s="219">
        <v>6</v>
      </c>
    </row>
    <row r="112" spans="1:19" ht="20.100000000000001" customHeight="1">
      <c r="A112" s="1" t="str">
        <f t="shared" si="3"/>
        <v>検15</v>
      </c>
      <c r="B112" s="395"/>
      <c r="C112" s="413" t="s">
        <v>243</v>
      </c>
      <c r="D112" s="407">
        <v>15</v>
      </c>
      <c r="E112" s="411" t="s">
        <v>2145</v>
      </c>
      <c r="F112" s="412"/>
      <c r="G112" s="412"/>
      <c r="H112" s="412"/>
      <c r="I112" s="457"/>
      <c r="J112" s="412"/>
      <c r="K112" s="219" t="str">
        <f>IFERROR(IF(NOT(INDEX(取組一覧!$M$9:$KR$452,MATCH($K$5,取組一覧!$M$9:$M$452,0),MATCH($A112,取組一覧!$M$9:$KR$9,0))="○"),"","○"),"")</f>
        <v/>
      </c>
      <c r="L112" s="219" t="str">
        <f>IFERROR(IF(NOT(INDEX(目標一覧!$M$9:$KR$452,MATCH($K$5,目標一覧!$M$9:$M$452,0),MATCH($A112,目標一覧!$M$9:$KR$9,0))="△"),"","○"),"")</f>
        <v/>
      </c>
      <c r="M112" s="219">
        <v>17</v>
      </c>
      <c r="N112" s="219">
        <v>5</v>
      </c>
      <c r="O112" s="219">
        <v>5</v>
      </c>
      <c r="P112" s="219">
        <v>2</v>
      </c>
      <c r="Q112" s="219">
        <v>5</v>
      </c>
    </row>
    <row r="113" spans="1:19" ht="20.100000000000001" customHeight="1">
      <c r="A113" s="1" t="str">
        <f t="shared" si="3"/>
        <v>検16</v>
      </c>
      <c r="B113" s="395"/>
      <c r="C113" s="414"/>
      <c r="D113" s="407">
        <v>16</v>
      </c>
      <c r="E113" s="411" t="s">
        <v>352</v>
      </c>
      <c r="F113" s="412"/>
      <c r="G113" s="412"/>
      <c r="H113" s="412"/>
      <c r="I113" s="457"/>
      <c r="J113" s="412"/>
      <c r="K113" s="219" t="str">
        <f>IFERROR(IF(NOT(INDEX(取組一覧!$M$9:$KR$452,MATCH($K$5,取組一覧!$M$9:$M$452,0),MATCH($A113,取組一覧!$M$9:$KR$9,0))="○"),"","○"),"")</f>
        <v/>
      </c>
      <c r="L113" s="219" t="str">
        <f>IFERROR(IF(NOT(INDEX(目標一覧!$M$9:$KR$452,MATCH($K$5,目標一覧!$M$9:$M$452,0),MATCH($A113,目標一覧!$M$9:$KR$9,0))="△"),"","○"),"")</f>
        <v/>
      </c>
      <c r="M113" s="219">
        <v>0</v>
      </c>
      <c r="N113" s="219">
        <v>0</v>
      </c>
      <c r="O113" s="219">
        <v>0</v>
      </c>
      <c r="P113" s="219">
        <v>0</v>
      </c>
      <c r="Q113" s="219">
        <v>0</v>
      </c>
    </row>
    <row r="114" spans="1:19" ht="20.100000000000001" customHeight="1">
      <c r="A114" s="1" t="str">
        <f t="shared" si="3"/>
        <v>検17</v>
      </c>
      <c r="B114" s="395"/>
      <c r="C114" s="414"/>
      <c r="D114" s="407">
        <v>17</v>
      </c>
      <c r="E114" s="411" t="s">
        <v>354</v>
      </c>
      <c r="F114" s="412"/>
      <c r="G114" s="412"/>
      <c r="H114" s="412"/>
      <c r="I114" s="457"/>
      <c r="J114" s="412"/>
      <c r="K114" s="219" t="str">
        <f>IFERROR(IF(NOT(INDEX(取組一覧!$M$9:$KR$452,MATCH($K$5,取組一覧!$M$9:$M$452,0),MATCH($A114,取組一覧!$M$9:$KR$9,0))="○"),"","○"),"")</f>
        <v/>
      </c>
      <c r="L114" s="219" t="str">
        <f>IFERROR(IF(NOT(INDEX(目標一覧!$M$9:$KR$452,MATCH($K$5,目標一覧!$M$9:$M$452,0),MATCH($A114,目標一覧!$M$9:$KR$9,0))="△"),"","○"),"")</f>
        <v/>
      </c>
      <c r="M114" s="219">
        <v>1</v>
      </c>
      <c r="N114" s="219">
        <v>1</v>
      </c>
      <c r="O114" s="219">
        <v>0</v>
      </c>
      <c r="P114" s="219">
        <v>0</v>
      </c>
      <c r="Q114" s="219">
        <v>0</v>
      </c>
    </row>
    <row r="115" spans="1:19" ht="20.100000000000001" customHeight="1">
      <c r="A115" s="1" t="str">
        <f t="shared" si="3"/>
        <v>検18</v>
      </c>
      <c r="B115" s="395"/>
      <c r="C115" s="416"/>
      <c r="D115" s="407">
        <v>18</v>
      </c>
      <c r="E115" s="411" t="s">
        <v>355</v>
      </c>
      <c r="F115" s="412"/>
      <c r="G115" s="412"/>
      <c r="H115" s="412"/>
      <c r="I115" s="457"/>
      <c r="J115" s="412"/>
      <c r="K115" s="219" t="str">
        <f>IFERROR(IF(NOT(INDEX(取組一覧!$M$9:$KR$452,MATCH($K$5,取組一覧!$M$9:$M$452,0),MATCH($A115,取組一覧!$M$9:$KR$9,0))="○"),"","○"),"")</f>
        <v/>
      </c>
      <c r="L115" s="219" t="str">
        <f>IFERROR(IF(NOT(INDEX(目標一覧!$M$9:$KR$452,MATCH($K$5,目標一覧!$M$9:$M$452,0),MATCH($A115,目標一覧!$M$9:$KR$9,0))="△"),"","○"),"")</f>
        <v/>
      </c>
      <c r="M115" s="219">
        <v>1</v>
      </c>
      <c r="N115" s="219">
        <v>1</v>
      </c>
      <c r="O115" s="219">
        <v>0</v>
      </c>
      <c r="P115" s="219">
        <v>0</v>
      </c>
      <c r="Q115" s="219">
        <v>0</v>
      </c>
    </row>
    <row r="116" spans="1:19" ht="20.100000000000001" customHeight="1">
      <c r="A116" s="1" t="str">
        <f t="shared" si="3"/>
        <v>検19</v>
      </c>
      <c r="B116" s="395"/>
      <c r="C116" s="423" t="s">
        <v>296</v>
      </c>
      <c r="D116" s="407">
        <v>19</v>
      </c>
      <c r="E116" s="411" t="s">
        <v>357</v>
      </c>
      <c r="F116" s="412"/>
      <c r="G116" s="412"/>
      <c r="H116" s="412"/>
      <c r="I116" s="457"/>
      <c r="J116" s="412"/>
      <c r="K116" s="219" t="str">
        <f>IFERROR(IF(NOT(INDEX(取組一覧!$M$9:$KR$452,MATCH($K$5,取組一覧!$M$9:$M$452,0),MATCH($A116,取組一覧!$M$9:$KR$9,0))="○"),"","○"),"")</f>
        <v/>
      </c>
      <c r="L116" s="219" t="str">
        <f>IFERROR(IF(NOT(INDEX(目標一覧!$M$9:$KR$452,MATCH($K$5,目標一覧!$M$9:$M$452,0),MATCH($A116,目標一覧!$M$9:$KR$9,0))="△"),"","○"),"")</f>
        <v/>
      </c>
      <c r="M116" s="219">
        <v>2</v>
      </c>
      <c r="N116" s="219">
        <v>1</v>
      </c>
      <c r="O116" s="219">
        <v>0</v>
      </c>
      <c r="P116" s="219">
        <v>0</v>
      </c>
      <c r="Q116" s="219">
        <v>1</v>
      </c>
      <c r="S116" s="4" t="s">
        <v>359</v>
      </c>
    </row>
    <row r="117" spans="1:19" ht="20.100000000000001" customHeight="1">
      <c r="A117" s="1" t="str">
        <f t="shared" si="3"/>
        <v>検20</v>
      </c>
      <c r="B117" s="395"/>
      <c r="C117" s="425"/>
      <c r="D117" s="407">
        <v>20</v>
      </c>
      <c r="E117" s="411" t="s">
        <v>360</v>
      </c>
      <c r="F117" s="412"/>
      <c r="G117" s="412"/>
      <c r="H117" s="412"/>
      <c r="I117" s="457"/>
      <c r="J117" s="412"/>
      <c r="K117" s="219" t="str">
        <f>IFERROR(IF(NOT(INDEX(取組一覧!$M$9:$KR$452,MATCH($K$5,取組一覧!$M$9:$M$452,0),MATCH($A117,取組一覧!$M$9:$KR$9,0))="○"),"","○"),"")</f>
        <v/>
      </c>
      <c r="L117" s="219" t="str">
        <f>IFERROR(IF(NOT(INDEX(目標一覧!$M$9:$KR$452,MATCH($K$5,目標一覧!$M$9:$M$452,0),MATCH($A117,目標一覧!$M$9:$KR$9,0))="△"),"","○"),"")</f>
        <v/>
      </c>
      <c r="M117" s="219">
        <v>3</v>
      </c>
      <c r="N117" s="219">
        <v>1</v>
      </c>
      <c r="O117" s="219">
        <v>0</v>
      </c>
      <c r="P117" s="219">
        <v>0</v>
      </c>
      <c r="Q117" s="219">
        <v>2</v>
      </c>
      <c r="S117" s="4" t="s">
        <v>361</v>
      </c>
    </row>
    <row r="118" spans="1:19" ht="20.100000000000001" customHeight="1">
      <c r="A118" s="1" t="str">
        <f t="shared" si="3"/>
        <v>検21</v>
      </c>
      <c r="B118" s="395"/>
      <c r="C118" s="425"/>
      <c r="D118" s="407">
        <v>21</v>
      </c>
      <c r="E118" s="411" t="s">
        <v>362</v>
      </c>
      <c r="F118" s="412"/>
      <c r="G118" s="412"/>
      <c r="H118" s="412"/>
      <c r="I118" s="457"/>
      <c r="J118" s="412"/>
      <c r="K118" s="219" t="str">
        <f>IFERROR(IF(NOT(INDEX(取組一覧!$M$9:$KR$452,MATCH($K$5,取組一覧!$M$9:$M$452,0),MATCH($A118,取組一覧!$M$9:$KR$9,0))="○"),"","○"),"")</f>
        <v/>
      </c>
      <c r="L118" s="219" t="str">
        <f>IFERROR(IF(NOT(INDEX(目標一覧!$M$9:$KR$452,MATCH($K$5,目標一覧!$M$9:$M$452,0),MATCH($A118,目標一覧!$M$9:$KR$9,0))="△"),"","○"),"")</f>
        <v/>
      </c>
      <c r="M118" s="219">
        <v>15</v>
      </c>
      <c r="N118" s="219">
        <v>4</v>
      </c>
      <c r="O118" s="219">
        <v>5</v>
      </c>
      <c r="P118" s="219">
        <v>2</v>
      </c>
      <c r="Q118" s="219">
        <v>4</v>
      </c>
      <c r="S118" s="4" t="s">
        <v>364</v>
      </c>
    </row>
    <row r="119" spans="1:19" ht="20.100000000000001" customHeight="1">
      <c r="A119" s="1" t="str">
        <f t="shared" si="3"/>
        <v>検22</v>
      </c>
      <c r="B119" s="395"/>
      <c r="C119" s="425"/>
      <c r="D119" s="407">
        <v>22</v>
      </c>
      <c r="E119" s="411" t="s">
        <v>365</v>
      </c>
      <c r="F119" s="412"/>
      <c r="G119" s="412"/>
      <c r="H119" s="412"/>
      <c r="I119" s="457"/>
      <c r="J119" s="412"/>
      <c r="K119" s="219" t="str">
        <f>IFERROR(IF(NOT(INDEX(取組一覧!$M$9:$KR$452,MATCH($K$5,取組一覧!$M$9:$M$452,0),MATCH($A119,取組一覧!$M$9:$KR$9,0))="○"),"","○"),"")</f>
        <v/>
      </c>
      <c r="L119" s="219" t="str">
        <f>IFERROR(IF(NOT(INDEX(目標一覧!$M$9:$KR$452,MATCH($K$5,目標一覧!$M$9:$M$452,0),MATCH($A119,目標一覧!$M$9:$KR$9,0))="△"),"","○"),"")</f>
        <v/>
      </c>
      <c r="M119" s="219">
        <v>13</v>
      </c>
      <c r="N119" s="219">
        <v>3</v>
      </c>
      <c r="O119" s="219">
        <v>4</v>
      </c>
      <c r="P119" s="219">
        <v>2</v>
      </c>
      <c r="Q119" s="219">
        <v>4</v>
      </c>
      <c r="S119" s="4" t="s">
        <v>367</v>
      </c>
    </row>
    <row r="120" spans="1:19" ht="20.100000000000001" customHeight="1">
      <c r="A120" s="1" t="str">
        <f t="shared" si="3"/>
        <v>検23</v>
      </c>
      <c r="B120" s="395"/>
      <c r="C120" s="425"/>
      <c r="D120" s="407">
        <v>23</v>
      </c>
      <c r="E120" s="411" t="s">
        <v>368</v>
      </c>
      <c r="F120" s="412"/>
      <c r="G120" s="412"/>
      <c r="H120" s="412"/>
      <c r="I120" s="457"/>
      <c r="J120" s="412"/>
      <c r="K120" s="219" t="str">
        <f>IFERROR(IF(NOT(INDEX(取組一覧!$M$9:$KR$452,MATCH($K$5,取組一覧!$M$9:$M$452,0),MATCH($A120,取組一覧!$M$9:$KR$9,0))="○"),"","○"),"")</f>
        <v/>
      </c>
      <c r="L120" s="219" t="str">
        <f>IFERROR(IF(NOT(INDEX(目標一覧!$M$9:$KR$452,MATCH($K$5,目標一覧!$M$9:$M$452,0),MATCH($A120,目標一覧!$M$9:$KR$9,0))="△"),"","○"),"")</f>
        <v/>
      </c>
      <c r="M120" s="219">
        <v>8</v>
      </c>
      <c r="N120" s="219">
        <v>2</v>
      </c>
      <c r="O120" s="219">
        <v>3</v>
      </c>
      <c r="P120" s="219">
        <v>0</v>
      </c>
      <c r="Q120" s="219">
        <v>3</v>
      </c>
      <c r="S120" s="4" t="s">
        <v>369</v>
      </c>
    </row>
    <row r="121" spans="1:19" ht="20.100000000000001" customHeight="1">
      <c r="A121" s="1" t="str">
        <f t="shared" si="3"/>
        <v>検24</v>
      </c>
      <c r="B121" s="395"/>
      <c r="C121" s="425"/>
      <c r="D121" s="407">
        <v>24</v>
      </c>
      <c r="E121" s="411" t="s">
        <v>370</v>
      </c>
      <c r="F121" s="412"/>
      <c r="G121" s="412"/>
      <c r="H121" s="412"/>
      <c r="I121" s="457"/>
      <c r="J121" s="412"/>
      <c r="K121" s="219" t="str">
        <f>IFERROR(IF(NOT(INDEX(取組一覧!$M$9:$KR$452,MATCH($K$5,取組一覧!$M$9:$M$452,0),MATCH($A121,取組一覧!$M$9:$KR$9,0))="○"),"","○"),"")</f>
        <v/>
      </c>
      <c r="L121" s="219" t="str">
        <f>IFERROR(IF(NOT(INDEX(目標一覧!$M$9:$KR$452,MATCH($K$5,目標一覧!$M$9:$M$452,0),MATCH($A121,目標一覧!$M$9:$KR$9,0))="△"),"","○"),"")</f>
        <v/>
      </c>
      <c r="M121" s="219">
        <v>2</v>
      </c>
      <c r="N121" s="219">
        <v>1</v>
      </c>
      <c r="O121" s="219">
        <v>0</v>
      </c>
      <c r="P121" s="219">
        <v>0</v>
      </c>
      <c r="Q121" s="219">
        <v>1</v>
      </c>
      <c r="S121" s="4" t="s">
        <v>371</v>
      </c>
    </row>
    <row r="122" spans="1:19" ht="33">
      <c r="A122" s="1" t="str">
        <f t="shared" si="3"/>
        <v>検25</v>
      </c>
      <c r="B122" s="395"/>
      <c r="C122" s="425"/>
      <c r="D122" s="407">
        <v>25</v>
      </c>
      <c r="E122" s="411" t="s">
        <v>372</v>
      </c>
      <c r="F122" s="412"/>
      <c r="G122" s="412"/>
      <c r="H122" s="412"/>
      <c r="I122" s="457"/>
      <c r="J122" s="412"/>
      <c r="K122" s="219" t="str">
        <f>IFERROR(IF(NOT(INDEX(取組一覧!$M$9:$KR$452,MATCH($K$5,取組一覧!$M$9:$M$452,0),MATCH($A122,取組一覧!$M$9:$KR$9,0))="○"),"","○"),"")</f>
        <v/>
      </c>
      <c r="L122" s="219" t="str">
        <f>IFERROR(IF(NOT(INDEX(目標一覧!$M$9:$KR$452,MATCH($K$5,目標一覧!$M$9:$M$452,0),MATCH($A122,目標一覧!$M$9:$KR$9,0))="△"),"","○"),"")</f>
        <v/>
      </c>
      <c r="M122" s="219">
        <v>0</v>
      </c>
      <c r="N122" s="219">
        <v>0</v>
      </c>
      <c r="O122" s="219">
        <v>0</v>
      </c>
      <c r="P122" s="219">
        <v>0</v>
      </c>
      <c r="Q122" s="219">
        <v>0</v>
      </c>
      <c r="S122" s="4" t="s">
        <v>373</v>
      </c>
    </row>
    <row r="123" spans="1:19" ht="33">
      <c r="A123" s="1" t="str">
        <f t="shared" si="3"/>
        <v>検26</v>
      </c>
      <c r="B123" s="395"/>
      <c r="C123" s="425"/>
      <c r="D123" s="407">
        <v>26</v>
      </c>
      <c r="E123" s="411" t="s">
        <v>374</v>
      </c>
      <c r="F123" s="412"/>
      <c r="G123" s="412"/>
      <c r="H123" s="412"/>
      <c r="I123" s="457"/>
      <c r="J123" s="412"/>
      <c r="K123" s="219" t="str">
        <f>IFERROR(IF(NOT(INDEX(取組一覧!$M$9:$KR$452,MATCH($K$5,取組一覧!$M$9:$M$452,0),MATCH($A123,取組一覧!$M$9:$KR$9,0))="○"),"","○"),"")</f>
        <v/>
      </c>
      <c r="L123" s="219" t="str">
        <f>IFERROR(IF(NOT(INDEX(目標一覧!$M$9:$KR$452,MATCH($K$5,目標一覧!$M$9:$M$452,0),MATCH($A123,目標一覧!$M$9:$KR$9,0))="△"),"","○"),"")</f>
        <v/>
      </c>
      <c r="M123" s="219">
        <v>0</v>
      </c>
      <c r="N123" s="219">
        <v>0</v>
      </c>
      <c r="O123" s="219">
        <v>0</v>
      </c>
      <c r="P123" s="219">
        <v>0</v>
      </c>
      <c r="Q123" s="219">
        <v>0</v>
      </c>
      <c r="S123" s="4" t="s">
        <v>375</v>
      </c>
    </row>
    <row r="124" spans="1:19" ht="49.5">
      <c r="A124" s="1" t="str">
        <f t="shared" si="3"/>
        <v>検27</v>
      </c>
      <c r="B124" s="395"/>
      <c r="C124" s="425"/>
      <c r="D124" s="407">
        <v>27</v>
      </c>
      <c r="E124" s="411" t="s">
        <v>376</v>
      </c>
      <c r="F124" s="412"/>
      <c r="G124" s="412"/>
      <c r="H124" s="412"/>
      <c r="I124" s="457"/>
      <c r="J124" s="412"/>
      <c r="K124" s="219" t="str">
        <f>IFERROR(IF(NOT(INDEX(取組一覧!$M$9:$KR$452,MATCH($K$5,取組一覧!$M$9:$M$452,0),MATCH($A124,取組一覧!$M$9:$KR$9,0))="○"),"","○"),"")</f>
        <v/>
      </c>
      <c r="L124" s="219" t="str">
        <f>IFERROR(IF(NOT(INDEX(目標一覧!$M$9:$KR$452,MATCH($K$5,目標一覧!$M$9:$M$452,0),MATCH($A124,目標一覧!$M$9:$KR$9,0))="△"),"","○"),"")</f>
        <v/>
      </c>
      <c r="M124" s="219">
        <v>4</v>
      </c>
      <c r="N124" s="219">
        <v>1</v>
      </c>
      <c r="O124" s="219">
        <v>0</v>
      </c>
      <c r="P124" s="219">
        <v>1</v>
      </c>
      <c r="Q124" s="219">
        <v>2</v>
      </c>
      <c r="S124" s="4" t="s">
        <v>377</v>
      </c>
    </row>
    <row r="125" spans="1:19" ht="49.5">
      <c r="A125" s="1" t="str">
        <f t="shared" si="3"/>
        <v>検28</v>
      </c>
      <c r="B125" s="415"/>
      <c r="C125" s="428"/>
      <c r="D125" s="407">
        <v>28</v>
      </c>
      <c r="E125" s="411" t="s">
        <v>378</v>
      </c>
      <c r="F125" s="412"/>
      <c r="G125" s="412"/>
      <c r="H125" s="412"/>
      <c r="I125" s="457"/>
      <c r="J125" s="412"/>
      <c r="K125" s="219" t="str">
        <f>IFERROR(IF(NOT(INDEX(取組一覧!$M$9:$KR$452,MATCH($K$5,取組一覧!$M$9:$M$452,0),MATCH($A125,取組一覧!$M$9:$KR$9,0))="○"),"","○"),"")</f>
        <v/>
      </c>
      <c r="L125" s="219" t="str">
        <f>IFERROR(IF(NOT(INDEX(目標一覧!$M$9:$KR$452,MATCH($K$5,目標一覧!$M$9:$M$452,0),MATCH($A125,目標一覧!$M$9:$KR$9,0))="△"),"","○"),"")</f>
        <v/>
      </c>
      <c r="M125" s="219">
        <v>5</v>
      </c>
      <c r="N125" s="219">
        <v>1</v>
      </c>
      <c r="O125" s="219">
        <v>1</v>
      </c>
      <c r="P125" s="219">
        <v>0</v>
      </c>
      <c r="Q125" s="219">
        <v>3</v>
      </c>
      <c r="S125" s="4" t="s">
        <v>380</v>
      </c>
    </row>
    <row r="126" spans="1:19" ht="31.5">
      <c r="A126" s="1" t="str">
        <f>"工"&amp;D126</f>
        <v>工1</v>
      </c>
      <c r="B126" s="390" t="s">
        <v>381</v>
      </c>
      <c r="C126" s="404" t="s">
        <v>382</v>
      </c>
      <c r="D126" s="429">
        <v>1</v>
      </c>
      <c r="E126" s="411" t="s">
        <v>382</v>
      </c>
      <c r="F126" s="412"/>
      <c r="G126" s="412"/>
      <c r="H126" s="412"/>
      <c r="I126" s="457"/>
      <c r="J126" s="412"/>
      <c r="K126" s="219" t="str">
        <f>IFERROR(IF(NOT(INDEX(取組一覧!$M$9:$KR$452,MATCH($K$5,取組一覧!$M$9:$M$452,0),MATCH($A126,取組一覧!$M$9:$KR$9,0))="○"),"","○"),"")</f>
        <v/>
      </c>
      <c r="L126" s="219" t="str">
        <f>IFERROR(IF(NOT(INDEX(目標一覧!$M$9:$KR$452,MATCH($K$5,目標一覧!$M$9:$M$452,0),MATCH($A126,目標一覧!$M$9:$KR$9,0))="△"),"","○"),"")</f>
        <v/>
      </c>
      <c r="M126" s="219">
        <v>44</v>
      </c>
      <c r="N126" s="219">
        <v>13</v>
      </c>
      <c r="O126" s="219">
        <v>11</v>
      </c>
      <c r="P126" s="219">
        <v>6</v>
      </c>
      <c r="Q126" s="219">
        <v>14</v>
      </c>
    </row>
    <row r="127" spans="1:19">
      <c r="A127" s="1" t="str">
        <f t="shared" ref="A127:A142" si="4">"工"&amp;D127</f>
        <v>工2</v>
      </c>
      <c r="B127" s="395"/>
      <c r="C127" s="404" t="s">
        <v>383</v>
      </c>
      <c r="D127" s="429">
        <v>2</v>
      </c>
      <c r="E127" s="411" t="s">
        <v>383</v>
      </c>
      <c r="F127" s="412"/>
      <c r="G127" s="412"/>
      <c r="H127" s="412"/>
      <c r="I127" s="457"/>
      <c r="J127" s="412"/>
      <c r="K127" s="219" t="str">
        <f>IFERROR(IF(NOT(INDEX(取組一覧!$M$9:$KR$452,MATCH($K$5,取組一覧!$M$9:$M$452,0),MATCH($A127,取組一覧!$M$9:$KR$9,0))="○"),"","○"),"")</f>
        <v/>
      </c>
      <c r="L127" s="219" t="str">
        <f>IFERROR(IF(NOT(INDEX(目標一覧!$M$9:$KR$452,MATCH($K$5,目標一覧!$M$9:$M$452,0),MATCH($A127,目標一覧!$M$9:$KR$9,0))="△"),"","○"),"")</f>
        <v/>
      </c>
      <c r="M127" s="219">
        <v>24</v>
      </c>
      <c r="N127" s="219">
        <v>6</v>
      </c>
      <c r="O127" s="219">
        <v>4</v>
      </c>
      <c r="P127" s="219">
        <v>5</v>
      </c>
      <c r="Q127" s="219">
        <v>9</v>
      </c>
    </row>
    <row r="128" spans="1:19" ht="33">
      <c r="A128" s="1" t="str">
        <f t="shared" si="4"/>
        <v>工3</v>
      </c>
      <c r="B128" s="395"/>
      <c r="C128" s="404" t="s">
        <v>384</v>
      </c>
      <c r="D128" s="429">
        <v>3</v>
      </c>
      <c r="E128" s="411" t="s">
        <v>385</v>
      </c>
      <c r="F128" s="412"/>
      <c r="G128" s="412"/>
      <c r="H128" s="412"/>
      <c r="I128" s="457"/>
      <c r="J128" s="412"/>
      <c r="K128" s="219" t="str">
        <f>IFERROR(IF(NOT(INDEX(取組一覧!$M$9:$KR$452,MATCH($K$5,取組一覧!$M$9:$M$452,0),MATCH($A128,取組一覧!$M$9:$KR$9,0))="○"),"","○"),"")</f>
        <v/>
      </c>
      <c r="L128" s="219" t="str">
        <f>IFERROR(IF(NOT(INDEX(目標一覧!$M$9:$KR$452,MATCH($K$5,目標一覧!$M$9:$M$452,0),MATCH($A128,目標一覧!$M$9:$KR$9,0))="△"),"","○"),"")</f>
        <v/>
      </c>
      <c r="M128" s="219">
        <v>12</v>
      </c>
      <c r="N128" s="219">
        <v>3</v>
      </c>
      <c r="O128" s="219">
        <v>1</v>
      </c>
      <c r="P128" s="219">
        <v>3</v>
      </c>
      <c r="Q128" s="219">
        <v>5</v>
      </c>
    </row>
    <row r="129" spans="1:19" ht="31.5">
      <c r="A129" s="1" t="str">
        <f t="shared" si="4"/>
        <v>工4</v>
      </c>
      <c r="B129" s="395"/>
      <c r="C129" s="404" t="s">
        <v>386</v>
      </c>
      <c r="D129" s="429">
        <v>4</v>
      </c>
      <c r="E129" s="411" t="s">
        <v>387</v>
      </c>
      <c r="F129" s="412"/>
      <c r="G129" s="412"/>
      <c r="H129" s="412"/>
      <c r="I129" s="457"/>
      <c r="J129" s="412"/>
      <c r="K129" s="219" t="str">
        <f>IFERROR(IF(NOT(INDEX(取組一覧!$M$9:$KR$452,MATCH($K$5,取組一覧!$M$9:$M$452,0),MATCH($A129,取組一覧!$M$9:$KR$9,0))="○"),"","○"),"")</f>
        <v/>
      </c>
      <c r="L129" s="219" t="str">
        <f>IFERROR(IF(NOT(INDEX(目標一覧!$M$9:$KR$452,MATCH($K$5,目標一覧!$M$9:$M$452,0),MATCH($A129,目標一覧!$M$9:$KR$9,0))="△"),"","○"),"")</f>
        <v/>
      </c>
      <c r="M129" s="219">
        <v>10</v>
      </c>
      <c r="N129" s="219">
        <v>4</v>
      </c>
      <c r="O129" s="219">
        <v>1</v>
      </c>
      <c r="P129" s="219">
        <v>2</v>
      </c>
      <c r="Q129" s="219">
        <v>3</v>
      </c>
    </row>
    <row r="130" spans="1:19" ht="33">
      <c r="A130" s="1" t="str">
        <f t="shared" si="4"/>
        <v>工5</v>
      </c>
      <c r="B130" s="395"/>
      <c r="C130" s="404" t="s">
        <v>388</v>
      </c>
      <c r="D130" s="429">
        <v>5</v>
      </c>
      <c r="E130" s="411" t="s">
        <v>389</v>
      </c>
      <c r="F130" s="412"/>
      <c r="G130" s="412"/>
      <c r="H130" s="412"/>
      <c r="I130" s="457"/>
      <c r="J130" s="412"/>
      <c r="K130" s="219" t="str">
        <f>IFERROR(IF(NOT(INDEX(取組一覧!$M$9:$KR$452,MATCH($K$5,取組一覧!$M$9:$M$452,0),MATCH($A130,取組一覧!$M$9:$KR$9,0))="○"),"","○"),"")</f>
        <v/>
      </c>
      <c r="L130" s="219" t="str">
        <f>IFERROR(IF(NOT(INDEX(目標一覧!$M$9:$KR$452,MATCH($K$5,目標一覧!$M$9:$M$452,0),MATCH($A130,目標一覧!$M$9:$KR$9,0))="△"),"","○"),"")</f>
        <v/>
      </c>
      <c r="M130" s="219">
        <v>60</v>
      </c>
      <c r="N130" s="219">
        <v>20</v>
      </c>
      <c r="O130" s="219">
        <v>18</v>
      </c>
      <c r="P130" s="219">
        <v>9</v>
      </c>
      <c r="Q130" s="219">
        <v>13</v>
      </c>
    </row>
    <row r="131" spans="1:19" ht="33">
      <c r="A131" s="1" t="str">
        <f t="shared" si="4"/>
        <v>工6</v>
      </c>
      <c r="B131" s="395"/>
      <c r="C131" s="404" t="s">
        <v>390</v>
      </c>
      <c r="D131" s="429">
        <v>6</v>
      </c>
      <c r="E131" s="411" t="s">
        <v>391</v>
      </c>
      <c r="F131" s="412"/>
      <c r="G131" s="412"/>
      <c r="H131" s="412"/>
      <c r="I131" s="457"/>
      <c r="J131" s="412"/>
      <c r="K131" s="219" t="str">
        <f>IFERROR(IF(NOT(INDEX(取組一覧!$M$9:$KR$452,MATCH($K$5,取組一覧!$M$9:$M$452,0),MATCH($A131,取組一覧!$M$9:$KR$9,0))="○"),"","○"),"")</f>
        <v/>
      </c>
      <c r="L131" s="219" t="str">
        <f>IFERROR(IF(NOT(INDEX(目標一覧!$M$9:$KR$452,MATCH($K$5,目標一覧!$M$9:$M$452,0),MATCH($A131,目標一覧!$M$9:$KR$9,0))="△"),"","○"),"")</f>
        <v/>
      </c>
      <c r="M131" s="219">
        <v>27</v>
      </c>
      <c r="N131" s="219">
        <v>12</v>
      </c>
      <c r="O131" s="219">
        <v>5</v>
      </c>
      <c r="P131" s="219">
        <v>2</v>
      </c>
      <c r="Q131" s="219">
        <v>8</v>
      </c>
    </row>
    <row r="132" spans="1:19" ht="78.75">
      <c r="A132" s="1" t="str">
        <f t="shared" si="4"/>
        <v>工7</v>
      </c>
      <c r="B132" s="395"/>
      <c r="C132" s="404" t="s">
        <v>392</v>
      </c>
      <c r="D132" s="429">
        <v>7</v>
      </c>
      <c r="E132" s="411" t="s">
        <v>393</v>
      </c>
      <c r="F132" s="412"/>
      <c r="G132" s="412"/>
      <c r="H132" s="412"/>
      <c r="I132" s="457"/>
      <c r="J132" s="412"/>
      <c r="K132" s="219" t="str">
        <f>IFERROR(IF(NOT(INDEX(取組一覧!$M$9:$KR$452,MATCH($K$5,取組一覧!$M$9:$M$452,0),MATCH($A132,取組一覧!$M$9:$KR$9,0))="○"),"","○"),"")</f>
        <v/>
      </c>
      <c r="L132" s="219" t="str">
        <f>IFERROR(IF(NOT(INDEX(目標一覧!$M$9:$KR$452,MATCH($K$5,目標一覧!$M$9:$M$452,0),MATCH($A132,目標一覧!$M$9:$KR$9,0))="△"),"","○"),"")</f>
        <v/>
      </c>
      <c r="M132" s="219">
        <v>13</v>
      </c>
      <c r="N132" s="219">
        <v>5</v>
      </c>
      <c r="O132" s="219">
        <v>4</v>
      </c>
      <c r="P132" s="219">
        <v>2</v>
      </c>
      <c r="Q132" s="219">
        <v>2</v>
      </c>
    </row>
    <row r="133" spans="1:19">
      <c r="A133" s="1" t="str">
        <f t="shared" si="4"/>
        <v>工8</v>
      </c>
      <c r="B133" s="395"/>
      <c r="C133" s="404" t="s">
        <v>394</v>
      </c>
      <c r="D133" s="429">
        <v>8</v>
      </c>
      <c r="E133" s="411" t="s">
        <v>395</v>
      </c>
      <c r="F133" s="412"/>
      <c r="G133" s="412"/>
      <c r="H133" s="412"/>
      <c r="I133" s="457"/>
      <c r="J133" s="412"/>
      <c r="K133" s="219" t="str">
        <f>IFERROR(IF(NOT(INDEX(取組一覧!$M$9:$KR$452,MATCH($K$5,取組一覧!$M$9:$M$452,0),MATCH($A133,取組一覧!$M$9:$KR$9,0))="○"),"","○"),"")</f>
        <v/>
      </c>
      <c r="L133" s="219" t="str">
        <f>IFERROR(IF(NOT(INDEX(目標一覧!$M$9:$KR$452,MATCH($K$5,目標一覧!$M$9:$M$452,0),MATCH($A133,目標一覧!$M$9:$KR$9,0))="△"),"","○"),"")</f>
        <v/>
      </c>
      <c r="M133" s="219">
        <v>13</v>
      </c>
      <c r="N133" s="219">
        <v>0</v>
      </c>
      <c r="O133" s="219">
        <v>5</v>
      </c>
      <c r="P133" s="219">
        <v>3</v>
      </c>
      <c r="Q133" s="219">
        <v>5</v>
      </c>
    </row>
    <row r="134" spans="1:19" ht="31.5">
      <c r="A134" s="1" t="str">
        <f t="shared" si="4"/>
        <v>工9</v>
      </c>
      <c r="B134" s="395"/>
      <c r="C134" s="404" t="s">
        <v>396</v>
      </c>
      <c r="D134" s="429">
        <v>9</v>
      </c>
      <c r="E134" s="411" t="s">
        <v>397</v>
      </c>
      <c r="F134" s="412"/>
      <c r="G134" s="412"/>
      <c r="H134" s="412"/>
      <c r="I134" s="457"/>
      <c r="J134" s="412"/>
      <c r="K134" s="219" t="str">
        <f>IFERROR(IF(NOT(INDEX(取組一覧!$M$9:$KR$452,MATCH($K$5,取組一覧!$M$9:$M$452,0),MATCH($A134,取組一覧!$M$9:$KR$9,0))="○"),"","○"),"")</f>
        <v/>
      </c>
      <c r="L134" s="219" t="str">
        <f>IFERROR(IF(NOT(INDEX(目標一覧!$M$9:$KR$452,MATCH($K$5,目標一覧!$M$9:$M$452,0),MATCH($A134,目標一覧!$M$9:$KR$9,0))="△"),"","○"),"")</f>
        <v/>
      </c>
      <c r="M134" s="219">
        <v>3</v>
      </c>
      <c r="N134" s="219">
        <v>0</v>
      </c>
      <c r="O134" s="219">
        <v>0</v>
      </c>
      <c r="P134" s="219">
        <v>0</v>
      </c>
      <c r="Q134" s="219">
        <v>3</v>
      </c>
    </row>
    <row r="135" spans="1:19" ht="33">
      <c r="A135" s="1" t="str">
        <f t="shared" si="4"/>
        <v>工10</v>
      </c>
      <c r="B135" s="395"/>
      <c r="C135" s="404" t="s">
        <v>398</v>
      </c>
      <c r="D135" s="429">
        <v>10</v>
      </c>
      <c r="E135" s="411" t="s">
        <v>399</v>
      </c>
      <c r="F135" s="412"/>
      <c r="G135" s="412"/>
      <c r="H135" s="412"/>
      <c r="I135" s="457"/>
      <c r="J135" s="412"/>
      <c r="K135" s="219" t="str">
        <f>IFERROR(IF(NOT(INDEX(取組一覧!$M$9:$KR$452,MATCH($K$5,取組一覧!$M$9:$M$452,0),MATCH($A135,取組一覧!$M$9:$KR$9,0))="○"),"","○"),"")</f>
        <v/>
      </c>
      <c r="L135" s="219" t="str">
        <f>IFERROR(IF(NOT(INDEX(目標一覧!$M$9:$KR$452,MATCH($K$5,目標一覧!$M$9:$M$452,0),MATCH($A135,目標一覧!$M$9:$KR$9,0))="△"),"","○"),"")</f>
        <v/>
      </c>
      <c r="M135" s="219">
        <v>3</v>
      </c>
      <c r="N135" s="219">
        <v>0</v>
      </c>
      <c r="O135" s="219">
        <v>1</v>
      </c>
      <c r="P135" s="219">
        <v>1</v>
      </c>
      <c r="Q135" s="219">
        <v>1</v>
      </c>
    </row>
    <row r="136" spans="1:19" ht="49.5">
      <c r="A136" s="1" t="str">
        <f t="shared" si="4"/>
        <v>工11</v>
      </c>
      <c r="B136" s="395"/>
      <c r="C136" s="404" t="s">
        <v>400</v>
      </c>
      <c r="D136" s="429">
        <v>11</v>
      </c>
      <c r="E136" s="411" t="s">
        <v>401</v>
      </c>
      <c r="F136" s="412"/>
      <c r="G136" s="412"/>
      <c r="H136" s="412"/>
      <c r="I136" s="457"/>
      <c r="J136" s="412"/>
      <c r="K136" s="219" t="str">
        <f>IFERROR(IF(NOT(INDEX(取組一覧!$M$9:$KR$452,MATCH($K$5,取組一覧!$M$9:$M$452,0),MATCH($A136,取組一覧!$M$9:$KR$9,0))="○"),"","○"),"")</f>
        <v/>
      </c>
      <c r="L136" s="219" t="str">
        <f>IFERROR(IF(NOT(INDEX(目標一覧!$M$9:$KR$452,MATCH($K$5,目標一覧!$M$9:$M$452,0),MATCH($A136,目標一覧!$M$9:$KR$9,0))="△"),"","○"),"")</f>
        <v/>
      </c>
      <c r="M136" s="219">
        <v>42</v>
      </c>
      <c r="N136" s="219">
        <v>15</v>
      </c>
      <c r="O136" s="219">
        <v>10</v>
      </c>
      <c r="P136" s="219">
        <v>5</v>
      </c>
      <c r="Q136" s="219">
        <v>12</v>
      </c>
    </row>
    <row r="137" spans="1:19" ht="66">
      <c r="A137" s="1" t="str">
        <f t="shared" si="4"/>
        <v>工12</v>
      </c>
      <c r="B137" s="395"/>
      <c r="C137" s="404" t="s">
        <v>402</v>
      </c>
      <c r="D137" s="429">
        <v>12</v>
      </c>
      <c r="E137" s="411" t="s">
        <v>403</v>
      </c>
      <c r="F137" s="412"/>
      <c r="G137" s="412"/>
      <c r="H137" s="412"/>
      <c r="I137" s="457"/>
      <c r="J137" s="412"/>
      <c r="K137" s="219" t="str">
        <f>IFERROR(IF(NOT(INDEX(取組一覧!$M$9:$KR$452,MATCH($K$5,取組一覧!$M$9:$M$452,0),MATCH($A137,取組一覧!$M$9:$KR$9,0))="○"),"","○"),"")</f>
        <v/>
      </c>
      <c r="L137" s="219" t="str">
        <f>IFERROR(IF(NOT(INDEX(目標一覧!$M$9:$KR$452,MATCH($K$5,目標一覧!$M$9:$M$452,0),MATCH($A137,目標一覧!$M$9:$KR$9,0))="△"),"","○"),"")</f>
        <v/>
      </c>
      <c r="M137" s="219">
        <v>33</v>
      </c>
      <c r="N137" s="219">
        <v>3</v>
      </c>
      <c r="O137" s="219">
        <v>10</v>
      </c>
      <c r="P137" s="219">
        <v>5</v>
      </c>
      <c r="Q137" s="219">
        <v>15</v>
      </c>
    </row>
    <row r="138" spans="1:19" ht="33">
      <c r="A138" s="1" t="str">
        <f t="shared" si="4"/>
        <v>工13</v>
      </c>
      <c r="B138" s="395"/>
      <c r="C138" s="404" t="s">
        <v>405</v>
      </c>
      <c r="D138" s="429">
        <v>13</v>
      </c>
      <c r="E138" s="411" t="s">
        <v>406</v>
      </c>
      <c r="F138" s="412"/>
      <c r="G138" s="412"/>
      <c r="H138" s="412"/>
      <c r="I138" s="457"/>
      <c r="J138" s="412"/>
      <c r="K138" s="219" t="str">
        <f>IFERROR(IF(NOT(INDEX(取組一覧!$M$9:$KR$452,MATCH($K$5,取組一覧!$M$9:$M$452,0),MATCH($A138,取組一覧!$M$9:$KR$9,0))="○"),"","○"),"")</f>
        <v/>
      </c>
      <c r="L138" s="219" t="str">
        <f>IFERROR(IF(NOT(INDEX(目標一覧!$M$9:$KR$452,MATCH($K$5,目標一覧!$M$9:$M$452,0),MATCH($A138,目標一覧!$M$9:$KR$9,0))="△"),"","○"),"")</f>
        <v/>
      </c>
      <c r="M138" s="219">
        <v>49</v>
      </c>
      <c r="N138" s="219">
        <v>9</v>
      </c>
      <c r="O138" s="219">
        <v>19</v>
      </c>
      <c r="P138" s="219">
        <v>8</v>
      </c>
      <c r="Q138" s="219">
        <v>13</v>
      </c>
    </row>
    <row r="139" spans="1:19" ht="33">
      <c r="A139" s="1" t="str">
        <f t="shared" si="4"/>
        <v>工14</v>
      </c>
      <c r="B139" s="395"/>
      <c r="C139" s="423" t="s">
        <v>296</v>
      </c>
      <c r="D139" s="429">
        <v>14</v>
      </c>
      <c r="E139" s="424" t="s">
        <v>407</v>
      </c>
      <c r="F139" s="412"/>
      <c r="G139" s="412"/>
      <c r="H139" s="412"/>
      <c r="I139" s="457"/>
      <c r="J139" s="412"/>
      <c r="K139" s="219" t="str">
        <f>IFERROR(IF(NOT(INDEX(取組一覧!$M$9:$KR$452,MATCH($K$5,取組一覧!$M$9:$M$452,0),MATCH($A139,取組一覧!$M$9:$KR$9,0))="○"),"","○"),"")</f>
        <v/>
      </c>
      <c r="L139" s="219" t="str">
        <f>IFERROR(IF(NOT(INDEX(目標一覧!$M$9:$KR$452,MATCH($K$5,目標一覧!$M$9:$M$452,0),MATCH($A139,目標一覧!$M$9:$KR$9,0))="△"),"","○"),"")</f>
        <v/>
      </c>
      <c r="M139" s="219">
        <v>18</v>
      </c>
      <c r="N139" s="219">
        <v>4</v>
      </c>
      <c r="O139" s="219">
        <v>7</v>
      </c>
      <c r="P139" s="219">
        <v>1</v>
      </c>
      <c r="Q139" s="219">
        <v>6</v>
      </c>
      <c r="S139" s="4" t="s">
        <v>408</v>
      </c>
    </row>
    <row r="140" spans="1:19" ht="49.5">
      <c r="A140" s="1" t="str">
        <f t="shared" si="4"/>
        <v>工15</v>
      </c>
      <c r="B140" s="395"/>
      <c r="C140" s="402"/>
      <c r="D140" s="429">
        <v>15</v>
      </c>
      <c r="E140" s="424" t="s">
        <v>409</v>
      </c>
      <c r="F140" s="412"/>
      <c r="G140" s="412"/>
      <c r="H140" s="412"/>
      <c r="I140" s="457"/>
      <c r="J140" s="412"/>
      <c r="K140" s="219" t="str">
        <f>IFERROR(IF(NOT(INDEX(取組一覧!$M$9:$KR$452,MATCH($K$5,取組一覧!$M$9:$M$452,0),MATCH($A140,取組一覧!$M$9:$KR$9,0))="○"),"","○"),"")</f>
        <v/>
      </c>
      <c r="L140" s="219" t="str">
        <f>IFERROR(IF(NOT(INDEX(目標一覧!$M$9:$KR$452,MATCH($K$5,目標一覧!$M$9:$M$452,0),MATCH($A140,目標一覧!$M$9:$KR$9,0))="△"),"","○"),"")</f>
        <v/>
      </c>
      <c r="M140" s="219">
        <v>13</v>
      </c>
      <c r="N140" s="219">
        <v>3</v>
      </c>
      <c r="O140" s="219">
        <v>3</v>
      </c>
      <c r="P140" s="219">
        <v>1</v>
      </c>
      <c r="Q140" s="219">
        <v>6</v>
      </c>
      <c r="S140" s="4" t="s">
        <v>410</v>
      </c>
    </row>
    <row r="141" spans="1:19" ht="33">
      <c r="A141" s="1" t="str">
        <f t="shared" si="4"/>
        <v>工16</v>
      </c>
      <c r="B141" s="395"/>
      <c r="C141" s="402"/>
      <c r="D141" s="429">
        <v>16</v>
      </c>
      <c r="E141" s="424" t="s">
        <v>411</v>
      </c>
      <c r="F141" s="412"/>
      <c r="G141" s="412"/>
      <c r="H141" s="412"/>
      <c r="I141" s="457"/>
      <c r="J141" s="412"/>
      <c r="K141" s="219" t="str">
        <f>IFERROR(IF(NOT(INDEX(取組一覧!$M$9:$KR$452,MATCH($K$5,取組一覧!$M$9:$M$452,0),MATCH($A141,取組一覧!$M$9:$KR$9,0))="○"),"","○"),"")</f>
        <v/>
      </c>
      <c r="L141" s="219" t="str">
        <f>IFERROR(IF(NOT(INDEX(目標一覧!$M$9:$KR$452,MATCH($K$5,目標一覧!$M$9:$M$452,0),MATCH($A141,目標一覧!$M$9:$KR$9,0))="△"),"","○"),"")</f>
        <v/>
      </c>
      <c r="M141" s="219">
        <v>10</v>
      </c>
      <c r="N141" s="219">
        <v>2</v>
      </c>
      <c r="O141" s="219">
        <v>3</v>
      </c>
      <c r="P141" s="219">
        <v>3</v>
      </c>
      <c r="Q141" s="219">
        <v>2</v>
      </c>
      <c r="S141" s="4" t="s">
        <v>413</v>
      </c>
    </row>
    <row r="142" spans="1:19" ht="49.5">
      <c r="A142" s="1" t="str">
        <f t="shared" si="4"/>
        <v>工17</v>
      </c>
      <c r="B142" s="415"/>
      <c r="C142" s="406"/>
      <c r="D142" s="430">
        <v>17</v>
      </c>
      <c r="E142" s="424" t="s">
        <v>414</v>
      </c>
      <c r="F142" s="412"/>
      <c r="G142" s="412"/>
      <c r="H142" s="412"/>
      <c r="I142" s="457"/>
      <c r="J142" s="412"/>
      <c r="K142" s="219" t="str">
        <f>IFERROR(IF(NOT(INDEX(取組一覧!$M$9:$KR$452,MATCH($K$5,取組一覧!$M$9:$M$452,0),MATCH($A142,取組一覧!$M$9:$KR$9,0))="○"),"","○"),"")</f>
        <v/>
      </c>
      <c r="L142" s="219" t="str">
        <f>IFERROR(IF(NOT(INDEX(目標一覧!$M$9:$KR$452,MATCH($K$5,目標一覧!$M$9:$M$452,0),MATCH($A142,目標一覧!$M$9:$KR$9,0))="△"),"","○"),"")</f>
        <v/>
      </c>
      <c r="M142" s="219">
        <v>2</v>
      </c>
      <c r="N142" s="219">
        <v>0</v>
      </c>
      <c r="O142" s="219">
        <v>0</v>
      </c>
      <c r="P142" s="219">
        <v>1</v>
      </c>
      <c r="Q142" s="219">
        <v>1</v>
      </c>
      <c r="S142" s="4" t="s">
        <v>415</v>
      </c>
    </row>
    <row r="143" spans="1:19" ht="49.5">
      <c r="A143" s="1" t="s">
        <v>2120</v>
      </c>
      <c r="B143" s="431" t="s">
        <v>416</v>
      </c>
      <c r="C143" s="432" t="s">
        <v>417</v>
      </c>
      <c r="D143" s="418">
        <v>1</v>
      </c>
      <c r="E143" s="411" t="s">
        <v>418</v>
      </c>
      <c r="F143" s="433"/>
      <c r="G143" s="433"/>
      <c r="H143" s="433"/>
      <c r="I143" s="457"/>
      <c r="J143" s="412"/>
      <c r="K143" s="219" t="str">
        <f>IFERROR(IF(NOT(INDEX(取組一覧!$M$9:$KR$452,MATCH($K$5,取組一覧!$M$9:$M$452,0),MATCH($A143,取組一覧!$M$9:$KR$9,0))="○"),"","○"),"")</f>
        <v/>
      </c>
      <c r="L143" s="219" t="str">
        <f>IFERROR(IF(NOT(INDEX(目標一覧!$M$9:$KR$452,MATCH($K$5,目標一覧!$M$9:$M$452,0),MATCH($A143,目標一覧!$M$9:$KR$9,0))="△"),"","○"),"")</f>
        <v/>
      </c>
      <c r="M143" s="219">
        <v>85</v>
      </c>
      <c r="N143" s="219">
        <v>16</v>
      </c>
      <c r="O143" s="219">
        <v>29</v>
      </c>
      <c r="P143" s="219">
        <v>12</v>
      </c>
      <c r="Q143" s="219">
        <v>28</v>
      </c>
    </row>
    <row r="144" spans="1:19" ht="49.5">
      <c r="A144" s="1" t="s">
        <v>2121</v>
      </c>
      <c r="B144" s="419" t="s">
        <v>420</v>
      </c>
      <c r="C144" s="404" t="s">
        <v>417</v>
      </c>
      <c r="D144" s="418">
        <v>1</v>
      </c>
      <c r="E144" s="411" t="s">
        <v>418</v>
      </c>
      <c r="F144" s="433"/>
      <c r="G144" s="433"/>
      <c r="H144" s="433"/>
      <c r="I144" s="457"/>
      <c r="J144" s="412"/>
      <c r="K144" s="219" t="str">
        <f>IFERROR(IF(NOT(INDEX(取組一覧!$M$9:$KR$452,MATCH($K$5,取組一覧!$M$9:$M$452,0),MATCH($A144,取組一覧!$M$9:$KR$9,0))="○"),"","○"),"")</f>
        <v/>
      </c>
      <c r="L144" s="219" t="str">
        <f>IFERROR(IF(NOT(INDEX(目標一覧!$M$9:$KR$452,MATCH($K$5,目標一覧!$M$9:$M$452,0),MATCH($A144,目標一覧!$M$9:$KR$9,0))="△"),"","○"),"")</f>
        <v/>
      </c>
      <c r="M144" s="219">
        <v>74</v>
      </c>
      <c r="N144" s="219">
        <v>15</v>
      </c>
      <c r="O144" s="219">
        <v>26</v>
      </c>
      <c r="P144" s="219">
        <v>11</v>
      </c>
      <c r="Q144" s="219">
        <v>22</v>
      </c>
    </row>
    <row r="145" spans="1:19" ht="49.5">
      <c r="A145" s="1" t="s">
        <v>2122</v>
      </c>
      <c r="B145" s="434"/>
      <c r="C145" s="404" t="s">
        <v>421</v>
      </c>
      <c r="D145" s="418">
        <v>2</v>
      </c>
      <c r="E145" s="411" t="s">
        <v>422</v>
      </c>
      <c r="F145" s="433"/>
      <c r="G145" s="433"/>
      <c r="H145" s="433"/>
      <c r="I145" s="457"/>
      <c r="J145" s="412"/>
      <c r="K145" s="219" t="str">
        <f>IFERROR(IF(NOT(INDEX(取組一覧!$M$9:$KR$452,MATCH($K$5,取組一覧!$M$9:$M$452,0),MATCH($A145,取組一覧!$M$9:$KR$9,0))="○"),"","○"),"")</f>
        <v/>
      </c>
      <c r="L145" s="219" t="str">
        <f>IFERROR(IF(NOT(INDEX(目標一覧!$M$9:$KR$452,MATCH($K$5,目標一覧!$M$9:$M$452,0),MATCH($A145,目標一覧!$M$9:$KR$9,0))="△"),"","○"),"")</f>
        <v/>
      </c>
      <c r="M145" s="219">
        <v>34</v>
      </c>
      <c r="N145" s="219">
        <v>13</v>
      </c>
      <c r="O145" s="219">
        <v>5</v>
      </c>
      <c r="P145" s="219">
        <v>3</v>
      </c>
      <c r="Q145" s="219">
        <v>13</v>
      </c>
    </row>
    <row r="146" spans="1:19" ht="49.5">
      <c r="A146" s="1" t="s">
        <v>2123</v>
      </c>
      <c r="B146" s="417" t="s">
        <v>423</v>
      </c>
      <c r="C146" s="404" t="s">
        <v>417</v>
      </c>
      <c r="D146" s="418">
        <v>1</v>
      </c>
      <c r="E146" s="411" t="s">
        <v>424</v>
      </c>
      <c r="F146" s="433"/>
      <c r="G146" s="433"/>
      <c r="H146" s="433"/>
      <c r="I146" s="457"/>
      <c r="J146" s="412"/>
      <c r="K146" s="219" t="str">
        <f>IFERROR(IF(NOT(INDEX(取組一覧!$M$9:$KR$452,MATCH($K$5,取組一覧!$M$9:$M$452,0),MATCH($A146,取組一覧!$M$9:$KR$9,0))="○"),"","○"),"")</f>
        <v/>
      </c>
      <c r="L146" s="219" t="str">
        <f>IFERROR(IF(NOT(INDEX(目標一覧!$M$9:$KR$452,MATCH($K$5,目標一覧!$M$9:$M$452,0),MATCH($A146,目標一覧!$M$9:$KR$9,0))="△"),"","○"),"")</f>
        <v/>
      </c>
      <c r="M146" s="219">
        <v>73</v>
      </c>
      <c r="N146" s="219">
        <v>15</v>
      </c>
      <c r="O146" s="219">
        <v>24</v>
      </c>
      <c r="P146" s="219">
        <v>11</v>
      </c>
      <c r="Q146" s="219">
        <v>23</v>
      </c>
    </row>
    <row r="147" spans="1:19" ht="33">
      <c r="A147" s="1" t="s">
        <v>2124</v>
      </c>
      <c r="B147" s="417"/>
      <c r="C147" s="404" t="s">
        <v>425</v>
      </c>
      <c r="D147" s="418">
        <v>2</v>
      </c>
      <c r="E147" s="411" t="s">
        <v>2146</v>
      </c>
      <c r="F147" s="433"/>
      <c r="G147" s="433"/>
      <c r="H147" s="433"/>
      <c r="I147" s="457"/>
      <c r="J147" s="412"/>
      <c r="K147" s="219" t="str">
        <f>IFERROR(IF(NOT(INDEX(取組一覧!$M$9:$KR$452,MATCH($K$5,取組一覧!$M$9:$M$452,0),MATCH($A147,取組一覧!$M$9:$KR$9,0))="○"),"","○"),"")</f>
        <v/>
      </c>
      <c r="L147" s="219" t="str">
        <f>IFERROR(IF(NOT(INDEX(目標一覧!$M$9:$KR$452,MATCH($K$5,目標一覧!$M$9:$M$452,0),MATCH($A147,目標一覧!$M$9:$KR$9,0))="△"),"","○"),"")</f>
        <v/>
      </c>
      <c r="M147" s="219">
        <v>40</v>
      </c>
      <c r="N147" s="219">
        <v>15</v>
      </c>
      <c r="O147" s="219">
        <v>9</v>
      </c>
      <c r="P147" s="219">
        <v>5</v>
      </c>
      <c r="Q147" s="219">
        <v>11</v>
      </c>
    </row>
    <row r="148" spans="1:19" ht="47.25">
      <c r="A148" s="1" t="s">
        <v>2125</v>
      </c>
      <c r="B148" s="417"/>
      <c r="C148" s="404" t="s">
        <v>426</v>
      </c>
      <c r="D148" s="418">
        <v>3</v>
      </c>
      <c r="E148" s="411" t="s">
        <v>427</v>
      </c>
      <c r="F148" s="433"/>
      <c r="G148" s="433"/>
      <c r="H148" s="433"/>
      <c r="I148" s="457"/>
      <c r="J148" s="412"/>
      <c r="K148" s="219" t="str">
        <f>IFERROR(IF(NOT(INDEX(取組一覧!$M$9:$KR$452,MATCH($K$5,取組一覧!$M$9:$M$452,0),MATCH($A148,取組一覧!$M$9:$KR$9,0))="○"),"","○"),"")</f>
        <v/>
      </c>
      <c r="L148" s="219" t="str">
        <f>IFERROR(IF(NOT(INDEX(目標一覧!$M$9:$KR$452,MATCH($K$5,目標一覧!$M$9:$M$452,0),MATCH($A148,目標一覧!$M$9:$KR$9,0))="△"),"","○"),"")</f>
        <v/>
      </c>
      <c r="M148" s="219">
        <v>39</v>
      </c>
      <c r="N148" s="219">
        <v>14</v>
      </c>
      <c r="O148" s="219">
        <v>9</v>
      </c>
      <c r="P148" s="219">
        <v>4</v>
      </c>
      <c r="Q148" s="219">
        <v>12</v>
      </c>
    </row>
    <row r="149" spans="1:19" ht="47.25">
      <c r="A149" s="1" t="s">
        <v>2126</v>
      </c>
      <c r="B149" s="417"/>
      <c r="C149" s="404" t="s">
        <v>428</v>
      </c>
      <c r="D149" s="418">
        <v>4</v>
      </c>
      <c r="E149" s="411" t="s">
        <v>429</v>
      </c>
      <c r="F149" s="433"/>
      <c r="G149" s="433"/>
      <c r="H149" s="433"/>
      <c r="I149" s="457"/>
      <c r="J149" s="412"/>
      <c r="K149" s="219" t="str">
        <f>IFERROR(IF(NOT(INDEX(取組一覧!$M$9:$KR$452,MATCH($K$5,取組一覧!$M$9:$M$452,0),MATCH($A149,取組一覧!$M$9:$KR$9,0))="○"),"","○"),"")</f>
        <v/>
      </c>
      <c r="L149" s="219" t="str">
        <f>IFERROR(IF(NOT(INDEX(目標一覧!$M$9:$KR$452,MATCH($K$5,目標一覧!$M$9:$M$452,0),MATCH($A149,目標一覧!$M$9:$KR$9,0))="△"),"","○"),"")</f>
        <v/>
      </c>
      <c r="M149" s="219">
        <v>42</v>
      </c>
      <c r="N149" s="219">
        <v>14</v>
      </c>
      <c r="O149" s="219">
        <v>10</v>
      </c>
      <c r="P149" s="219">
        <v>4</v>
      </c>
      <c r="Q149" s="219">
        <v>14</v>
      </c>
    </row>
    <row r="150" spans="1:19" ht="33">
      <c r="A150" s="1" t="s">
        <v>2127</v>
      </c>
      <c r="B150" s="419" t="s">
        <v>430</v>
      </c>
      <c r="C150" s="404" t="s">
        <v>431</v>
      </c>
      <c r="D150" s="418">
        <v>1</v>
      </c>
      <c r="E150" s="411" t="s">
        <v>432</v>
      </c>
      <c r="F150" s="433"/>
      <c r="G150" s="433"/>
      <c r="H150" s="433"/>
      <c r="I150" s="457"/>
      <c r="J150" s="412"/>
      <c r="K150" s="219" t="str">
        <f>IFERROR(IF(NOT(INDEX(取組一覧!$M$9:$KR$452,MATCH($K$5,取組一覧!$M$9:$M$452,0),MATCH($A150,取組一覧!$M$9:$KR$9,0))="○"),"","○"),"")</f>
        <v/>
      </c>
      <c r="L150" s="219" t="str">
        <f>IFERROR(IF(NOT(INDEX(目標一覧!$M$9:$KR$452,MATCH($K$5,目標一覧!$M$9:$M$452,0),MATCH($A150,目標一覧!$M$9:$KR$9,0))="△"),"","○"),"")</f>
        <v/>
      </c>
      <c r="M150" s="219">
        <v>9</v>
      </c>
      <c r="N150" s="219">
        <v>1</v>
      </c>
      <c r="O150" s="219">
        <v>1</v>
      </c>
      <c r="P150" s="219">
        <v>1</v>
      </c>
      <c r="Q150" s="219">
        <v>6</v>
      </c>
    </row>
    <row r="151" spans="1:19" ht="31.5">
      <c r="A151" s="1" t="s">
        <v>2128</v>
      </c>
      <c r="B151" s="434"/>
      <c r="C151" s="404" t="s">
        <v>433</v>
      </c>
      <c r="D151" s="418">
        <v>2</v>
      </c>
      <c r="E151" s="411" t="s">
        <v>434</v>
      </c>
      <c r="F151" s="433"/>
      <c r="G151" s="433"/>
      <c r="H151" s="433"/>
      <c r="I151" s="457"/>
      <c r="J151" s="412"/>
      <c r="K151" s="219" t="str">
        <f>IFERROR(IF(NOT(INDEX(取組一覧!$M$9:$KR$452,MATCH($K$5,取組一覧!$M$9:$M$452,0),MATCH($A151,取組一覧!$M$9:$KR$9,0))="○"),"","○"),"")</f>
        <v/>
      </c>
      <c r="L151" s="219" t="str">
        <f>IFERROR(IF(NOT(INDEX(目標一覧!$M$9:$KR$452,MATCH($K$5,目標一覧!$M$9:$M$452,0),MATCH($A151,目標一覧!$M$9:$KR$9,0))="△"),"","○"),"")</f>
        <v/>
      </c>
      <c r="M151" s="219">
        <v>8</v>
      </c>
      <c r="N151" s="219">
        <v>3</v>
      </c>
      <c r="O151" s="219">
        <v>1</v>
      </c>
      <c r="P151" s="219">
        <v>1</v>
      </c>
      <c r="Q151" s="219">
        <v>3</v>
      </c>
    </row>
    <row r="152" spans="1:19" ht="36.75" customHeight="1">
      <c r="A152" s="1" t="s">
        <v>2130</v>
      </c>
      <c r="B152" s="419" t="s">
        <v>435</v>
      </c>
      <c r="C152" s="404" t="s">
        <v>436</v>
      </c>
      <c r="D152" s="418">
        <v>1</v>
      </c>
      <c r="E152" s="411" t="s">
        <v>2134</v>
      </c>
      <c r="F152" s="433"/>
      <c r="G152" s="433"/>
      <c r="H152" s="433"/>
      <c r="I152" s="457"/>
      <c r="J152" s="412"/>
      <c r="K152" s="219" t="str">
        <f>IFERROR(IF(NOT(INDEX(取組一覧!$M$9:$KR$452,MATCH($K$5,取組一覧!$M$9:$M$452,0),MATCH($A152,取組一覧!$M$9:$KR$9,0))="○"),"","○"),"")</f>
        <v/>
      </c>
      <c r="L152" s="219" t="str">
        <f>IFERROR(IF(NOT(INDEX(目標一覧!$M$9:$KR$452,MATCH($K$5,目標一覧!$M$9:$M$452,0),MATCH($A152,目標一覧!$M$9:$KR$9,0))="△"),"","○"),"")</f>
        <v/>
      </c>
      <c r="M152" s="219">
        <v>0</v>
      </c>
      <c r="N152" s="219">
        <v>0</v>
      </c>
      <c r="O152" s="219">
        <v>0</v>
      </c>
      <c r="P152" s="219">
        <v>0</v>
      </c>
      <c r="Q152" s="219">
        <v>0</v>
      </c>
    </row>
    <row r="153" spans="1:19" ht="20.100000000000001" customHeight="1">
      <c r="A153" s="1" t="s">
        <v>2131</v>
      </c>
      <c r="B153" s="395"/>
      <c r="C153" s="404" t="s">
        <v>437</v>
      </c>
      <c r="D153" s="418">
        <v>2</v>
      </c>
      <c r="E153" s="411" t="s">
        <v>438</v>
      </c>
      <c r="F153" s="433"/>
      <c r="G153" s="433"/>
      <c r="H153" s="433"/>
      <c r="I153" s="457"/>
      <c r="J153" s="412"/>
      <c r="K153" s="219" t="str">
        <f>IFERROR(IF(NOT(INDEX(取組一覧!$M$9:$KR$452,MATCH($K$5,取組一覧!$M$9:$M$452,0),MATCH($A153,取組一覧!$M$9:$KR$9,0))="○"),"","○"),"")</f>
        <v/>
      </c>
      <c r="L153" s="219" t="str">
        <f>IFERROR(IF(NOT(INDEX(目標一覧!$M$9:$KR$452,MATCH($K$5,目標一覧!$M$9:$M$452,0),MATCH($A153,目標一覧!$M$9:$KR$9,0))="△"),"","○"),"")</f>
        <v/>
      </c>
      <c r="M153" s="219">
        <v>0</v>
      </c>
      <c r="N153" s="219">
        <v>0</v>
      </c>
      <c r="O153" s="219">
        <v>0</v>
      </c>
      <c r="P153" s="219">
        <v>0</v>
      </c>
      <c r="Q153" s="219">
        <v>0</v>
      </c>
    </row>
    <row r="154" spans="1:19" ht="20.100000000000001" customHeight="1">
      <c r="A154" s="1" t="s">
        <v>2132</v>
      </c>
      <c r="B154" s="395"/>
      <c r="C154" s="404" t="s">
        <v>439</v>
      </c>
      <c r="D154" s="418">
        <v>3</v>
      </c>
      <c r="E154" s="411" t="s">
        <v>439</v>
      </c>
      <c r="F154" s="433"/>
      <c r="G154" s="433"/>
      <c r="H154" s="433"/>
      <c r="I154" s="457"/>
      <c r="J154" s="412"/>
      <c r="K154" s="219" t="str">
        <f>IFERROR(IF(NOT(INDEX(取組一覧!$M$9:$KR$452,MATCH($K$5,取組一覧!$M$9:$M$452,0),MATCH($A154,取組一覧!$M$9:$KR$9,0))="○"),"","○"),"")</f>
        <v/>
      </c>
      <c r="L154" s="219" t="str">
        <f>IFERROR(IF(NOT(INDEX(目標一覧!$M$9:$KR$452,MATCH($K$5,目標一覧!$M$9:$M$452,0),MATCH($A154,目標一覧!$M$9:$KR$9,0))="△"),"","○"),"")</f>
        <v/>
      </c>
      <c r="M154" s="219">
        <v>0</v>
      </c>
      <c r="N154" s="219">
        <v>0</v>
      </c>
      <c r="O154" s="219">
        <v>0</v>
      </c>
      <c r="P154" s="219">
        <v>0</v>
      </c>
      <c r="Q154" s="219">
        <v>0</v>
      </c>
    </row>
    <row r="155" spans="1:19" ht="20.100000000000001" customHeight="1">
      <c r="A155" s="1" t="s">
        <v>2133</v>
      </c>
      <c r="B155" s="415"/>
      <c r="C155" s="404" t="s">
        <v>243</v>
      </c>
      <c r="D155" s="418">
        <v>4</v>
      </c>
      <c r="E155" s="411" t="s">
        <v>440</v>
      </c>
      <c r="F155" s="433"/>
      <c r="G155" s="433"/>
      <c r="H155" s="433"/>
      <c r="I155" s="457"/>
      <c r="J155" s="412"/>
      <c r="K155" s="219" t="str">
        <f>IFERROR(IF(NOT(INDEX(取組一覧!$M$9:$KR$452,MATCH($K$5,取組一覧!$M$9:$M$452,0),MATCH($A155,取組一覧!$M$9:$KR$9,0))="○"),"","○"),"")</f>
        <v/>
      </c>
      <c r="L155" s="219" t="str">
        <f>IFERROR(IF(NOT(INDEX(目標一覧!$M$9:$KR$452,MATCH($K$5,目標一覧!$M$9:$M$452,0),MATCH($A155,目標一覧!$M$9:$KR$9,0))="△"),"","○"),"")</f>
        <v/>
      </c>
      <c r="M155" s="219">
        <v>0</v>
      </c>
      <c r="N155" s="219">
        <v>0</v>
      </c>
      <c r="O155" s="219">
        <v>0</v>
      </c>
      <c r="P155" s="219">
        <v>0</v>
      </c>
      <c r="Q155" s="219">
        <v>0</v>
      </c>
    </row>
    <row r="156" spans="1:19" ht="31.5">
      <c r="A156" s="1" t="str">
        <f>"救"&amp;D156</f>
        <v>救1</v>
      </c>
      <c r="B156" s="390" t="s">
        <v>441</v>
      </c>
      <c r="C156" s="404" t="s">
        <v>442</v>
      </c>
      <c r="D156" s="407">
        <v>1</v>
      </c>
      <c r="E156" s="411" t="s">
        <v>442</v>
      </c>
      <c r="F156" s="412"/>
      <c r="G156" s="412"/>
      <c r="H156" s="412"/>
      <c r="I156" s="457"/>
      <c r="J156" s="412"/>
      <c r="K156" s="219" t="str">
        <f>IFERROR(IF(NOT(INDEX(取組一覧!$M$9:$KR$452,MATCH($K$5,取組一覧!$M$9:$M$452,0),MATCH($A156,取組一覧!$M$9:$KR$9,0))="○"),"","○"),"")</f>
        <v/>
      </c>
      <c r="L156" s="219" t="str">
        <f>IFERROR(IF(NOT(INDEX(目標一覧!$M$9:$KR$452,MATCH($K$5,目標一覧!$M$9:$M$452,0),MATCH($A156,目標一覧!$M$9:$KR$9,0))="△"),"","○"),"")</f>
        <v/>
      </c>
      <c r="M156" s="219">
        <v>6</v>
      </c>
      <c r="N156" s="219">
        <v>2</v>
      </c>
      <c r="O156" s="219">
        <v>0</v>
      </c>
      <c r="P156" s="219">
        <v>1</v>
      </c>
      <c r="Q156" s="219">
        <v>3</v>
      </c>
      <c r="S156" s="3"/>
    </row>
    <row r="157" spans="1:19">
      <c r="A157" s="1" t="str">
        <f t="shared" ref="A157:A160" si="5">"救"&amp;D157</f>
        <v>救2</v>
      </c>
      <c r="B157" s="395"/>
      <c r="C157" s="404" t="s">
        <v>443</v>
      </c>
      <c r="D157" s="407">
        <v>2</v>
      </c>
      <c r="E157" s="411" t="s">
        <v>444</v>
      </c>
      <c r="F157" s="412"/>
      <c r="G157" s="412"/>
      <c r="H157" s="412"/>
      <c r="I157" s="457"/>
      <c r="J157" s="412"/>
      <c r="K157" s="219" t="str">
        <f>IFERROR(IF(NOT(INDEX(取組一覧!$M$9:$KR$452,MATCH($K$5,取組一覧!$M$9:$M$452,0),MATCH($A157,取組一覧!$M$9:$KR$9,0))="○"),"","○"),"")</f>
        <v/>
      </c>
      <c r="L157" s="219" t="str">
        <f>IFERROR(IF(NOT(INDEX(目標一覧!$M$9:$KR$452,MATCH($K$5,目標一覧!$M$9:$M$452,0),MATCH($A157,目標一覧!$M$9:$KR$9,0))="△"),"","○"),"")</f>
        <v/>
      </c>
      <c r="M157" s="219">
        <v>2</v>
      </c>
      <c r="N157" s="219">
        <v>1</v>
      </c>
      <c r="O157" s="219">
        <v>0</v>
      </c>
      <c r="P157" s="219">
        <v>0</v>
      </c>
      <c r="Q157" s="219">
        <v>1</v>
      </c>
    </row>
    <row r="158" spans="1:19" ht="31.5">
      <c r="A158" s="1" t="str">
        <f t="shared" si="5"/>
        <v>救3</v>
      </c>
      <c r="B158" s="395"/>
      <c r="C158" s="404" t="s">
        <v>445</v>
      </c>
      <c r="D158" s="407">
        <v>3</v>
      </c>
      <c r="E158" s="411" t="s">
        <v>446</v>
      </c>
      <c r="F158" s="412"/>
      <c r="G158" s="412"/>
      <c r="H158" s="412"/>
      <c r="I158" s="457"/>
      <c r="J158" s="412"/>
      <c r="K158" s="219" t="str">
        <f>IFERROR(IF(NOT(INDEX(取組一覧!$M$9:$KR$452,MATCH($K$5,取組一覧!$M$9:$M$452,0),MATCH($A158,取組一覧!$M$9:$KR$9,0))="○"),"","○"),"")</f>
        <v/>
      </c>
      <c r="L158" s="219" t="str">
        <f>IFERROR(IF(NOT(INDEX(目標一覧!$M$9:$KR$452,MATCH($K$5,目標一覧!$M$9:$M$452,0),MATCH($A158,目標一覧!$M$9:$KR$9,0))="△"),"","○"),"")</f>
        <v/>
      </c>
      <c r="M158" s="219">
        <v>2</v>
      </c>
      <c r="N158" s="219">
        <v>0</v>
      </c>
      <c r="O158" s="219">
        <v>0</v>
      </c>
      <c r="P158" s="219">
        <v>0</v>
      </c>
      <c r="Q158" s="219">
        <v>2</v>
      </c>
    </row>
    <row r="159" spans="1:19">
      <c r="A159" s="1" t="str">
        <f t="shared" si="5"/>
        <v>救4</v>
      </c>
      <c r="B159" s="435"/>
      <c r="C159" s="404" t="s">
        <v>243</v>
      </c>
      <c r="D159" s="407">
        <v>4</v>
      </c>
      <c r="E159" s="411" t="s">
        <v>447</v>
      </c>
      <c r="F159" s="412"/>
      <c r="G159" s="412"/>
      <c r="H159" s="412"/>
      <c r="I159" s="457"/>
      <c r="J159" s="412"/>
      <c r="K159" s="219" t="str">
        <f>IFERROR(IF(NOT(INDEX(取組一覧!$M$9:$KR$452,MATCH($K$5,取組一覧!$M$9:$M$452,0),MATCH($A159,取組一覧!$M$9:$KR$9,0))="○"),"","○"),"")</f>
        <v/>
      </c>
      <c r="L159" s="219" t="str">
        <f>IFERROR(IF(NOT(INDEX(目標一覧!$M$9:$KR$452,MATCH($K$5,目標一覧!$M$9:$M$452,0),MATCH($A159,目標一覧!$M$9:$KR$9,0))="△"),"","○"),"")</f>
        <v/>
      </c>
      <c r="M159" s="219">
        <v>2</v>
      </c>
      <c r="N159" s="219">
        <v>0</v>
      </c>
      <c r="O159" s="219">
        <v>0</v>
      </c>
      <c r="P159" s="219">
        <v>0</v>
      </c>
      <c r="Q159" s="219">
        <v>2</v>
      </c>
    </row>
    <row r="160" spans="1:19" ht="21.75" customHeight="1">
      <c r="A160" s="1" t="str">
        <f t="shared" si="5"/>
        <v>救5</v>
      </c>
      <c r="B160" s="436"/>
      <c r="C160" s="437" t="s">
        <v>296</v>
      </c>
      <c r="D160" s="407">
        <v>5</v>
      </c>
      <c r="E160" s="424" t="s">
        <v>448</v>
      </c>
      <c r="F160" s="412"/>
      <c r="G160" s="412"/>
      <c r="H160" s="412"/>
      <c r="I160" s="457"/>
      <c r="J160" s="412"/>
      <c r="K160" s="219" t="str">
        <f>IFERROR(IF(NOT(INDEX(取組一覧!$M$9:$KR$452,MATCH($K$5,取組一覧!$M$9:$M$452,0),MATCH($A160,取組一覧!$M$9:$KR$9,0))="○"),"","○"),"")</f>
        <v/>
      </c>
      <c r="L160" s="219" t="str">
        <f>IFERROR(IF(NOT(INDEX(目標一覧!$M$9:$KR$452,MATCH($K$5,目標一覧!$M$9:$M$452,0),MATCH($A160,目標一覧!$M$9:$KR$9,0))="△"),"","○"),"")</f>
        <v/>
      </c>
      <c r="M160" s="219">
        <v>8</v>
      </c>
      <c r="N160" s="219">
        <v>2</v>
      </c>
      <c r="O160" s="219">
        <v>3</v>
      </c>
      <c r="P160" s="219">
        <v>0</v>
      </c>
      <c r="Q160" s="219">
        <v>3</v>
      </c>
      <c r="S160" s="5" t="s">
        <v>449</v>
      </c>
    </row>
    <row r="161" spans="1:17" ht="18.75" customHeight="1">
      <c r="A161" s="1" t="str">
        <f>"事"&amp;D161</f>
        <v>事1</v>
      </c>
      <c r="B161" s="438" t="s">
        <v>450</v>
      </c>
      <c r="C161" s="439" t="s">
        <v>503</v>
      </c>
      <c r="D161" s="418">
        <v>1</v>
      </c>
      <c r="E161" s="440" t="s">
        <v>504</v>
      </c>
      <c r="F161" s="441"/>
      <c r="G161" s="442"/>
      <c r="H161" s="442"/>
      <c r="I161" s="457"/>
      <c r="J161" s="442"/>
      <c r="K161" s="219" t="str">
        <f>IFERROR(IF(NOT(INDEX(取組一覧!$M$9:$KR$452,MATCH($K$5,取組一覧!$M$9:$M$452,0),MATCH($A161,取組一覧!$M$9:$KR$9,0))="○"),"","○"),"")</f>
        <v/>
      </c>
      <c r="L161" s="219" t="str">
        <f>IFERROR(IF(NOT(INDEX(目標一覧!$M$9:$KR$452,MATCH($K$5,目標一覧!$M$9:$M$452,0),MATCH($A161,目標一覧!$M$9:$KR$9,0))="△"),"","○"),"")</f>
        <v/>
      </c>
      <c r="M161" s="219">
        <v>76</v>
      </c>
      <c r="N161" s="219">
        <v>15</v>
      </c>
      <c r="O161" s="219">
        <v>21</v>
      </c>
      <c r="P161" s="219">
        <v>18</v>
      </c>
      <c r="Q161" s="219">
        <v>22</v>
      </c>
    </row>
    <row r="162" spans="1:17">
      <c r="A162" s="1" t="str">
        <f t="shared" ref="A162:A206" si="6">"事"&amp;D162</f>
        <v>事2</v>
      </c>
      <c r="B162" s="443"/>
      <c r="C162" s="444"/>
      <c r="D162" s="418">
        <v>2</v>
      </c>
      <c r="E162" s="440" t="s">
        <v>550</v>
      </c>
      <c r="F162" s="441"/>
      <c r="G162" s="442"/>
      <c r="H162" s="442"/>
      <c r="I162" s="457"/>
      <c r="J162" s="442"/>
      <c r="K162" s="219" t="str">
        <f>IFERROR(IF(NOT(INDEX(取組一覧!$M$9:$KR$452,MATCH($K$5,取組一覧!$M$9:$M$452,0),MATCH($A162,取組一覧!$M$9:$KR$9,0))="○"),"","○"),"")</f>
        <v/>
      </c>
      <c r="L162" s="219" t="str">
        <f>IFERROR(IF(NOT(INDEX(目標一覧!$M$9:$KR$452,MATCH($K$5,目標一覧!$M$9:$M$452,0),MATCH($A162,目標一覧!$M$9:$KR$9,0))="△"),"","○"),"")</f>
        <v/>
      </c>
      <c r="M162" s="219">
        <v>77</v>
      </c>
      <c r="N162" s="219">
        <v>13</v>
      </c>
      <c r="O162" s="219">
        <v>25</v>
      </c>
      <c r="P162" s="219">
        <v>18</v>
      </c>
      <c r="Q162" s="219">
        <v>21</v>
      </c>
    </row>
    <row r="163" spans="1:17">
      <c r="A163" s="1" t="str">
        <f t="shared" si="6"/>
        <v>事3</v>
      </c>
      <c r="B163" s="445"/>
      <c r="C163" s="444"/>
      <c r="D163" s="418">
        <v>3</v>
      </c>
      <c r="E163" s="440" t="s">
        <v>551</v>
      </c>
      <c r="F163" s="441"/>
      <c r="G163" s="442"/>
      <c r="H163" s="442"/>
      <c r="I163" s="457"/>
      <c r="J163" s="442"/>
      <c r="K163" s="219" t="str">
        <f>IFERROR(IF(NOT(INDEX(取組一覧!$M$9:$KR$452,MATCH($K$5,取組一覧!$M$9:$M$452,0),MATCH($A163,取組一覧!$M$9:$KR$9,0))="○"),"","○"),"")</f>
        <v/>
      </c>
      <c r="L163" s="219" t="str">
        <f>IFERROR(IF(NOT(INDEX(目標一覧!$M$9:$KR$452,MATCH($K$5,目標一覧!$M$9:$M$452,0),MATCH($A163,目標一覧!$M$9:$KR$9,0))="△"),"","○"),"")</f>
        <v/>
      </c>
      <c r="M163" s="219">
        <v>3</v>
      </c>
      <c r="N163" s="219">
        <v>1</v>
      </c>
      <c r="O163" s="219">
        <v>1</v>
      </c>
      <c r="P163" s="219">
        <v>0</v>
      </c>
      <c r="Q163" s="219">
        <v>1</v>
      </c>
    </row>
    <row r="164" spans="1:17">
      <c r="A164" s="1" t="str">
        <f t="shared" si="6"/>
        <v>事4</v>
      </c>
      <c r="B164" s="445"/>
      <c r="C164" s="444"/>
      <c r="D164" s="418">
        <v>4</v>
      </c>
      <c r="E164" s="440" t="s">
        <v>552</v>
      </c>
      <c r="F164" s="441"/>
      <c r="G164" s="442"/>
      <c r="H164" s="442"/>
      <c r="I164" s="457"/>
      <c r="J164" s="442"/>
      <c r="K164" s="219" t="str">
        <f>IFERROR(IF(NOT(INDEX(取組一覧!$M$9:$KR$452,MATCH($K$5,取組一覧!$M$9:$M$452,0),MATCH($A164,取組一覧!$M$9:$KR$9,0))="○"),"","○"),"")</f>
        <v/>
      </c>
      <c r="L164" s="219" t="str">
        <f>IFERROR(IF(NOT(INDEX(目標一覧!$M$9:$KR$452,MATCH($K$5,目標一覧!$M$9:$M$452,0),MATCH($A164,目標一覧!$M$9:$KR$9,0))="△"),"","○"),"")</f>
        <v/>
      </c>
      <c r="M164" s="219">
        <v>61</v>
      </c>
      <c r="N164" s="219">
        <v>10</v>
      </c>
      <c r="O164" s="219">
        <v>19</v>
      </c>
      <c r="P164" s="219">
        <v>15</v>
      </c>
      <c r="Q164" s="219">
        <v>17</v>
      </c>
    </row>
    <row r="165" spans="1:17">
      <c r="A165" s="1" t="str">
        <f t="shared" si="6"/>
        <v>事5</v>
      </c>
      <c r="B165" s="445"/>
      <c r="C165" s="444"/>
      <c r="D165" s="418">
        <v>5</v>
      </c>
      <c r="E165" s="440" t="s">
        <v>553</v>
      </c>
      <c r="F165" s="441"/>
      <c r="G165" s="442"/>
      <c r="H165" s="442"/>
      <c r="I165" s="457"/>
      <c r="J165" s="442"/>
      <c r="K165" s="219" t="str">
        <f>IFERROR(IF(NOT(INDEX(取組一覧!$M$9:$KR$452,MATCH($K$5,取組一覧!$M$9:$M$452,0),MATCH($A165,取組一覧!$M$9:$KR$9,0))="○"),"","○"),"")</f>
        <v/>
      </c>
      <c r="L165" s="219" t="str">
        <f>IFERROR(IF(NOT(INDEX(目標一覧!$M$9:$KR$452,MATCH($K$5,目標一覧!$M$9:$M$452,0),MATCH($A165,目標一覧!$M$9:$KR$9,0))="△"),"","○"),"")</f>
        <v/>
      </c>
      <c r="M165" s="219">
        <v>70</v>
      </c>
      <c r="N165" s="219">
        <v>12</v>
      </c>
      <c r="O165" s="219">
        <v>21</v>
      </c>
      <c r="P165" s="219">
        <v>15</v>
      </c>
      <c r="Q165" s="219">
        <v>22</v>
      </c>
    </row>
    <row r="166" spans="1:17">
      <c r="A166" s="1" t="str">
        <f t="shared" si="6"/>
        <v>事6</v>
      </c>
      <c r="B166" s="445"/>
      <c r="C166" s="444"/>
      <c r="D166" s="418">
        <v>6</v>
      </c>
      <c r="E166" s="440" t="s">
        <v>554</v>
      </c>
      <c r="F166" s="441"/>
      <c r="G166" s="442"/>
      <c r="H166" s="442"/>
      <c r="I166" s="457"/>
      <c r="J166" s="442"/>
      <c r="K166" s="219" t="str">
        <f>IFERROR(IF(NOT(INDEX(取組一覧!$M$9:$KR$452,MATCH($K$5,取組一覧!$M$9:$M$452,0),MATCH($A166,取組一覧!$M$9:$KR$9,0))="○"),"","○"),"")</f>
        <v/>
      </c>
      <c r="L166" s="219" t="str">
        <f>IFERROR(IF(NOT(INDEX(目標一覧!$M$9:$KR$452,MATCH($K$5,目標一覧!$M$9:$M$452,0),MATCH($A166,目標一覧!$M$9:$KR$9,0))="△"),"","○"),"")</f>
        <v/>
      </c>
      <c r="M166" s="219">
        <v>71</v>
      </c>
      <c r="N166" s="219">
        <v>12</v>
      </c>
      <c r="O166" s="219">
        <v>22</v>
      </c>
      <c r="P166" s="219">
        <v>16</v>
      </c>
      <c r="Q166" s="219">
        <v>21</v>
      </c>
    </row>
    <row r="167" spans="1:17">
      <c r="A167" s="1" t="str">
        <f t="shared" si="6"/>
        <v>事7</v>
      </c>
      <c r="B167" s="445"/>
      <c r="C167" s="444"/>
      <c r="D167" s="418">
        <v>7</v>
      </c>
      <c r="E167" s="440" t="s">
        <v>512</v>
      </c>
      <c r="F167" s="441"/>
      <c r="G167" s="442"/>
      <c r="H167" s="442"/>
      <c r="I167" s="457"/>
      <c r="J167" s="442"/>
      <c r="K167" s="219" t="str">
        <f>IFERROR(IF(NOT(INDEX(取組一覧!$M$9:$KR$452,MATCH($K$5,取組一覧!$M$9:$M$452,0),MATCH($A167,取組一覧!$M$9:$KR$9,0))="○"),"","○"),"")</f>
        <v/>
      </c>
      <c r="L167" s="219" t="str">
        <f>IFERROR(IF(NOT(INDEX(目標一覧!$M$9:$KR$452,MATCH($K$5,目標一覧!$M$9:$M$452,0),MATCH($A167,目標一覧!$M$9:$KR$9,0))="△"),"","○"),"")</f>
        <v/>
      </c>
      <c r="M167" s="219">
        <v>124</v>
      </c>
      <c r="N167" s="219">
        <v>31</v>
      </c>
      <c r="O167" s="219">
        <v>37</v>
      </c>
      <c r="P167" s="219">
        <v>20</v>
      </c>
      <c r="Q167" s="219">
        <v>36</v>
      </c>
    </row>
    <row r="168" spans="1:17">
      <c r="A168" s="1" t="str">
        <f t="shared" si="6"/>
        <v>事8</v>
      </c>
      <c r="B168" s="445"/>
      <c r="C168" s="444"/>
      <c r="D168" s="418">
        <v>8</v>
      </c>
      <c r="E168" s="440" t="s">
        <v>518</v>
      </c>
      <c r="F168" s="441"/>
      <c r="G168" s="442"/>
      <c r="H168" s="442"/>
      <c r="I168" s="457"/>
      <c r="J168" s="442"/>
      <c r="K168" s="219" t="str">
        <f>IFERROR(IF(NOT(INDEX(取組一覧!$M$9:$KR$452,MATCH($K$5,取組一覧!$M$9:$M$452,0),MATCH($A168,取組一覧!$M$9:$KR$9,0))="○"),"","○"),"")</f>
        <v/>
      </c>
      <c r="L168" s="219" t="str">
        <f>IFERROR(IF(NOT(INDEX(目標一覧!$M$9:$KR$452,MATCH($K$5,目標一覧!$M$9:$M$452,0),MATCH($A168,目標一覧!$M$9:$KR$9,0))="△"),"","○"),"")</f>
        <v/>
      </c>
      <c r="M168" s="219">
        <v>3</v>
      </c>
      <c r="N168" s="219">
        <v>1</v>
      </c>
      <c r="O168" s="219">
        <v>0</v>
      </c>
      <c r="P168" s="219">
        <v>2</v>
      </c>
      <c r="Q168" s="219">
        <v>0</v>
      </c>
    </row>
    <row r="169" spans="1:17">
      <c r="A169" s="1" t="str">
        <f t="shared" si="6"/>
        <v>事9</v>
      </c>
      <c r="B169" s="445"/>
      <c r="C169" s="446"/>
      <c r="D169" s="418">
        <v>9</v>
      </c>
      <c r="E169" s="440" t="s">
        <v>519</v>
      </c>
      <c r="F169" s="441"/>
      <c r="G169" s="442"/>
      <c r="H169" s="442"/>
      <c r="I169" s="457"/>
      <c r="J169" s="442"/>
      <c r="K169" s="219" t="str">
        <f>IFERROR(IF(NOT(INDEX(取組一覧!$M$9:$KR$452,MATCH($K$5,取組一覧!$M$9:$M$452,0),MATCH($A169,取組一覧!$M$9:$KR$9,0))="○"),"","○"),"")</f>
        <v/>
      </c>
      <c r="L169" s="219" t="str">
        <f>IFERROR(IF(NOT(INDEX(目標一覧!$M$9:$KR$452,MATCH($K$5,目標一覧!$M$9:$M$452,0),MATCH($A169,目標一覧!$M$9:$KR$9,0))="△"),"","○"),"")</f>
        <v/>
      </c>
      <c r="M169" s="219">
        <v>2</v>
      </c>
      <c r="N169" s="219">
        <v>1</v>
      </c>
      <c r="O169" s="219">
        <v>0</v>
      </c>
      <c r="P169" s="219">
        <v>1</v>
      </c>
      <c r="Q169" s="219">
        <v>0</v>
      </c>
    </row>
    <row r="170" spans="1:17">
      <c r="A170" s="1" t="str">
        <f t="shared" si="6"/>
        <v>事10</v>
      </c>
      <c r="B170" s="445"/>
      <c r="C170" s="439" t="s">
        <v>505</v>
      </c>
      <c r="D170" s="418">
        <v>10</v>
      </c>
      <c r="E170" s="440" t="s">
        <v>520</v>
      </c>
      <c r="F170" s="441"/>
      <c r="G170" s="442"/>
      <c r="H170" s="442"/>
      <c r="I170" s="457"/>
      <c r="J170" s="442"/>
      <c r="K170" s="219" t="str">
        <f>IFERROR(IF(NOT(INDEX(取組一覧!$M$9:$KR$452,MATCH($K$5,取組一覧!$M$9:$M$452,0),MATCH($A170,取組一覧!$M$9:$KR$9,0))="○"),"","○"),"")</f>
        <v/>
      </c>
      <c r="L170" s="219" t="str">
        <f>IFERROR(IF(NOT(INDEX(目標一覧!$M$9:$KR$452,MATCH($K$5,目標一覧!$M$9:$M$452,0),MATCH($A170,目標一覧!$M$9:$KR$9,0))="△"),"","○"),"")</f>
        <v/>
      </c>
      <c r="M170" s="219">
        <v>224</v>
      </c>
      <c r="N170" s="219">
        <v>36</v>
      </c>
      <c r="O170" s="219">
        <v>69</v>
      </c>
      <c r="P170" s="219">
        <v>41</v>
      </c>
      <c r="Q170" s="219">
        <v>78</v>
      </c>
    </row>
    <row r="171" spans="1:17">
      <c r="A171" s="1" t="str">
        <f t="shared" si="6"/>
        <v>事11</v>
      </c>
      <c r="B171" s="445"/>
      <c r="C171" s="444"/>
      <c r="D171" s="418">
        <v>11</v>
      </c>
      <c r="E171" s="440" t="s">
        <v>521</v>
      </c>
      <c r="F171" s="441"/>
      <c r="G171" s="442"/>
      <c r="H171" s="442"/>
      <c r="I171" s="457"/>
      <c r="J171" s="442"/>
      <c r="K171" s="219" t="str">
        <f>IFERROR(IF(NOT(INDEX(取組一覧!$M$9:$KR$452,MATCH($K$5,取組一覧!$M$9:$M$452,0),MATCH($A171,取組一覧!$M$9:$KR$9,0))="○"),"","○"),"")</f>
        <v/>
      </c>
      <c r="L171" s="219" t="str">
        <f>IFERROR(IF(NOT(INDEX(目標一覧!$M$9:$KR$452,MATCH($K$5,目標一覧!$M$9:$M$452,0),MATCH($A171,目標一覧!$M$9:$KR$9,0))="△"),"","○"),"")</f>
        <v/>
      </c>
      <c r="M171" s="219">
        <v>0</v>
      </c>
      <c r="N171" s="219">
        <v>0</v>
      </c>
      <c r="O171" s="219">
        <v>0</v>
      </c>
      <c r="P171" s="219">
        <v>0</v>
      </c>
      <c r="Q171" s="219">
        <v>0</v>
      </c>
    </row>
    <row r="172" spans="1:17">
      <c r="A172" s="1" t="str">
        <f t="shared" si="6"/>
        <v>事12</v>
      </c>
      <c r="B172" s="445"/>
      <c r="C172" s="444"/>
      <c r="D172" s="418">
        <v>12</v>
      </c>
      <c r="E172" s="440" t="s">
        <v>522</v>
      </c>
      <c r="F172" s="441"/>
      <c r="G172" s="442"/>
      <c r="H172" s="442"/>
      <c r="I172" s="457"/>
      <c r="J172" s="442"/>
      <c r="K172" s="219" t="str">
        <f>IFERROR(IF(NOT(INDEX(取組一覧!$M$9:$KR$452,MATCH($K$5,取組一覧!$M$9:$M$452,0),MATCH($A172,取組一覧!$M$9:$KR$9,0))="○"),"","○"),"")</f>
        <v/>
      </c>
      <c r="L172" s="219" t="str">
        <f>IFERROR(IF(NOT(INDEX(目標一覧!$M$9:$KR$452,MATCH($K$5,目標一覧!$M$9:$M$452,0),MATCH($A172,目標一覧!$M$9:$KR$9,0))="△"),"","○"),"")</f>
        <v/>
      </c>
      <c r="M172" s="219">
        <v>5</v>
      </c>
      <c r="N172" s="219">
        <v>2</v>
      </c>
      <c r="O172" s="219">
        <v>3</v>
      </c>
      <c r="P172" s="219">
        <v>0</v>
      </c>
      <c r="Q172" s="219">
        <v>0</v>
      </c>
    </row>
    <row r="173" spans="1:17">
      <c r="A173" s="1" t="str">
        <f t="shared" si="6"/>
        <v>事13</v>
      </c>
      <c r="B173" s="445"/>
      <c r="C173" s="444"/>
      <c r="D173" s="418">
        <v>13</v>
      </c>
      <c r="E173" s="440" t="s">
        <v>523</v>
      </c>
      <c r="F173" s="441"/>
      <c r="G173" s="442"/>
      <c r="H173" s="442"/>
      <c r="I173" s="457"/>
      <c r="J173" s="442"/>
      <c r="K173" s="219" t="str">
        <f>IFERROR(IF(NOT(INDEX(取組一覧!$M$9:$KR$452,MATCH($K$5,取組一覧!$M$9:$M$452,0),MATCH($A173,取組一覧!$M$9:$KR$9,0))="○"),"","○"),"")</f>
        <v/>
      </c>
      <c r="L173" s="219" t="str">
        <f>IFERROR(IF(NOT(INDEX(目標一覧!$M$9:$KR$452,MATCH($K$5,目標一覧!$M$9:$M$452,0),MATCH($A173,目標一覧!$M$9:$KR$9,0))="△"),"","○"),"")</f>
        <v/>
      </c>
      <c r="M173" s="219">
        <v>2</v>
      </c>
      <c r="N173" s="219">
        <v>2</v>
      </c>
      <c r="O173" s="219">
        <v>0</v>
      </c>
      <c r="P173" s="219">
        <v>0</v>
      </c>
      <c r="Q173" s="219">
        <v>0</v>
      </c>
    </row>
    <row r="174" spans="1:17">
      <c r="A174" s="1" t="str">
        <f t="shared" si="6"/>
        <v>事14</v>
      </c>
      <c r="B174" s="445"/>
      <c r="C174" s="444"/>
      <c r="D174" s="418">
        <v>14</v>
      </c>
      <c r="E174" s="440" t="s">
        <v>524</v>
      </c>
      <c r="F174" s="441"/>
      <c r="G174" s="442"/>
      <c r="H174" s="442"/>
      <c r="I174" s="457"/>
      <c r="J174" s="442"/>
      <c r="K174" s="219" t="str">
        <f>IFERROR(IF(NOT(INDEX(取組一覧!$M$9:$KR$452,MATCH($K$5,取組一覧!$M$9:$M$452,0),MATCH($A174,取組一覧!$M$9:$KR$9,0))="○"),"","○"),"")</f>
        <v/>
      </c>
      <c r="L174" s="219" t="str">
        <f>IFERROR(IF(NOT(INDEX(目標一覧!$M$9:$KR$452,MATCH($K$5,目標一覧!$M$9:$M$452,0),MATCH($A174,目標一覧!$M$9:$KR$9,0))="△"),"","○"),"")</f>
        <v/>
      </c>
      <c r="M174" s="219">
        <v>0</v>
      </c>
      <c r="N174" s="219">
        <v>0</v>
      </c>
      <c r="O174" s="219">
        <v>0</v>
      </c>
      <c r="P174" s="219">
        <v>0</v>
      </c>
      <c r="Q174" s="219">
        <v>0</v>
      </c>
    </row>
    <row r="175" spans="1:17">
      <c r="A175" s="1" t="str">
        <f t="shared" si="6"/>
        <v>事15</v>
      </c>
      <c r="B175" s="445"/>
      <c r="C175" s="444"/>
      <c r="D175" s="418">
        <v>15</v>
      </c>
      <c r="E175" s="440" t="s">
        <v>555</v>
      </c>
      <c r="F175" s="441"/>
      <c r="G175" s="442"/>
      <c r="H175" s="442"/>
      <c r="I175" s="457"/>
      <c r="J175" s="442"/>
      <c r="K175" s="219" t="str">
        <f>IFERROR(IF(NOT(INDEX(取組一覧!$M$9:$KR$452,MATCH($K$5,取組一覧!$M$9:$M$452,0),MATCH($A175,取組一覧!$M$9:$KR$9,0))="○"),"","○"),"")</f>
        <v/>
      </c>
      <c r="L175" s="219" t="str">
        <f>IFERROR(IF(NOT(INDEX(目標一覧!$M$9:$KR$452,MATCH($K$5,目標一覧!$M$9:$M$452,0),MATCH($A175,目標一覧!$M$9:$KR$9,0))="△"),"","○"),"")</f>
        <v/>
      </c>
      <c r="M175" s="219">
        <v>92</v>
      </c>
      <c r="N175" s="219">
        <v>17</v>
      </c>
      <c r="O175" s="219">
        <v>32</v>
      </c>
      <c r="P175" s="219">
        <v>18</v>
      </c>
      <c r="Q175" s="219">
        <v>25</v>
      </c>
    </row>
    <row r="176" spans="1:17">
      <c r="A176" s="1" t="str">
        <f t="shared" si="6"/>
        <v>事16</v>
      </c>
      <c r="B176" s="445"/>
      <c r="C176" s="444"/>
      <c r="D176" s="418">
        <v>16</v>
      </c>
      <c r="E176" s="440" t="s">
        <v>506</v>
      </c>
      <c r="F176" s="441"/>
      <c r="G176" s="442"/>
      <c r="H176" s="442"/>
      <c r="I176" s="457"/>
      <c r="J176" s="442"/>
      <c r="K176" s="219" t="str">
        <f>IFERROR(IF(NOT(INDEX(取組一覧!$M$9:$KR$452,MATCH($K$5,取組一覧!$M$9:$M$452,0),MATCH($A176,取組一覧!$M$9:$KR$9,0))="○"),"","○"),"")</f>
        <v/>
      </c>
      <c r="L176" s="219" t="str">
        <f>IFERROR(IF(NOT(INDEX(目標一覧!$M$9:$KR$452,MATCH($K$5,目標一覧!$M$9:$M$452,0),MATCH($A176,目標一覧!$M$9:$KR$9,0))="△"),"","○"),"")</f>
        <v/>
      </c>
      <c r="M176" s="219">
        <v>47</v>
      </c>
      <c r="N176" s="219">
        <v>14</v>
      </c>
      <c r="O176" s="219">
        <v>10</v>
      </c>
      <c r="P176" s="219">
        <v>8</v>
      </c>
      <c r="Q176" s="219">
        <v>15</v>
      </c>
    </row>
    <row r="177" spans="1:17">
      <c r="A177" s="1" t="str">
        <f t="shared" si="6"/>
        <v>事17</v>
      </c>
      <c r="B177" s="445"/>
      <c r="C177" s="444"/>
      <c r="D177" s="418">
        <v>17</v>
      </c>
      <c r="E177" s="447" t="s">
        <v>525</v>
      </c>
      <c r="F177" s="441"/>
      <c r="G177" s="442"/>
      <c r="H177" s="442"/>
      <c r="I177" s="457"/>
      <c r="J177" s="442"/>
      <c r="K177" s="219" t="str">
        <f>IFERROR(IF(NOT(INDEX(取組一覧!$M$9:$KR$452,MATCH($K$5,取組一覧!$M$9:$M$452,0),MATCH($A177,取組一覧!$M$9:$KR$9,0))="○"),"","○"),"")</f>
        <v/>
      </c>
      <c r="L177" s="219" t="str">
        <f>IFERROR(IF(NOT(INDEX(目標一覧!$M$9:$KR$452,MATCH($K$5,目標一覧!$M$9:$M$452,0),MATCH($A177,目標一覧!$M$9:$KR$9,0))="△"),"","○"),"")</f>
        <v/>
      </c>
      <c r="M177" s="219">
        <v>0</v>
      </c>
      <c r="N177" s="219">
        <v>0</v>
      </c>
      <c r="O177" s="219">
        <v>0</v>
      </c>
      <c r="P177" s="219">
        <v>0</v>
      </c>
      <c r="Q177" s="219">
        <v>0</v>
      </c>
    </row>
    <row r="178" spans="1:17">
      <c r="A178" s="1" t="str">
        <f t="shared" si="6"/>
        <v>事18</v>
      </c>
      <c r="B178" s="445"/>
      <c r="C178" s="444"/>
      <c r="D178" s="418">
        <v>18</v>
      </c>
      <c r="E178" s="448" t="s">
        <v>526</v>
      </c>
      <c r="F178" s="441"/>
      <c r="G178" s="442"/>
      <c r="H178" s="442"/>
      <c r="I178" s="457"/>
      <c r="J178" s="442"/>
      <c r="K178" s="219" t="str">
        <f>IFERROR(IF(NOT(INDEX(取組一覧!$M$9:$KR$452,MATCH($K$5,取組一覧!$M$9:$M$452,0),MATCH($A178,取組一覧!$M$9:$KR$9,0))="○"),"","○"),"")</f>
        <v/>
      </c>
      <c r="L178" s="219" t="str">
        <f>IFERROR(IF(NOT(INDEX(目標一覧!$M$9:$KR$452,MATCH($K$5,目標一覧!$M$9:$M$452,0),MATCH($A178,目標一覧!$M$9:$KR$9,0))="△"),"","○"),"")</f>
        <v/>
      </c>
      <c r="M178" s="219">
        <v>0</v>
      </c>
      <c r="N178" s="219">
        <v>0</v>
      </c>
      <c r="O178" s="219">
        <v>0</v>
      </c>
      <c r="P178" s="219">
        <v>0</v>
      </c>
      <c r="Q178" s="219">
        <v>0</v>
      </c>
    </row>
    <row r="179" spans="1:17">
      <c r="A179" s="1" t="str">
        <f t="shared" si="6"/>
        <v>事19</v>
      </c>
      <c r="B179" s="445"/>
      <c r="C179" s="444"/>
      <c r="D179" s="418">
        <v>19</v>
      </c>
      <c r="E179" s="448" t="s">
        <v>527</v>
      </c>
      <c r="F179" s="441"/>
      <c r="G179" s="442"/>
      <c r="H179" s="442"/>
      <c r="I179" s="457"/>
      <c r="J179" s="442"/>
      <c r="K179" s="219" t="str">
        <f>IFERROR(IF(NOT(INDEX(取組一覧!$M$9:$KR$452,MATCH($K$5,取組一覧!$M$9:$M$452,0),MATCH($A179,取組一覧!$M$9:$KR$9,0))="○"),"","○"),"")</f>
        <v/>
      </c>
      <c r="L179" s="219" t="str">
        <f>IFERROR(IF(NOT(INDEX(目標一覧!$M$9:$KR$452,MATCH($K$5,目標一覧!$M$9:$M$452,0),MATCH($A179,目標一覧!$M$9:$KR$9,0))="△"),"","○"),"")</f>
        <v/>
      </c>
      <c r="M179" s="219">
        <v>0</v>
      </c>
      <c r="N179" s="219">
        <v>0</v>
      </c>
      <c r="O179" s="219">
        <v>0</v>
      </c>
      <c r="P179" s="219">
        <v>0</v>
      </c>
      <c r="Q179" s="219">
        <v>0</v>
      </c>
    </row>
    <row r="180" spans="1:17">
      <c r="A180" s="1" t="str">
        <f t="shared" si="6"/>
        <v>事20</v>
      </c>
      <c r="B180" s="445"/>
      <c r="C180" s="444"/>
      <c r="D180" s="418">
        <v>20</v>
      </c>
      <c r="E180" s="440" t="s">
        <v>528</v>
      </c>
      <c r="F180" s="441"/>
      <c r="G180" s="442"/>
      <c r="H180" s="442"/>
      <c r="I180" s="457"/>
      <c r="J180" s="442"/>
      <c r="K180" s="219" t="str">
        <f>IFERROR(IF(NOT(INDEX(取組一覧!$M$9:$KR$452,MATCH($K$5,取組一覧!$M$9:$M$452,0),MATCH($A180,取組一覧!$M$9:$KR$9,0))="○"),"","○"),"")</f>
        <v/>
      </c>
      <c r="L180" s="219" t="str">
        <f>IFERROR(IF(NOT(INDEX(目標一覧!$M$9:$KR$452,MATCH($K$5,目標一覧!$M$9:$M$452,0),MATCH($A180,目標一覧!$M$9:$KR$9,0))="△"),"","○"),"")</f>
        <v/>
      </c>
      <c r="M180" s="219">
        <v>59</v>
      </c>
      <c r="N180" s="219">
        <v>10</v>
      </c>
      <c r="O180" s="219">
        <v>19</v>
      </c>
      <c r="P180" s="219">
        <v>13</v>
      </c>
      <c r="Q180" s="219">
        <v>17</v>
      </c>
    </row>
    <row r="181" spans="1:17">
      <c r="A181" s="1" t="str">
        <f t="shared" si="6"/>
        <v>事21</v>
      </c>
      <c r="B181" s="445"/>
      <c r="C181" s="444"/>
      <c r="D181" s="418">
        <v>21</v>
      </c>
      <c r="E181" s="448" t="s">
        <v>529</v>
      </c>
      <c r="F181" s="441"/>
      <c r="G181" s="442"/>
      <c r="H181" s="442"/>
      <c r="I181" s="457"/>
      <c r="J181" s="442"/>
      <c r="K181" s="219" t="str">
        <f>IFERROR(IF(NOT(INDEX(取組一覧!$M$9:$KR$452,MATCH($K$5,取組一覧!$M$9:$M$452,0),MATCH($A181,取組一覧!$M$9:$KR$9,0))="○"),"","○"),"")</f>
        <v/>
      </c>
      <c r="L181" s="219" t="str">
        <f>IFERROR(IF(NOT(INDEX(目標一覧!$M$9:$KR$452,MATCH($K$5,目標一覧!$M$9:$M$452,0),MATCH($A181,目標一覧!$M$9:$KR$9,0))="△"),"","○"),"")</f>
        <v/>
      </c>
      <c r="M181" s="219">
        <v>0</v>
      </c>
      <c r="N181" s="219">
        <v>0</v>
      </c>
      <c r="O181" s="219">
        <v>0</v>
      </c>
      <c r="P181" s="219">
        <v>0</v>
      </c>
      <c r="Q181" s="219">
        <v>0</v>
      </c>
    </row>
    <row r="182" spans="1:17">
      <c r="A182" s="1" t="str">
        <f t="shared" si="6"/>
        <v>事22</v>
      </c>
      <c r="B182" s="445"/>
      <c r="C182" s="444"/>
      <c r="D182" s="418">
        <v>22</v>
      </c>
      <c r="E182" s="449" t="s">
        <v>556</v>
      </c>
      <c r="F182" s="441"/>
      <c r="G182" s="298"/>
      <c r="H182" s="298"/>
      <c r="I182" s="457"/>
      <c r="J182" s="298"/>
      <c r="K182" s="219" t="str">
        <f>IFERROR(IF(NOT(INDEX(取組一覧!$M$9:$KR$452,MATCH($K$5,取組一覧!$M$9:$M$452,0),MATCH($A182,取組一覧!$M$9:$KR$9,0))="○"),"","○"),"")</f>
        <v/>
      </c>
      <c r="L182" s="219" t="str">
        <f>IFERROR(IF(NOT(INDEX(目標一覧!$M$9:$KR$452,MATCH($K$5,目標一覧!$M$9:$M$452,0),MATCH($A182,目標一覧!$M$9:$KR$9,0))="△"),"","○"),"")</f>
        <v/>
      </c>
      <c r="M182" s="219">
        <v>27</v>
      </c>
      <c r="N182" s="219">
        <v>7</v>
      </c>
      <c r="O182" s="219">
        <v>8</v>
      </c>
      <c r="P182" s="219">
        <v>4</v>
      </c>
      <c r="Q182" s="219">
        <v>8</v>
      </c>
    </row>
    <row r="183" spans="1:17">
      <c r="A183" s="1" t="str">
        <f t="shared" si="6"/>
        <v>事23</v>
      </c>
      <c r="B183" s="445"/>
      <c r="C183" s="444"/>
      <c r="D183" s="418">
        <v>23</v>
      </c>
      <c r="E183" s="449" t="s">
        <v>530</v>
      </c>
      <c r="F183" s="441"/>
      <c r="G183" s="298"/>
      <c r="H183" s="298"/>
      <c r="I183" s="457"/>
      <c r="J183" s="298"/>
      <c r="K183" s="219" t="str">
        <f>IFERROR(IF(NOT(INDEX(取組一覧!$M$9:$KR$452,MATCH($K$5,取組一覧!$M$9:$M$452,0),MATCH($A183,取組一覧!$M$9:$KR$9,0))="○"),"","○"),"")</f>
        <v/>
      </c>
      <c r="L183" s="219" t="str">
        <f>IFERROR(IF(NOT(INDEX(目標一覧!$M$9:$KR$452,MATCH($K$5,目標一覧!$M$9:$M$452,0),MATCH($A183,目標一覧!$M$9:$KR$9,0))="△"),"","○"),"")</f>
        <v/>
      </c>
      <c r="M183" s="219">
        <v>0</v>
      </c>
      <c r="N183" s="219">
        <v>0</v>
      </c>
      <c r="O183" s="219">
        <v>0</v>
      </c>
      <c r="P183" s="219">
        <v>0</v>
      </c>
      <c r="Q183" s="219">
        <v>0</v>
      </c>
    </row>
    <row r="184" spans="1:17">
      <c r="A184" s="1" t="str">
        <f t="shared" si="6"/>
        <v>事24</v>
      </c>
      <c r="B184" s="445"/>
      <c r="C184" s="444"/>
      <c r="D184" s="418">
        <v>24</v>
      </c>
      <c r="E184" s="449" t="s">
        <v>531</v>
      </c>
      <c r="F184" s="441"/>
      <c r="G184" s="298"/>
      <c r="H184" s="298"/>
      <c r="I184" s="457"/>
      <c r="J184" s="298"/>
      <c r="K184" s="219" t="str">
        <f>IFERROR(IF(NOT(INDEX(取組一覧!$M$9:$KR$452,MATCH($K$5,取組一覧!$M$9:$M$452,0),MATCH($A184,取組一覧!$M$9:$KR$9,0))="○"),"","○"),"")</f>
        <v/>
      </c>
      <c r="L184" s="219" t="str">
        <f>IFERROR(IF(NOT(INDEX(目標一覧!$M$9:$KR$452,MATCH($K$5,目標一覧!$M$9:$M$452,0),MATCH($A184,目標一覧!$M$9:$KR$9,0))="△"),"","○"),"")</f>
        <v/>
      </c>
      <c r="M184" s="219">
        <v>23</v>
      </c>
      <c r="N184" s="219">
        <v>4</v>
      </c>
      <c r="O184" s="219">
        <v>6</v>
      </c>
      <c r="P184" s="219">
        <v>8</v>
      </c>
      <c r="Q184" s="219">
        <v>5</v>
      </c>
    </row>
    <row r="185" spans="1:17">
      <c r="A185" s="1" t="str">
        <f t="shared" si="6"/>
        <v>事25</v>
      </c>
      <c r="B185" s="435"/>
      <c r="C185" s="444"/>
      <c r="D185" s="418">
        <v>25</v>
      </c>
      <c r="E185" s="449" t="s">
        <v>532</v>
      </c>
      <c r="F185" s="298"/>
      <c r="G185" s="298"/>
      <c r="H185" s="298"/>
      <c r="I185" s="457"/>
      <c r="J185" s="298"/>
      <c r="K185" s="219" t="str">
        <f>IFERROR(IF(NOT(INDEX(取組一覧!$M$9:$KR$452,MATCH($K$5,取組一覧!$M$9:$M$452,0),MATCH($A185,取組一覧!$M$9:$KR$9,0))="○"),"","○"),"")</f>
        <v/>
      </c>
      <c r="L185" s="219" t="str">
        <f>IFERROR(IF(NOT(INDEX(目標一覧!$M$9:$KR$452,MATCH($K$5,目標一覧!$M$9:$M$452,0),MATCH($A185,目標一覧!$M$9:$KR$9,0))="△"),"","○"),"")</f>
        <v/>
      </c>
      <c r="M185" s="219">
        <v>0</v>
      </c>
      <c r="N185" s="219">
        <v>0</v>
      </c>
      <c r="O185" s="219">
        <v>0</v>
      </c>
      <c r="P185" s="219">
        <v>0</v>
      </c>
      <c r="Q185" s="219">
        <v>0</v>
      </c>
    </row>
    <row r="186" spans="1:17">
      <c r="A186" s="1" t="str">
        <f t="shared" si="6"/>
        <v>事26</v>
      </c>
      <c r="B186" s="435"/>
      <c r="C186" s="444"/>
      <c r="D186" s="418">
        <v>26</v>
      </c>
      <c r="E186" s="449" t="s">
        <v>511</v>
      </c>
      <c r="F186" s="298"/>
      <c r="G186" s="298"/>
      <c r="H186" s="298"/>
      <c r="I186" s="457"/>
      <c r="J186" s="298"/>
      <c r="K186" s="219" t="str">
        <f>IFERROR(IF(NOT(INDEX(取組一覧!$M$9:$KR$452,MATCH($K$5,取組一覧!$M$9:$M$452,0),MATCH($A186,取組一覧!$M$9:$KR$9,0))="○"),"","○"),"")</f>
        <v/>
      </c>
      <c r="L186" s="219" t="str">
        <f>IFERROR(IF(NOT(INDEX(目標一覧!$M$9:$KR$452,MATCH($K$5,目標一覧!$M$9:$M$452,0),MATCH($A186,目標一覧!$M$9:$KR$9,0))="△"),"","○"),"")</f>
        <v/>
      </c>
      <c r="M186" s="219">
        <v>35</v>
      </c>
      <c r="N186" s="219">
        <v>9</v>
      </c>
      <c r="O186" s="219">
        <v>10</v>
      </c>
      <c r="P186" s="219">
        <v>5</v>
      </c>
      <c r="Q186" s="219">
        <v>11</v>
      </c>
    </row>
    <row r="187" spans="1:17">
      <c r="A187" s="1" t="str">
        <f t="shared" si="6"/>
        <v>事27</v>
      </c>
      <c r="B187" s="435"/>
      <c r="C187" s="450"/>
      <c r="D187" s="418">
        <v>27</v>
      </c>
      <c r="E187" s="449" t="s">
        <v>451</v>
      </c>
      <c r="F187" s="298"/>
      <c r="G187" s="298"/>
      <c r="H187" s="298"/>
      <c r="I187" s="457"/>
      <c r="J187" s="298"/>
      <c r="K187" s="219" t="str">
        <f>IFERROR(IF(NOT(INDEX(取組一覧!$M$9:$KR$452,MATCH($K$5,取組一覧!$M$9:$M$452,0),MATCH($A187,取組一覧!$M$9:$KR$9,0))="○"),"","○"),"")</f>
        <v/>
      </c>
      <c r="L187" s="219" t="str">
        <f>IFERROR(IF(NOT(INDEX(目標一覧!$M$9:$KR$452,MATCH($K$5,目標一覧!$M$9:$M$452,0),MATCH($A187,目標一覧!$M$9:$KR$9,0))="△"),"","○"),"")</f>
        <v/>
      </c>
      <c r="M187" s="219">
        <v>13</v>
      </c>
      <c r="N187" s="219">
        <v>3</v>
      </c>
      <c r="O187" s="219">
        <v>6</v>
      </c>
      <c r="P187" s="219">
        <v>2</v>
      </c>
      <c r="Q187" s="219">
        <v>2</v>
      </c>
    </row>
    <row r="188" spans="1:17">
      <c r="A188" s="1" t="str">
        <f t="shared" si="6"/>
        <v>事28</v>
      </c>
      <c r="B188" s="435"/>
      <c r="C188" s="451" t="s">
        <v>507</v>
      </c>
      <c r="D188" s="418">
        <v>28</v>
      </c>
      <c r="E188" s="449" t="s">
        <v>533</v>
      </c>
      <c r="F188" s="298"/>
      <c r="G188" s="298"/>
      <c r="H188" s="298"/>
      <c r="I188" s="457"/>
      <c r="J188" s="298"/>
      <c r="K188" s="219" t="str">
        <f>IFERROR(IF(NOT(INDEX(取組一覧!$M$9:$KR$452,MATCH($K$5,取組一覧!$M$9:$M$452,0),MATCH($A188,取組一覧!$M$9:$KR$9,0))="○"),"","○"),"")</f>
        <v/>
      </c>
      <c r="L188" s="219" t="str">
        <f>IFERROR(IF(NOT(INDEX(目標一覧!$M$9:$KR$452,MATCH($K$5,目標一覧!$M$9:$M$452,0),MATCH($A188,目標一覧!$M$9:$KR$9,0))="△"),"","○"),"")</f>
        <v/>
      </c>
      <c r="M188" s="219">
        <v>8</v>
      </c>
      <c r="N188" s="219">
        <v>2</v>
      </c>
      <c r="O188" s="219">
        <v>2</v>
      </c>
      <c r="P188" s="219">
        <v>2</v>
      </c>
      <c r="Q188" s="219">
        <v>2</v>
      </c>
    </row>
    <row r="189" spans="1:17">
      <c r="A189" s="1" t="str">
        <f t="shared" si="6"/>
        <v>事29</v>
      </c>
      <c r="B189" s="435"/>
      <c r="C189" s="452"/>
      <c r="D189" s="418">
        <v>29</v>
      </c>
      <c r="E189" s="449" t="s">
        <v>534</v>
      </c>
      <c r="F189" s="298"/>
      <c r="G189" s="298"/>
      <c r="H189" s="298"/>
      <c r="I189" s="457"/>
      <c r="J189" s="298"/>
      <c r="K189" s="219" t="str">
        <f>IFERROR(IF(NOT(INDEX(取組一覧!$M$9:$KR$452,MATCH($K$5,取組一覧!$M$9:$M$452,0),MATCH($A189,取組一覧!$M$9:$KR$9,0))="○"),"","○"),"")</f>
        <v/>
      </c>
      <c r="L189" s="219" t="str">
        <f>IFERROR(IF(NOT(INDEX(目標一覧!$M$9:$KR$452,MATCH($K$5,目標一覧!$M$9:$M$452,0),MATCH($A189,目標一覧!$M$9:$KR$9,0))="△"),"","○"),"")</f>
        <v/>
      </c>
      <c r="M189" s="219">
        <v>23</v>
      </c>
      <c r="N189" s="219">
        <v>5</v>
      </c>
      <c r="O189" s="219">
        <v>8</v>
      </c>
      <c r="P189" s="219">
        <v>4</v>
      </c>
      <c r="Q189" s="219">
        <v>6</v>
      </c>
    </row>
    <row r="190" spans="1:17">
      <c r="A190" s="1" t="str">
        <f t="shared" si="6"/>
        <v>事30</v>
      </c>
      <c r="B190" s="435"/>
      <c r="C190" s="452"/>
      <c r="D190" s="418">
        <v>30</v>
      </c>
      <c r="E190" s="449" t="s">
        <v>535</v>
      </c>
      <c r="F190" s="298"/>
      <c r="G190" s="298"/>
      <c r="H190" s="298"/>
      <c r="I190" s="457"/>
      <c r="J190" s="298"/>
      <c r="K190" s="219" t="str">
        <f>IFERROR(IF(NOT(INDEX(取組一覧!$M$9:$KR$452,MATCH($K$5,取組一覧!$M$9:$M$452,0),MATCH($A190,取組一覧!$M$9:$KR$9,0))="○"),"","○"),"")</f>
        <v/>
      </c>
      <c r="L190" s="219" t="str">
        <f>IFERROR(IF(NOT(INDEX(目標一覧!$M$9:$KR$452,MATCH($K$5,目標一覧!$M$9:$M$452,0),MATCH($A190,目標一覧!$M$9:$KR$9,0))="△"),"","○"),"")</f>
        <v/>
      </c>
      <c r="M190" s="219">
        <v>6</v>
      </c>
      <c r="N190" s="219">
        <v>1</v>
      </c>
      <c r="O190" s="219">
        <v>1</v>
      </c>
      <c r="P190" s="219">
        <v>2</v>
      </c>
      <c r="Q190" s="219">
        <v>2</v>
      </c>
    </row>
    <row r="191" spans="1:17">
      <c r="A191" s="1" t="str">
        <f t="shared" si="6"/>
        <v>事31</v>
      </c>
      <c r="B191" s="435"/>
      <c r="C191" s="452"/>
      <c r="D191" s="418">
        <v>31</v>
      </c>
      <c r="E191" s="449" t="s">
        <v>536</v>
      </c>
      <c r="F191" s="298"/>
      <c r="G191" s="298"/>
      <c r="H191" s="298"/>
      <c r="I191" s="457"/>
      <c r="J191" s="298"/>
      <c r="K191" s="219" t="str">
        <f>IFERROR(IF(NOT(INDEX(取組一覧!$M$9:$KR$452,MATCH($K$5,取組一覧!$M$9:$M$452,0),MATCH($A191,取組一覧!$M$9:$KR$9,0))="○"),"","○"),"")</f>
        <v/>
      </c>
      <c r="L191" s="219" t="str">
        <f>IFERROR(IF(NOT(INDEX(目標一覧!$M$9:$KR$452,MATCH($K$5,目標一覧!$M$9:$M$452,0),MATCH($A191,目標一覧!$M$9:$KR$9,0))="△"),"","○"),"")</f>
        <v/>
      </c>
      <c r="M191" s="219">
        <v>2</v>
      </c>
      <c r="N191" s="219">
        <v>0</v>
      </c>
      <c r="O191" s="219">
        <v>2</v>
      </c>
      <c r="P191" s="219">
        <v>0</v>
      </c>
      <c r="Q191" s="219">
        <v>0</v>
      </c>
    </row>
    <row r="192" spans="1:17">
      <c r="A192" s="1" t="str">
        <f t="shared" si="6"/>
        <v>事32</v>
      </c>
      <c r="B192" s="435"/>
      <c r="C192" s="452"/>
      <c r="D192" s="418">
        <v>32</v>
      </c>
      <c r="E192" s="449" t="s">
        <v>537</v>
      </c>
      <c r="F192" s="298"/>
      <c r="G192" s="298"/>
      <c r="H192" s="298"/>
      <c r="I192" s="457"/>
      <c r="J192" s="298"/>
      <c r="K192" s="219" t="str">
        <f>IFERROR(IF(NOT(INDEX(取組一覧!$M$9:$KR$452,MATCH($K$5,取組一覧!$M$9:$M$452,0),MATCH($A192,取組一覧!$M$9:$KR$9,0))="○"),"","○"),"")</f>
        <v/>
      </c>
      <c r="L192" s="219" t="str">
        <f>IFERROR(IF(NOT(INDEX(目標一覧!$M$9:$KR$452,MATCH($K$5,目標一覧!$M$9:$M$452,0),MATCH($A192,目標一覧!$M$9:$KR$9,0))="△"),"","○"),"")</f>
        <v/>
      </c>
      <c r="M192" s="219">
        <v>0</v>
      </c>
      <c r="N192" s="219">
        <v>0</v>
      </c>
      <c r="O192" s="219">
        <v>0</v>
      </c>
      <c r="P192" s="219">
        <v>0</v>
      </c>
      <c r="Q192" s="219">
        <v>0</v>
      </c>
    </row>
    <row r="193" spans="1:17">
      <c r="A193" s="1" t="str">
        <f t="shared" si="6"/>
        <v>事33</v>
      </c>
      <c r="B193" s="435"/>
      <c r="C193" s="452"/>
      <c r="D193" s="418">
        <v>33</v>
      </c>
      <c r="E193" s="453" t="s">
        <v>538</v>
      </c>
      <c r="F193" s="298"/>
      <c r="G193" s="298"/>
      <c r="H193" s="298"/>
      <c r="I193" s="457"/>
      <c r="J193" s="298"/>
      <c r="K193" s="219" t="str">
        <f>IFERROR(IF(NOT(INDEX(取組一覧!$M$9:$KR$452,MATCH($K$5,取組一覧!$M$9:$M$452,0),MATCH($A193,取組一覧!$M$9:$KR$9,0))="○"),"","○"),"")</f>
        <v/>
      </c>
      <c r="L193" s="219" t="str">
        <f>IFERROR(IF(NOT(INDEX(目標一覧!$M$9:$KR$452,MATCH($K$5,目標一覧!$M$9:$M$452,0),MATCH($A193,目標一覧!$M$9:$KR$9,0))="△"),"","○"),"")</f>
        <v/>
      </c>
      <c r="M193" s="219">
        <v>57</v>
      </c>
      <c r="N193" s="219">
        <v>15</v>
      </c>
      <c r="O193" s="219">
        <v>14</v>
      </c>
      <c r="P193" s="219">
        <v>9</v>
      </c>
      <c r="Q193" s="219">
        <v>19</v>
      </c>
    </row>
    <row r="194" spans="1:17">
      <c r="A194" s="1" t="str">
        <f t="shared" si="6"/>
        <v>事34</v>
      </c>
      <c r="B194" s="435"/>
      <c r="C194" s="452"/>
      <c r="D194" s="418">
        <v>34</v>
      </c>
      <c r="E194" s="453" t="s">
        <v>539</v>
      </c>
      <c r="F194" s="298"/>
      <c r="G194" s="298"/>
      <c r="H194" s="298"/>
      <c r="I194" s="457"/>
      <c r="J194" s="298"/>
      <c r="K194" s="219" t="str">
        <f>IFERROR(IF(NOT(INDEX(取組一覧!$M$9:$KR$452,MATCH($K$5,取組一覧!$M$9:$M$452,0),MATCH($A194,取組一覧!$M$9:$KR$9,0))="○"),"","○"),"")</f>
        <v/>
      </c>
      <c r="L194" s="219" t="str">
        <f>IFERROR(IF(NOT(INDEX(目標一覧!$M$9:$KR$452,MATCH($K$5,目標一覧!$M$9:$M$452,0),MATCH($A194,目標一覧!$M$9:$KR$9,0))="△"),"","○"),"")</f>
        <v/>
      </c>
      <c r="M194" s="219">
        <v>0</v>
      </c>
      <c r="N194" s="219">
        <v>0</v>
      </c>
      <c r="O194" s="219">
        <v>0</v>
      </c>
      <c r="P194" s="219">
        <v>0</v>
      </c>
      <c r="Q194" s="219">
        <v>0</v>
      </c>
    </row>
    <row r="195" spans="1:17">
      <c r="A195" s="1" t="str">
        <f t="shared" si="6"/>
        <v>事35</v>
      </c>
      <c r="B195" s="435"/>
      <c r="C195" s="452"/>
      <c r="D195" s="418">
        <v>35</v>
      </c>
      <c r="E195" s="453" t="s">
        <v>540</v>
      </c>
      <c r="F195" s="298"/>
      <c r="G195" s="298"/>
      <c r="H195" s="298"/>
      <c r="I195" s="457"/>
      <c r="J195" s="298"/>
      <c r="K195" s="219" t="str">
        <f>IFERROR(IF(NOT(INDEX(取組一覧!$M$9:$KR$452,MATCH($K$5,取組一覧!$M$9:$M$452,0),MATCH($A195,取組一覧!$M$9:$KR$9,0))="○"),"","○"),"")</f>
        <v/>
      </c>
      <c r="L195" s="219" t="str">
        <f>IFERROR(IF(NOT(INDEX(目標一覧!$M$9:$KR$452,MATCH($K$5,目標一覧!$M$9:$M$452,0),MATCH($A195,目標一覧!$M$9:$KR$9,0))="△"),"","○"),"")</f>
        <v/>
      </c>
      <c r="M195" s="219">
        <v>0</v>
      </c>
      <c r="N195" s="219">
        <v>0</v>
      </c>
      <c r="O195" s="219">
        <v>0</v>
      </c>
      <c r="P195" s="219">
        <v>0</v>
      </c>
      <c r="Q195" s="219">
        <v>0</v>
      </c>
    </row>
    <row r="196" spans="1:17">
      <c r="A196" s="1" t="str">
        <f t="shared" si="6"/>
        <v>事36</v>
      </c>
      <c r="B196" s="435"/>
      <c r="C196" s="452"/>
      <c r="D196" s="418">
        <v>36</v>
      </c>
      <c r="E196" s="453" t="s">
        <v>541</v>
      </c>
      <c r="F196" s="298"/>
      <c r="G196" s="298"/>
      <c r="H196" s="298"/>
      <c r="I196" s="457"/>
      <c r="J196" s="298"/>
      <c r="K196" s="219" t="str">
        <f>IFERROR(IF(NOT(INDEX(取組一覧!$M$9:$KR$452,MATCH($K$5,取組一覧!$M$9:$M$452,0),MATCH($A196,取組一覧!$M$9:$KR$9,0))="○"),"","○"),"")</f>
        <v/>
      </c>
      <c r="L196" s="219" t="str">
        <f>IFERROR(IF(NOT(INDEX(目標一覧!$M$9:$KR$452,MATCH($K$5,目標一覧!$M$9:$M$452,0),MATCH($A196,目標一覧!$M$9:$KR$9,0))="△"),"","○"),"")</f>
        <v/>
      </c>
      <c r="M196" s="219">
        <v>27</v>
      </c>
      <c r="N196" s="219">
        <v>8</v>
      </c>
      <c r="O196" s="219">
        <v>5</v>
      </c>
      <c r="P196" s="219">
        <v>2</v>
      </c>
      <c r="Q196" s="219">
        <v>12</v>
      </c>
    </row>
    <row r="197" spans="1:17">
      <c r="A197" s="1" t="str">
        <f t="shared" si="6"/>
        <v>事37</v>
      </c>
      <c r="B197" s="435"/>
      <c r="C197" s="452"/>
      <c r="D197" s="418">
        <v>37</v>
      </c>
      <c r="E197" s="453" t="s">
        <v>542</v>
      </c>
      <c r="F197" s="298"/>
      <c r="G197" s="298"/>
      <c r="H197" s="298"/>
      <c r="I197" s="457"/>
      <c r="J197" s="298"/>
      <c r="K197" s="219" t="str">
        <f>IFERROR(IF(NOT(INDEX(取組一覧!$M$9:$KR$452,MATCH($K$5,取組一覧!$M$9:$M$452,0),MATCH($A197,取組一覧!$M$9:$KR$9,0))="○"),"","○"),"")</f>
        <v/>
      </c>
      <c r="L197" s="219" t="str">
        <f>IFERROR(IF(NOT(INDEX(目標一覧!$M$9:$KR$452,MATCH($K$5,目標一覧!$M$9:$M$452,0),MATCH($A197,目標一覧!$M$9:$KR$9,0))="△"),"","○"),"")</f>
        <v/>
      </c>
      <c r="M197" s="219">
        <v>7</v>
      </c>
      <c r="N197" s="219">
        <v>1</v>
      </c>
      <c r="O197" s="219">
        <v>3</v>
      </c>
      <c r="P197" s="219">
        <v>0</v>
      </c>
      <c r="Q197" s="219">
        <v>3</v>
      </c>
    </row>
    <row r="198" spans="1:17" ht="18.75" customHeight="1">
      <c r="A198" s="1" t="str">
        <f t="shared" si="6"/>
        <v>事38</v>
      </c>
      <c r="B198" s="435"/>
      <c r="C198" s="454" t="s">
        <v>508</v>
      </c>
      <c r="D198" s="418">
        <v>38</v>
      </c>
      <c r="E198" s="453" t="s">
        <v>510</v>
      </c>
      <c r="F198" s="298"/>
      <c r="G198" s="298"/>
      <c r="H198" s="298"/>
      <c r="I198" s="457"/>
      <c r="J198" s="298"/>
      <c r="K198" s="219" t="str">
        <f>IFERROR(IF(NOT(INDEX(取組一覧!$M$9:$KR$452,MATCH($K$5,取組一覧!$M$9:$M$452,0),MATCH($A198,取組一覧!$M$9:$KR$9,0))="○"),"","○"),"")</f>
        <v/>
      </c>
      <c r="L198" s="219" t="str">
        <f>IFERROR(IF(NOT(INDEX(目標一覧!$M$9:$KR$452,MATCH($K$5,目標一覧!$M$9:$M$452,0),MATCH($A198,目標一覧!$M$9:$KR$9,0))="△"),"","○"),"")</f>
        <v/>
      </c>
      <c r="M198" s="219">
        <v>44</v>
      </c>
      <c r="N198" s="219">
        <v>12</v>
      </c>
      <c r="O198" s="219">
        <v>9</v>
      </c>
      <c r="P198" s="219">
        <v>6</v>
      </c>
      <c r="Q198" s="219">
        <v>17</v>
      </c>
    </row>
    <row r="199" spans="1:17">
      <c r="A199" s="1" t="str">
        <f t="shared" si="6"/>
        <v>事39</v>
      </c>
      <c r="B199" s="435"/>
      <c r="C199" s="455"/>
      <c r="D199" s="418">
        <v>39</v>
      </c>
      <c r="E199" s="453" t="s">
        <v>2147</v>
      </c>
      <c r="F199" s="298"/>
      <c r="G199" s="298"/>
      <c r="H199" s="298"/>
      <c r="I199" s="457"/>
      <c r="J199" s="298"/>
      <c r="K199" s="219" t="str">
        <f>IFERROR(IF(NOT(INDEX(取組一覧!$M$9:$KR$452,MATCH($K$5,取組一覧!$M$9:$M$452,0),MATCH($A199,取組一覧!$M$9:$KR$9,0))="○"),"","○"),"")</f>
        <v/>
      </c>
      <c r="L199" s="219" t="str">
        <f>IFERROR(IF(NOT(INDEX(目標一覧!$M$9:$KR$452,MATCH($K$5,目標一覧!$M$9:$M$452,0),MATCH($A199,目標一覧!$M$9:$KR$9,0))="△"),"","○"),"")</f>
        <v/>
      </c>
      <c r="M199" s="219">
        <v>28</v>
      </c>
      <c r="N199" s="219">
        <v>7</v>
      </c>
      <c r="O199" s="219">
        <v>5</v>
      </c>
      <c r="P199" s="219">
        <v>5</v>
      </c>
      <c r="Q199" s="219">
        <v>11</v>
      </c>
    </row>
    <row r="200" spans="1:17">
      <c r="A200" s="1" t="str">
        <f t="shared" si="6"/>
        <v>事40</v>
      </c>
      <c r="B200" s="435"/>
      <c r="C200" s="455"/>
      <c r="D200" s="418">
        <v>40</v>
      </c>
      <c r="E200" s="453" t="s">
        <v>543</v>
      </c>
      <c r="F200" s="298"/>
      <c r="G200" s="298"/>
      <c r="H200" s="298"/>
      <c r="I200" s="457"/>
      <c r="J200" s="298"/>
      <c r="K200" s="219" t="str">
        <f>IFERROR(IF(NOT(INDEX(取組一覧!$M$9:$KR$452,MATCH($K$5,取組一覧!$M$9:$M$452,0),MATCH($A200,取組一覧!$M$9:$KR$9,0))="○"),"","○"),"")</f>
        <v/>
      </c>
      <c r="L200" s="219" t="str">
        <f>IFERROR(IF(NOT(INDEX(目標一覧!$M$9:$KR$452,MATCH($K$5,目標一覧!$M$9:$M$452,0),MATCH($A200,目標一覧!$M$9:$KR$9,0))="△"),"","○"),"")</f>
        <v/>
      </c>
      <c r="M200" s="219">
        <v>2</v>
      </c>
      <c r="N200" s="219">
        <v>2</v>
      </c>
      <c r="O200" s="219">
        <v>0</v>
      </c>
      <c r="P200" s="219">
        <v>0</v>
      </c>
      <c r="Q200" s="219">
        <v>0</v>
      </c>
    </row>
    <row r="201" spans="1:17">
      <c r="A201" s="1" t="str">
        <f t="shared" si="6"/>
        <v>事41</v>
      </c>
      <c r="B201" s="435"/>
      <c r="C201" s="455"/>
      <c r="D201" s="418">
        <v>41</v>
      </c>
      <c r="E201" s="453" t="s">
        <v>544</v>
      </c>
      <c r="F201" s="298"/>
      <c r="G201" s="298"/>
      <c r="H201" s="298"/>
      <c r="I201" s="457"/>
      <c r="J201" s="298"/>
      <c r="K201" s="219" t="str">
        <f>IFERROR(IF(NOT(INDEX(取組一覧!$M$9:$KR$452,MATCH($K$5,取組一覧!$M$9:$M$452,0),MATCH($A201,取組一覧!$M$9:$KR$9,0))="○"),"","○"),"")</f>
        <v/>
      </c>
      <c r="L201" s="219" t="str">
        <f>IFERROR(IF(NOT(INDEX(目標一覧!$M$9:$KR$452,MATCH($K$5,目標一覧!$M$9:$M$452,0),MATCH($A201,目標一覧!$M$9:$KR$9,0))="△"),"","○"),"")</f>
        <v/>
      </c>
      <c r="M201" s="219">
        <v>0</v>
      </c>
      <c r="N201" s="219">
        <v>0</v>
      </c>
      <c r="O201" s="219">
        <v>0</v>
      </c>
      <c r="P201" s="219">
        <v>0</v>
      </c>
      <c r="Q201" s="219">
        <v>0</v>
      </c>
    </row>
    <row r="202" spans="1:17">
      <c r="A202" s="1" t="str">
        <f t="shared" si="6"/>
        <v>事42</v>
      </c>
      <c r="B202" s="435"/>
      <c r="C202" s="455"/>
      <c r="D202" s="418">
        <v>42</v>
      </c>
      <c r="E202" s="453" t="s">
        <v>545</v>
      </c>
      <c r="F202" s="298"/>
      <c r="G202" s="298"/>
      <c r="H202" s="298"/>
      <c r="I202" s="457"/>
      <c r="J202" s="298"/>
      <c r="K202" s="219" t="str">
        <f>IFERROR(IF(NOT(INDEX(取組一覧!$M$9:$KR$452,MATCH($K$5,取組一覧!$M$9:$M$452,0),MATCH($A202,取組一覧!$M$9:$KR$9,0))="○"),"","○"),"")</f>
        <v/>
      </c>
      <c r="L202" s="219" t="str">
        <f>IFERROR(IF(NOT(INDEX(目標一覧!$M$9:$KR$452,MATCH($K$5,目標一覧!$M$9:$M$452,0),MATCH($A202,目標一覧!$M$9:$KR$9,0))="△"),"","○"),"")</f>
        <v/>
      </c>
      <c r="M202" s="219">
        <v>0</v>
      </c>
      <c r="N202" s="219">
        <v>0</v>
      </c>
      <c r="O202" s="219">
        <v>0</v>
      </c>
      <c r="P202" s="219">
        <v>0</v>
      </c>
      <c r="Q202" s="219">
        <v>0</v>
      </c>
    </row>
    <row r="203" spans="1:17">
      <c r="A203" s="1" t="str">
        <f t="shared" si="6"/>
        <v>事43</v>
      </c>
      <c r="B203" s="435"/>
      <c r="C203" s="406"/>
      <c r="D203" s="418">
        <v>43</v>
      </c>
      <c r="E203" s="453" t="s">
        <v>546</v>
      </c>
      <c r="F203" s="298"/>
      <c r="G203" s="298"/>
      <c r="H203" s="298"/>
      <c r="I203" s="457"/>
      <c r="J203" s="298"/>
      <c r="K203" s="219" t="str">
        <f>IFERROR(IF(NOT(INDEX(取組一覧!$M$9:$KR$452,MATCH($K$5,取組一覧!$M$9:$M$452,0),MATCH($A203,取組一覧!$M$9:$KR$9,0))="○"),"","○"),"")</f>
        <v/>
      </c>
      <c r="L203" s="219" t="str">
        <f>IFERROR(IF(NOT(INDEX(目標一覧!$M$9:$KR$452,MATCH($K$5,目標一覧!$M$9:$M$452,0),MATCH($A203,目標一覧!$M$9:$KR$9,0))="△"),"","○"),"")</f>
        <v/>
      </c>
      <c r="M203" s="219">
        <v>12</v>
      </c>
      <c r="N203" s="219">
        <v>2</v>
      </c>
      <c r="O203" s="219">
        <v>4</v>
      </c>
      <c r="P203" s="219">
        <v>2</v>
      </c>
      <c r="Q203" s="219">
        <v>4</v>
      </c>
    </row>
    <row r="204" spans="1:17">
      <c r="A204" s="1" t="str">
        <f t="shared" si="6"/>
        <v>事44</v>
      </c>
      <c r="B204" s="435"/>
      <c r="C204" s="439" t="s">
        <v>509</v>
      </c>
      <c r="D204" s="418">
        <v>44</v>
      </c>
      <c r="E204" s="453" t="s">
        <v>547</v>
      </c>
      <c r="F204" s="298"/>
      <c r="G204" s="298"/>
      <c r="H204" s="298"/>
      <c r="I204" s="457"/>
      <c r="J204" s="298"/>
      <c r="K204" s="219" t="str">
        <f>IFERROR(IF(NOT(INDEX(取組一覧!$M$9:$KR$452,MATCH($K$5,取組一覧!$M$9:$M$452,0),MATCH($A204,取組一覧!$M$9:$KR$9,0))="○"),"","○"),"")</f>
        <v/>
      </c>
      <c r="L204" s="219" t="str">
        <f>IFERROR(IF(NOT(INDEX(目標一覧!$M$9:$KR$452,MATCH($K$5,目標一覧!$M$9:$M$452,0),MATCH($A204,目標一覧!$M$9:$KR$9,0))="△"),"","○"),"")</f>
        <v/>
      </c>
      <c r="M204" s="219">
        <v>1</v>
      </c>
      <c r="N204" s="219">
        <v>0</v>
      </c>
      <c r="O204" s="219">
        <v>0</v>
      </c>
      <c r="P204" s="219">
        <v>0</v>
      </c>
      <c r="Q204" s="219">
        <v>1</v>
      </c>
    </row>
    <row r="205" spans="1:17">
      <c r="A205" s="1" t="str">
        <f t="shared" si="6"/>
        <v>事45</v>
      </c>
      <c r="B205" s="435"/>
      <c r="C205" s="444"/>
      <c r="D205" s="418">
        <v>45</v>
      </c>
      <c r="E205" s="453" t="s">
        <v>548</v>
      </c>
      <c r="F205" s="298"/>
      <c r="G205" s="298"/>
      <c r="H205" s="298"/>
      <c r="I205" s="457"/>
      <c r="J205" s="298"/>
      <c r="K205" s="219" t="str">
        <f>IFERROR(IF(NOT(INDEX(取組一覧!$M$9:$KR$452,MATCH($K$5,取組一覧!$M$9:$M$452,0),MATCH($A205,取組一覧!$M$9:$KR$9,0))="○"),"","○"),"")</f>
        <v/>
      </c>
      <c r="L205" s="219" t="str">
        <f>IFERROR(IF(NOT(INDEX(目標一覧!$M$9:$KR$452,MATCH($K$5,目標一覧!$M$9:$M$452,0),MATCH($A205,目標一覧!$M$9:$KR$9,0))="△"),"","○"),"")</f>
        <v/>
      </c>
      <c r="M205" s="219">
        <v>1</v>
      </c>
      <c r="N205" s="219">
        <v>0</v>
      </c>
      <c r="O205" s="219">
        <v>0</v>
      </c>
      <c r="P205" s="219">
        <v>1</v>
      </c>
      <c r="Q205" s="219">
        <v>0</v>
      </c>
    </row>
    <row r="206" spans="1:17">
      <c r="A206" s="1" t="str">
        <f t="shared" si="6"/>
        <v>事46</v>
      </c>
      <c r="B206" s="436"/>
      <c r="C206" s="446"/>
      <c r="D206" s="418">
        <v>46</v>
      </c>
      <c r="E206" s="453" t="s">
        <v>549</v>
      </c>
      <c r="F206" s="298"/>
      <c r="G206" s="298"/>
      <c r="H206" s="298"/>
      <c r="I206" s="457"/>
      <c r="J206" s="298"/>
      <c r="K206" s="219" t="str">
        <f>IFERROR(IF(NOT(INDEX(取組一覧!$M$9:$KR$452,MATCH($K$5,取組一覧!$M$9:$M$452,0),MATCH($A206,取組一覧!$M$9:$KR$9,0))="○"),"","○"),"")</f>
        <v/>
      </c>
      <c r="L206" s="219" t="str">
        <f>IFERROR(IF(NOT(INDEX(目標一覧!$M$9:$KR$452,MATCH($K$5,目標一覧!$M$9:$M$452,0),MATCH($A206,目標一覧!$M$9:$KR$9,0))="△"),"","○"),"")</f>
        <v/>
      </c>
      <c r="M206" s="219">
        <v>0</v>
      </c>
      <c r="N206" s="219">
        <v>0</v>
      </c>
      <c r="O206" s="219">
        <v>0</v>
      </c>
      <c r="P206" s="219">
        <v>0</v>
      </c>
      <c r="Q206" s="219">
        <v>0</v>
      </c>
    </row>
    <row r="207" spans="1:17" ht="36.950000000000003" customHeight="1">
      <c r="B207" s="614" t="s">
        <v>2881</v>
      </c>
      <c r="C207" s="614"/>
      <c r="D207" s="614"/>
      <c r="E207" s="614"/>
      <c r="F207" s="614"/>
      <c r="G207" s="614"/>
      <c r="H207" s="614"/>
      <c r="I207" s="457"/>
      <c r="J207" s="457"/>
      <c r="K207" s="623" t="s">
        <v>2884</v>
      </c>
      <c r="L207" s="623"/>
      <c r="M207" s="623"/>
      <c r="N207" s="623"/>
      <c r="O207" s="623"/>
      <c r="P207" s="623"/>
      <c r="Q207" s="623"/>
    </row>
    <row r="208" spans="1:17" ht="39.950000000000003" customHeight="1">
      <c r="B208" s="610" t="s">
        <v>2632</v>
      </c>
      <c r="C208" s="610"/>
      <c r="D208" s="610"/>
      <c r="E208" s="610"/>
      <c r="F208" s="610"/>
      <c r="G208" s="610"/>
      <c r="H208" s="610"/>
      <c r="I208" s="457"/>
      <c r="J208" s="461"/>
      <c r="K208" s="624"/>
      <c r="L208" s="624"/>
      <c r="M208" s="624"/>
      <c r="N208" s="624"/>
      <c r="O208" s="624"/>
      <c r="P208" s="624"/>
      <c r="Q208" s="624"/>
    </row>
    <row r="209" spans="2:17" ht="39.950000000000003" customHeight="1">
      <c r="B209" s="610" t="s">
        <v>2148</v>
      </c>
      <c r="C209" s="610"/>
      <c r="D209" s="610"/>
      <c r="E209" s="610"/>
      <c r="F209" s="610"/>
      <c r="G209" s="610"/>
      <c r="H209" s="610"/>
      <c r="I209" s="457"/>
      <c r="J209" s="462"/>
      <c r="K209" s="624"/>
      <c r="L209" s="624"/>
      <c r="M209" s="624"/>
      <c r="N209" s="624"/>
      <c r="O209" s="624"/>
      <c r="P209" s="624"/>
      <c r="Q209" s="624"/>
    </row>
  </sheetData>
  <sheetProtection algorithmName="SHA-512" hashValue="TK6omhKhMDltPkFclzhM5dhag4QLAQ0N2lhO6SrmEofqNS5pya6gQWRulV3AoymSWJC/SQYRsk5O5//uUG0TtA==" saltValue="IScPJX/ldLHBLXu9BYuxqA==" spinCount="100000" sheet="1" objects="1" scenarios="1"/>
  <mergeCells count="9">
    <mergeCell ref="B209:H209"/>
    <mergeCell ref="B208:H208"/>
    <mergeCell ref="B3:H3"/>
    <mergeCell ref="K5:L5"/>
    <mergeCell ref="B207:H207"/>
    <mergeCell ref="C56:C61"/>
    <mergeCell ref="K4:L4"/>
    <mergeCell ref="C6:E6"/>
    <mergeCell ref="K207:Q209"/>
  </mergeCells>
  <phoneticPr fontId="1"/>
  <printOptions horizontalCentered="1"/>
  <pageMargins left="0.39370078740157483" right="0.39370078740157483" top="0.59055118110236227" bottom="0.39370078740157483" header="0.31496062992125984" footer="0.15748031496062992"/>
  <pageSetup paperSize="9" scale="60" orientation="portrait" r:id="rId1"/>
  <rowBreaks count="4" manualBreakCount="4">
    <brk id="70" min="1" max="10" man="1"/>
    <brk id="97" min="1" max="10" man="1"/>
    <brk id="125" min="1" max="10" man="1"/>
    <brk id="155" min="1" max="7"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8807B0F-F499-4DFC-B55C-F38733E95686}">
          <x14:formula1>
            <xm:f>rist!$F$2:$F$5</xm:f>
          </x14:formula1>
          <xm:sqref>F7:H206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43FF0-580F-4934-AF18-B01D6C8DE6C0}">
  <sheetPr>
    <tabColor theme="5"/>
  </sheetPr>
  <dimension ref="A1:P63"/>
  <sheetViews>
    <sheetView tabSelected="1" view="pageBreakPreview" zoomScale="115" zoomScaleNormal="115" zoomScaleSheetLayoutView="115" workbookViewId="0">
      <selection activeCell="A33" sqref="A33"/>
    </sheetView>
  </sheetViews>
  <sheetFormatPr defaultRowHeight="16.5"/>
  <cols>
    <col min="1" max="1" width="6.5" style="7" bestFit="1" customWidth="1"/>
    <col min="2" max="2" width="18.875" style="501" customWidth="1"/>
    <col min="3" max="3" width="3.25" style="502" bestFit="1" customWidth="1"/>
    <col min="4" max="4" width="39.125" style="501" customWidth="1"/>
    <col min="5" max="7" width="9.625" style="470" customWidth="1"/>
    <col min="8" max="8" width="2.625" style="470" customWidth="1"/>
    <col min="9" max="9" width="30.625" style="470" customWidth="1"/>
    <col min="10" max="16" width="7.625" style="7" customWidth="1"/>
    <col min="17" max="16384" width="9" style="7"/>
  </cols>
  <sheetData>
    <row r="1" spans="1:16" ht="19.5">
      <c r="B1" s="466" t="s">
        <v>2117</v>
      </c>
      <c r="C1" s="467"/>
      <c r="D1" s="468"/>
      <c r="E1" s="469"/>
      <c r="F1" s="469"/>
      <c r="G1" s="469"/>
      <c r="H1" s="469"/>
    </row>
    <row r="2" spans="1:16" ht="6.95" customHeight="1">
      <c r="B2" s="466"/>
      <c r="C2" s="467"/>
      <c r="D2" s="468"/>
      <c r="E2" s="469"/>
      <c r="F2" s="469"/>
      <c r="G2" s="469"/>
      <c r="H2" s="469"/>
    </row>
    <row r="3" spans="1:16" ht="48" customHeight="1">
      <c r="B3" s="627" t="s">
        <v>2153</v>
      </c>
      <c r="C3" s="627"/>
      <c r="D3" s="627"/>
      <c r="E3" s="627"/>
      <c r="F3" s="627"/>
      <c r="G3" s="627"/>
      <c r="H3" s="469"/>
      <c r="J3" s="562" t="s">
        <v>2880</v>
      </c>
      <c r="K3" s="563"/>
      <c r="L3" s="563"/>
      <c r="M3" s="563"/>
      <c r="N3" s="563"/>
      <c r="O3" s="563"/>
      <c r="P3" s="563"/>
    </row>
    <row r="4" spans="1:16">
      <c r="B4" s="471"/>
      <c r="C4" s="471"/>
      <c r="D4" s="471"/>
      <c r="E4" s="471"/>
      <c r="F4" s="471"/>
      <c r="G4" s="471"/>
      <c r="H4" s="469"/>
      <c r="J4" s="618" t="s">
        <v>2166</v>
      </c>
      <c r="K4" s="619"/>
      <c r="L4" s="287" t="s">
        <v>2079</v>
      </c>
      <c r="M4" s="289"/>
      <c r="N4" s="289"/>
      <c r="O4" s="289"/>
      <c r="P4" s="288"/>
    </row>
    <row r="5" spans="1:16" ht="18.75">
      <c r="B5" s="472" t="s">
        <v>452</v>
      </c>
      <c r="C5" s="467"/>
      <c r="D5" s="469"/>
      <c r="E5" s="469"/>
      <c r="F5" s="469"/>
      <c r="G5" s="469"/>
      <c r="H5" s="469"/>
      <c r="J5" s="612"/>
      <c r="K5" s="613"/>
      <c r="L5" s="290" t="s">
        <v>2109</v>
      </c>
      <c r="M5" s="290">
        <v>79</v>
      </c>
      <c r="N5" s="290">
        <v>134</v>
      </c>
      <c r="O5" s="290">
        <v>78</v>
      </c>
      <c r="P5" s="290">
        <v>148</v>
      </c>
    </row>
    <row r="6" spans="1:16" ht="35.25">
      <c r="B6" s="473" t="s">
        <v>620</v>
      </c>
      <c r="C6" s="474"/>
      <c r="D6" s="475"/>
      <c r="E6" s="476" t="s">
        <v>2895</v>
      </c>
      <c r="F6" s="477" t="s">
        <v>2167</v>
      </c>
      <c r="G6" s="478" t="s">
        <v>495</v>
      </c>
      <c r="H6" s="469"/>
      <c r="I6" s="572" t="s">
        <v>2105</v>
      </c>
      <c r="J6" s="211" t="s">
        <v>2076</v>
      </c>
      <c r="K6" s="211" t="s">
        <v>144</v>
      </c>
      <c r="L6" s="211" t="s">
        <v>48</v>
      </c>
      <c r="M6" s="211" t="s">
        <v>2078</v>
      </c>
      <c r="N6" s="211" t="s">
        <v>1834</v>
      </c>
      <c r="O6" s="211" t="s">
        <v>1835</v>
      </c>
      <c r="P6" s="211" t="s">
        <v>243</v>
      </c>
    </row>
    <row r="7" spans="1:16" ht="33">
      <c r="A7" s="7" t="s">
        <v>2024</v>
      </c>
      <c r="B7" s="479" t="s">
        <v>453</v>
      </c>
      <c r="C7" s="480">
        <v>1</v>
      </c>
      <c r="D7" s="481" t="s">
        <v>514</v>
      </c>
      <c r="E7" s="482"/>
      <c r="F7" s="482"/>
      <c r="G7" s="482"/>
      <c r="H7" s="469"/>
      <c r="I7" s="483"/>
      <c r="J7" s="219" t="str">
        <f>IFERROR(IF(NOT(INDEX(取組一覧!$M$9:$KR$452,MATCH($J$5,取組一覧!$M$9:$M$452,0),MATCH($A7,取組一覧!$M$9:$KR$9,0))="○"),"","○"),"")</f>
        <v/>
      </c>
      <c r="K7" s="219" t="str">
        <f>IFERROR(IF(NOT(INDEX(目標一覧!$M$9:$KR$452,MATCH($J$5,目標一覧!$M$9:$M$452,0),MATCH($A7,目標一覧!$M$9:$KR$9,0))="△"),"","○"),"")</f>
        <v/>
      </c>
      <c r="L7" s="219">
        <v>15</v>
      </c>
      <c r="M7" s="219">
        <v>2</v>
      </c>
      <c r="N7" s="219">
        <v>5</v>
      </c>
      <c r="O7" s="219">
        <v>4</v>
      </c>
      <c r="P7" s="219">
        <v>4</v>
      </c>
    </row>
    <row r="8" spans="1:16" ht="33">
      <c r="A8" s="7" t="s">
        <v>2025</v>
      </c>
      <c r="B8" s="484"/>
      <c r="C8" s="480">
        <v>2</v>
      </c>
      <c r="D8" s="485" t="s">
        <v>455</v>
      </c>
      <c r="E8" s="482"/>
      <c r="F8" s="482"/>
      <c r="G8" s="482"/>
      <c r="H8" s="469"/>
      <c r="I8" s="483"/>
      <c r="J8" s="219" t="str">
        <f>IFERROR(IF(NOT(INDEX(取組一覧!$M$9:$KR$452,MATCH($J$5,取組一覧!$M$9:$M$452,0),MATCH($A8,取組一覧!$M$9:$KR$9,0))="○"),"","○"),"")</f>
        <v/>
      </c>
      <c r="K8" s="219" t="str">
        <f>IFERROR(IF(NOT(INDEX(目標一覧!$M$9:$KR$452,MATCH($J$5,目標一覧!$M$9:$M$452,0),MATCH($A8,目標一覧!$M$9:$KR$9,0))="△"),"","○"),"")</f>
        <v/>
      </c>
      <c r="L8" s="219">
        <v>11</v>
      </c>
      <c r="M8" s="219">
        <v>5</v>
      </c>
      <c r="N8" s="219">
        <v>0</v>
      </c>
      <c r="O8" s="219">
        <v>1</v>
      </c>
      <c r="P8" s="219">
        <v>5</v>
      </c>
    </row>
    <row r="9" spans="1:16" ht="18.75">
      <c r="A9" s="7" t="s">
        <v>2026</v>
      </c>
      <c r="B9" s="484"/>
      <c r="C9" s="480">
        <v>3</v>
      </c>
      <c r="D9" s="485" t="s">
        <v>454</v>
      </c>
      <c r="E9" s="482"/>
      <c r="F9" s="482"/>
      <c r="G9" s="482"/>
      <c r="H9" s="469"/>
      <c r="I9" s="483"/>
      <c r="J9" s="219" t="str">
        <f>IFERROR(IF(NOT(INDEX(取組一覧!$M$9:$KR$452,MATCH($J$5,取組一覧!$M$9:$M$452,0),MATCH($A9,取組一覧!$M$9:$KR$9,0))="○"),"","○"),"")</f>
        <v/>
      </c>
      <c r="K9" s="219" t="str">
        <f>IFERROR(IF(NOT(INDEX(目標一覧!$M$9:$KR$452,MATCH($J$5,目標一覧!$M$9:$M$452,0),MATCH($A9,目標一覧!$M$9:$KR$9,0))="△"),"","○"),"")</f>
        <v/>
      </c>
      <c r="L9" s="219">
        <v>27</v>
      </c>
      <c r="M9" s="219">
        <v>7</v>
      </c>
      <c r="N9" s="219">
        <v>4</v>
      </c>
      <c r="O9" s="219">
        <v>5</v>
      </c>
      <c r="P9" s="219">
        <v>11</v>
      </c>
    </row>
    <row r="10" spans="1:16" ht="33">
      <c r="A10" s="7" t="s">
        <v>2027</v>
      </c>
      <c r="B10" s="484"/>
      <c r="C10" s="480">
        <v>4</v>
      </c>
      <c r="D10" s="481" t="s">
        <v>456</v>
      </c>
      <c r="E10" s="482"/>
      <c r="F10" s="482"/>
      <c r="G10" s="482"/>
      <c r="H10" s="469"/>
      <c r="I10" s="483"/>
      <c r="J10" s="219" t="str">
        <f>IFERROR(IF(NOT(INDEX(取組一覧!$M$9:$KR$452,MATCH($J$5,取組一覧!$M$9:$M$452,0),MATCH($A10,取組一覧!$M$9:$KR$9,0))="○"),"","○"),"")</f>
        <v/>
      </c>
      <c r="K10" s="219" t="str">
        <f>IFERROR(IF(NOT(INDEX(目標一覧!$M$9:$KR$452,MATCH($J$5,目標一覧!$M$9:$M$452,0),MATCH($A10,目標一覧!$M$9:$KR$9,0))="△"),"","○"),"")</f>
        <v/>
      </c>
      <c r="L10" s="219">
        <v>1</v>
      </c>
      <c r="M10" s="219">
        <v>0</v>
      </c>
      <c r="N10" s="219">
        <v>0</v>
      </c>
      <c r="O10" s="219">
        <v>0</v>
      </c>
      <c r="P10" s="219">
        <v>1</v>
      </c>
    </row>
    <row r="11" spans="1:16" ht="18.75">
      <c r="A11" s="7" t="s">
        <v>2028</v>
      </c>
      <c r="B11" s="484"/>
      <c r="C11" s="480">
        <v>5</v>
      </c>
      <c r="D11" s="485" t="s">
        <v>457</v>
      </c>
      <c r="E11" s="486"/>
      <c r="F11" s="486"/>
      <c r="G11" s="486"/>
      <c r="H11" s="469"/>
      <c r="I11" s="483"/>
      <c r="J11" s="219" t="str">
        <f>IFERROR(IF(NOT(INDEX(取組一覧!$M$9:$KR$452,MATCH($J$5,取組一覧!$M$9:$M$452,0),MATCH($A11,取組一覧!$M$9:$KR$9,0))="○"),"","○"),"")</f>
        <v/>
      </c>
      <c r="K11" s="219" t="str">
        <f>IFERROR(IF(NOT(INDEX(目標一覧!$M$9:$KR$452,MATCH($J$5,目標一覧!$M$9:$M$452,0),MATCH($A11,目標一覧!$M$9:$KR$9,0))="△"),"","○"),"")</f>
        <v/>
      </c>
      <c r="L11" s="219">
        <v>5</v>
      </c>
      <c r="M11" s="219">
        <v>1</v>
      </c>
      <c r="N11" s="219">
        <v>2</v>
      </c>
      <c r="O11" s="219">
        <v>1</v>
      </c>
      <c r="P11" s="219">
        <v>1</v>
      </c>
    </row>
    <row r="12" spans="1:16" ht="18.75">
      <c r="A12" s="7" t="s">
        <v>2029</v>
      </c>
      <c r="B12" s="484"/>
      <c r="C12" s="480">
        <v>6</v>
      </c>
      <c r="D12" s="485" t="s">
        <v>458</v>
      </c>
      <c r="E12" s="486"/>
      <c r="F12" s="486"/>
      <c r="G12" s="486"/>
      <c r="H12" s="469"/>
      <c r="I12" s="483"/>
      <c r="J12" s="219" t="str">
        <f>IFERROR(IF(NOT(INDEX(取組一覧!$M$9:$KR$452,MATCH($J$5,取組一覧!$M$9:$M$452,0),MATCH($A12,取組一覧!$M$9:$KR$9,0))="○"),"","○"),"")</f>
        <v/>
      </c>
      <c r="K12" s="219" t="str">
        <f>IFERROR(IF(NOT(INDEX(目標一覧!$M$9:$KR$452,MATCH($J$5,目標一覧!$M$9:$M$452,0),MATCH($A12,目標一覧!$M$9:$KR$9,0))="△"),"","○"),"")</f>
        <v/>
      </c>
      <c r="L12" s="219">
        <v>14</v>
      </c>
      <c r="M12" s="219">
        <v>5</v>
      </c>
      <c r="N12" s="219">
        <v>6</v>
      </c>
      <c r="O12" s="219">
        <v>1</v>
      </c>
      <c r="P12" s="219">
        <v>2</v>
      </c>
    </row>
    <row r="13" spans="1:16" ht="18.75">
      <c r="A13" s="7" t="s">
        <v>2030</v>
      </c>
      <c r="B13" s="484"/>
      <c r="C13" s="480">
        <v>7</v>
      </c>
      <c r="D13" s="481" t="s">
        <v>459</v>
      </c>
      <c r="E13" s="482"/>
      <c r="F13" s="482"/>
      <c r="G13" s="482"/>
      <c r="H13" s="469"/>
      <c r="I13" s="483"/>
      <c r="J13" s="219" t="str">
        <f>IFERROR(IF(NOT(INDEX(取組一覧!$M$9:$KR$452,MATCH($J$5,取組一覧!$M$9:$M$452,0),MATCH($A13,取組一覧!$M$9:$KR$9,0))="○"),"","○"),"")</f>
        <v/>
      </c>
      <c r="K13" s="219" t="str">
        <f>IFERROR(IF(NOT(INDEX(目標一覧!$M$9:$KR$452,MATCH($J$5,目標一覧!$M$9:$M$452,0),MATCH($A13,目標一覧!$M$9:$KR$9,0))="△"),"","○"),"")</f>
        <v/>
      </c>
      <c r="L13" s="219">
        <v>21</v>
      </c>
      <c r="M13" s="219">
        <v>2</v>
      </c>
      <c r="N13" s="219">
        <v>12</v>
      </c>
      <c r="O13" s="219">
        <v>7</v>
      </c>
      <c r="P13" s="219">
        <v>0</v>
      </c>
    </row>
    <row r="14" spans="1:16" ht="18.75">
      <c r="A14" s="7" t="s">
        <v>2031</v>
      </c>
      <c r="B14" s="487"/>
      <c r="C14" s="480">
        <v>8</v>
      </c>
      <c r="D14" s="488" t="s">
        <v>460</v>
      </c>
      <c r="E14" s="482"/>
      <c r="F14" s="482"/>
      <c r="G14" s="482"/>
      <c r="H14" s="469"/>
      <c r="I14" s="483"/>
      <c r="J14" s="219" t="str">
        <f>IFERROR(IF(NOT(INDEX(取組一覧!$M$9:$KR$452,MATCH($J$5,取組一覧!$M$9:$M$452,0),MATCH($A14,取組一覧!$M$9:$KR$9,0))="○"),"","○"),"")</f>
        <v/>
      </c>
      <c r="K14" s="219" t="str">
        <f>IFERROR(IF(NOT(INDEX(目標一覧!$M$9:$KR$452,MATCH($J$5,目標一覧!$M$9:$M$452,0),MATCH($A14,目標一覧!$M$9:$KR$9,0))="△"),"","○"),"")</f>
        <v/>
      </c>
      <c r="L14" s="219">
        <v>1</v>
      </c>
      <c r="M14" s="219">
        <v>0</v>
      </c>
      <c r="N14" s="219">
        <v>0</v>
      </c>
      <c r="O14" s="219">
        <v>1</v>
      </c>
      <c r="P14" s="219">
        <v>0</v>
      </c>
    </row>
    <row r="15" spans="1:16" ht="18.75">
      <c r="A15" s="7" t="s">
        <v>2032</v>
      </c>
      <c r="B15" s="484" t="s">
        <v>497</v>
      </c>
      <c r="C15" s="480">
        <v>9</v>
      </c>
      <c r="D15" s="481" t="s">
        <v>496</v>
      </c>
      <c r="E15" s="482"/>
      <c r="F15" s="482"/>
      <c r="G15" s="482"/>
      <c r="H15" s="469"/>
      <c r="I15" s="483"/>
      <c r="J15" s="219" t="str">
        <f>IFERROR(IF(NOT(INDEX(取組一覧!$M$9:$KR$452,MATCH($J$5,取組一覧!$M$9:$M$452,0),MATCH($A15,取組一覧!$M$9:$KR$9,0))="○"),"","○"),"")</f>
        <v/>
      </c>
      <c r="K15" s="219" t="str">
        <f>IFERROR(IF(NOT(INDEX(目標一覧!$M$9:$KR$452,MATCH($J$5,目標一覧!$M$9:$M$452,0),MATCH($A15,目標一覧!$M$9:$KR$9,0))="△"),"","○"),"")</f>
        <v/>
      </c>
      <c r="L15" s="219">
        <v>122</v>
      </c>
      <c r="M15" s="219">
        <v>29</v>
      </c>
      <c r="N15" s="219">
        <v>37</v>
      </c>
      <c r="O15" s="219">
        <v>22</v>
      </c>
      <c r="P15" s="219">
        <v>34</v>
      </c>
    </row>
    <row r="16" spans="1:16" ht="33">
      <c r="A16" s="7" t="s">
        <v>2033</v>
      </c>
      <c r="B16" s="479" t="s">
        <v>490</v>
      </c>
      <c r="C16" s="480">
        <v>10</v>
      </c>
      <c r="D16" s="481" t="s">
        <v>513</v>
      </c>
      <c r="E16" s="489"/>
      <c r="F16" s="489"/>
      <c r="G16" s="489"/>
      <c r="H16" s="469"/>
      <c r="I16" s="483"/>
      <c r="J16" s="219" t="str">
        <f>IFERROR(IF(NOT(INDEX(取組一覧!$M$9:$KR$452,MATCH($J$5,取組一覧!$M$9:$M$452,0),MATCH($A16,取組一覧!$M$9:$KR$9,0))="○"),"","○"),"")</f>
        <v/>
      </c>
      <c r="K16" s="219" t="str">
        <f>IFERROR(IF(NOT(INDEX(目標一覧!$M$9:$KR$452,MATCH($J$5,目標一覧!$M$9:$M$452,0),MATCH($A16,目標一覧!$M$9:$KR$9,0))="△"),"","○"),"")</f>
        <v/>
      </c>
      <c r="L16" s="219">
        <v>1</v>
      </c>
      <c r="M16" s="219">
        <v>0</v>
      </c>
      <c r="N16" s="219">
        <v>0</v>
      </c>
      <c r="O16" s="219">
        <v>0</v>
      </c>
      <c r="P16" s="219">
        <v>1</v>
      </c>
    </row>
    <row r="17" spans="1:16" ht="33">
      <c r="A17" s="7" t="s">
        <v>2034</v>
      </c>
      <c r="B17" s="484"/>
      <c r="C17" s="480">
        <v>11</v>
      </c>
      <c r="D17" s="490" t="s">
        <v>491</v>
      </c>
      <c r="E17" s="482"/>
      <c r="F17" s="482"/>
      <c r="G17" s="482"/>
      <c r="H17" s="469"/>
      <c r="I17" s="483"/>
      <c r="J17" s="219" t="str">
        <f>IFERROR(IF(NOT(INDEX(取組一覧!$M$9:$KR$452,MATCH($J$5,取組一覧!$M$9:$M$452,0),MATCH($A17,取組一覧!$M$9:$KR$9,0))="○"),"","○"),"")</f>
        <v/>
      </c>
      <c r="K17" s="219" t="str">
        <f>IFERROR(IF(NOT(INDEX(目標一覧!$M$9:$KR$452,MATCH($J$5,目標一覧!$M$9:$M$452,0),MATCH($A17,目標一覧!$M$9:$KR$9,0))="△"),"","○"),"")</f>
        <v/>
      </c>
      <c r="L17" s="219">
        <v>0</v>
      </c>
      <c r="M17" s="219">
        <v>0</v>
      </c>
      <c r="N17" s="219">
        <v>0</v>
      </c>
      <c r="O17" s="219">
        <v>0</v>
      </c>
      <c r="P17" s="219">
        <v>0</v>
      </c>
    </row>
    <row r="18" spans="1:16" ht="33">
      <c r="A18" s="7" t="s">
        <v>2035</v>
      </c>
      <c r="B18" s="632" t="s">
        <v>461</v>
      </c>
      <c r="C18" s="480">
        <v>12</v>
      </c>
      <c r="D18" s="481" t="s">
        <v>790</v>
      </c>
      <c r="E18" s="482"/>
      <c r="F18" s="482"/>
      <c r="G18" s="482"/>
      <c r="H18" s="469"/>
      <c r="I18" s="483"/>
      <c r="J18" s="219" t="str">
        <f>IFERROR(IF(NOT(INDEX(取組一覧!$M$9:$KR$452,MATCH($J$5,取組一覧!$M$9:$M$452,0),MATCH($A18,取組一覧!$M$9:$KR$9,0))="○"),"","○"),"")</f>
        <v/>
      </c>
      <c r="K18" s="219" t="str">
        <f>IFERROR(IF(NOT(INDEX(目標一覧!$M$9:$KR$452,MATCH($J$5,目標一覧!$M$9:$M$452,0),MATCH($A18,目標一覧!$M$9:$KR$9,0))="△"),"","○"),"")</f>
        <v/>
      </c>
      <c r="L18" s="219">
        <v>55</v>
      </c>
      <c r="M18" s="219">
        <v>14</v>
      </c>
      <c r="N18" s="219">
        <v>20</v>
      </c>
      <c r="O18" s="219">
        <v>6</v>
      </c>
      <c r="P18" s="219">
        <v>15</v>
      </c>
    </row>
    <row r="19" spans="1:16" ht="33">
      <c r="A19" s="7" t="s">
        <v>2036</v>
      </c>
      <c r="B19" s="633"/>
      <c r="C19" s="480">
        <v>13</v>
      </c>
      <c r="D19" s="481" t="s">
        <v>462</v>
      </c>
      <c r="E19" s="482"/>
      <c r="F19" s="482"/>
      <c r="G19" s="482"/>
      <c r="H19" s="469"/>
      <c r="I19" s="483"/>
      <c r="J19" s="219" t="str">
        <f>IFERROR(IF(NOT(INDEX(取組一覧!$M$9:$KR$452,MATCH($J$5,取組一覧!$M$9:$M$452,0),MATCH($A19,取組一覧!$M$9:$KR$9,0))="○"),"","○"),"")</f>
        <v/>
      </c>
      <c r="K19" s="219" t="str">
        <f>IFERROR(IF(NOT(INDEX(目標一覧!$M$9:$KR$452,MATCH($J$5,目標一覧!$M$9:$M$452,0),MATCH($A19,目標一覧!$M$9:$KR$9,0))="△"),"","○"),"")</f>
        <v/>
      </c>
      <c r="L19" s="219">
        <v>17</v>
      </c>
      <c r="M19" s="219">
        <v>6</v>
      </c>
      <c r="N19" s="219">
        <v>5</v>
      </c>
      <c r="O19" s="219">
        <v>0</v>
      </c>
      <c r="P19" s="219">
        <v>6</v>
      </c>
    </row>
    <row r="20" spans="1:16" ht="18.75">
      <c r="A20" s="7" t="s">
        <v>2037</v>
      </c>
      <c r="B20" s="633"/>
      <c r="C20" s="480">
        <v>14</v>
      </c>
      <c r="D20" s="481" t="s">
        <v>493</v>
      </c>
      <c r="E20" s="482"/>
      <c r="F20" s="482"/>
      <c r="G20" s="482"/>
      <c r="H20" s="469"/>
      <c r="I20" s="483"/>
      <c r="J20" s="219" t="str">
        <f>IFERROR(IF(NOT(INDEX(取組一覧!$M$9:$KR$452,MATCH($J$5,取組一覧!$M$9:$M$452,0),MATCH($A20,取組一覧!$M$9:$KR$9,0))="○"),"","○"),"")</f>
        <v/>
      </c>
      <c r="K20" s="219" t="str">
        <f>IFERROR(IF(NOT(INDEX(目標一覧!$M$9:$KR$452,MATCH($J$5,目標一覧!$M$9:$M$452,0),MATCH($A20,目標一覧!$M$9:$KR$9,0))="△"),"","○"),"")</f>
        <v/>
      </c>
      <c r="L20" s="219">
        <v>67</v>
      </c>
      <c r="M20" s="219">
        <v>14</v>
      </c>
      <c r="N20" s="219">
        <v>20</v>
      </c>
      <c r="O20" s="219">
        <v>11</v>
      </c>
      <c r="P20" s="219">
        <v>22</v>
      </c>
    </row>
    <row r="21" spans="1:16" ht="18.75">
      <c r="A21" s="7" t="s">
        <v>2038</v>
      </c>
      <c r="B21" s="491"/>
      <c r="C21" s="480">
        <v>15</v>
      </c>
      <c r="D21" s="481" t="s">
        <v>2165</v>
      </c>
      <c r="E21" s="482"/>
      <c r="F21" s="482"/>
      <c r="G21" s="482"/>
      <c r="H21" s="469"/>
      <c r="I21" s="483"/>
      <c r="J21" s="219" t="str">
        <f>IFERROR(IF(NOT(INDEX(取組一覧!$M$9:$KR$452,MATCH($J$5,取組一覧!$M$9:$M$452,0),MATCH($A21,取組一覧!$M$9:$KR$9,0))="○"),"","○"),"")</f>
        <v/>
      </c>
      <c r="K21" s="219" t="str">
        <f>IFERROR(IF(NOT(INDEX(目標一覧!$M$9:$KR$452,MATCH($J$5,目標一覧!$M$9:$M$452,0),MATCH($A21,目標一覧!$M$9:$KR$9,0))="△"),"","○"),"")</f>
        <v/>
      </c>
      <c r="L21" s="219">
        <v>4</v>
      </c>
      <c r="M21" s="219">
        <v>1</v>
      </c>
      <c r="N21" s="219">
        <v>1</v>
      </c>
      <c r="O21" s="219">
        <v>0</v>
      </c>
      <c r="P21" s="219">
        <v>2</v>
      </c>
    </row>
    <row r="22" spans="1:16" ht="18.75">
      <c r="A22" s="7" t="s">
        <v>2039</v>
      </c>
      <c r="B22" s="630" t="s">
        <v>2072</v>
      </c>
      <c r="C22" s="480">
        <v>16</v>
      </c>
      <c r="D22" s="481" t="s">
        <v>2072</v>
      </c>
      <c r="E22" s="482"/>
      <c r="F22" s="482"/>
      <c r="G22" s="482"/>
      <c r="H22" s="469"/>
      <c r="I22" s="483"/>
      <c r="J22" s="219" t="str">
        <f>IFERROR(IF(NOT(INDEX(取組一覧!$M$9:$KR$452,MATCH($J$5,取組一覧!$M$9:$M$452,0),MATCH($A22,取組一覧!$M$9:$KR$9,0))="○"),"","○"),"")</f>
        <v/>
      </c>
      <c r="K22" s="219" t="str">
        <f>IFERROR(IF(NOT(INDEX(目標一覧!$M$9:$KR$452,MATCH($J$5,目標一覧!$M$9:$M$452,0),MATCH($A22,目標一覧!$M$9:$KR$9,0))="△"),"","○"),"")</f>
        <v/>
      </c>
      <c r="L22" s="219">
        <v>87</v>
      </c>
      <c r="M22" s="219">
        <v>23</v>
      </c>
      <c r="N22" s="219">
        <v>23</v>
      </c>
      <c r="O22" s="219">
        <v>17</v>
      </c>
      <c r="P22" s="219">
        <v>24</v>
      </c>
    </row>
    <row r="23" spans="1:16" ht="18.75">
      <c r="A23" s="7" t="s">
        <v>2040</v>
      </c>
      <c r="B23" s="631"/>
      <c r="C23" s="480">
        <v>17</v>
      </c>
      <c r="D23" s="481" t="s">
        <v>494</v>
      </c>
      <c r="E23" s="482"/>
      <c r="F23" s="482"/>
      <c r="G23" s="482"/>
      <c r="H23" s="469"/>
      <c r="I23" s="483"/>
      <c r="J23" s="219" t="str">
        <f>IFERROR(IF(NOT(INDEX(取組一覧!$M$9:$KR$452,MATCH($J$5,取組一覧!$M$9:$M$452,0),MATCH($A23,取組一覧!$M$9:$KR$9,0))="○"),"","○"),"")</f>
        <v/>
      </c>
      <c r="K23" s="219" t="str">
        <f>IFERROR(IF(NOT(INDEX(目標一覧!$M$9:$KR$452,MATCH($J$5,目標一覧!$M$9:$M$452,0),MATCH($A23,目標一覧!$M$9:$KR$9,0))="△"),"","○"),"")</f>
        <v/>
      </c>
      <c r="L23" s="219">
        <v>0</v>
      </c>
      <c r="M23" s="219">
        <v>0</v>
      </c>
      <c r="N23" s="219">
        <v>0</v>
      </c>
      <c r="O23" s="219">
        <v>0</v>
      </c>
      <c r="P23" s="219">
        <v>0</v>
      </c>
    </row>
    <row r="24" spans="1:16" ht="18.75">
      <c r="A24" s="7" t="s">
        <v>2041</v>
      </c>
      <c r="B24" s="632" t="s">
        <v>463</v>
      </c>
      <c r="C24" s="480">
        <v>18</v>
      </c>
      <c r="D24" s="481" t="s">
        <v>557</v>
      </c>
      <c r="E24" s="482"/>
      <c r="F24" s="482"/>
      <c r="G24" s="482"/>
      <c r="H24" s="469"/>
      <c r="I24" s="483"/>
      <c r="J24" s="219" t="str">
        <f>IFERROR(IF(NOT(INDEX(取組一覧!$M$9:$KR$452,MATCH($J$5,取組一覧!$M$9:$M$452,0),MATCH($A24,取組一覧!$M$9:$KR$9,0))="○"),"","○"),"")</f>
        <v/>
      </c>
      <c r="K24" s="219" t="str">
        <f>IFERROR(IF(NOT(INDEX(目標一覧!$M$9:$KR$452,MATCH($J$5,目標一覧!$M$9:$M$452,0),MATCH($A24,目標一覧!$M$9:$KR$9,0))="△"),"","○"),"")</f>
        <v/>
      </c>
      <c r="L24" s="219">
        <v>45</v>
      </c>
      <c r="M24" s="219">
        <v>11</v>
      </c>
      <c r="N24" s="219">
        <v>11</v>
      </c>
      <c r="O24" s="219">
        <v>8</v>
      </c>
      <c r="P24" s="219">
        <v>15</v>
      </c>
    </row>
    <row r="25" spans="1:16" ht="33">
      <c r="A25" s="7" t="s">
        <v>2042</v>
      </c>
      <c r="B25" s="633"/>
      <c r="C25" s="480">
        <v>19</v>
      </c>
      <c r="D25" s="492" t="s">
        <v>464</v>
      </c>
      <c r="E25" s="482"/>
      <c r="F25" s="482"/>
      <c r="G25" s="482"/>
      <c r="H25" s="469"/>
      <c r="I25" s="483"/>
      <c r="J25" s="219" t="str">
        <f>IFERROR(IF(NOT(INDEX(取組一覧!$M$9:$KR$452,MATCH($J$5,取組一覧!$M$9:$M$452,0),MATCH($A25,取組一覧!$M$9:$KR$9,0))="○"),"","○"),"")</f>
        <v/>
      </c>
      <c r="K25" s="219" t="str">
        <f>IFERROR(IF(NOT(INDEX(目標一覧!$M$9:$KR$452,MATCH($J$5,目標一覧!$M$9:$M$452,0),MATCH($A25,目標一覧!$M$9:$KR$9,0))="△"),"","○"),"")</f>
        <v/>
      </c>
      <c r="L25" s="219">
        <v>2</v>
      </c>
      <c r="M25" s="219">
        <v>1</v>
      </c>
      <c r="N25" s="219">
        <v>1</v>
      </c>
      <c r="O25" s="219">
        <v>0</v>
      </c>
      <c r="P25" s="219">
        <v>0</v>
      </c>
    </row>
    <row r="26" spans="1:16" ht="18.75">
      <c r="A26" s="7" t="s">
        <v>2161</v>
      </c>
      <c r="B26" s="634"/>
      <c r="C26" s="480">
        <v>20</v>
      </c>
      <c r="D26" s="481" t="s">
        <v>558</v>
      </c>
      <c r="E26" s="482"/>
      <c r="F26" s="482"/>
      <c r="G26" s="482"/>
      <c r="H26" s="469"/>
      <c r="I26" s="483"/>
      <c r="J26" s="219" t="str">
        <f>IFERROR(IF(NOT(INDEX(取組一覧!$M$9:$KR$452,MATCH($J$5,取組一覧!$M$9:$M$452,0),MATCH($A26,取組一覧!$M$9:$KR$9,0))="○"),"","○"),"")</f>
        <v/>
      </c>
      <c r="K26" s="219" t="str">
        <f>IFERROR(IF(NOT(INDEX(目標一覧!$M$9:$KR$452,MATCH($J$5,目標一覧!$M$9:$M$452,0),MATCH($A26,目標一覧!$M$9:$KR$9,0))="△"),"","○"),"")</f>
        <v/>
      </c>
      <c r="L26" s="219">
        <v>62</v>
      </c>
      <c r="M26" s="219">
        <v>10</v>
      </c>
      <c r="N26" s="219">
        <v>18</v>
      </c>
      <c r="O26" s="219">
        <v>14</v>
      </c>
      <c r="P26" s="219">
        <v>20</v>
      </c>
    </row>
    <row r="27" spans="1:16" ht="48" customHeight="1">
      <c r="B27" s="635" t="s">
        <v>2149</v>
      </c>
      <c r="C27" s="635"/>
      <c r="D27" s="635"/>
      <c r="E27" s="635"/>
      <c r="F27" s="635"/>
      <c r="G27" s="635"/>
      <c r="H27" s="469"/>
      <c r="J27" s="625" t="s">
        <v>2885</v>
      </c>
      <c r="K27" s="625"/>
      <c r="L27" s="625"/>
      <c r="M27" s="625"/>
      <c r="N27" s="625"/>
      <c r="O27" s="625"/>
      <c r="P27" s="625"/>
    </row>
    <row r="28" spans="1:16" ht="48" customHeight="1">
      <c r="B28" s="635" t="s">
        <v>2150</v>
      </c>
      <c r="C28" s="635"/>
      <c r="D28" s="635"/>
      <c r="E28" s="635"/>
      <c r="F28" s="635"/>
      <c r="G28" s="635"/>
      <c r="H28" s="469"/>
      <c r="J28" s="626"/>
      <c r="K28" s="626"/>
      <c r="L28" s="626"/>
      <c r="M28" s="626"/>
      <c r="N28" s="626"/>
      <c r="O28" s="626"/>
      <c r="P28" s="626"/>
    </row>
    <row r="29" spans="1:16" ht="18.75">
      <c r="B29" s="513"/>
      <c r="C29" s="513"/>
      <c r="D29" s="513"/>
      <c r="E29" s="513"/>
      <c r="F29" s="513"/>
      <c r="G29" s="513"/>
      <c r="H29" s="469"/>
      <c r="J29" s="512" t="s">
        <v>2634</v>
      </c>
      <c r="K29" s="510"/>
      <c r="L29" s="510"/>
      <c r="M29" s="510"/>
      <c r="N29" s="510"/>
      <c r="O29" s="510"/>
      <c r="P29" s="510"/>
    </row>
    <row r="30" spans="1:16">
      <c r="B30" s="493"/>
      <c r="C30" s="494"/>
      <c r="D30" s="493"/>
      <c r="E30" s="495"/>
      <c r="F30" s="495"/>
      <c r="G30" s="495"/>
      <c r="H30" s="469"/>
      <c r="J30" s="618" t="s">
        <v>2166</v>
      </c>
      <c r="K30" s="619"/>
      <c r="L30" s="287" t="s">
        <v>2079</v>
      </c>
      <c r="M30" s="289"/>
      <c r="N30" s="289"/>
      <c r="O30" s="289"/>
      <c r="P30" s="288"/>
    </row>
    <row r="31" spans="1:16" ht="18.75">
      <c r="B31" s="472" t="s">
        <v>465</v>
      </c>
      <c r="C31" s="494"/>
      <c r="D31" s="493"/>
      <c r="E31" s="495"/>
      <c r="F31" s="495"/>
      <c r="G31" s="495"/>
      <c r="H31" s="469"/>
      <c r="J31" s="628">
        <f>J5</f>
        <v>0</v>
      </c>
      <c r="K31" s="629"/>
      <c r="L31" s="290" t="s">
        <v>2109</v>
      </c>
      <c r="M31" s="290">
        <v>79</v>
      </c>
      <c r="N31" s="290">
        <v>134</v>
      </c>
      <c r="O31" s="290">
        <v>78</v>
      </c>
      <c r="P31" s="290">
        <v>148</v>
      </c>
    </row>
    <row r="32" spans="1:16" ht="35.25">
      <c r="B32" s="473" t="s">
        <v>620</v>
      </c>
      <c r="C32" s="474"/>
      <c r="D32" s="475"/>
      <c r="E32" s="476" t="s">
        <v>2895</v>
      </c>
      <c r="F32" s="477" t="s">
        <v>2167</v>
      </c>
      <c r="G32" s="478" t="s">
        <v>495</v>
      </c>
      <c r="H32" s="469"/>
      <c r="I32" s="389" t="s">
        <v>2886</v>
      </c>
      <c r="J32" s="211" t="s">
        <v>2076</v>
      </c>
      <c r="K32" s="211" t="s">
        <v>144</v>
      </c>
      <c r="L32" s="211" t="s">
        <v>48</v>
      </c>
      <c r="M32" s="211" t="s">
        <v>2078</v>
      </c>
      <c r="N32" s="211" t="s">
        <v>1834</v>
      </c>
      <c r="O32" s="211" t="s">
        <v>1835</v>
      </c>
      <c r="P32" s="211" t="s">
        <v>243</v>
      </c>
    </row>
    <row r="33" spans="1:16" ht="33">
      <c r="A33" s="7" t="s">
        <v>2043</v>
      </c>
      <c r="B33" s="632" t="s">
        <v>492</v>
      </c>
      <c r="C33" s="480">
        <v>1</v>
      </c>
      <c r="D33" s="481" t="s">
        <v>468</v>
      </c>
      <c r="E33" s="496"/>
      <c r="F33" s="496"/>
      <c r="G33" s="496"/>
      <c r="H33" s="469"/>
      <c r="I33" s="483"/>
      <c r="J33" s="219" t="str">
        <f>IFERROR(IF(NOT(INDEX(取組一覧!$M$9:$KR$452,MATCH($J$5,取組一覧!$M$9:$M$452,0),MATCH($A33,取組一覧!$M$9:$KR$9,0))="○"),"","○"),"")</f>
        <v/>
      </c>
      <c r="K33" s="219" t="str">
        <f>IFERROR(IF(NOT(INDEX(目標一覧!$M$9:$KR$452,MATCH($J$5,目標一覧!$M$9:$M$452,0),MATCH($A33,目標一覧!$M$9:$KR$9,0))="△"),"","○"),"")</f>
        <v/>
      </c>
      <c r="L33" s="219">
        <v>39</v>
      </c>
      <c r="M33" s="219">
        <v>11</v>
      </c>
      <c r="N33" s="219">
        <v>11</v>
      </c>
      <c r="O33" s="219">
        <v>7</v>
      </c>
      <c r="P33" s="219">
        <v>10</v>
      </c>
    </row>
    <row r="34" spans="1:16" ht="18.75">
      <c r="A34" s="7" t="s">
        <v>2044</v>
      </c>
      <c r="B34" s="633"/>
      <c r="C34" s="480">
        <v>2</v>
      </c>
      <c r="D34" s="481" t="s">
        <v>466</v>
      </c>
      <c r="E34" s="496"/>
      <c r="F34" s="496"/>
      <c r="G34" s="496"/>
      <c r="H34" s="469"/>
      <c r="I34" s="483"/>
      <c r="J34" s="219" t="str">
        <f>IFERROR(IF(NOT(INDEX(取組一覧!$M$9:$KR$452,MATCH($J$5,取組一覧!$M$9:$M$452,0),MATCH($A34,取組一覧!$M$9:$KR$9,0))="○"),"","○"),"")</f>
        <v/>
      </c>
      <c r="K34" s="219" t="str">
        <f>IFERROR(IF(NOT(INDEX(目標一覧!$M$9:$KR$452,MATCH($J$5,目標一覧!$M$9:$M$452,0),MATCH($A34,目標一覧!$M$9:$KR$9,0))="△"),"","○"),"")</f>
        <v/>
      </c>
      <c r="L34" s="219">
        <v>36</v>
      </c>
      <c r="M34" s="219">
        <v>4</v>
      </c>
      <c r="N34" s="219">
        <v>11</v>
      </c>
      <c r="O34" s="219">
        <v>5</v>
      </c>
      <c r="P34" s="219">
        <v>16</v>
      </c>
    </row>
    <row r="35" spans="1:16" ht="33">
      <c r="A35" s="7" t="s">
        <v>2045</v>
      </c>
      <c r="B35" s="633"/>
      <c r="C35" s="480">
        <v>3</v>
      </c>
      <c r="D35" s="481" t="s">
        <v>2152</v>
      </c>
      <c r="E35" s="496"/>
      <c r="F35" s="496"/>
      <c r="G35" s="496"/>
      <c r="H35" s="469"/>
      <c r="I35" s="483"/>
      <c r="J35" s="219" t="str">
        <f>IFERROR(IF(NOT(INDEX(取組一覧!$M$9:$KR$452,MATCH($J$5,取組一覧!$M$9:$M$452,0),MATCH($A35,取組一覧!$M$9:$KR$9,0))="○"),"","○"),"")</f>
        <v/>
      </c>
      <c r="K35" s="219" t="str">
        <f>IFERROR(IF(NOT(INDEX(目標一覧!$M$9:$KR$452,MATCH($J$5,目標一覧!$M$9:$M$452,0),MATCH($A35,目標一覧!$M$9:$KR$9,0))="△"),"","○"),"")</f>
        <v/>
      </c>
      <c r="L35" s="219">
        <v>22</v>
      </c>
      <c r="M35" s="219">
        <v>4</v>
      </c>
      <c r="N35" s="219">
        <v>7</v>
      </c>
      <c r="O35" s="219">
        <v>3</v>
      </c>
      <c r="P35" s="219">
        <v>8</v>
      </c>
    </row>
    <row r="36" spans="1:16" ht="33">
      <c r="A36" s="7" t="s">
        <v>2046</v>
      </c>
      <c r="B36" s="633"/>
      <c r="C36" s="480">
        <v>4</v>
      </c>
      <c r="D36" s="481" t="s">
        <v>467</v>
      </c>
      <c r="E36" s="496"/>
      <c r="F36" s="496"/>
      <c r="G36" s="496"/>
      <c r="H36" s="469"/>
      <c r="I36" s="483"/>
      <c r="J36" s="219" t="str">
        <f>IFERROR(IF(NOT(INDEX(取組一覧!$M$9:$KR$452,MATCH($J$5,取組一覧!$M$9:$M$452,0),MATCH($A36,取組一覧!$M$9:$KR$9,0))="○"),"","○"),"")</f>
        <v/>
      </c>
      <c r="K36" s="219" t="str">
        <f>IFERROR(IF(NOT(INDEX(目標一覧!$M$9:$KR$452,MATCH($J$5,目標一覧!$M$9:$M$452,0),MATCH($A36,目標一覧!$M$9:$KR$9,0))="△"),"","○"),"")</f>
        <v/>
      </c>
      <c r="L36" s="219">
        <v>13</v>
      </c>
      <c r="M36" s="219">
        <v>3</v>
      </c>
      <c r="N36" s="219">
        <v>3</v>
      </c>
      <c r="O36" s="219">
        <v>2</v>
      </c>
      <c r="P36" s="219">
        <v>5</v>
      </c>
    </row>
    <row r="37" spans="1:16" ht="48.75">
      <c r="A37" s="7" t="s">
        <v>2047</v>
      </c>
      <c r="B37" s="633"/>
      <c r="C37" s="480">
        <v>6</v>
      </c>
      <c r="D37" s="481" t="s">
        <v>2916</v>
      </c>
      <c r="E37" s="496"/>
      <c r="F37" s="496"/>
      <c r="G37" s="496"/>
      <c r="H37" s="469"/>
      <c r="I37" s="483"/>
      <c r="J37" s="219" t="str">
        <f>IFERROR(IF(NOT(INDEX(取組一覧!$M$9:$KR$452,MATCH($J$5,取組一覧!$M$9:$M$452,0),MATCH($A37,取組一覧!$M$9:$KR$9,0))="○"),"","○"),"")</f>
        <v/>
      </c>
      <c r="K37" s="219" t="str">
        <f>IFERROR(IF(NOT(INDEX(目標一覧!$M$9:$KR$452,MATCH($J$5,目標一覧!$M$9:$M$452,0),MATCH($A37,目標一覧!$M$9:$KR$9,0))="△"),"","○"),"")</f>
        <v/>
      </c>
      <c r="L37" s="219">
        <v>3</v>
      </c>
      <c r="M37" s="219">
        <v>0</v>
      </c>
      <c r="N37" s="219">
        <v>1</v>
      </c>
      <c r="O37" s="219">
        <v>1</v>
      </c>
      <c r="P37" s="219">
        <v>1</v>
      </c>
    </row>
    <row r="38" spans="1:16" ht="18.75">
      <c r="A38" s="7" t="s">
        <v>2048</v>
      </c>
      <c r="B38" s="633"/>
      <c r="C38" s="480">
        <v>7</v>
      </c>
      <c r="D38" s="481" t="s">
        <v>2917</v>
      </c>
      <c r="E38" s="496"/>
      <c r="F38" s="496"/>
      <c r="G38" s="496"/>
      <c r="H38" s="469"/>
      <c r="I38" s="483"/>
      <c r="J38" s="219" t="str">
        <f>IFERROR(IF(NOT(INDEX(取組一覧!$M$9:$KR$452,MATCH($J$5,取組一覧!$M$9:$M$452,0),MATCH($A38,取組一覧!$M$9:$KR$9,0))="○"),"","○"),"")</f>
        <v/>
      </c>
      <c r="K38" s="219" t="str">
        <f>IFERROR(IF(NOT(INDEX(目標一覧!$M$9:$KR$452,MATCH($J$5,目標一覧!$M$9:$M$452,0),MATCH($A38,目標一覧!$M$9:$KR$9,0))="△"),"","○"),"")</f>
        <v/>
      </c>
      <c r="L38" s="219">
        <v>2</v>
      </c>
      <c r="M38" s="219">
        <v>1</v>
      </c>
      <c r="N38" s="219">
        <v>0</v>
      </c>
      <c r="O38" s="219">
        <v>0</v>
      </c>
      <c r="P38" s="219">
        <v>1</v>
      </c>
    </row>
    <row r="39" spans="1:16" ht="18.75">
      <c r="A39" s="7" t="s">
        <v>2049</v>
      </c>
      <c r="B39" s="633"/>
      <c r="C39" s="480">
        <v>5</v>
      </c>
      <c r="D39" s="481" t="s">
        <v>2918</v>
      </c>
      <c r="E39" s="496"/>
      <c r="F39" s="496"/>
      <c r="G39" s="496"/>
      <c r="H39" s="469"/>
      <c r="I39" s="483"/>
      <c r="J39" s="219" t="str">
        <f>IFERROR(IF(NOT(INDEX(取組一覧!$M$9:$KR$452,MATCH($J$5,取組一覧!$M$9:$M$452,0),MATCH($A39,取組一覧!$M$9:$KR$9,0))="○"),"","○"),"")</f>
        <v/>
      </c>
      <c r="K39" s="219" t="str">
        <f>IFERROR(IF(NOT(INDEX(目標一覧!$M$9:$KR$452,MATCH($J$5,目標一覧!$M$9:$M$452,0),MATCH($A39,目標一覧!$M$9:$KR$9,0))="△"),"","○"),"")</f>
        <v/>
      </c>
      <c r="L39" s="219">
        <v>3</v>
      </c>
      <c r="M39" s="219">
        <v>1</v>
      </c>
      <c r="N39" s="219">
        <v>1</v>
      </c>
      <c r="O39" s="219">
        <v>0</v>
      </c>
      <c r="P39" s="219">
        <v>1</v>
      </c>
    </row>
    <row r="40" spans="1:16" ht="18.75">
      <c r="A40" s="7" t="s">
        <v>2050</v>
      </c>
      <c r="B40" s="633"/>
      <c r="C40" s="480">
        <v>8</v>
      </c>
      <c r="D40" s="481" t="s">
        <v>469</v>
      </c>
      <c r="E40" s="496"/>
      <c r="F40" s="496"/>
      <c r="G40" s="496"/>
      <c r="H40" s="469"/>
      <c r="I40" s="483"/>
      <c r="J40" s="219" t="str">
        <f>IFERROR(IF(NOT(INDEX(取組一覧!$M$9:$KR$452,MATCH($J$5,取組一覧!$M$9:$M$452,0),MATCH($A40,取組一覧!$M$9:$KR$9,0))="○"),"","○"),"")</f>
        <v/>
      </c>
      <c r="K40" s="219" t="str">
        <f>IFERROR(IF(NOT(INDEX(目標一覧!$M$9:$KR$452,MATCH($J$5,目標一覧!$M$9:$M$452,0),MATCH($A40,目標一覧!$M$9:$KR$9,0))="△"),"","○"),"")</f>
        <v/>
      </c>
      <c r="L40" s="219">
        <v>37</v>
      </c>
      <c r="M40" s="219">
        <v>6</v>
      </c>
      <c r="N40" s="219">
        <v>15</v>
      </c>
      <c r="O40" s="219">
        <v>5</v>
      </c>
      <c r="P40" s="219">
        <v>11</v>
      </c>
    </row>
    <row r="41" spans="1:16" ht="18.75">
      <c r="A41" s="7" t="s">
        <v>2051</v>
      </c>
      <c r="B41" s="633"/>
      <c r="C41" s="480">
        <v>9</v>
      </c>
      <c r="D41" s="481" t="s">
        <v>515</v>
      </c>
      <c r="E41" s="496"/>
      <c r="F41" s="496"/>
      <c r="G41" s="496"/>
      <c r="H41" s="469"/>
      <c r="I41" s="483"/>
      <c r="J41" s="219" t="str">
        <f>IFERROR(IF(NOT(INDEX(取組一覧!$M$9:$KR$452,MATCH($J$5,取組一覧!$M$9:$M$452,0),MATCH($A41,取組一覧!$M$9:$KR$9,0))="○"),"","○"),"")</f>
        <v/>
      </c>
      <c r="K41" s="219" t="str">
        <f>IFERROR(IF(NOT(INDEX(目標一覧!$M$9:$KR$452,MATCH($J$5,目標一覧!$M$9:$M$452,0),MATCH($A41,目標一覧!$M$9:$KR$9,0))="△"),"","○"),"")</f>
        <v/>
      </c>
      <c r="L41" s="219">
        <v>0</v>
      </c>
      <c r="M41" s="219">
        <v>0</v>
      </c>
      <c r="N41" s="219">
        <v>0</v>
      </c>
      <c r="O41" s="219">
        <v>0</v>
      </c>
      <c r="P41" s="219">
        <v>0</v>
      </c>
    </row>
    <row r="42" spans="1:16" ht="18.75">
      <c r="A42" s="7" t="s">
        <v>2052</v>
      </c>
      <c r="B42" s="634"/>
      <c r="C42" s="480">
        <v>10</v>
      </c>
      <c r="D42" s="481" t="s">
        <v>2919</v>
      </c>
      <c r="E42" s="496"/>
      <c r="F42" s="496"/>
      <c r="G42" s="496"/>
      <c r="H42" s="469"/>
      <c r="I42" s="483"/>
      <c r="J42" s="219" t="str">
        <f>IFERROR(IF(NOT(INDEX(取組一覧!$M$9:$KR$452,MATCH($J$5,取組一覧!$M$9:$M$452,0),MATCH($A42,取組一覧!$M$9:$KR$9,0))="○"),"","○"),"")</f>
        <v/>
      </c>
      <c r="K42" s="219" t="str">
        <f>IFERROR(IF(NOT(INDEX(目標一覧!$M$9:$KR$452,MATCH($J$5,目標一覧!$M$9:$M$452,0),MATCH($A42,目標一覧!$M$9:$KR$9,0))="△"),"","○"),"")</f>
        <v/>
      </c>
      <c r="L42" s="219">
        <v>2</v>
      </c>
      <c r="M42" s="219">
        <v>0</v>
      </c>
      <c r="N42" s="219">
        <v>0</v>
      </c>
      <c r="O42" s="219">
        <v>0</v>
      </c>
      <c r="P42" s="219">
        <v>2</v>
      </c>
    </row>
    <row r="43" spans="1:16" ht="18.75">
      <c r="A43" s="7" t="s">
        <v>2053</v>
      </c>
      <c r="B43" s="636" t="s">
        <v>471</v>
      </c>
      <c r="C43" s="480">
        <v>11</v>
      </c>
      <c r="D43" s="481" t="s">
        <v>472</v>
      </c>
      <c r="E43" s="496"/>
      <c r="F43" s="496"/>
      <c r="G43" s="496"/>
      <c r="H43" s="469"/>
      <c r="I43" s="483"/>
      <c r="J43" s="219" t="str">
        <f>IFERROR(IF(NOT(INDEX(取組一覧!$M$9:$KR$452,MATCH($J$5,取組一覧!$M$9:$M$452,0),MATCH($A43,取組一覧!$M$9:$KR$9,0))="○"),"","○"),"")</f>
        <v/>
      </c>
      <c r="K43" s="219" t="str">
        <f>IFERROR(IF(NOT(INDEX(目標一覧!$M$9:$KR$452,MATCH($J$5,目標一覧!$M$9:$M$452,0),MATCH($A43,目標一覧!$M$9:$KR$9,0))="△"),"","○"),"")</f>
        <v/>
      </c>
      <c r="L43" s="219">
        <v>151</v>
      </c>
      <c r="M43" s="219">
        <v>30</v>
      </c>
      <c r="N43" s="219">
        <v>42</v>
      </c>
      <c r="O43" s="219">
        <v>25</v>
      </c>
      <c r="P43" s="219">
        <v>54</v>
      </c>
    </row>
    <row r="44" spans="1:16" ht="18.75">
      <c r="A44" s="7" t="s">
        <v>2054</v>
      </c>
      <c r="B44" s="636"/>
      <c r="C44" s="480">
        <v>12</v>
      </c>
      <c r="D44" s="481" t="s">
        <v>473</v>
      </c>
      <c r="E44" s="496"/>
      <c r="F44" s="496"/>
      <c r="G44" s="496"/>
      <c r="H44" s="469"/>
      <c r="I44" s="483"/>
      <c r="J44" s="219" t="str">
        <f>IFERROR(IF(NOT(INDEX(取組一覧!$M$9:$KR$452,MATCH($J$5,取組一覧!$M$9:$M$452,0),MATCH($A44,取組一覧!$M$9:$KR$9,0))="○"),"","○"),"")</f>
        <v/>
      </c>
      <c r="K44" s="219" t="str">
        <f>IFERROR(IF(NOT(INDEX(目標一覧!$M$9:$KR$452,MATCH($J$5,目標一覧!$M$9:$M$452,0),MATCH($A44,目標一覧!$M$9:$KR$9,0))="△"),"","○"),"")</f>
        <v/>
      </c>
      <c r="L44" s="219">
        <v>41</v>
      </c>
      <c r="M44" s="219">
        <v>8</v>
      </c>
      <c r="N44" s="219">
        <v>12</v>
      </c>
      <c r="O44" s="219">
        <v>9</v>
      </c>
      <c r="P44" s="219">
        <v>12</v>
      </c>
    </row>
    <row r="45" spans="1:16" ht="18.75">
      <c r="A45" s="7" t="s">
        <v>2055</v>
      </c>
      <c r="B45" s="636"/>
      <c r="C45" s="480">
        <v>13</v>
      </c>
      <c r="D45" s="497" t="s">
        <v>474</v>
      </c>
      <c r="E45" s="496"/>
      <c r="F45" s="496"/>
      <c r="G45" s="496"/>
      <c r="H45" s="469"/>
      <c r="I45" s="483"/>
      <c r="J45" s="219" t="str">
        <f>IFERROR(IF(NOT(INDEX(取組一覧!$M$9:$KR$452,MATCH($J$5,取組一覧!$M$9:$M$452,0),MATCH($A45,取組一覧!$M$9:$KR$9,0))="○"),"","○"),"")</f>
        <v/>
      </c>
      <c r="K45" s="219" t="str">
        <f>IFERROR(IF(NOT(INDEX(目標一覧!$M$9:$KR$452,MATCH($J$5,目標一覧!$M$9:$M$452,0),MATCH($A45,目標一覧!$M$9:$KR$9,0))="△"),"","○"),"")</f>
        <v/>
      </c>
      <c r="L45" s="219">
        <v>44</v>
      </c>
      <c r="M45" s="219">
        <v>11</v>
      </c>
      <c r="N45" s="219">
        <v>11</v>
      </c>
      <c r="O45" s="219">
        <v>5</v>
      </c>
      <c r="P45" s="219">
        <v>17</v>
      </c>
    </row>
    <row r="46" spans="1:16" ht="18.75">
      <c r="A46" s="7" t="s">
        <v>2056</v>
      </c>
      <c r="B46" s="636"/>
      <c r="C46" s="480">
        <v>14</v>
      </c>
      <c r="D46" s="481" t="s">
        <v>475</v>
      </c>
      <c r="E46" s="496"/>
      <c r="F46" s="496"/>
      <c r="G46" s="496"/>
      <c r="H46" s="469"/>
      <c r="I46" s="483"/>
      <c r="J46" s="219" t="str">
        <f>IFERROR(IF(NOT(INDEX(取組一覧!$M$9:$KR$452,MATCH($J$5,取組一覧!$M$9:$M$452,0),MATCH($A46,取組一覧!$M$9:$KR$9,0))="○"),"","○"),"")</f>
        <v/>
      </c>
      <c r="K46" s="219" t="str">
        <f>IFERROR(IF(NOT(INDEX(目標一覧!$M$9:$KR$452,MATCH($J$5,目標一覧!$M$9:$M$452,0),MATCH($A46,目標一覧!$M$9:$KR$9,0))="△"),"","○"),"")</f>
        <v/>
      </c>
      <c r="L46" s="219">
        <v>66</v>
      </c>
      <c r="M46" s="219">
        <v>11</v>
      </c>
      <c r="N46" s="219">
        <v>15</v>
      </c>
      <c r="O46" s="219">
        <v>12</v>
      </c>
      <c r="P46" s="219">
        <v>28</v>
      </c>
    </row>
    <row r="47" spans="1:16" ht="33">
      <c r="A47" s="7" t="s">
        <v>2057</v>
      </c>
      <c r="B47" s="636"/>
      <c r="C47" s="480">
        <v>15</v>
      </c>
      <c r="D47" s="485" t="s">
        <v>476</v>
      </c>
      <c r="E47" s="498"/>
      <c r="F47" s="498"/>
      <c r="G47" s="498"/>
      <c r="H47" s="469"/>
      <c r="I47" s="483"/>
      <c r="J47" s="219" t="str">
        <f>IFERROR(IF(NOT(INDEX(取組一覧!$M$9:$KR$452,MATCH($J$5,取組一覧!$M$9:$M$452,0),MATCH($A47,取組一覧!$M$9:$KR$9,0))="○"),"","○"),"")</f>
        <v/>
      </c>
      <c r="K47" s="219" t="str">
        <f>IFERROR(IF(NOT(INDEX(目標一覧!$M$9:$KR$452,MATCH($J$5,目標一覧!$M$9:$M$452,0),MATCH($A47,目標一覧!$M$9:$KR$9,0))="△"),"","○"),"")</f>
        <v/>
      </c>
      <c r="L47" s="219">
        <v>9</v>
      </c>
      <c r="M47" s="219">
        <v>1</v>
      </c>
      <c r="N47" s="219">
        <v>3</v>
      </c>
      <c r="O47" s="219">
        <v>1</v>
      </c>
      <c r="P47" s="219">
        <v>4</v>
      </c>
    </row>
    <row r="48" spans="1:16" ht="16.5" customHeight="1">
      <c r="A48" s="7" t="s">
        <v>2058</v>
      </c>
      <c r="B48" s="636" t="s">
        <v>2630</v>
      </c>
      <c r="C48" s="480">
        <v>16</v>
      </c>
      <c r="D48" s="481" t="s">
        <v>2629</v>
      </c>
      <c r="E48" s="496"/>
      <c r="F48" s="496"/>
      <c r="G48" s="496"/>
      <c r="H48" s="469"/>
      <c r="I48" s="483"/>
      <c r="J48" s="219" t="str">
        <f>IFERROR(IF(NOT(INDEX(取組一覧!$M$9:$KR$452,MATCH($J$5,取組一覧!$M$9:$M$452,0),MATCH($A48,取組一覧!$M$9:$KR$9,0))="○"),"","○"),"")</f>
        <v/>
      </c>
      <c r="K48" s="219" t="str">
        <f>IFERROR(IF(NOT(INDEX(目標一覧!$M$9:$KR$452,MATCH($J$5,目標一覧!$M$9:$M$452,0),MATCH($A48,目標一覧!$M$9:$KR$9,0))="△"),"","○"),"")</f>
        <v/>
      </c>
      <c r="L48" s="219">
        <v>161</v>
      </c>
      <c r="M48" s="219">
        <v>38</v>
      </c>
      <c r="N48" s="219">
        <v>52</v>
      </c>
      <c r="O48" s="219">
        <v>25</v>
      </c>
      <c r="P48" s="219">
        <v>46</v>
      </c>
    </row>
    <row r="49" spans="1:16" ht="18.75">
      <c r="A49" s="7" t="s">
        <v>2059</v>
      </c>
      <c r="B49" s="636"/>
      <c r="C49" s="480">
        <v>17</v>
      </c>
      <c r="D49" s="481" t="s">
        <v>2628</v>
      </c>
      <c r="E49" s="496"/>
      <c r="F49" s="496"/>
      <c r="G49" s="496"/>
      <c r="H49" s="469"/>
      <c r="I49" s="483"/>
      <c r="J49" s="219" t="str">
        <f>IFERROR(IF(NOT(INDEX(取組一覧!$M$9:$KR$452,MATCH($J$5,取組一覧!$M$9:$M$452,0),MATCH($A49,取組一覧!$M$9:$KR$9,0))="○"),"","○"),"")</f>
        <v/>
      </c>
      <c r="K49" s="219" t="str">
        <f>IFERROR(IF(NOT(INDEX(目標一覧!$M$9:$KR$452,MATCH($J$5,目標一覧!$M$9:$M$452,0),MATCH($A49,目標一覧!$M$9:$KR$9,0))="△"),"","○"),"")</f>
        <v/>
      </c>
      <c r="L49" s="219">
        <v>63</v>
      </c>
      <c r="M49" s="219">
        <v>13</v>
      </c>
      <c r="N49" s="219">
        <v>16</v>
      </c>
      <c r="O49" s="219">
        <v>13</v>
      </c>
      <c r="P49" s="219">
        <v>21</v>
      </c>
    </row>
    <row r="50" spans="1:16" ht="18.75">
      <c r="A50" s="7" t="s">
        <v>2060</v>
      </c>
      <c r="B50" s="636"/>
      <c r="C50" s="480">
        <v>18</v>
      </c>
      <c r="D50" s="481" t="s">
        <v>2627</v>
      </c>
      <c r="E50" s="496"/>
      <c r="F50" s="496"/>
      <c r="G50" s="496"/>
      <c r="H50" s="469"/>
      <c r="I50" s="483"/>
      <c r="J50" s="219" t="str">
        <f>IFERROR(IF(NOT(INDEX(取組一覧!$M$9:$KR$452,MATCH($J$5,取組一覧!$M$9:$M$452,0),MATCH($A50,取組一覧!$M$9:$KR$9,0))="○"),"","○"),"")</f>
        <v/>
      </c>
      <c r="K50" s="219" t="str">
        <f>IFERROR(IF(NOT(INDEX(目標一覧!$M$9:$KR$452,MATCH($J$5,目標一覧!$M$9:$M$452,0),MATCH($A50,目標一覧!$M$9:$KR$9,0))="△"),"","○"),"")</f>
        <v/>
      </c>
      <c r="L50" s="219">
        <v>8</v>
      </c>
      <c r="M50" s="219">
        <v>3</v>
      </c>
      <c r="N50" s="219">
        <v>2</v>
      </c>
      <c r="O50" s="219">
        <v>0</v>
      </c>
      <c r="P50" s="219">
        <v>3</v>
      </c>
    </row>
    <row r="51" spans="1:16" ht="18.75">
      <c r="A51" s="7" t="s">
        <v>2061</v>
      </c>
      <c r="B51" s="636"/>
      <c r="C51" s="480">
        <v>19</v>
      </c>
      <c r="D51" s="481" t="s">
        <v>2626</v>
      </c>
      <c r="E51" s="496"/>
      <c r="F51" s="496"/>
      <c r="G51" s="496"/>
      <c r="H51" s="469"/>
      <c r="I51" s="483"/>
      <c r="J51" s="219" t="str">
        <f>IFERROR(IF(NOT(INDEX(取組一覧!$M$9:$KR$452,MATCH($J$5,取組一覧!$M$9:$M$452,0),MATCH($A51,取組一覧!$M$9:$KR$9,0))="○"),"","○"),"")</f>
        <v/>
      </c>
      <c r="K51" s="219" t="str">
        <f>IFERROR(IF(NOT(INDEX(目標一覧!$M$9:$KR$452,MATCH($J$5,目標一覧!$M$9:$M$452,0),MATCH($A51,目標一覧!$M$9:$KR$9,0))="△"),"","○"),"")</f>
        <v/>
      </c>
      <c r="L51" s="219">
        <v>1</v>
      </c>
      <c r="M51" s="219">
        <v>0</v>
      </c>
      <c r="N51" s="219">
        <v>1</v>
      </c>
      <c r="O51" s="219">
        <v>0</v>
      </c>
      <c r="P51" s="219">
        <v>0</v>
      </c>
    </row>
    <row r="52" spans="1:16" ht="33">
      <c r="A52" s="7" t="s">
        <v>2062</v>
      </c>
      <c r="B52" s="637" t="s">
        <v>480</v>
      </c>
      <c r="C52" s="480">
        <v>20</v>
      </c>
      <c r="D52" s="481" t="s">
        <v>481</v>
      </c>
      <c r="E52" s="499"/>
      <c r="F52" s="499"/>
      <c r="G52" s="499"/>
      <c r="H52" s="469"/>
      <c r="I52" s="483"/>
      <c r="J52" s="219" t="str">
        <f>IFERROR(IF(NOT(INDEX(取組一覧!$M$9:$KR$452,MATCH($J$5,取組一覧!$M$9:$M$452,0),MATCH($A52,取組一覧!$M$9:$KR$9,0))="○"),"","○"),"")</f>
        <v/>
      </c>
      <c r="K52" s="219" t="str">
        <f>IFERROR(IF(NOT(INDEX(目標一覧!$M$9:$KR$452,MATCH($J$5,目標一覧!$M$9:$M$452,0),MATCH($A52,目標一覧!$M$9:$KR$9,0))="△"),"","○"),"")</f>
        <v/>
      </c>
      <c r="L52" s="219">
        <v>8</v>
      </c>
      <c r="M52" s="219">
        <v>0</v>
      </c>
      <c r="N52" s="219">
        <v>0</v>
      </c>
      <c r="O52" s="219">
        <v>4</v>
      </c>
      <c r="P52" s="219">
        <v>4</v>
      </c>
    </row>
    <row r="53" spans="1:16" ht="18.75">
      <c r="A53" s="7" t="s">
        <v>2063</v>
      </c>
      <c r="B53" s="637"/>
      <c r="C53" s="480">
        <v>21</v>
      </c>
      <c r="D53" s="481" t="s">
        <v>482</v>
      </c>
      <c r="E53" s="499"/>
      <c r="F53" s="499"/>
      <c r="G53" s="499"/>
      <c r="H53" s="469"/>
      <c r="I53" s="483"/>
      <c r="J53" s="219" t="str">
        <f>IFERROR(IF(NOT(INDEX(取組一覧!$M$9:$KR$452,MATCH($J$5,取組一覧!$M$9:$M$452,0),MATCH($A53,取組一覧!$M$9:$KR$9,0))="○"),"","○"),"")</f>
        <v/>
      </c>
      <c r="K53" s="219" t="str">
        <f>IFERROR(IF(NOT(INDEX(目標一覧!$M$9:$KR$452,MATCH($J$5,目標一覧!$M$9:$M$452,0),MATCH($A53,目標一覧!$M$9:$KR$9,0))="△"),"","○"),"")</f>
        <v/>
      </c>
      <c r="L53" s="219">
        <v>0</v>
      </c>
      <c r="M53" s="219">
        <v>0</v>
      </c>
      <c r="N53" s="219">
        <v>0</v>
      </c>
      <c r="O53" s="219">
        <v>0</v>
      </c>
      <c r="P53" s="219">
        <v>0</v>
      </c>
    </row>
    <row r="54" spans="1:16" ht="18.75">
      <c r="A54" s="7" t="s">
        <v>2064</v>
      </c>
      <c r="B54" s="637"/>
      <c r="C54" s="480">
        <v>22</v>
      </c>
      <c r="D54" s="481" t="s">
        <v>483</v>
      </c>
      <c r="E54" s="499"/>
      <c r="F54" s="499"/>
      <c r="G54" s="499"/>
      <c r="H54" s="469"/>
      <c r="I54" s="483"/>
      <c r="J54" s="219" t="str">
        <f>IFERROR(IF(NOT(INDEX(取組一覧!$M$9:$KR$452,MATCH($J$5,取組一覧!$M$9:$M$452,0),MATCH($A54,取組一覧!$M$9:$KR$9,0))="○"),"","○"),"")</f>
        <v/>
      </c>
      <c r="K54" s="219" t="str">
        <f>IFERROR(IF(NOT(INDEX(目標一覧!$M$9:$KR$452,MATCH($J$5,目標一覧!$M$9:$M$452,0),MATCH($A54,目標一覧!$M$9:$KR$9,0))="△"),"","○"),"")</f>
        <v/>
      </c>
      <c r="L54" s="219">
        <v>7</v>
      </c>
      <c r="M54" s="219">
        <v>0</v>
      </c>
      <c r="N54" s="219">
        <v>1</v>
      </c>
      <c r="O54" s="219">
        <v>3</v>
      </c>
      <c r="P54" s="219">
        <v>3</v>
      </c>
    </row>
    <row r="55" spans="1:16" ht="18.75">
      <c r="A55" s="7" t="s">
        <v>2065</v>
      </c>
      <c r="B55" s="637"/>
      <c r="C55" s="480">
        <v>23</v>
      </c>
      <c r="D55" s="481" t="s">
        <v>484</v>
      </c>
      <c r="E55" s="499"/>
      <c r="F55" s="499"/>
      <c r="G55" s="499"/>
      <c r="H55" s="469"/>
      <c r="I55" s="483"/>
      <c r="J55" s="219" t="str">
        <f>IFERROR(IF(NOT(INDEX(取組一覧!$M$9:$KR$452,MATCH($J$5,取組一覧!$M$9:$M$452,0),MATCH($A55,取組一覧!$M$9:$KR$9,0))="○"),"","○"),"")</f>
        <v/>
      </c>
      <c r="K55" s="219" t="str">
        <f>IFERROR(IF(NOT(INDEX(目標一覧!$M$9:$KR$452,MATCH($J$5,目標一覧!$M$9:$M$452,0),MATCH($A55,目標一覧!$M$9:$KR$9,0))="△"),"","○"),"")</f>
        <v/>
      </c>
      <c r="L55" s="219">
        <v>5</v>
      </c>
      <c r="M55" s="219">
        <v>1</v>
      </c>
      <c r="N55" s="219">
        <v>2</v>
      </c>
      <c r="O55" s="219">
        <v>1</v>
      </c>
      <c r="P55" s="219">
        <v>1</v>
      </c>
    </row>
    <row r="56" spans="1:16" ht="18.75">
      <c r="A56" s="7" t="s">
        <v>2066</v>
      </c>
      <c r="B56" s="637"/>
      <c r="C56" s="480">
        <v>24</v>
      </c>
      <c r="D56" s="481" t="s">
        <v>485</v>
      </c>
      <c r="E56" s="496"/>
      <c r="F56" s="496"/>
      <c r="G56" s="496"/>
      <c r="H56" s="469"/>
      <c r="I56" s="483"/>
      <c r="J56" s="219" t="str">
        <f>IFERROR(IF(NOT(INDEX(取組一覧!$M$9:$KR$452,MATCH($J$5,取組一覧!$M$9:$M$452,0),MATCH($A56,取組一覧!$M$9:$KR$9,0))="○"),"","○"),"")</f>
        <v/>
      </c>
      <c r="K56" s="219" t="str">
        <f>IFERROR(IF(NOT(INDEX(目標一覧!$M$9:$KR$452,MATCH($J$5,目標一覧!$M$9:$M$452,0),MATCH($A56,目標一覧!$M$9:$KR$9,0))="△"),"","○"),"")</f>
        <v/>
      </c>
      <c r="L56" s="219">
        <v>2</v>
      </c>
      <c r="M56" s="219">
        <v>0</v>
      </c>
      <c r="N56" s="219">
        <v>1</v>
      </c>
      <c r="O56" s="219">
        <v>1</v>
      </c>
      <c r="P56" s="219">
        <v>0</v>
      </c>
    </row>
    <row r="57" spans="1:16" ht="33">
      <c r="A57" s="7" t="s">
        <v>2067</v>
      </c>
      <c r="B57" s="636" t="s">
        <v>486</v>
      </c>
      <c r="C57" s="480">
        <v>25</v>
      </c>
      <c r="D57" s="481" t="s">
        <v>559</v>
      </c>
      <c r="E57" s="496"/>
      <c r="F57" s="496"/>
      <c r="G57" s="496"/>
      <c r="H57" s="469"/>
      <c r="I57" s="483"/>
      <c r="J57" s="219" t="str">
        <f>IFERROR(IF(NOT(INDEX(取組一覧!$M$9:$KR$452,MATCH($J$5,取組一覧!$M$9:$M$452,0),MATCH($A57,取組一覧!$M$9:$KR$9,0))="○"),"","○"),"")</f>
        <v/>
      </c>
      <c r="K57" s="219" t="str">
        <f>IFERROR(IF(NOT(INDEX(目標一覧!$M$9:$KR$452,MATCH($J$5,目標一覧!$M$9:$M$452,0),MATCH($A57,目標一覧!$M$9:$KR$9,0))="△"),"","○"),"")</f>
        <v/>
      </c>
      <c r="L57" s="219">
        <v>37</v>
      </c>
      <c r="M57" s="219">
        <v>6</v>
      </c>
      <c r="N57" s="219">
        <v>9</v>
      </c>
      <c r="O57" s="219">
        <v>6</v>
      </c>
      <c r="P57" s="219">
        <v>16</v>
      </c>
    </row>
    <row r="58" spans="1:16" ht="18.75">
      <c r="A58" s="7" t="s">
        <v>2068</v>
      </c>
      <c r="B58" s="636"/>
      <c r="C58" s="480">
        <v>26</v>
      </c>
      <c r="D58" s="485" t="s">
        <v>487</v>
      </c>
      <c r="E58" s="498"/>
      <c r="F58" s="498"/>
      <c r="G58" s="498"/>
      <c r="H58" s="469"/>
      <c r="I58" s="483"/>
      <c r="J58" s="219" t="str">
        <f>IFERROR(IF(NOT(INDEX(取組一覧!$M$9:$KR$452,MATCH($J$5,取組一覧!$M$9:$M$452,0),MATCH($A58,取組一覧!$M$9:$KR$9,0))="○"),"","○"),"")</f>
        <v/>
      </c>
      <c r="K58" s="219" t="str">
        <f>IFERROR(IF(NOT(INDEX(目標一覧!$M$9:$KR$452,MATCH($J$5,目標一覧!$M$9:$M$452,0),MATCH($A58,目標一覧!$M$9:$KR$9,0))="△"),"","○"),"")</f>
        <v/>
      </c>
      <c r="L58" s="219">
        <v>3</v>
      </c>
      <c r="M58" s="219">
        <v>1</v>
      </c>
      <c r="N58" s="219">
        <v>0</v>
      </c>
      <c r="O58" s="219">
        <v>1</v>
      </c>
      <c r="P58" s="219">
        <v>1</v>
      </c>
    </row>
    <row r="59" spans="1:16" ht="18.75">
      <c r="A59" s="7" t="s">
        <v>2069</v>
      </c>
      <c r="B59" s="636"/>
      <c r="C59" s="480">
        <v>27</v>
      </c>
      <c r="D59" s="485" t="s">
        <v>488</v>
      </c>
      <c r="E59" s="498"/>
      <c r="F59" s="498"/>
      <c r="G59" s="498"/>
      <c r="H59" s="469"/>
      <c r="I59" s="483"/>
      <c r="J59" s="219" t="str">
        <f>IFERROR(IF(NOT(INDEX(取組一覧!$M$9:$KR$452,MATCH($J$5,取組一覧!$M$9:$M$452,0),MATCH($A59,取組一覧!$M$9:$KR$9,0))="○"),"","○"),"")</f>
        <v/>
      </c>
      <c r="K59" s="219" t="str">
        <f>IFERROR(IF(NOT(INDEX(目標一覧!$M$9:$KR$452,MATCH($J$5,目標一覧!$M$9:$M$452,0),MATCH($A59,目標一覧!$M$9:$KR$9,0))="△"),"","○"),"")</f>
        <v/>
      </c>
      <c r="L59" s="219">
        <v>30</v>
      </c>
      <c r="M59" s="219">
        <v>7</v>
      </c>
      <c r="N59" s="219">
        <v>8</v>
      </c>
      <c r="O59" s="219">
        <v>4</v>
      </c>
      <c r="P59" s="219">
        <v>11</v>
      </c>
    </row>
    <row r="60" spans="1:16" ht="18.75">
      <c r="A60" s="7" t="s">
        <v>2070</v>
      </c>
      <c r="B60" s="636"/>
      <c r="C60" s="480">
        <v>28</v>
      </c>
      <c r="D60" s="485" t="s">
        <v>489</v>
      </c>
      <c r="E60" s="498"/>
      <c r="F60" s="498"/>
      <c r="G60" s="498"/>
      <c r="H60" s="469"/>
      <c r="I60" s="483"/>
      <c r="J60" s="219" t="str">
        <f>IFERROR(IF(NOT(INDEX(取組一覧!$M$9:$KR$452,MATCH($J$5,取組一覧!$M$9:$M$452,0),MATCH($A60,取組一覧!$M$9:$KR$9,0))="○"),"","○"),"")</f>
        <v/>
      </c>
      <c r="K60" s="219" t="str">
        <f>IFERROR(IF(NOT(INDEX(目標一覧!$M$9:$KR$452,MATCH($J$5,目標一覧!$M$9:$M$452,0),MATCH($A60,目標一覧!$M$9:$KR$9,0))="△"),"","○"),"")</f>
        <v/>
      </c>
      <c r="L60" s="219">
        <v>1</v>
      </c>
      <c r="M60" s="219">
        <v>1</v>
      </c>
      <c r="N60" s="219">
        <v>0</v>
      </c>
      <c r="O60" s="219">
        <v>0</v>
      </c>
      <c r="P60" s="219">
        <v>0</v>
      </c>
    </row>
    <row r="61" spans="1:16" ht="33">
      <c r="A61" s="7" t="s">
        <v>2163</v>
      </c>
      <c r="B61" s="636"/>
      <c r="C61" s="480">
        <v>29</v>
      </c>
      <c r="D61" s="485" t="s">
        <v>2162</v>
      </c>
      <c r="E61" s="498"/>
      <c r="F61" s="498"/>
      <c r="G61" s="498"/>
      <c r="H61" s="469"/>
      <c r="I61" s="500"/>
      <c r="J61" s="219" t="str">
        <f>IFERROR(IF(NOT(INDEX(取組一覧!$M$9:$KR$452,MATCH($J$5,取組一覧!$M$9:$M$452,0),MATCH($A61,取組一覧!$M$9:$KR$9,0))="○"),"","○"),"")</f>
        <v/>
      </c>
      <c r="K61" s="219" t="str">
        <f>IFERROR(IF(NOT(INDEX(目標一覧!$M$9:$KR$452,MATCH($J$5,目標一覧!$M$9:$M$452,0),MATCH($A61,目標一覧!$M$9:$KR$9,0))="△"),"","○"),"")</f>
        <v/>
      </c>
      <c r="L61" s="219">
        <v>1</v>
      </c>
      <c r="M61" s="219">
        <v>1</v>
      </c>
      <c r="N61" s="219">
        <v>0</v>
      </c>
      <c r="O61" s="219">
        <v>0</v>
      </c>
      <c r="P61" s="219">
        <v>0</v>
      </c>
    </row>
    <row r="62" spans="1:16" ht="48" customHeight="1">
      <c r="B62" s="635" t="s">
        <v>2633</v>
      </c>
      <c r="C62" s="635"/>
      <c r="D62" s="635"/>
      <c r="E62" s="635"/>
      <c r="F62" s="635"/>
      <c r="G62" s="635"/>
      <c r="H62" s="469"/>
      <c r="J62" s="625" t="s">
        <v>2885</v>
      </c>
      <c r="K62" s="625"/>
      <c r="L62" s="625"/>
      <c r="M62" s="625"/>
      <c r="N62" s="625"/>
      <c r="O62" s="625"/>
      <c r="P62" s="625"/>
    </row>
    <row r="63" spans="1:16" ht="48" customHeight="1">
      <c r="B63" s="635" t="s">
        <v>2150</v>
      </c>
      <c r="C63" s="635"/>
      <c r="D63" s="635"/>
      <c r="E63" s="635"/>
      <c r="F63" s="635"/>
      <c r="G63" s="635"/>
      <c r="H63" s="469"/>
      <c r="J63" s="626"/>
      <c r="K63" s="626"/>
      <c r="L63" s="626"/>
      <c r="M63" s="626"/>
      <c r="N63" s="626"/>
      <c r="O63" s="626"/>
      <c r="P63" s="626"/>
    </row>
  </sheetData>
  <sheetProtection algorithmName="SHA-512" hashValue="WJ6UsW6Z/vFuV9wUwYh+zw39dEtFZ/e13DQwnVS29vMWaERC8zxJfFQwP2xp5GYngIy8VNpOUc420c0A8vs7Yw==" saltValue="S+UV/mK0K0xldHWo546aVA==" spinCount="100000" sheet="1" objects="1" scenarios="1"/>
  <mergeCells count="19">
    <mergeCell ref="B48:B51"/>
    <mergeCell ref="B52:B56"/>
    <mergeCell ref="B43:B47"/>
    <mergeCell ref="J27:P28"/>
    <mergeCell ref="J62:P63"/>
    <mergeCell ref="B3:G3"/>
    <mergeCell ref="J5:K5"/>
    <mergeCell ref="J31:K31"/>
    <mergeCell ref="B22:B23"/>
    <mergeCell ref="B24:B26"/>
    <mergeCell ref="B18:B20"/>
    <mergeCell ref="J4:K4"/>
    <mergeCell ref="J30:K30"/>
    <mergeCell ref="B62:G62"/>
    <mergeCell ref="B63:G63"/>
    <mergeCell ref="B27:G27"/>
    <mergeCell ref="B28:G28"/>
    <mergeCell ref="B57:B61"/>
    <mergeCell ref="B33:B42"/>
  </mergeCells>
  <phoneticPr fontId="1"/>
  <printOptions horizontalCentered="1"/>
  <pageMargins left="0.31496062992125984" right="0.23622047244094491" top="0.35433070866141736" bottom="0.31496062992125984" header="0.31496062992125984" footer="0.31496062992125984"/>
  <pageSetup paperSize="9" scale="95" orientation="portrait" r:id="rId1"/>
  <rowBreaks count="1" manualBreakCount="1">
    <brk id="29" min="1" max="6"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8CBB793-4C0A-482A-8BDE-1C66E0D8DA2E}">
          <x14:formula1>
            <xm:f>rist!$F$2:$F$4</xm:f>
          </x14:formula1>
          <xm:sqref>E33:G61 E7:G26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79077-422B-45FA-8B73-73B18FD87C73}">
  <dimension ref="A1:KV463"/>
  <sheetViews>
    <sheetView zoomScale="85" zoomScaleNormal="85" workbookViewId="0">
      <pane xSplit="14" ySplit="9" topLeftCell="O445" activePane="bottomRight" state="frozen"/>
      <selection activeCell="C161" sqref="C161"/>
      <selection pane="topRight" activeCell="C161" sqref="C161"/>
      <selection pane="bottomLeft" activeCell="C161" sqref="C161"/>
      <selection pane="bottomRight" activeCell="C161" sqref="C161"/>
    </sheetView>
  </sheetViews>
  <sheetFormatPr defaultRowHeight="18.75" outlineLevelCol="1"/>
  <cols>
    <col min="1" max="1" width="3.75" style="192" bestFit="1" customWidth="1"/>
    <col min="2" max="2" width="9" style="192"/>
    <col min="3" max="3" width="14" style="197" customWidth="1" outlineLevel="1"/>
    <col min="4" max="4" width="4.625" style="198" customWidth="1" outlineLevel="1"/>
    <col min="5" max="5" width="34.25" style="26" customWidth="1"/>
    <col min="6" max="6" width="4.25" style="26" customWidth="1" outlineLevel="1"/>
    <col min="7" max="7" width="9.25" style="26" customWidth="1" outlineLevel="1"/>
    <col min="8" max="12" width="5.875" style="26" customWidth="1" outlineLevel="1"/>
    <col min="13" max="13" width="14" style="197" customWidth="1"/>
    <col min="14" max="52" width="2.75" style="9" customWidth="1" outlineLevel="1"/>
    <col min="53" max="186" width="2.625" style="9" customWidth="1" outlineLevel="1"/>
    <col min="187" max="199" width="2.625" style="9" customWidth="1"/>
    <col min="200" max="249" width="2.625" customWidth="1"/>
    <col min="250" max="263" width="2.625" style="9" customWidth="1"/>
    <col min="264" max="264" width="2.5" style="9" customWidth="1"/>
    <col min="265" max="266" width="2.625" customWidth="1"/>
    <col min="267" max="271" width="2.625" style="9" customWidth="1"/>
    <col min="272" max="272" width="3.25" style="9" bestFit="1" customWidth="1"/>
    <col min="273" max="273" width="2.625" style="9" customWidth="1"/>
    <col min="274" max="284" width="2.625" customWidth="1"/>
    <col min="285" max="288" width="2.625" style="9" customWidth="1"/>
    <col min="289" max="304" width="2.625" customWidth="1"/>
    <col min="305" max="308" width="5" customWidth="1"/>
  </cols>
  <sheetData>
    <row r="1" spans="1:308">
      <c r="A1" s="23"/>
      <c r="B1" s="23"/>
      <c r="C1" s="24"/>
      <c r="D1" s="25"/>
      <c r="E1" s="26">
        <v>1212110914</v>
      </c>
      <c r="F1" s="27"/>
      <c r="G1" s="28"/>
      <c r="H1" s="28"/>
      <c r="I1" s="29"/>
      <c r="J1" s="30"/>
      <c r="K1" s="30"/>
      <c r="L1" s="30"/>
      <c r="M1" s="24"/>
      <c r="N1" s="31" t="s">
        <v>579</v>
      </c>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3"/>
      <c r="BB1" s="33"/>
      <c r="BC1" s="33"/>
      <c r="BD1" s="33"/>
      <c r="BE1" s="33"/>
      <c r="BF1" s="33"/>
      <c r="BG1" s="33"/>
      <c r="BH1" s="33"/>
      <c r="BI1" s="33"/>
      <c r="BJ1" s="33"/>
      <c r="BK1" s="33"/>
      <c r="BL1" s="33"/>
      <c r="BM1" s="33"/>
      <c r="BN1" s="33"/>
      <c r="BO1" s="33"/>
      <c r="BP1" s="33"/>
      <c r="BQ1" s="33"/>
      <c r="BR1" s="33"/>
      <c r="BS1" s="33"/>
      <c r="BT1" s="33"/>
      <c r="BU1" s="33"/>
      <c r="BW1" s="32" t="s">
        <v>621</v>
      </c>
      <c r="BX1" s="33"/>
      <c r="BY1" s="33"/>
      <c r="BZ1" s="33"/>
      <c r="CA1" s="33"/>
      <c r="CB1" s="33"/>
      <c r="CC1" s="33"/>
      <c r="CD1" s="33"/>
      <c r="CE1" s="33"/>
      <c r="CF1" s="33"/>
      <c r="CG1" s="34" t="s">
        <v>622</v>
      </c>
      <c r="CH1" s="33"/>
      <c r="CI1" s="33"/>
      <c r="CJ1" s="33"/>
      <c r="CK1" s="33"/>
      <c r="CL1" s="33"/>
      <c r="CM1" s="33"/>
      <c r="CN1" s="33"/>
      <c r="CO1" s="33"/>
      <c r="CP1" s="33"/>
      <c r="CQ1" s="33"/>
      <c r="CR1" s="33"/>
      <c r="CS1" s="33"/>
      <c r="CU1" s="33"/>
      <c r="CV1" s="33"/>
      <c r="CW1" s="33"/>
      <c r="CX1" s="33"/>
      <c r="CY1" s="33"/>
      <c r="CZ1" s="33"/>
      <c r="DA1" s="33"/>
      <c r="DB1" s="33"/>
      <c r="DC1" s="33"/>
      <c r="DD1" s="35" t="s">
        <v>623</v>
      </c>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6"/>
      <c r="GJ1" s="33"/>
      <c r="GK1" s="33"/>
      <c r="GL1" s="33"/>
      <c r="GM1" s="33"/>
      <c r="GN1" s="33"/>
      <c r="GO1" s="33"/>
      <c r="GP1" s="33"/>
      <c r="GQ1" s="33"/>
      <c r="GR1" s="32"/>
      <c r="GS1" s="32"/>
      <c r="GT1" s="32"/>
      <c r="GU1" s="32"/>
      <c r="GV1" s="32"/>
      <c r="GW1" s="32"/>
      <c r="GX1" s="37"/>
      <c r="GY1" s="32"/>
      <c r="GZ1" s="32"/>
      <c r="HA1" s="32"/>
      <c r="HB1" s="32"/>
      <c r="HC1" s="32"/>
      <c r="HD1" s="32"/>
      <c r="HE1" s="32"/>
      <c r="HF1" s="32"/>
      <c r="HG1" s="37"/>
      <c r="HH1" s="32"/>
      <c r="HI1" s="32"/>
      <c r="HJ1" s="32"/>
      <c r="HK1" s="37"/>
      <c r="HL1" s="32"/>
      <c r="HM1" s="32"/>
      <c r="HN1" s="32"/>
      <c r="HO1" s="32"/>
      <c r="HP1" s="32"/>
      <c r="HQ1" s="32"/>
      <c r="HR1" s="32"/>
      <c r="HS1" s="37"/>
      <c r="HT1" s="37"/>
      <c r="HU1" s="37"/>
      <c r="HV1" s="37"/>
      <c r="HW1" s="37"/>
      <c r="HX1" s="37"/>
      <c r="HY1" s="37"/>
      <c r="HZ1" s="37"/>
      <c r="IA1" s="37"/>
      <c r="IB1" s="37"/>
      <c r="IC1" s="37"/>
      <c r="ID1" s="37"/>
      <c r="IE1" s="37"/>
      <c r="IF1" s="37"/>
      <c r="IG1" s="37"/>
      <c r="IH1" s="37"/>
      <c r="II1" s="37"/>
      <c r="IJ1" s="37"/>
      <c r="IK1" s="37"/>
      <c r="IL1" s="37"/>
      <c r="IM1" s="37"/>
      <c r="IN1" s="37"/>
      <c r="IO1" s="37"/>
      <c r="IP1" s="33"/>
      <c r="IQ1" s="33"/>
      <c r="IR1" s="38" t="s">
        <v>452</v>
      </c>
      <c r="IS1" s="39"/>
      <c r="IT1" s="39"/>
      <c r="IU1" s="39"/>
      <c r="IV1" s="33"/>
      <c r="IW1" s="39"/>
      <c r="IX1" s="40"/>
      <c r="IY1" s="40"/>
      <c r="IZ1" s="39"/>
      <c r="JA1" s="39"/>
      <c r="JB1" s="39"/>
      <c r="JC1" s="39"/>
      <c r="JD1" s="39"/>
      <c r="JE1" s="41"/>
      <c r="JF1" s="41"/>
      <c r="JG1" s="39"/>
      <c r="JH1" s="39"/>
      <c r="JI1" s="39"/>
      <c r="JJ1" s="39"/>
      <c r="JK1" s="39"/>
      <c r="JL1" s="39"/>
      <c r="JM1" s="39"/>
      <c r="JN1" s="43" t="s">
        <v>465</v>
      </c>
      <c r="JO1" s="41"/>
      <c r="JP1" s="41"/>
      <c r="JQ1" s="41"/>
      <c r="JR1" s="41"/>
      <c r="JS1" s="41"/>
      <c r="JT1" s="41"/>
      <c r="JU1" s="41"/>
      <c r="JV1" s="41"/>
      <c r="JW1" s="41"/>
      <c r="JX1" s="41"/>
      <c r="JY1" s="44"/>
      <c r="JZ1" s="44"/>
      <c r="KA1" s="44"/>
      <c r="KB1" s="44"/>
      <c r="KC1" s="41"/>
      <c r="KD1" s="41"/>
      <c r="KE1" s="41"/>
      <c r="KF1" s="41"/>
      <c r="KG1" s="41"/>
      <c r="KH1" s="41"/>
      <c r="KI1" s="41"/>
      <c r="KJ1" s="41"/>
      <c r="KK1" s="41"/>
      <c r="KL1" s="41"/>
      <c r="KM1" s="41"/>
      <c r="KN1" s="41"/>
      <c r="KO1" s="41"/>
      <c r="KP1" s="41"/>
      <c r="KQ1" s="41"/>
      <c r="KR1" s="41"/>
    </row>
    <row r="2" spans="1:308">
      <c r="A2" s="45" t="s">
        <v>624</v>
      </c>
      <c r="B2" s="45" t="s">
        <v>625</v>
      </c>
      <c r="C2" s="46" t="s">
        <v>0</v>
      </c>
      <c r="D2" s="47"/>
      <c r="E2" s="30" t="s">
        <v>626</v>
      </c>
      <c r="F2" s="48" t="s">
        <v>627</v>
      </c>
      <c r="G2" s="49"/>
      <c r="H2" s="49"/>
      <c r="I2" s="50"/>
      <c r="J2" s="51"/>
      <c r="K2" s="51"/>
      <c r="L2" s="51"/>
      <c r="M2" s="46" t="s">
        <v>0</v>
      </c>
      <c r="N2" s="52" t="s">
        <v>146</v>
      </c>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52" t="s">
        <v>254</v>
      </c>
      <c r="CC2" s="53"/>
      <c r="CD2" s="39"/>
      <c r="CE2" s="39"/>
      <c r="CF2" s="39"/>
      <c r="CG2" s="52" t="s">
        <v>262</v>
      </c>
      <c r="CH2" s="39"/>
      <c r="CI2" s="39"/>
      <c r="CJ2" s="39"/>
      <c r="CK2" s="39"/>
      <c r="CL2" s="39"/>
      <c r="CM2" s="39"/>
      <c r="CN2" s="39"/>
      <c r="CO2" s="39"/>
      <c r="CP2" s="39"/>
      <c r="CQ2" s="53"/>
      <c r="CR2" s="39"/>
      <c r="CS2" s="39"/>
      <c r="CT2" s="52" t="s">
        <v>276</v>
      </c>
      <c r="CU2" s="39"/>
      <c r="CV2" s="39"/>
      <c r="CW2" s="39"/>
      <c r="CX2" s="39"/>
      <c r="CY2" s="39"/>
      <c r="CZ2" s="39"/>
      <c r="DA2" s="39"/>
      <c r="DB2" s="39"/>
      <c r="DC2" s="39"/>
      <c r="DD2" s="39"/>
      <c r="DE2" s="39"/>
      <c r="DF2" s="39"/>
      <c r="DG2" s="39"/>
      <c r="DH2" s="39"/>
      <c r="DI2" s="39"/>
      <c r="DJ2" s="39"/>
      <c r="DK2" s="39"/>
      <c r="DL2" s="39"/>
      <c r="DM2" s="39"/>
      <c r="DN2" s="42"/>
      <c r="DO2" s="33" t="s">
        <v>312</v>
      </c>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52" t="s">
        <v>381</v>
      </c>
      <c r="EW2" s="39"/>
      <c r="EX2" s="39"/>
      <c r="EY2" s="39"/>
      <c r="EZ2" s="39"/>
      <c r="FA2" s="39"/>
      <c r="FB2" s="39"/>
      <c r="FC2" s="39"/>
      <c r="FD2" s="39"/>
      <c r="FE2" s="39"/>
      <c r="FF2" s="39"/>
      <c r="FG2" s="39"/>
      <c r="FH2" s="39"/>
      <c r="FI2" s="39"/>
      <c r="FJ2" s="39"/>
      <c r="FK2" s="39"/>
      <c r="FL2" s="39"/>
      <c r="FM2" s="39"/>
      <c r="FN2" s="42"/>
      <c r="FO2" s="55" t="s">
        <v>416</v>
      </c>
      <c r="FP2" s="55"/>
      <c r="FQ2" s="55"/>
      <c r="FR2" s="55"/>
      <c r="FS2" s="54" t="s">
        <v>420</v>
      </c>
      <c r="FT2" s="56"/>
      <c r="FU2" s="55" t="s">
        <v>423</v>
      </c>
      <c r="FV2" s="55"/>
      <c r="FW2" s="55"/>
      <c r="FX2" s="55"/>
      <c r="FY2" s="54" t="s">
        <v>628</v>
      </c>
      <c r="FZ2" s="56"/>
      <c r="GA2" s="52" t="s">
        <v>435</v>
      </c>
      <c r="GB2" s="39"/>
      <c r="GC2" s="39"/>
      <c r="GD2" s="39"/>
      <c r="GE2" s="52" t="s">
        <v>441</v>
      </c>
      <c r="GF2" s="39"/>
      <c r="GG2" s="39"/>
      <c r="GH2" s="39"/>
      <c r="GI2" s="57"/>
      <c r="GJ2" s="52"/>
      <c r="GK2" s="39"/>
      <c r="GL2" s="39"/>
      <c r="GM2" s="54" t="s">
        <v>629</v>
      </c>
      <c r="GN2" s="55"/>
      <c r="GO2" s="55"/>
      <c r="GP2" s="55"/>
      <c r="GQ2" s="56"/>
      <c r="GR2" s="54" t="s">
        <v>450</v>
      </c>
      <c r="GS2" s="55"/>
      <c r="GT2" s="55"/>
      <c r="GU2" s="55"/>
      <c r="GV2" s="55"/>
      <c r="GW2" s="55"/>
      <c r="GX2" s="55"/>
      <c r="GY2" s="55"/>
      <c r="GZ2" s="55"/>
      <c r="HA2" s="55"/>
      <c r="HB2" s="55"/>
      <c r="HC2" s="55"/>
      <c r="HD2" s="55"/>
      <c r="HE2" s="55"/>
      <c r="HF2" s="55"/>
      <c r="HG2" s="55"/>
      <c r="HH2" s="55"/>
      <c r="HI2" s="55"/>
      <c r="HJ2" s="55"/>
      <c r="HK2" s="55"/>
      <c r="HL2" s="55"/>
      <c r="HM2" s="55"/>
      <c r="HN2" s="55"/>
      <c r="HO2" s="55"/>
      <c r="HP2" s="55"/>
      <c r="HQ2" s="55"/>
      <c r="HR2" s="55"/>
      <c r="HS2" s="55"/>
      <c r="HT2" s="55"/>
      <c r="HU2" s="55"/>
      <c r="HV2" s="55"/>
      <c r="HW2" s="55"/>
      <c r="HX2" s="55"/>
      <c r="HY2" s="55"/>
      <c r="HZ2" s="55"/>
      <c r="IA2" s="55"/>
      <c r="IB2" s="55"/>
      <c r="IC2" s="55"/>
      <c r="ID2" s="55"/>
      <c r="IE2" s="55"/>
      <c r="IF2" s="55"/>
      <c r="IG2" s="55"/>
      <c r="IH2" s="55"/>
      <c r="II2" s="55"/>
      <c r="IJ2" s="55"/>
      <c r="IK2" s="55"/>
      <c r="IL2" s="55"/>
      <c r="IM2" s="55"/>
      <c r="IN2" s="55"/>
      <c r="IO2" s="55"/>
      <c r="IP2" s="54" t="s">
        <v>630</v>
      </c>
      <c r="IQ2" s="56"/>
      <c r="IR2" s="246" t="s">
        <v>453</v>
      </c>
      <c r="IS2" s="58"/>
      <c r="IT2" s="58"/>
      <c r="IU2" s="58"/>
      <c r="IV2" s="58"/>
      <c r="IW2" s="58"/>
      <c r="IX2" s="58"/>
      <c r="IY2" s="58"/>
      <c r="IZ2" s="58" t="s">
        <v>497</v>
      </c>
      <c r="JA2" s="58" t="s">
        <v>490</v>
      </c>
      <c r="JB2" s="58"/>
      <c r="JC2" s="58" t="s">
        <v>2071</v>
      </c>
      <c r="JD2" s="58"/>
      <c r="JE2" s="58"/>
      <c r="JF2" s="58"/>
      <c r="JG2" s="58" t="s">
        <v>2072</v>
      </c>
      <c r="JH2" s="58"/>
      <c r="JI2" s="58" t="s">
        <v>2073</v>
      </c>
      <c r="JJ2" s="58"/>
      <c r="JK2" s="58"/>
      <c r="JL2" s="58"/>
      <c r="JM2" s="202"/>
      <c r="JN2" s="208" t="s">
        <v>632</v>
      </c>
      <c r="JO2" s="209"/>
      <c r="JP2" s="209"/>
      <c r="JQ2" s="209"/>
      <c r="JR2" s="209"/>
      <c r="JS2" s="209"/>
      <c r="JT2" s="209"/>
      <c r="JU2" s="209"/>
      <c r="JV2" s="209"/>
      <c r="JW2" s="209"/>
      <c r="JX2" s="203"/>
      <c r="JY2" s="210" t="s">
        <v>633</v>
      </c>
      <c r="JZ2" s="91"/>
      <c r="KA2" s="91"/>
      <c r="KB2" s="91"/>
      <c r="KC2" s="92"/>
      <c r="KD2" s="210" t="s">
        <v>560</v>
      </c>
      <c r="KE2" s="91"/>
      <c r="KF2" s="91"/>
      <c r="KG2" s="92"/>
      <c r="KH2" s="208" t="s">
        <v>634</v>
      </c>
      <c r="KI2" s="91"/>
      <c r="KJ2" s="91"/>
      <c r="KK2" s="91"/>
      <c r="KL2" s="92"/>
      <c r="KM2" s="210" t="s">
        <v>635</v>
      </c>
      <c r="KN2" s="91"/>
      <c r="KO2" s="91"/>
      <c r="KP2" s="91"/>
      <c r="KQ2" s="381"/>
      <c r="KR2" s="247"/>
    </row>
    <row r="3" spans="1:308" s="95" customFormat="1">
      <c r="A3" s="59"/>
      <c r="B3" s="59"/>
      <c r="C3" s="60"/>
      <c r="D3" s="61"/>
      <c r="E3" s="62"/>
      <c r="F3" s="63"/>
      <c r="G3" s="64"/>
      <c r="H3" s="64"/>
      <c r="I3" s="65"/>
      <c r="J3" s="66"/>
      <c r="K3" s="67"/>
      <c r="L3" s="67"/>
      <c r="M3" s="60"/>
      <c r="N3" s="68" t="s">
        <v>257</v>
      </c>
      <c r="O3" s="638"/>
      <c r="P3" s="638"/>
      <c r="Q3" s="638"/>
      <c r="R3" s="638"/>
      <c r="S3" s="638"/>
      <c r="T3" s="638"/>
      <c r="U3" s="638"/>
      <c r="V3" s="638"/>
      <c r="W3" s="638"/>
      <c r="X3" s="638"/>
      <c r="Y3" s="638"/>
      <c r="Z3" s="638"/>
      <c r="AA3" s="638"/>
      <c r="AB3" s="638"/>
      <c r="AC3" s="638"/>
      <c r="AD3" s="638"/>
      <c r="AE3" s="638"/>
      <c r="AF3" s="638"/>
      <c r="AG3" s="638"/>
      <c r="AH3" s="638"/>
      <c r="AI3" s="638"/>
      <c r="AJ3" s="638"/>
      <c r="AK3" s="638"/>
      <c r="AL3" s="638"/>
      <c r="AM3" s="638"/>
      <c r="AN3" s="638"/>
      <c r="AO3" s="638"/>
      <c r="AP3" s="638"/>
      <c r="AQ3" s="638"/>
      <c r="AR3" s="638"/>
      <c r="AS3" s="638"/>
      <c r="AT3" s="638"/>
      <c r="AU3" s="638"/>
      <c r="AV3" s="638"/>
      <c r="AW3" s="638"/>
      <c r="AX3" s="638"/>
      <c r="AY3" s="638"/>
      <c r="AZ3" s="69"/>
      <c r="BA3" s="69" t="s">
        <v>227</v>
      </c>
      <c r="BB3" s="69"/>
      <c r="BC3" s="69" t="s">
        <v>230</v>
      </c>
      <c r="BD3" s="69" t="s">
        <v>233</v>
      </c>
      <c r="BE3" s="69"/>
      <c r="BF3" s="69" t="s">
        <v>235</v>
      </c>
      <c r="BG3" s="69"/>
      <c r="BH3" s="69"/>
      <c r="BI3" s="69"/>
      <c r="BJ3" s="69"/>
      <c r="BK3" s="69" t="s">
        <v>240</v>
      </c>
      <c r="BL3" s="69"/>
      <c r="BM3" s="69"/>
      <c r="BN3" s="69"/>
      <c r="BO3" s="69"/>
      <c r="BP3" s="69"/>
      <c r="BQ3" s="69" t="s">
        <v>242</v>
      </c>
      <c r="BR3" s="70">
        <v>7</v>
      </c>
      <c r="BS3" s="70">
        <v>19</v>
      </c>
      <c r="BT3" s="70">
        <v>21</v>
      </c>
      <c r="BU3" s="70">
        <v>22</v>
      </c>
      <c r="BV3" s="70">
        <v>23</v>
      </c>
      <c r="BW3" s="70">
        <v>24</v>
      </c>
      <c r="BX3" s="70">
        <v>25</v>
      </c>
      <c r="BY3" s="70">
        <v>26</v>
      </c>
      <c r="BZ3" s="69"/>
      <c r="CA3" s="69"/>
      <c r="CB3" s="71" t="s">
        <v>257</v>
      </c>
      <c r="CC3" s="72" t="s">
        <v>227</v>
      </c>
      <c r="CD3" s="73"/>
      <c r="CE3" s="73"/>
      <c r="CF3" s="73"/>
      <c r="CG3" s="71" t="s">
        <v>257</v>
      </c>
      <c r="CH3" s="69" t="s">
        <v>227</v>
      </c>
      <c r="CI3" s="69" t="s">
        <v>230</v>
      </c>
      <c r="CJ3" s="69" t="s">
        <v>233</v>
      </c>
      <c r="CK3" s="69" t="s">
        <v>235</v>
      </c>
      <c r="CL3" s="69"/>
      <c r="CM3" s="69" t="s">
        <v>240</v>
      </c>
      <c r="CN3" s="70">
        <v>4</v>
      </c>
      <c r="CO3" s="70">
        <v>5</v>
      </c>
      <c r="CP3" s="69"/>
      <c r="CQ3" s="69"/>
      <c r="CR3" s="69"/>
      <c r="CS3" s="69"/>
      <c r="CT3" s="68" t="s">
        <v>257</v>
      </c>
      <c r="CU3" s="69" t="s">
        <v>227</v>
      </c>
      <c r="CV3" s="69" t="s">
        <v>230</v>
      </c>
      <c r="CW3" s="69" t="s">
        <v>233</v>
      </c>
      <c r="CX3" s="69"/>
      <c r="CY3" s="69" t="s">
        <v>235</v>
      </c>
      <c r="CZ3" s="69" t="s">
        <v>240</v>
      </c>
      <c r="DA3" s="69" t="s">
        <v>242</v>
      </c>
      <c r="DB3" s="69" t="s">
        <v>294</v>
      </c>
      <c r="DC3" s="70">
        <v>7</v>
      </c>
      <c r="DD3" s="75" t="s">
        <v>636</v>
      </c>
      <c r="DE3" s="76" t="s">
        <v>299</v>
      </c>
      <c r="DF3" s="76" t="s">
        <v>637</v>
      </c>
      <c r="DG3" s="76" t="s">
        <v>638</v>
      </c>
      <c r="DH3" s="76" t="s">
        <v>307</v>
      </c>
      <c r="DI3" s="76" t="s">
        <v>310</v>
      </c>
      <c r="DJ3" s="69"/>
      <c r="DK3" s="69"/>
      <c r="DL3" s="69"/>
      <c r="DM3" s="69"/>
      <c r="DN3" s="77"/>
      <c r="DO3" s="73" t="s">
        <v>257</v>
      </c>
      <c r="DP3" s="73" t="s">
        <v>227</v>
      </c>
      <c r="DQ3" s="73" t="s">
        <v>230</v>
      </c>
      <c r="DR3" s="73" t="s">
        <v>233</v>
      </c>
      <c r="DS3" s="73" t="s">
        <v>235</v>
      </c>
      <c r="DT3" s="73" t="s">
        <v>240</v>
      </c>
      <c r="DU3" s="73" t="s">
        <v>242</v>
      </c>
      <c r="DV3" s="73" t="s">
        <v>294</v>
      </c>
      <c r="DW3" s="73" t="s">
        <v>333</v>
      </c>
      <c r="DX3" s="73" t="s">
        <v>336</v>
      </c>
      <c r="DY3" s="73" t="s">
        <v>340</v>
      </c>
      <c r="DZ3" s="73" t="s">
        <v>343</v>
      </c>
      <c r="EA3" s="73" t="s">
        <v>346</v>
      </c>
      <c r="EB3" s="73" t="s">
        <v>349</v>
      </c>
      <c r="EC3" s="78">
        <v>6</v>
      </c>
      <c r="ED3" s="78">
        <v>11</v>
      </c>
      <c r="EE3" s="78">
        <v>15</v>
      </c>
      <c r="EF3" s="78">
        <v>16</v>
      </c>
      <c r="EG3" s="79" t="s">
        <v>636</v>
      </c>
      <c r="EH3" s="80" t="s">
        <v>639</v>
      </c>
      <c r="EI3" s="80" t="s">
        <v>637</v>
      </c>
      <c r="EJ3" s="80" t="s">
        <v>638</v>
      </c>
      <c r="EK3" s="80" t="s">
        <v>640</v>
      </c>
      <c r="EL3" s="80" t="s">
        <v>641</v>
      </c>
      <c r="EM3" s="80" t="s">
        <v>642</v>
      </c>
      <c r="EN3" s="80" t="s">
        <v>643</v>
      </c>
      <c r="EO3" s="80" t="s">
        <v>644</v>
      </c>
      <c r="EP3" s="80" t="s">
        <v>379</v>
      </c>
      <c r="EQ3" s="73"/>
      <c r="ER3" s="73"/>
      <c r="ES3" s="73"/>
      <c r="ET3" s="73"/>
      <c r="EU3" s="73"/>
      <c r="EV3" s="71" t="s">
        <v>257</v>
      </c>
      <c r="EW3" s="69" t="s">
        <v>227</v>
      </c>
      <c r="EX3" s="69" t="s">
        <v>230</v>
      </c>
      <c r="EY3" s="69" t="s">
        <v>233</v>
      </c>
      <c r="EZ3" s="69" t="s">
        <v>235</v>
      </c>
      <c r="FA3" s="69" t="s">
        <v>240</v>
      </c>
      <c r="FB3" s="69" t="s">
        <v>242</v>
      </c>
      <c r="FC3" s="69" t="s">
        <v>294</v>
      </c>
      <c r="FD3" s="69" t="s">
        <v>333</v>
      </c>
      <c r="FE3" s="69" t="s">
        <v>336</v>
      </c>
      <c r="FF3" s="69" t="s">
        <v>340</v>
      </c>
      <c r="FG3" s="69" t="s">
        <v>343</v>
      </c>
      <c r="FH3" s="69" t="s">
        <v>346</v>
      </c>
      <c r="FI3" s="81" t="s">
        <v>645</v>
      </c>
      <c r="FJ3" s="82" t="s">
        <v>299</v>
      </c>
      <c r="FK3" s="82" t="s">
        <v>302</v>
      </c>
      <c r="FL3" s="82" t="s">
        <v>305</v>
      </c>
      <c r="FM3" s="69"/>
      <c r="FN3" s="77"/>
      <c r="FO3" s="69" t="s">
        <v>257</v>
      </c>
      <c r="FP3" s="69"/>
      <c r="FQ3" s="69"/>
      <c r="FR3" s="69"/>
      <c r="FS3" s="68" t="s">
        <v>257</v>
      </c>
      <c r="FT3" s="77" t="s">
        <v>227</v>
      </c>
      <c r="FU3" s="69" t="s">
        <v>257</v>
      </c>
      <c r="FV3" s="69" t="s">
        <v>227</v>
      </c>
      <c r="FW3" s="69" t="s">
        <v>230</v>
      </c>
      <c r="FX3" s="69" t="s">
        <v>233</v>
      </c>
      <c r="FY3" s="68" t="s">
        <v>257</v>
      </c>
      <c r="FZ3" s="77" t="s">
        <v>227</v>
      </c>
      <c r="GA3" s="68" t="s">
        <v>257</v>
      </c>
      <c r="GB3" s="69" t="s">
        <v>227</v>
      </c>
      <c r="GC3" s="69" t="s">
        <v>230</v>
      </c>
      <c r="GD3" s="69">
        <v>1</v>
      </c>
      <c r="GE3" s="71" t="s">
        <v>257</v>
      </c>
      <c r="GF3" s="73" t="s">
        <v>227</v>
      </c>
      <c r="GG3" s="73" t="s">
        <v>230</v>
      </c>
      <c r="GH3" s="73">
        <v>2</v>
      </c>
      <c r="GI3" s="83" t="s">
        <v>645</v>
      </c>
      <c r="GJ3" s="73"/>
      <c r="GK3" s="73"/>
      <c r="GL3" s="73"/>
      <c r="GM3" s="68"/>
      <c r="GN3" s="69"/>
      <c r="GO3" s="69"/>
      <c r="GP3" s="69"/>
      <c r="GQ3" s="77"/>
      <c r="GR3" s="71" t="s">
        <v>227</v>
      </c>
      <c r="GS3" s="69" t="s">
        <v>227</v>
      </c>
      <c r="GT3" s="69" t="s">
        <v>227</v>
      </c>
      <c r="GU3" s="84" t="s">
        <v>257</v>
      </c>
      <c r="GV3" s="69" t="s">
        <v>227</v>
      </c>
      <c r="GW3" s="84" t="s">
        <v>227</v>
      </c>
      <c r="GX3" s="69"/>
      <c r="GY3" s="69"/>
      <c r="GZ3" s="69"/>
      <c r="HA3" s="69" t="s">
        <v>257</v>
      </c>
      <c r="HB3" s="69"/>
      <c r="HC3" s="69"/>
      <c r="HD3" s="69"/>
      <c r="HE3" s="69"/>
      <c r="HF3" s="69" t="s">
        <v>257</v>
      </c>
      <c r="HG3" s="69"/>
      <c r="HH3" s="69"/>
      <c r="HI3" s="69"/>
      <c r="HJ3" s="69"/>
      <c r="HK3" s="69"/>
      <c r="HL3" s="69"/>
      <c r="HM3" s="85" t="s">
        <v>257</v>
      </c>
      <c r="HN3" s="69"/>
      <c r="HO3" s="69" t="s">
        <v>230</v>
      </c>
      <c r="HP3" s="69"/>
      <c r="HQ3" s="69" t="s">
        <v>257</v>
      </c>
      <c r="HR3" s="85" t="s">
        <v>257</v>
      </c>
      <c r="HS3" s="73"/>
      <c r="HT3" s="69"/>
      <c r="HU3" s="69"/>
      <c r="HV3" s="69"/>
      <c r="HW3" s="69"/>
      <c r="HX3" s="69" t="s">
        <v>242</v>
      </c>
      <c r="HY3" s="69"/>
      <c r="HZ3" s="69"/>
      <c r="IA3" s="69" t="s">
        <v>242</v>
      </c>
      <c r="IB3" s="69"/>
      <c r="IC3" s="69" t="s">
        <v>233</v>
      </c>
      <c r="ID3" s="69" t="s">
        <v>235</v>
      </c>
      <c r="IE3" s="69"/>
      <c r="IF3" s="69"/>
      <c r="IG3" s="69"/>
      <c r="IH3" s="69" t="s">
        <v>240</v>
      </c>
      <c r="II3" s="69"/>
      <c r="IJ3" s="69"/>
      <c r="IK3" s="69"/>
      <c r="IL3" s="69"/>
      <c r="IM3" s="69"/>
      <c r="IN3" s="69"/>
      <c r="IO3" s="69"/>
      <c r="IP3" s="68"/>
      <c r="IQ3" s="77"/>
      <c r="IR3" s="200"/>
      <c r="IS3" s="200"/>
      <c r="IT3" s="200"/>
      <c r="IU3" s="200"/>
      <c r="IV3" s="200"/>
      <c r="IW3" s="200"/>
      <c r="IX3" s="200"/>
      <c r="IY3" s="200"/>
      <c r="IZ3" s="200"/>
      <c r="JA3" s="200"/>
      <c r="JB3" s="200"/>
      <c r="JC3" s="200"/>
      <c r="JD3" s="200"/>
      <c r="JE3" s="72"/>
      <c r="JF3" s="89"/>
      <c r="JG3" s="200"/>
      <c r="JH3" s="200"/>
      <c r="JI3" s="200"/>
      <c r="JJ3" s="200"/>
      <c r="JK3" s="200"/>
      <c r="JL3" s="200"/>
      <c r="JM3" s="201"/>
      <c r="JN3" s="86"/>
      <c r="JO3" s="72"/>
      <c r="JP3" s="72"/>
      <c r="JQ3" s="72"/>
      <c r="JR3" s="72"/>
      <c r="JS3" s="72"/>
      <c r="JT3" s="72"/>
      <c r="JU3" s="72"/>
      <c r="JV3" s="72"/>
      <c r="JW3" s="72"/>
      <c r="JX3" s="72"/>
      <c r="JY3" s="90"/>
      <c r="JZ3" s="88"/>
      <c r="KA3" s="88"/>
      <c r="KB3" s="88"/>
      <c r="KC3" s="93"/>
      <c r="KD3" s="90"/>
      <c r="KE3" s="88"/>
      <c r="KF3" s="91"/>
      <c r="KG3" s="92"/>
      <c r="KH3" s="86"/>
      <c r="KI3" s="89"/>
      <c r="KJ3" s="89"/>
      <c r="KK3" s="89"/>
      <c r="KL3" s="93"/>
      <c r="KM3" s="94"/>
      <c r="KN3" s="88"/>
      <c r="KO3" s="89"/>
      <c r="KP3" s="89"/>
      <c r="KQ3" s="89"/>
      <c r="KR3" s="248"/>
    </row>
    <row r="4" spans="1:308" ht="221.25" customHeight="1" thickBot="1">
      <c r="A4" s="96"/>
      <c r="B4" s="96"/>
      <c r="C4" s="97"/>
      <c r="D4" s="98"/>
      <c r="E4" s="99" t="s">
        <v>646</v>
      </c>
      <c r="F4" s="100"/>
      <c r="G4" s="101" t="s">
        <v>647</v>
      </c>
      <c r="H4" s="101" t="s">
        <v>648</v>
      </c>
      <c r="I4" s="101" t="s">
        <v>649</v>
      </c>
      <c r="J4" s="102" t="s">
        <v>650</v>
      </c>
      <c r="K4" s="103" t="s">
        <v>651</v>
      </c>
      <c r="L4" s="103" t="s">
        <v>652</v>
      </c>
      <c r="M4" s="97"/>
      <c r="N4" s="104" t="s">
        <v>653</v>
      </c>
      <c r="O4" s="105" t="s">
        <v>149</v>
      </c>
      <c r="P4" s="105" t="s">
        <v>654</v>
      </c>
      <c r="Q4" s="105" t="s">
        <v>655</v>
      </c>
      <c r="R4" s="105" t="s">
        <v>656</v>
      </c>
      <c r="S4" s="105" t="s">
        <v>657</v>
      </c>
      <c r="T4" s="105" t="s">
        <v>658</v>
      </c>
      <c r="U4" s="105" t="s">
        <v>161</v>
      </c>
      <c r="V4" s="105" t="s">
        <v>659</v>
      </c>
      <c r="W4" s="105" t="s">
        <v>660</v>
      </c>
      <c r="X4" s="105" t="s">
        <v>661</v>
      </c>
      <c r="Y4" s="105" t="s">
        <v>662</v>
      </c>
      <c r="Z4" s="105" t="s">
        <v>663</v>
      </c>
      <c r="AA4" s="105" t="s">
        <v>173</v>
      </c>
      <c r="AB4" s="105" t="s">
        <v>664</v>
      </c>
      <c r="AC4" s="105" t="s">
        <v>665</v>
      </c>
      <c r="AD4" s="105" t="s">
        <v>666</v>
      </c>
      <c r="AE4" s="105" t="s">
        <v>181</v>
      </c>
      <c r="AF4" s="105" t="s">
        <v>667</v>
      </c>
      <c r="AG4" s="105" t="s">
        <v>668</v>
      </c>
      <c r="AH4" s="105" t="s">
        <v>669</v>
      </c>
      <c r="AI4" s="105" t="s">
        <v>670</v>
      </c>
      <c r="AJ4" s="105" t="s">
        <v>671</v>
      </c>
      <c r="AK4" s="105" t="s">
        <v>672</v>
      </c>
      <c r="AL4" s="105" t="s">
        <v>673</v>
      </c>
      <c r="AM4" s="105" t="s">
        <v>674</v>
      </c>
      <c r="AN4" s="105" t="s">
        <v>199</v>
      </c>
      <c r="AO4" s="105" t="s">
        <v>675</v>
      </c>
      <c r="AP4" s="105" t="s">
        <v>203</v>
      </c>
      <c r="AQ4" s="105" t="s">
        <v>676</v>
      </c>
      <c r="AR4" s="105" t="s">
        <v>677</v>
      </c>
      <c r="AS4" s="105" t="s">
        <v>678</v>
      </c>
      <c r="AT4" s="105" t="s">
        <v>211</v>
      </c>
      <c r="AU4" s="105" t="s">
        <v>213</v>
      </c>
      <c r="AV4" s="105" t="s">
        <v>215</v>
      </c>
      <c r="AW4" s="105" t="s">
        <v>679</v>
      </c>
      <c r="AX4" s="105" t="s">
        <v>680</v>
      </c>
      <c r="AY4" s="105" t="s">
        <v>681</v>
      </c>
      <c r="AZ4" s="105" t="s">
        <v>682</v>
      </c>
      <c r="BA4" s="106" t="s">
        <v>225</v>
      </c>
      <c r="BB4" s="106" t="s">
        <v>561</v>
      </c>
      <c r="BC4" s="107" t="s">
        <v>683</v>
      </c>
      <c r="BD4" s="105" t="s">
        <v>563</v>
      </c>
      <c r="BE4" s="105" t="s">
        <v>564</v>
      </c>
      <c r="BF4" s="106" t="s">
        <v>565</v>
      </c>
      <c r="BG4" s="106" t="s">
        <v>566</v>
      </c>
      <c r="BH4" s="106" t="s">
        <v>567</v>
      </c>
      <c r="BI4" s="106" t="s">
        <v>568</v>
      </c>
      <c r="BJ4" s="106" t="s">
        <v>569</v>
      </c>
      <c r="BK4" s="105" t="s">
        <v>570</v>
      </c>
      <c r="BL4" s="105" t="s">
        <v>571</v>
      </c>
      <c r="BM4" s="105" t="s">
        <v>572</v>
      </c>
      <c r="BN4" s="105" t="s">
        <v>573</v>
      </c>
      <c r="BO4" s="105" t="s">
        <v>574</v>
      </c>
      <c r="BP4" s="105" t="s">
        <v>575</v>
      </c>
      <c r="BQ4" s="108" t="s">
        <v>684</v>
      </c>
      <c r="BR4" s="106" t="s">
        <v>685</v>
      </c>
      <c r="BS4" s="109" t="s">
        <v>246</v>
      </c>
      <c r="BT4" s="107" t="s">
        <v>247</v>
      </c>
      <c r="BU4" s="107" t="s">
        <v>248</v>
      </c>
      <c r="BV4" s="109" t="s">
        <v>250</v>
      </c>
      <c r="BW4" s="107" t="s">
        <v>251</v>
      </c>
      <c r="BX4" s="107" t="s">
        <v>252</v>
      </c>
      <c r="BY4" s="107" t="s">
        <v>253</v>
      </c>
      <c r="BZ4" s="105" t="s">
        <v>686</v>
      </c>
      <c r="CA4" s="105" t="s">
        <v>687</v>
      </c>
      <c r="CB4" s="111" t="s">
        <v>688</v>
      </c>
      <c r="CC4" s="112" t="s">
        <v>689</v>
      </c>
      <c r="CD4" s="112" t="s">
        <v>690</v>
      </c>
      <c r="CE4" s="112" t="s">
        <v>691</v>
      </c>
      <c r="CF4" s="113" t="s">
        <v>234</v>
      </c>
      <c r="CG4" s="131" t="s">
        <v>692</v>
      </c>
      <c r="CH4" s="114" t="s">
        <v>693</v>
      </c>
      <c r="CI4" s="110" t="s">
        <v>576</v>
      </c>
      <c r="CJ4" s="110" t="s">
        <v>694</v>
      </c>
      <c r="CK4" s="110" t="s">
        <v>695</v>
      </c>
      <c r="CL4" s="126"/>
      <c r="CM4" s="110" t="s">
        <v>272</v>
      </c>
      <c r="CN4" s="115" t="s">
        <v>274</v>
      </c>
      <c r="CO4" s="109" t="s">
        <v>275</v>
      </c>
      <c r="CP4" s="110" t="s">
        <v>696</v>
      </c>
      <c r="CQ4" s="110" t="s">
        <v>697</v>
      </c>
      <c r="CR4" s="110" t="s">
        <v>698</v>
      </c>
      <c r="CS4" s="110" t="s">
        <v>699</v>
      </c>
      <c r="CT4" s="116" t="s">
        <v>700</v>
      </c>
      <c r="CU4" s="115" t="s">
        <v>278</v>
      </c>
      <c r="CV4" s="110" t="s">
        <v>281</v>
      </c>
      <c r="CW4" s="115" t="s">
        <v>701</v>
      </c>
      <c r="CX4" s="199"/>
      <c r="CY4" s="117" t="s">
        <v>284</v>
      </c>
      <c r="CZ4" s="110" t="s">
        <v>287</v>
      </c>
      <c r="DA4" s="110" t="s">
        <v>702</v>
      </c>
      <c r="DB4" s="115" t="s">
        <v>292</v>
      </c>
      <c r="DC4" s="110" t="s">
        <v>703</v>
      </c>
      <c r="DD4" s="118" t="s">
        <v>704</v>
      </c>
      <c r="DE4" s="118" t="s">
        <v>705</v>
      </c>
      <c r="DF4" s="118" t="s">
        <v>706</v>
      </c>
      <c r="DG4" s="118" t="s">
        <v>707</v>
      </c>
      <c r="DH4" s="118" t="s">
        <v>708</v>
      </c>
      <c r="DI4" s="118" t="s">
        <v>709</v>
      </c>
      <c r="DJ4" s="110" t="s">
        <v>710</v>
      </c>
      <c r="DK4" s="110" t="s">
        <v>711</v>
      </c>
      <c r="DL4" s="110" t="s">
        <v>712</v>
      </c>
      <c r="DM4" s="105" t="s">
        <v>713</v>
      </c>
      <c r="DN4" s="262" t="s">
        <v>714</v>
      </c>
      <c r="DO4" s="123" t="s">
        <v>715</v>
      </c>
      <c r="DP4" s="121" t="s">
        <v>316</v>
      </c>
      <c r="DQ4" s="121" t="s">
        <v>318</v>
      </c>
      <c r="DR4" s="121" t="s">
        <v>320</v>
      </c>
      <c r="DS4" s="121" t="s">
        <v>322</v>
      </c>
      <c r="DT4" s="122" t="s">
        <v>716</v>
      </c>
      <c r="DU4" s="123" t="s">
        <v>327</v>
      </c>
      <c r="DV4" s="123" t="s">
        <v>329</v>
      </c>
      <c r="DW4" s="123" t="s">
        <v>331</v>
      </c>
      <c r="DX4" s="123" t="s">
        <v>335</v>
      </c>
      <c r="DY4" s="122" t="s">
        <v>338</v>
      </c>
      <c r="DZ4" s="123" t="s">
        <v>341</v>
      </c>
      <c r="EA4" s="124" t="s">
        <v>345</v>
      </c>
      <c r="EB4" s="124" t="s">
        <v>348</v>
      </c>
      <c r="EC4" s="124" t="s">
        <v>717</v>
      </c>
      <c r="ED4" s="121" t="s">
        <v>718</v>
      </c>
      <c r="EE4" s="121" t="s">
        <v>354</v>
      </c>
      <c r="EF4" s="124" t="s">
        <v>355</v>
      </c>
      <c r="EG4" s="121" t="s">
        <v>719</v>
      </c>
      <c r="EH4" s="121" t="s">
        <v>720</v>
      </c>
      <c r="EI4" s="121" t="s">
        <v>363</v>
      </c>
      <c r="EJ4" s="121" t="s">
        <v>366</v>
      </c>
      <c r="EK4" s="121" t="s">
        <v>721</v>
      </c>
      <c r="EL4" s="121" t="s">
        <v>722</v>
      </c>
      <c r="EM4" s="121" t="s">
        <v>723</v>
      </c>
      <c r="EN4" s="121" t="s">
        <v>724</v>
      </c>
      <c r="EO4" s="121" t="s">
        <v>725</v>
      </c>
      <c r="EP4" s="125" t="s">
        <v>726</v>
      </c>
      <c r="EQ4" s="125" t="s">
        <v>727</v>
      </c>
      <c r="ER4" s="125" t="s">
        <v>728</v>
      </c>
      <c r="ES4" s="125" t="s">
        <v>729</v>
      </c>
      <c r="ET4" s="125" t="s">
        <v>730</v>
      </c>
      <c r="EU4" s="268" t="s">
        <v>2081</v>
      </c>
      <c r="EV4" s="120" t="s">
        <v>382</v>
      </c>
      <c r="EW4" s="110" t="s">
        <v>731</v>
      </c>
      <c r="EX4" s="110" t="s">
        <v>732</v>
      </c>
      <c r="EY4" s="110" t="s">
        <v>733</v>
      </c>
      <c r="EZ4" s="110" t="s">
        <v>734</v>
      </c>
      <c r="FA4" s="115" t="s">
        <v>390</v>
      </c>
      <c r="FB4" s="110" t="s">
        <v>735</v>
      </c>
      <c r="FC4" s="115" t="s">
        <v>736</v>
      </c>
      <c r="FD4" s="109" t="s">
        <v>396</v>
      </c>
      <c r="FE4" s="109" t="s">
        <v>737</v>
      </c>
      <c r="FF4" s="109" t="s">
        <v>400</v>
      </c>
      <c r="FG4" s="110" t="s">
        <v>738</v>
      </c>
      <c r="FH4" s="110" t="s">
        <v>405</v>
      </c>
      <c r="FI4" s="110" t="s">
        <v>739</v>
      </c>
      <c r="FJ4" s="110" t="s">
        <v>740</v>
      </c>
      <c r="FK4" s="110" t="s">
        <v>412</v>
      </c>
      <c r="FL4" s="110" t="s">
        <v>1971</v>
      </c>
      <c r="FM4" s="114" t="s">
        <v>741</v>
      </c>
      <c r="FN4" s="263" t="s">
        <v>742</v>
      </c>
      <c r="FO4" s="110" t="s">
        <v>417</v>
      </c>
      <c r="FP4" s="110" t="s">
        <v>743</v>
      </c>
      <c r="FQ4" s="110" t="s">
        <v>744</v>
      </c>
      <c r="FR4" s="110" t="s">
        <v>745</v>
      </c>
      <c r="FS4" s="116" t="s">
        <v>417</v>
      </c>
      <c r="FT4" s="260" t="s">
        <v>746</v>
      </c>
      <c r="FU4" s="115" t="s">
        <v>417</v>
      </c>
      <c r="FV4" s="117" t="s">
        <v>425</v>
      </c>
      <c r="FW4" s="110" t="s">
        <v>426</v>
      </c>
      <c r="FX4" s="109" t="s">
        <v>747</v>
      </c>
      <c r="FY4" s="116" t="s">
        <v>431</v>
      </c>
      <c r="FZ4" s="258" t="s">
        <v>433</v>
      </c>
      <c r="GA4" s="128" t="s">
        <v>748</v>
      </c>
      <c r="GB4" s="109" t="s">
        <v>437</v>
      </c>
      <c r="GC4" s="109" t="s">
        <v>439</v>
      </c>
      <c r="GD4" s="109" t="s">
        <v>440</v>
      </c>
      <c r="GE4" s="127" t="s">
        <v>442</v>
      </c>
      <c r="GF4" s="109" t="s">
        <v>443</v>
      </c>
      <c r="GG4" s="109" t="s">
        <v>749</v>
      </c>
      <c r="GH4" s="109" t="s">
        <v>447</v>
      </c>
      <c r="GI4" s="110" t="s">
        <v>448</v>
      </c>
      <c r="GJ4" s="110" t="s">
        <v>750</v>
      </c>
      <c r="GK4" s="110" t="s">
        <v>751</v>
      </c>
      <c r="GL4" s="110" t="s">
        <v>752</v>
      </c>
      <c r="GM4" s="116" t="s">
        <v>753</v>
      </c>
      <c r="GN4" s="110" t="s">
        <v>754</v>
      </c>
      <c r="GO4" s="110" t="s">
        <v>755</v>
      </c>
      <c r="GP4" s="110" t="s">
        <v>756</v>
      </c>
      <c r="GQ4" s="119" t="s">
        <v>757</v>
      </c>
      <c r="GR4" s="244" t="s">
        <v>759</v>
      </c>
      <c r="GS4" s="114" t="s">
        <v>760</v>
      </c>
      <c r="GT4" s="117" t="s">
        <v>761</v>
      </c>
      <c r="GU4" s="114" t="s">
        <v>762</v>
      </c>
      <c r="GV4" s="114" t="s">
        <v>763</v>
      </c>
      <c r="GW4" s="114" t="s">
        <v>764</v>
      </c>
      <c r="GX4" s="106" t="s">
        <v>765</v>
      </c>
      <c r="GY4" s="114" t="s">
        <v>766</v>
      </c>
      <c r="GZ4" s="126" t="s">
        <v>2023</v>
      </c>
      <c r="HA4" s="114" t="s">
        <v>520</v>
      </c>
      <c r="HB4" s="114" t="s">
        <v>521</v>
      </c>
      <c r="HC4" s="114" t="s">
        <v>522</v>
      </c>
      <c r="HD4" s="114" t="s">
        <v>523</v>
      </c>
      <c r="HE4" s="114" t="s">
        <v>524</v>
      </c>
      <c r="HF4" s="114" t="s">
        <v>767</v>
      </c>
      <c r="HG4" s="106" t="s">
        <v>506</v>
      </c>
      <c r="HH4" s="114" t="s">
        <v>525</v>
      </c>
      <c r="HI4" s="114" t="s">
        <v>526</v>
      </c>
      <c r="HJ4" s="114" t="s">
        <v>527</v>
      </c>
      <c r="HK4" s="106" t="s">
        <v>528</v>
      </c>
      <c r="HL4" s="114" t="s">
        <v>529</v>
      </c>
      <c r="HM4" s="114" t="s">
        <v>768</v>
      </c>
      <c r="HN4" s="114" t="s">
        <v>530</v>
      </c>
      <c r="HO4" s="117" t="s">
        <v>531</v>
      </c>
      <c r="HP4" s="117" t="s">
        <v>769</v>
      </c>
      <c r="HQ4" s="114" t="s">
        <v>770</v>
      </c>
      <c r="HR4" s="122" t="s">
        <v>771</v>
      </c>
      <c r="HS4" s="122" t="s">
        <v>533</v>
      </c>
      <c r="HT4" s="114" t="s">
        <v>534</v>
      </c>
      <c r="HU4" s="114" t="s">
        <v>535</v>
      </c>
      <c r="HV4" s="114" t="s">
        <v>536</v>
      </c>
      <c r="HW4" s="114" t="s">
        <v>537</v>
      </c>
      <c r="HX4" s="114" t="s">
        <v>772</v>
      </c>
      <c r="HY4" s="114" t="s">
        <v>539</v>
      </c>
      <c r="HZ4" s="114" t="s">
        <v>540</v>
      </c>
      <c r="IA4" s="114" t="s">
        <v>773</v>
      </c>
      <c r="IB4" s="114" t="s">
        <v>542</v>
      </c>
      <c r="IC4" s="114" t="s">
        <v>774</v>
      </c>
      <c r="ID4" s="114" t="s">
        <v>775</v>
      </c>
      <c r="IE4" s="114" t="s">
        <v>543</v>
      </c>
      <c r="IF4" s="114" t="s">
        <v>544</v>
      </c>
      <c r="IG4" s="114" t="s">
        <v>545</v>
      </c>
      <c r="IH4" s="117" t="s">
        <v>546</v>
      </c>
      <c r="II4" s="114" t="s">
        <v>547</v>
      </c>
      <c r="IJ4" s="114" t="s">
        <v>548</v>
      </c>
      <c r="IK4" s="114" t="s">
        <v>549</v>
      </c>
      <c r="IL4" s="114" t="s">
        <v>776</v>
      </c>
      <c r="IM4" s="114" t="s">
        <v>777</v>
      </c>
      <c r="IN4" s="114" t="s">
        <v>778</v>
      </c>
      <c r="IO4" s="114" t="s">
        <v>779</v>
      </c>
      <c r="IP4" s="116" t="s">
        <v>758</v>
      </c>
      <c r="IQ4" s="119" t="s">
        <v>780</v>
      </c>
      <c r="IR4" s="129" t="s">
        <v>781</v>
      </c>
      <c r="IS4" s="130" t="s">
        <v>782</v>
      </c>
      <c r="IT4" s="106" t="s">
        <v>454</v>
      </c>
      <c r="IU4" s="106" t="s">
        <v>783</v>
      </c>
      <c r="IV4" s="113" t="s">
        <v>631</v>
      </c>
      <c r="IW4" s="113" t="s">
        <v>784</v>
      </c>
      <c r="IX4" s="113" t="s">
        <v>785</v>
      </c>
      <c r="IY4" s="113" t="s">
        <v>786</v>
      </c>
      <c r="IZ4" s="114" t="s">
        <v>787</v>
      </c>
      <c r="JA4" s="106" t="s">
        <v>788</v>
      </c>
      <c r="JB4" s="106" t="s">
        <v>789</v>
      </c>
      <c r="JC4" s="106" t="s">
        <v>790</v>
      </c>
      <c r="JD4" s="106" t="s">
        <v>791</v>
      </c>
      <c r="JE4" s="106" t="s">
        <v>792</v>
      </c>
      <c r="JF4" s="379" t="s">
        <v>2154</v>
      </c>
      <c r="JG4" s="106" t="s">
        <v>793</v>
      </c>
      <c r="JH4" s="106" t="s">
        <v>494</v>
      </c>
      <c r="JI4" s="106" t="s">
        <v>794</v>
      </c>
      <c r="JJ4" s="106" t="s">
        <v>795</v>
      </c>
      <c r="JK4" s="106" t="s">
        <v>796</v>
      </c>
      <c r="JL4" s="106" t="s">
        <v>797</v>
      </c>
      <c r="JM4" s="114" t="s">
        <v>798</v>
      </c>
      <c r="JN4" s="131" t="s">
        <v>799</v>
      </c>
      <c r="JO4" s="114" t="s">
        <v>800</v>
      </c>
      <c r="JP4" s="114" t="s">
        <v>801</v>
      </c>
      <c r="JQ4" s="114" t="s">
        <v>467</v>
      </c>
      <c r="JR4" s="114" t="s">
        <v>802</v>
      </c>
      <c r="JS4" s="114" t="s">
        <v>803</v>
      </c>
      <c r="JT4" s="122" t="s">
        <v>804</v>
      </c>
      <c r="JU4" s="122" t="s">
        <v>469</v>
      </c>
      <c r="JV4" s="114" t="s">
        <v>805</v>
      </c>
      <c r="JW4" s="114" t="s">
        <v>470</v>
      </c>
      <c r="JX4" s="114" t="s">
        <v>806</v>
      </c>
      <c r="JY4" s="131" t="s">
        <v>807</v>
      </c>
      <c r="JZ4" s="114" t="s">
        <v>473</v>
      </c>
      <c r="KA4" s="117" t="s">
        <v>474</v>
      </c>
      <c r="KB4" s="114" t="s">
        <v>475</v>
      </c>
      <c r="KC4" s="132" t="s">
        <v>808</v>
      </c>
      <c r="KD4" s="131" t="s">
        <v>477</v>
      </c>
      <c r="KE4" s="114" t="s">
        <v>478</v>
      </c>
      <c r="KF4" s="114" t="s">
        <v>479</v>
      </c>
      <c r="KG4" s="132" t="s">
        <v>809</v>
      </c>
      <c r="KH4" s="131" t="s">
        <v>481</v>
      </c>
      <c r="KI4" s="114" t="s">
        <v>810</v>
      </c>
      <c r="KJ4" s="114" t="s">
        <v>483</v>
      </c>
      <c r="KK4" s="114" t="s">
        <v>484</v>
      </c>
      <c r="KL4" s="132" t="s">
        <v>811</v>
      </c>
      <c r="KM4" s="131" t="s">
        <v>812</v>
      </c>
      <c r="KN4" s="114" t="s">
        <v>813</v>
      </c>
      <c r="KO4" s="114" t="s">
        <v>488</v>
      </c>
      <c r="KP4" s="114" t="s">
        <v>489</v>
      </c>
      <c r="KQ4" s="382" t="s">
        <v>2162</v>
      </c>
      <c r="KR4" s="249" t="s">
        <v>814</v>
      </c>
    </row>
    <row r="5" spans="1:308" ht="15" customHeight="1" thickTop="1">
      <c r="A5" s="224"/>
      <c r="B5" s="224"/>
      <c r="C5" s="225"/>
      <c r="D5" s="226"/>
      <c r="E5" s="227" t="s">
        <v>847</v>
      </c>
      <c r="F5" s="227"/>
      <c r="G5" s="227"/>
      <c r="H5" s="227"/>
      <c r="I5" s="227"/>
      <c r="J5" s="227"/>
      <c r="K5" s="227"/>
      <c r="L5" s="227"/>
      <c r="M5" s="225"/>
      <c r="N5" s="228">
        <v>270</v>
      </c>
      <c r="O5" s="228">
        <v>3</v>
      </c>
      <c r="P5" s="228">
        <v>5</v>
      </c>
      <c r="Q5" s="228">
        <v>3</v>
      </c>
      <c r="R5" s="228">
        <v>4</v>
      </c>
      <c r="S5" s="228">
        <v>8</v>
      </c>
      <c r="T5" s="228">
        <v>12</v>
      </c>
      <c r="U5" s="228" t="s">
        <v>2172</v>
      </c>
      <c r="V5" s="228" t="s">
        <v>2172</v>
      </c>
      <c r="W5" s="228" t="s">
        <v>2172</v>
      </c>
      <c r="X5" s="228" t="s">
        <v>2172</v>
      </c>
      <c r="Y5" s="228">
        <v>2</v>
      </c>
      <c r="Z5" s="228">
        <v>1</v>
      </c>
      <c r="AA5" s="228">
        <v>3</v>
      </c>
      <c r="AB5" s="228">
        <v>1</v>
      </c>
      <c r="AC5" s="228">
        <v>2</v>
      </c>
      <c r="AD5" s="228">
        <v>1</v>
      </c>
      <c r="AE5" s="228">
        <v>5</v>
      </c>
      <c r="AF5" s="228">
        <v>6</v>
      </c>
      <c r="AG5" s="228">
        <v>14</v>
      </c>
      <c r="AH5" s="228">
        <v>10</v>
      </c>
      <c r="AI5" s="228">
        <v>8</v>
      </c>
      <c r="AJ5" s="228">
        <v>9</v>
      </c>
      <c r="AK5" s="228">
        <v>7</v>
      </c>
      <c r="AL5" s="228" t="s">
        <v>2172</v>
      </c>
      <c r="AM5" s="228">
        <v>1</v>
      </c>
      <c r="AN5" s="228">
        <v>1</v>
      </c>
      <c r="AO5" s="228" t="s">
        <v>2172</v>
      </c>
      <c r="AP5" s="228">
        <v>2</v>
      </c>
      <c r="AQ5" s="228">
        <v>6</v>
      </c>
      <c r="AR5" s="228">
        <v>3</v>
      </c>
      <c r="AS5" s="228">
        <v>2</v>
      </c>
      <c r="AT5" s="228">
        <v>2</v>
      </c>
      <c r="AU5" s="228">
        <v>2</v>
      </c>
      <c r="AV5" s="228">
        <v>2</v>
      </c>
      <c r="AW5" s="228" t="s">
        <v>2172</v>
      </c>
      <c r="AX5" s="228" t="s">
        <v>2172</v>
      </c>
      <c r="AY5" s="228" t="s">
        <v>2172</v>
      </c>
      <c r="AZ5" s="228">
        <v>1</v>
      </c>
      <c r="BA5" s="229">
        <v>41</v>
      </c>
      <c r="BB5" s="229">
        <v>36</v>
      </c>
      <c r="BC5" s="229">
        <v>36</v>
      </c>
      <c r="BD5" s="229">
        <v>46</v>
      </c>
      <c r="BE5" s="229">
        <v>13</v>
      </c>
      <c r="BF5" s="229">
        <v>24</v>
      </c>
      <c r="BG5" s="229">
        <v>44</v>
      </c>
      <c r="BH5" s="229">
        <v>14</v>
      </c>
      <c r="BI5" s="229">
        <v>8</v>
      </c>
      <c r="BJ5" s="229">
        <v>5</v>
      </c>
      <c r="BK5" s="229">
        <v>8</v>
      </c>
      <c r="BL5" s="229">
        <v>20</v>
      </c>
      <c r="BM5" s="229">
        <v>5</v>
      </c>
      <c r="BN5" s="229">
        <v>19</v>
      </c>
      <c r="BO5" s="229">
        <v>6</v>
      </c>
      <c r="BP5" s="229">
        <v>56</v>
      </c>
      <c r="BQ5" s="229">
        <v>75</v>
      </c>
      <c r="BR5" s="229">
        <v>33</v>
      </c>
      <c r="BS5" s="229">
        <v>2</v>
      </c>
      <c r="BT5" s="229">
        <v>7</v>
      </c>
      <c r="BU5" s="229">
        <v>43</v>
      </c>
      <c r="BV5" s="229">
        <v>2</v>
      </c>
      <c r="BW5" s="229">
        <v>17</v>
      </c>
      <c r="BX5" s="229">
        <v>10</v>
      </c>
      <c r="BY5" s="229">
        <v>4</v>
      </c>
      <c r="BZ5" s="229">
        <v>2</v>
      </c>
      <c r="CA5" s="229">
        <v>4</v>
      </c>
      <c r="CB5" s="228">
        <v>33</v>
      </c>
      <c r="CC5" s="229">
        <v>66</v>
      </c>
      <c r="CD5" s="229">
        <v>1</v>
      </c>
      <c r="CE5" s="229">
        <v>1</v>
      </c>
      <c r="CF5" s="229">
        <v>1</v>
      </c>
      <c r="CG5" s="229">
        <v>53</v>
      </c>
      <c r="CH5" s="229">
        <v>71</v>
      </c>
      <c r="CI5" s="229">
        <v>66</v>
      </c>
      <c r="CJ5" s="229">
        <v>68</v>
      </c>
      <c r="CK5" s="229">
        <v>88</v>
      </c>
      <c r="CL5" s="229"/>
      <c r="CM5" s="229">
        <v>31</v>
      </c>
      <c r="CN5" s="229">
        <v>4</v>
      </c>
      <c r="CO5" s="229">
        <v>55</v>
      </c>
      <c r="CP5" s="229">
        <v>3</v>
      </c>
      <c r="CQ5" s="229">
        <v>47</v>
      </c>
      <c r="CR5" s="229">
        <v>3</v>
      </c>
      <c r="CS5" s="229">
        <v>38</v>
      </c>
      <c r="CT5" s="228">
        <v>67</v>
      </c>
      <c r="CU5" s="229">
        <v>36</v>
      </c>
      <c r="CV5" s="229">
        <v>42</v>
      </c>
      <c r="CW5" s="229">
        <v>44</v>
      </c>
      <c r="CX5" s="229"/>
      <c r="CY5" s="229" t="s">
        <v>2172</v>
      </c>
      <c r="CZ5" s="229">
        <v>52</v>
      </c>
      <c r="DA5" s="229">
        <v>68</v>
      </c>
      <c r="DB5" s="229">
        <v>10</v>
      </c>
      <c r="DC5" s="229">
        <v>21</v>
      </c>
      <c r="DD5" s="229" t="s">
        <v>2172</v>
      </c>
      <c r="DE5" s="229">
        <v>10</v>
      </c>
      <c r="DF5" s="229">
        <v>4</v>
      </c>
      <c r="DG5" s="229">
        <v>1</v>
      </c>
      <c r="DH5" s="229">
        <v>7</v>
      </c>
      <c r="DI5" s="229">
        <v>5</v>
      </c>
      <c r="DJ5" s="229">
        <v>2</v>
      </c>
      <c r="DK5" s="229">
        <v>5</v>
      </c>
      <c r="DL5" s="229">
        <v>2</v>
      </c>
      <c r="DM5" s="229">
        <v>1</v>
      </c>
      <c r="DN5" s="230" t="s">
        <v>2172</v>
      </c>
      <c r="DO5" s="229">
        <v>28</v>
      </c>
      <c r="DP5" s="229">
        <v>23</v>
      </c>
      <c r="DQ5" s="229">
        <v>9</v>
      </c>
      <c r="DR5" s="229">
        <v>4</v>
      </c>
      <c r="DS5" s="229">
        <v>22</v>
      </c>
      <c r="DT5" s="229">
        <v>93</v>
      </c>
      <c r="DU5" s="229">
        <v>18</v>
      </c>
      <c r="DV5" s="229">
        <v>11</v>
      </c>
      <c r="DW5" s="229">
        <v>5</v>
      </c>
      <c r="DX5" s="229">
        <v>33</v>
      </c>
      <c r="DY5" s="229">
        <v>15</v>
      </c>
      <c r="DZ5" s="229">
        <v>32</v>
      </c>
      <c r="EA5" s="229">
        <v>11</v>
      </c>
      <c r="EB5" s="229">
        <v>14</v>
      </c>
      <c r="EC5" s="229">
        <v>17</v>
      </c>
      <c r="ED5" s="229" t="s">
        <v>2172</v>
      </c>
      <c r="EE5" s="229">
        <v>1</v>
      </c>
      <c r="EF5" s="229">
        <v>1</v>
      </c>
      <c r="EG5" s="229">
        <v>2</v>
      </c>
      <c r="EH5" s="229">
        <v>3</v>
      </c>
      <c r="EI5" s="229">
        <v>15</v>
      </c>
      <c r="EJ5" s="229">
        <v>13</v>
      </c>
      <c r="EK5" s="229">
        <v>8</v>
      </c>
      <c r="EL5" s="229">
        <v>2</v>
      </c>
      <c r="EM5" s="229" t="s">
        <v>2172</v>
      </c>
      <c r="EN5" s="229" t="s">
        <v>2172</v>
      </c>
      <c r="EO5" s="229">
        <v>4</v>
      </c>
      <c r="EP5" s="229">
        <v>5</v>
      </c>
      <c r="EQ5" s="229">
        <v>1</v>
      </c>
      <c r="ER5" s="229">
        <v>2</v>
      </c>
      <c r="ES5" s="229">
        <v>2</v>
      </c>
      <c r="ET5" s="229">
        <v>2</v>
      </c>
      <c r="EU5" s="269">
        <v>2</v>
      </c>
      <c r="EV5" s="228">
        <v>44</v>
      </c>
      <c r="EW5" s="229">
        <v>24</v>
      </c>
      <c r="EX5" s="229">
        <v>12</v>
      </c>
      <c r="EY5" s="229">
        <v>10</v>
      </c>
      <c r="EZ5" s="229">
        <v>60</v>
      </c>
      <c r="FA5" s="229">
        <v>27</v>
      </c>
      <c r="FB5" s="229">
        <v>13</v>
      </c>
      <c r="FC5" s="229">
        <v>13</v>
      </c>
      <c r="FD5" s="229">
        <v>3</v>
      </c>
      <c r="FE5" s="229">
        <v>3</v>
      </c>
      <c r="FF5" s="229">
        <v>42</v>
      </c>
      <c r="FG5" s="229">
        <v>33</v>
      </c>
      <c r="FH5" s="229">
        <v>49</v>
      </c>
      <c r="FI5" s="229">
        <v>18</v>
      </c>
      <c r="FJ5" s="229">
        <v>13</v>
      </c>
      <c r="FK5" s="229">
        <v>10</v>
      </c>
      <c r="FL5" s="229">
        <v>2</v>
      </c>
      <c r="FM5" s="229">
        <v>2</v>
      </c>
      <c r="FN5" s="230">
        <v>1</v>
      </c>
      <c r="FO5" s="229">
        <v>85</v>
      </c>
      <c r="FP5" s="229">
        <v>28</v>
      </c>
      <c r="FQ5" s="229">
        <v>3</v>
      </c>
      <c r="FR5" s="229">
        <v>2</v>
      </c>
      <c r="FS5" s="228">
        <v>74</v>
      </c>
      <c r="FT5" s="230">
        <v>34</v>
      </c>
      <c r="FU5" s="229">
        <v>73</v>
      </c>
      <c r="FV5" s="229">
        <v>40</v>
      </c>
      <c r="FW5" s="229">
        <v>39</v>
      </c>
      <c r="FX5" s="229">
        <v>42</v>
      </c>
      <c r="FY5" s="228">
        <v>9</v>
      </c>
      <c r="FZ5" s="230">
        <v>8</v>
      </c>
      <c r="GA5" s="228" t="s">
        <v>2172</v>
      </c>
      <c r="GB5" s="229" t="s">
        <v>2172</v>
      </c>
      <c r="GC5" s="229" t="s">
        <v>2172</v>
      </c>
      <c r="GD5" s="229" t="s">
        <v>2172</v>
      </c>
      <c r="GE5" s="228">
        <v>6</v>
      </c>
      <c r="GF5" s="229">
        <v>2</v>
      </c>
      <c r="GG5" s="229">
        <v>2</v>
      </c>
      <c r="GH5" s="229">
        <v>2</v>
      </c>
      <c r="GI5" s="229">
        <v>8</v>
      </c>
      <c r="GJ5" s="229">
        <v>3</v>
      </c>
      <c r="GK5" s="229">
        <v>6</v>
      </c>
      <c r="GL5" s="229">
        <v>1</v>
      </c>
      <c r="GM5" s="228">
        <v>18</v>
      </c>
      <c r="GN5" s="229">
        <v>13</v>
      </c>
      <c r="GO5" s="229">
        <v>13</v>
      </c>
      <c r="GP5" s="229" t="s">
        <v>2172</v>
      </c>
      <c r="GQ5" s="230">
        <v>3</v>
      </c>
      <c r="GR5" s="228">
        <v>76</v>
      </c>
      <c r="GS5" s="229">
        <v>77</v>
      </c>
      <c r="GT5" s="229">
        <v>3</v>
      </c>
      <c r="GU5" s="229">
        <v>61</v>
      </c>
      <c r="GV5" s="229">
        <v>70</v>
      </c>
      <c r="GW5" s="229">
        <v>71</v>
      </c>
      <c r="GX5" s="229">
        <v>124</v>
      </c>
      <c r="GY5" s="229">
        <v>3</v>
      </c>
      <c r="GZ5" s="229"/>
      <c r="HA5" s="229">
        <v>224</v>
      </c>
      <c r="HB5" s="229" t="s">
        <v>2172</v>
      </c>
      <c r="HC5" s="229">
        <v>5</v>
      </c>
      <c r="HD5" s="229">
        <v>2</v>
      </c>
      <c r="HE5" s="229" t="s">
        <v>2172</v>
      </c>
      <c r="HF5" s="229">
        <v>92</v>
      </c>
      <c r="HG5" s="229">
        <v>47</v>
      </c>
      <c r="HH5" s="229" t="s">
        <v>2172</v>
      </c>
      <c r="HI5" s="229" t="s">
        <v>2172</v>
      </c>
      <c r="HJ5" s="229" t="s">
        <v>2172</v>
      </c>
      <c r="HK5" s="229">
        <v>59</v>
      </c>
      <c r="HL5" s="229" t="s">
        <v>2172</v>
      </c>
      <c r="HM5" s="229">
        <v>27</v>
      </c>
      <c r="HN5" s="229" t="s">
        <v>2172</v>
      </c>
      <c r="HO5" s="229">
        <v>23</v>
      </c>
      <c r="HP5" s="229" t="s">
        <v>2172</v>
      </c>
      <c r="HQ5" s="229">
        <v>35</v>
      </c>
      <c r="HR5" s="229">
        <v>13</v>
      </c>
      <c r="HS5" s="229">
        <v>8</v>
      </c>
      <c r="HT5" s="229">
        <v>23</v>
      </c>
      <c r="HU5" s="229">
        <v>6</v>
      </c>
      <c r="HV5" s="229">
        <v>2</v>
      </c>
      <c r="HW5" s="229" t="s">
        <v>2172</v>
      </c>
      <c r="HX5" s="229">
        <v>57</v>
      </c>
      <c r="HY5" s="229" t="s">
        <v>2172</v>
      </c>
      <c r="HZ5" s="229" t="s">
        <v>2172</v>
      </c>
      <c r="IA5" s="229">
        <v>27</v>
      </c>
      <c r="IB5" s="229">
        <v>7</v>
      </c>
      <c r="IC5" s="229">
        <v>44</v>
      </c>
      <c r="ID5" s="229">
        <v>28</v>
      </c>
      <c r="IE5" s="229">
        <v>2</v>
      </c>
      <c r="IF5" s="229" t="s">
        <v>2172</v>
      </c>
      <c r="IG5" s="229" t="s">
        <v>2172</v>
      </c>
      <c r="IH5" s="229">
        <v>12</v>
      </c>
      <c r="II5" s="229">
        <v>1</v>
      </c>
      <c r="IJ5" s="229">
        <v>1</v>
      </c>
      <c r="IK5" s="229" t="s">
        <v>2172</v>
      </c>
      <c r="IL5" s="229">
        <v>30</v>
      </c>
      <c r="IM5" s="229">
        <v>4</v>
      </c>
      <c r="IN5" s="229">
        <v>8</v>
      </c>
      <c r="IO5" s="229">
        <v>6</v>
      </c>
      <c r="IP5" s="228">
        <v>2</v>
      </c>
      <c r="IQ5" s="230">
        <v>2</v>
      </c>
      <c r="IR5" s="229">
        <v>15</v>
      </c>
      <c r="IS5" s="229">
        <v>11</v>
      </c>
      <c r="IT5" s="229">
        <v>27</v>
      </c>
      <c r="IU5" s="229">
        <v>1</v>
      </c>
      <c r="IV5" s="229">
        <v>5</v>
      </c>
      <c r="IW5" s="229">
        <v>14</v>
      </c>
      <c r="IX5" s="229">
        <v>21</v>
      </c>
      <c r="IY5" s="229">
        <v>1</v>
      </c>
      <c r="IZ5" s="229">
        <v>122</v>
      </c>
      <c r="JA5" s="229">
        <v>1</v>
      </c>
      <c r="JB5" s="229" t="s">
        <v>2172</v>
      </c>
      <c r="JC5" s="229">
        <v>55</v>
      </c>
      <c r="JD5" s="229">
        <v>17</v>
      </c>
      <c r="JE5" s="229">
        <v>67</v>
      </c>
      <c r="JF5" s="269">
        <v>4</v>
      </c>
      <c r="JG5" s="229">
        <v>87</v>
      </c>
      <c r="JH5" s="229" t="s">
        <v>2172</v>
      </c>
      <c r="JI5" s="229">
        <v>45</v>
      </c>
      <c r="JJ5" s="229">
        <v>2</v>
      </c>
      <c r="JK5" s="229">
        <v>62</v>
      </c>
      <c r="JL5" s="229">
        <v>4</v>
      </c>
      <c r="JM5" s="229">
        <v>10</v>
      </c>
      <c r="JN5" s="228">
        <v>39</v>
      </c>
      <c r="JO5" s="229">
        <v>36</v>
      </c>
      <c r="JP5" s="229">
        <v>22</v>
      </c>
      <c r="JQ5" s="229">
        <v>13</v>
      </c>
      <c r="JR5" s="229">
        <v>3</v>
      </c>
      <c r="JS5" s="229">
        <v>2</v>
      </c>
      <c r="JT5" s="229">
        <v>3</v>
      </c>
      <c r="JU5" s="229">
        <v>37</v>
      </c>
      <c r="JV5" s="229" t="s">
        <v>2172</v>
      </c>
      <c r="JW5" s="229">
        <v>2</v>
      </c>
      <c r="JX5" s="229">
        <v>2</v>
      </c>
      <c r="JY5" s="228">
        <v>151</v>
      </c>
      <c r="JZ5" s="229">
        <v>41</v>
      </c>
      <c r="KA5" s="229">
        <v>44</v>
      </c>
      <c r="KB5" s="229">
        <v>66</v>
      </c>
      <c r="KC5" s="230">
        <v>9</v>
      </c>
      <c r="KD5" s="228">
        <v>161</v>
      </c>
      <c r="KE5" s="229">
        <v>63</v>
      </c>
      <c r="KF5" s="229">
        <v>8</v>
      </c>
      <c r="KG5" s="230">
        <v>1</v>
      </c>
      <c r="KH5" s="228">
        <v>8</v>
      </c>
      <c r="KI5" s="229" t="s">
        <v>2172</v>
      </c>
      <c r="KJ5" s="229">
        <v>7</v>
      </c>
      <c r="KK5" s="229">
        <v>5</v>
      </c>
      <c r="KL5" s="230">
        <v>2</v>
      </c>
      <c r="KM5" s="228">
        <v>37</v>
      </c>
      <c r="KN5" s="229">
        <v>3</v>
      </c>
      <c r="KO5" s="229">
        <v>30</v>
      </c>
      <c r="KP5" s="229">
        <v>1</v>
      </c>
      <c r="KQ5" s="269">
        <v>1</v>
      </c>
      <c r="KR5" s="250">
        <v>1</v>
      </c>
    </row>
    <row r="6" spans="1:308" ht="15" customHeight="1">
      <c r="A6" s="45"/>
      <c r="B6" s="45"/>
      <c r="C6" s="46"/>
      <c r="D6" s="47"/>
      <c r="E6" s="156" t="s">
        <v>848</v>
      </c>
      <c r="F6" s="156"/>
      <c r="G6" s="156"/>
      <c r="H6" s="156"/>
      <c r="I6" s="156"/>
      <c r="J6" s="156"/>
      <c r="K6" s="156"/>
      <c r="L6" s="156"/>
      <c r="M6" s="46"/>
      <c r="N6" s="157">
        <v>45</v>
      </c>
      <c r="O6" s="157" t="s">
        <v>2172</v>
      </c>
      <c r="P6" s="157">
        <v>1</v>
      </c>
      <c r="Q6" s="157">
        <v>1</v>
      </c>
      <c r="R6" s="157">
        <v>2</v>
      </c>
      <c r="S6" s="157">
        <v>1</v>
      </c>
      <c r="T6" s="157">
        <v>1</v>
      </c>
      <c r="U6" s="157" t="s">
        <v>2172</v>
      </c>
      <c r="V6" s="157" t="s">
        <v>2172</v>
      </c>
      <c r="W6" s="157">
        <v>1</v>
      </c>
      <c r="X6" s="157">
        <v>1</v>
      </c>
      <c r="Y6" s="157" t="s">
        <v>2172</v>
      </c>
      <c r="Z6" s="157" t="s">
        <v>2172</v>
      </c>
      <c r="AA6" s="157" t="s">
        <v>2172</v>
      </c>
      <c r="AB6" s="157" t="s">
        <v>2172</v>
      </c>
      <c r="AC6" s="157" t="s">
        <v>2172</v>
      </c>
      <c r="AD6" s="157" t="s">
        <v>2172</v>
      </c>
      <c r="AE6" s="157" t="s">
        <v>2172</v>
      </c>
      <c r="AF6" s="157" t="s">
        <v>2172</v>
      </c>
      <c r="AG6" s="157">
        <v>1</v>
      </c>
      <c r="AH6" s="157" t="s">
        <v>2172</v>
      </c>
      <c r="AI6" s="157" t="s">
        <v>2172</v>
      </c>
      <c r="AJ6" s="157">
        <v>1</v>
      </c>
      <c r="AK6" s="157" t="s">
        <v>2172</v>
      </c>
      <c r="AL6" s="157" t="s">
        <v>2172</v>
      </c>
      <c r="AM6" s="157" t="s">
        <v>2172</v>
      </c>
      <c r="AN6" s="157" t="s">
        <v>2172</v>
      </c>
      <c r="AO6" s="157" t="s">
        <v>2172</v>
      </c>
      <c r="AP6" s="157" t="s">
        <v>2172</v>
      </c>
      <c r="AQ6" s="157">
        <v>1</v>
      </c>
      <c r="AR6" s="157" t="s">
        <v>2172</v>
      </c>
      <c r="AS6" s="157" t="s">
        <v>2172</v>
      </c>
      <c r="AT6" s="157" t="s">
        <v>2172</v>
      </c>
      <c r="AU6" s="157" t="s">
        <v>2172</v>
      </c>
      <c r="AV6" s="157" t="s">
        <v>2172</v>
      </c>
      <c r="AW6" s="157">
        <v>1</v>
      </c>
      <c r="AX6" s="157">
        <v>2</v>
      </c>
      <c r="AY6" s="157">
        <v>2</v>
      </c>
      <c r="AZ6" s="157" t="s">
        <v>2172</v>
      </c>
      <c r="BA6" s="158">
        <v>13</v>
      </c>
      <c r="BB6" s="158">
        <v>9</v>
      </c>
      <c r="BC6" s="158">
        <v>5</v>
      </c>
      <c r="BD6" s="158">
        <v>5</v>
      </c>
      <c r="BE6" s="158" t="s">
        <v>2172</v>
      </c>
      <c r="BF6" s="158">
        <v>2</v>
      </c>
      <c r="BG6" s="158">
        <v>2</v>
      </c>
      <c r="BH6" s="158" t="s">
        <v>2172</v>
      </c>
      <c r="BI6" s="158" t="s">
        <v>2172</v>
      </c>
      <c r="BJ6" s="158" t="s">
        <v>2172</v>
      </c>
      <c r="BK6" s="158" t="s">
        <v>2172</v>
      </c>
      <c r="BL6" s="158" t="s">
        <v>2172</v>
      </c>
      <c r="BM6" s="158" t="s">
        <v>2172</v>
      </c>
      <c r="BN6" s="158" t="s">
        <v>2172</v>
      </c>
      <c r="BO6" s="158" t="s">
        <v>2172</v>
      </c>
      <c r="BP6" s="158">
        <v>6</v>
      </c>
      <c r="BQ6" s="158">
        <v>9</v>
      </c>
      <c r="BR6" s="158">
        <v>8</v>
      </c>
      <c r="BS6" s="158" t="s">
        <v>2172</v>
      </c>
      <c r="BT6" s="158">
        <v>1</v>
      </c>
      <c r="BU6" s="158">
        <v>2</v>
      </c>
      <c r="BV6" s="158">
        <v>1</v>
      </c>
      <c r="BW6" s="158">
        <v>3</v>
      </c>
      <c r="BX6" s="158">
        <v>1</v>
      </c>
      <c r="BY6" s="158" t="s">
        <v>2172</v>
      </c>
      <c r="BZ6" s="158">
        <v>1</v>
      </c>
      <c r="CA6" s="158">
        <v>2</v>
      </c>
      <c r="CB6" s="157">
        <v>2</v>
      </c>
      <c r="CC6" s="158">
        <v>5</v>
      </c>
      <c r="CD6" s="158">
        <v>1</v>
      </c>
      <c r="CE6" s="158" t="s">
        <v>2172</v>
      </c>
      <c r="CF6" s="158" t="s">
        <v>2172</v>
      </c>
      <c r="CG6" s="158">
        <v>25</v>
      </c>
      <c r="CH6" s="158">
        <v>10</v>
      </c>
      <c r="CI6" s="158">
        <v>38</v>
      </c>
      <c r="CJ6" s="158">
        <v>10</v>
      </c>
      <c r="CK6" s="158">
        <v>14</v>
      </c>
      <c r="CL6" s="158"/>
      <c r="CM6" s="158">
        <v>2</v>
      </c>
      <c r="CN6" s="158" t="s">
        <v>2172</v>
      </c>
      <c r="CO6" s="158">
        <v>15</v>
      </c>
      <c r="CP6" s="158">
        <v>1</v>
      </c>
      <c r="CQ6" s="158">
        <v>21</v>
      </c>
      <c r="CR6" s="158">
        <v>4</v>
      </c>
      <c r="CS6" s="158">
        <v>6</v>
      </c>
      <c r="CT6" s="157">
        <v>9</v>
      </c>
      <c r="CU6" s="158">
        <v>4</v>
      </c>
      <c r="CV6" s="158">
        <v>25</v>
      </c>
      <c r="CW6" s="158">
        <v>18</v>
      </c>
      <c r="CX6" s="158"/>
      <c r="CY6" s="158" t="s">
        <v>2172</v>
      </c>
      <c r="CZ6" s="158">
        <v>16</v>
      </c>
      <c r="DA6" s="158">
        <v>7</v>
      </c>
      <c r="DB6" s="158" t="s">
        <v>2172</v>
      </c>
      <c r="DC6" s="158">
        <v>3</v>
      </c>
      <c r="DD6" s="158">
        <v>2</v>
      </c>
      <c r="DE6" s="158">
        <v>7</v>
      </c>
      <c r="DF6" s="158">
        <v>5</v>
      </c>
      <c r="DG6" s="158">
        <v>22</v>
      </c>
      <c r="DH6" s="158">
        <v>6</v>
      </c>
      <c r="DI6" s="158">
        <v>4</v>
      </c>
      <c r="DJ6" s="158" t="s">
        <v>2172</v>
      </c>
      <c r="DK6" s="158" t="s">
        <v>2172</v>
      </c>
      <c r="DL6" s="158" t="s">
        <v>2172</v>
      </c>
      <c r="DM6" s="158" t="s">
        <v>2172</v>
      </c>
      <c r="DN6" s="159" t="s">
        <v>2172</v>
      </c>
      <c r="DO6" s="158">
        <v>21</v>
      </c>
      <c r="DP6" s="158">
        <v>2</v>
      </c>
      <c r="DQ6" s="158">
        <v>2</v>
      </c>
      <c r="DR6" s="158">
        <v>6</v>
      </c>
      <c r="DS6" s="158">
        <v>9</v>
      </c>
      <c r="DT6" s="158">
        <v>15</v>
      </c>
      <c r="DU6" s="158">
        <v>2</v>
      </c>
      <c r="DV6" s="158">
        <v>14</v>
      </c>
      <c r="DW6" s="158">
        <v>1</v>
      </c>
      <c r="DX6" s="158">
        <v>6</v>
      </c>
      <c r="DY6" s="158">
        <v>4</v>
      </c>
      <c r="DZ6" s="158">
        <v>8</v>
      </c>
      <c r="EA6" s="158">
        <v>1</v>
      </c>
      <c r="EB6" s="158">
        <v>1</v>
      </c>
      <c r="EC6" s="158">
        <v>8</v>
      </c>
      <c r="ED6" s="158" t="s">
        <v>2172</v>
      </c>
      <c r="EE6" s="158">
        <v>1</v>
      </c>
      <c r="EF6" s="158" t="s">
        <v>2172</v>
      </c>
      <c r="EG6" s="158">
        <v>7</v>
      </c>
      <c r="EH6" s="158">
        <v>4</v>
      </c>
      <c r="EI6" s="158">
        <v>6</v>
      </c>
      <c r="EJ6" s="158">
        <v>5</v>
      </c>
      <c r="EK6" s="158">
        <v>6</v>
      </c>
      <c r="EL6" s="158">
        <v>3</v>
      </c>
      <c r="EM6" s="158">
        <v>6</v>
      </c>
      <c r="EN6" s="158">
        <v>6</v>
      </c>
      <c r="EO6" s="158">
        <v>6</v>
      </c>
      <c r="EP6" s="158">
        <v>8</v>
      </c>
      <c r="EQ6" s="158" t="s">
        <v>2172</v>
      </c>
      <c r="ER6" s="158">
        <v>1</v>
      </c>
      <c r="ES6" s="158" t="s">
        <v>2172</v>
      </c>
      <c r="ET6" s="158">
        <v>3</v>
      </c>
      <c r="EU6" s="158" t="s">
        <v>2172</v>
      </c>
      <c r="EV6" s="157">
        <v>8</v>
      </c>
      <c r="EW6" s="158">
        <v>10</v>
      </c>
      <c r="EX6" s="158">
        <v>8</v>
      </c>
      <c r="EY6" s="158">
        <v>5</v>
      </c>
      <c r="EZ6" s="158">
        <v>6</v>
      </c>
      <c r="FA6" s="158">
        <v>3</v>
      </c>
      <c r="FB6" s="158">
        <v>9</v>
      </c>
      <c r="FC6" s="158">
        <v>5</v>
      </c>
      <c r="FD6" s="158">
        <v>1</v>
      </c>
      <c r="FE6" s="158">
        <v>6</v>
      </c>
      <c r="FF6" s="158">
        <v>5</v>
      </c>
      <c r="FG6" s="158">
        <v>9</v>
      </c>
      <c r="FH6" s="158">
        <v>6</v>
      </c>
      <c r="FI6" s="158">
        <v>5</v>
      </c>
      <c r="FJ6" s="158">
        <v>4</v>
      </c>
      <c r="FK6" s="158">
        <v>8</v>
      </c>
      <c r="FL6" s="158">
        <v>4</v>
      </c>
      <c r="FM6" s="158">
        <v>4</v>
      </c>
      <c r="FN6" s="159">
        <v>2</v>
      </c>
      <c r="FO6" s="158">
        <v>11</v>
      </c>
      <c r="FP6" s="158">
        <v>6</v>
      </c>
      <c r="FQ6" s="158" t="s">
        <v>2172</v>
      </c>
      <c r="FR6" s="158" t="s">
        <v>2172</v>
      </c>
      <c r="FS6" s="157">
        <v>8</v>
      </c>
      <c r="FT6" s="159" t="s">
        <v>2172</v>
      </c>
      <c r="FU6" s="158">
        <v>8</v>
      </c>
      <c r="FV6" s="158" t="s">
        <v>2172</v>
      </c>
      <c r="FW6" s="158">
        <v>3</v>
      </c>
      <c r="FX6" s="158" t="s">
        <v>2172</v>
      </c>
      <c r="FY6" s="157" t="s">
        <v>2172</v>
      </c>
      <c r="FZ6" s="159" t="s">
        <v>2172</v>
      </c>
      <c r="GA6" s="157" t="s">
        <v>2172</v>
      </c>
      <c r="GB6" s="158" t="s">
        <v>2172</v>
      </c>
      <c r="GC6" s="158" t="s">
        <v>2172</v>
      </c>
      <c r="GD6" s="158" t="s">
        <v>2172</v>
      </c>
      <c r="GE6" s="157">
        <v>1</v>
      </c>
      <c r="GF6" s="158">
        <v>2</v>
      </c>
      <c r="GG6" s="158">
        <v>3</v>
      </c>
      <c r="GH6" s="158" t="s">
        <v>2172</v>
      </c>
      <c r="GI6" s="158" t="s">
        <v>2172</v>
      </c>
      <c r="GJ6" s="158" t="s">
        <v>2172</v>
      </c>
      <c r="GK6" s="158" t="s">
        <v>2172</v>
      </c>
      <c r="GL6" s="158" t="s">
        <v>2172</v>
      </c>
      <c r="GM6" s="157">
        <v>3</v>
      </c>
      <c r="GN6" s="158">
        <v>3</v>
      </c>
      <c r="GO6" s="158">
        <v>1</v>
      </c>
      <c r="GP6" s="158" t="s">
        <v>2172</v>
      </c>
      <c r="GQ6" s="159" t="s">
        <v>2172</v>
      </c>
      <c r="GR6" s="157">
        <v>11</v>
      </c>
      <c r="GS6" s="158">
        <v>9</v>
      </c>
      <c r="GT6" s="158" t="s">
        <v>2172</v>
      </c>
      <c r="GU6" s="158">
        <v>8</v>
      </c>
      <c r="GV6" s="158">
        <v>10</v>
      </c>
      <c r="GW6" s="158">
        <v>8</v>
      </c>
      <c r="GX6" s="158">
        <v>13</v>
      </c>
      <c r="GY6" s="158" t="s">
        <v>2172</v>
      </c>
      <c r="GZ6" s="158"/>
      <c r="HA6" s="158">
        <v>18</v>
      </c>
      <c r="HB6" s="158" t="s">
        <v>2172</v>
      </c>
      <c r="HC6" s="158" t="s">
        <v>2172</v>
      </c>
      <c r="HD6" s="158" t="s">
        <v>2172</v>
      </c>
      <c r="HE6" s="158" t="s">
        <v>2172</v>
      </c>
      <c r="HF6" s="158">
        <v>12</v>
      </c>
      <c r="HG6" s="158">
        <v>13</v>
      </c>
      <c r="HH6" s="158" t="s">
        <v>2172</v>
      </c>
      <c r="HI6" s="158" t="s">
        <v>2172</v>
      </c>
      <c r="HJ6" s="158" t="s">
        <v>2172</v>
      </c>
      <c r="HK6" s="158">
        <v>9</v>
      </c>
      <c r="HL6" s="158" t="s">
        <v>2172</v>
      </c>
      <c r="HM6" s="158">
        <v>8</v>
      </c>
      <c r="HN6" s="158" t="s">
        <v>2172</v>
      </c>
      <c r="HO6" s="158">
        <v>6</v>
      </c>
      <c r="HP6" s="158" t="s">
        <v>2172</v>
      </c>
      <c r="HQ6" s="158">
        <v>7</v>
      </c>
      <c r="HR6" s="158">
        <v>2</v>
      </c>
      <c r="HS6" s="158" t="s">
        <v>2172</v>
      </c>
      <c r="HT6" s="158" t="s">
        <v>2172</v>
      </c>
      <c r="HU6" s="158" t="s">
        <v>2172</v>
      </c>
      <c r="HV6" s="158" t="s">
        <v>2172</v>
      </c>
      <c r="HW6" s="158" t="s">
        <v>2172</v>
      </c>
      <c r="HX6" s="158">
        <v>8</v>
      </c>
      <c r="HY6" s="158" t="s">
        <v>2172</v>
      </c>
      <c r="HZ6" s="158" t="s">
        <v>2172</v>
      </c>
      <c r="IA6" s="158">
        <v>2</v>
      </c>
      <c r="IB6" s="158" t="s">
        <v>2172</v>
      </c>
      <c r="IC6" s="158">
        <v>4</v>
      </c>
      <c r="ID6" s="158">
        <v>7</v>
      </c>
      <c r="IE6" s="158">
        <v>1</v>
      </c>
      <c r="IF6" s="158" t="s">
        <v>2172</v>
      </c>
      <c r="IG6" s="158" t="s">
        <v>2172</v>
      </c>
      <c r="IH6" s="158">
        <v>2</v>
      </c>
      <c r="II6" s="158" t="s">
        <v>2172</v>
      </c>
      <c r="IJ6" s="158" t="s">
        <v>2172</v>
      </c>
      <c r="IK6" s="158" t="s">
        <v>2172</v>
      </c>
      <c r="IL6" s="158">
        <v>8</v>
      </c>
      <c r="IM6" s="158" t="s">
        <v>2172</v>
      </c>
      <c r="IN6" s="158" t="s">
        <v>2172</v>
      </c>
      <c r="IO6" s="158" t="s">
        <v>2172</v>
      </c>
      <c r="IP6" s="157" t="s">
        <v>2172</v>
      </c>
      <c r="IQ6" s="159" t="s">
        <v>2172</v>
      </c>
      <c r="IR6" s="158">
        <v>8</v>
      </c>
      <c r="IS6" s="158">
        <v>1</v>
      </c>
      <c r="IT6" s="158">
        <v>14</v>
      </c>
      <c r="IU6" s="158" t="s">
        <v>2172</v>
      </c>
      <c r="IV6" s="158">
        <v>7</v>
      </c>
      <c r="IW6" s="158">
        <v>3</v>
      </c>
      <c r="IX6" s="158">
        <v>26</v>
      </c>
      <c r="IY6" s="158">
        <v>3</v>
      </c>
      <c r="IZ6" s="158">
        <v>59</v>
      </c>
      <c r="JA6" s="158">
        <v>2</v>
      </c>
      <c r="JB6" s="158">
        <v>1</v>
      </c>
      <c r="JC6" s="158">
        <v>53</v>
      </c>
      <c r="JD6" s="158">
        <v>6</v>
      </c>
      <c r="JE6" s="158">
        <v>17</v>
      </c>
      <c r="JF6" s="158">
        <v>8</v>
      </c>
      <c r="JG6" s="158">
        <v>37</v>
      </c>
      <c r="JH6" s="158" t="s">
        <v>2172</v>
      </c>
      <c r="JI6" s="158">
        <v>20</v>
      </c>
      <c r="JJ6" s="158">
        <v>2</v>
      </c>
      <c r="JK6" s="158">
        <v>25</v>
      </c>
      <c r="JL6" s="158">
        <v>1</v>
      </c>
      <c r="JM6" s="158">
        <v>4</v>
      </c>
      <c r="JN6" s="157">
        <v>48</v>
      </c>
      <c r="JO6" s="158">
        <v>24</v>
      </c>
      <c r="JP6" s="158">
        <v>28</v>
      </c>
      <c r="JQ6" s="158">
        <v>13</v>
      </c>
      <c r="JR6" s="158">
        <v>1</v>
      </c>
      <c r="JS6" s="158">
        <v>2</v>
      </c>
      <c r="JT6" s="158">
        <v>7</v>
      </c>
      <c r="JU6" s="158">
        <v>26</v>
      </c>
      <c r="JV6" s="158" t="s">
        <v>2172</v>
      </c>
      <c r="JW6" s="158">
        <v>5</v>
      </c>
      <c r="JX6" s="158" t="s">
        <v>2172</v>
      </c>
      <c r="JY6" s="157">
        <v>23</v>
      </c>
      <c r="JZ6" s="158">
        <v>10</v>
      </c>
      <c r="KA6" s="158">
        <v>25</v>
      </c>
      <c r="KB6" s="158">
        <v>9</v>
      </c>
      <c r="KC6" s="159">
        <v>4</v>
      </c>
      <c r="KD6" s="157">
        <v>11</v>
      </c>
      <c r="KE6" s="158">
        <v>8</v>
      </c>
      <c r="KF6" s="158" t="s">
        <v>2172</v>
      </c>
      <c r="KG6" s="159" t="s">
        <v>2172</v>
      </c>
      <c r="KH6" s="157">
        <v>4</v>
      </c>
      <c r="KI6" s="158">
        <v>1</v>
      </c>
      <c r="KJ6" s="158">
        <v>2</v>
      </c>
      <c r="KK6" s="158">
        <v>5</v>
      </c>
      <c r="KL6" s="159">
        <v>2</v>
      </c>
      <c r="KM6" s="157">
        <v>1</v>
      </c>
      <c r="KN6" s="158" t="s">
        <v>2172</v>
      </c>
      <c r="KO6" s="158">
        <v>48</v>
      </c>
      <c r="KP6" s="158" t="s">
        <v>2172</v>
      </c>
      <c r="KQ6" s="158"/>
      <c r="KR6" s="251" t="s">
        <v>2172</v>
      </c>
    </row>
    <row r="7" spans="1:308" ht="15" customHeight="1">
      <c r="A7" s="45"/>
      <c r="B7" s="45"/>
      <c r="C7" s="46"/>
      <c r="D7" s="47"/>
      <c r="E7" s="231" t="s">
        <v>145</v>
      </c>
      <c r="F7" s="133"/>
      <c r="G7" s="133"/>
      <c r="H7" s="133"/>
      <c r="I7" s="133"/>
      <c r="J7" s="133"/>
      <c r="K7" s="133"/>
      <c r="L7" s="133"/>
      <c r="M7" s="46"/>
      <c r="N7" s="134" t="s">
        <v>815</v>
      </c>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6" t="s">
        <v>228</v>
      </c>
      <c r="BB7" s="136"/>
      <c r="BC7" s="137" t="s">
        <v>231</v>
      </c>
      <c r="BD7" s="135" t="s">
        <v>816</v>
      </c>
      <c r="BE7" s="135"/>
      <c r="BF7" s="136" t="s">
        <v>817</v>
      </c>
      <c r="BG7" s="136"/>
      <c r="BH7" s="136"/>
      <c r="BI7" s="136"/>
      <c r="BJ7" s="136"/>
      <c r="BK7" s="135" t="s">
        <v>818</v>
      </c>
      <c r="BL7" s="135"/>
      <c r="BM7" s="135"/>
      <c r="BN7" s="135"/>
      <c r="BO7" s="135"/>
      <c r="BP7" s="135"/>
      <c r="BQ7" s="136" t="s">
        <v>819</v>
      </c>
      <c r="BR7" s="136" t="s">
        <v>820</v>
      </c>
      <c r="BS7" s="138" t="s">
        <v>249</v>
      </c>
      <c r="BT7" s="137" t="s">
        <v>821</v>
      </c>
      <c r="BU7" s="137" t="s">
        <v>249</v>
      </c>
      <c r="BV7" s="139" t="s">
        <v>822</v>
      </c>
      <c r="BW7" s="137" t="s">
        <v>358</v>
      </c>
      <c r="BX7" s="137" t="s">
        <v>249</v>
      </c>
      <c r="BY7" s="137" t="s">
        <v>249</v>
      </c>
      <c r="BZ7" s="135" t="s">
        <v>823</v>
      </c>
      <c r="CA7" s="135" t="s">
        <v>823</v>
      </c>
      <c r="CB7" s="141" t="s">
        <v>258</v>
      </c>
      <c r="CC7" s="142" t="s">
        <v>261</v>
      </c>
      <c r="CD7" s="142" t="s">
        <v>824</v>
      </c>
      <c r="CE7" s="142" t="s">
        <v>824</v>
      </c>
      <c r="CF7" s="143" t="s">
        <v>824</v>
      </c>
      <c r="CG7" s="144" t="s">
        <v>825</v>
      </c>
      <c r="CH7" s="144" t="s">
        <v>249</v>
      </c>
      <c r="CI7" s="140" t="s">
        <v>249</v>
      </c>
      <c r="CJ7" s="140" t="s">
        <v>245</v>
      </c>
      <c r="CK7" s="140" t="s">
        <v>249</v>
      </c>
      <c r="CL7" s="140"/>
      <c r="CM7" s="140" t="s">
        <v>249</v>
      </c>
      <c r="CN7" s="145" t="s">
        <v>249</v>
      </c>
      <c r="CO7" s="138" t="s">
        <v>249</v>
      </c>
      <c r="CP7" s="140" t="s">
        <v>824</v>
      </c>
      <c r="CQ7" s="140" t="s">
        <v>824</v>
      </c>
      <c r="CR7" s="140" t="s">
        <v>824</v>
      </c>
      <c r="CS7" s="140" t="s">
        <v>824</v>
      </c>
      <c r="CT7" s="146" t="s">
        <v>249</v>
      </c>
      <c r="CU7" s="207" t="s">
        <v>280</v>
      </c>
      <c r="CV7" s="206" t="s">
        <v>826</v>
      </c>
      <c r="CW7" s="207" t="s">
        <v>283</v>
      </c>
      <c r="CX7" s="207"/>
      <c r="CY7" s="215" t="s">
        <v>249</v>
      </c>
      <c r="CZ7" s="206" t="s">
        <v>289</v>
      </c>
      <c r="DA7" s="206" t="s">
        <v>237</v>
      </c>
      <c r="DB7" s="207" t="s">
        <v>245</v>
      </c>
      <c r="DC7" s="206" t="s">
        <v>249</v>
      </c>
      <c r="DD7" s="218" t="s">
        <v>249</v>
      </c>
      <c r="DE7" s="218" t="s">
        <v>245</v>
      </c>
      <c r="DF7" s="218" t="s">
        <v>245</v>
      </c>
      <c r="DG7" s="218" t="s">
        <v>245</v>
      </c>
      <c r="DH7" s="218" t="s">
        <v>245</v>
      </c>
      <c r="DI7" s="218" t="s">
        <v>351</v>
      </c>
      <c r="DJ7" s="206" t="s">
        <v>827</v>
      </c>
      <c r="DK7" s="206" t="s">
        <v>245</v>
      </c>
      <c r="DL7" s="206" t="s">
        <v>245</v>
      </c>
      <c r="DM7" s="206" t="s">
        <v>245</v>
      </c>
      <c r="DN7" s="148" t="s">
        <v>245</v>
      </c>
      <c r="DO7" s="151" t="s">
        <v>315</v>
      </c>
      <c r="DP7" s="149" t="s">
        <v>249</v>
      </c>
      <c r="DQ7" s="149" t="s">
        <v>344</v>
      </c>
      <c r="DR7" s="149" t="s">
        <v>291</v>
      </c>
      <c r="DS7" s="149" t="s">
        <v>828</v>
      </c>
      <c r="DT7" s="150" t="s">
        <v>245</v>
      </c>
      <c r="DU7" s="151" t="s">
        <v>283</v>
      </c>
      <c r="DV7" s="151" t="s">
        <v>237</v>
      </c>
      <c r="DW7" s="151" t="s">
        <v>334</v>
      </c>
      <c r="DX7" s="151" t="s">
        <v>337</v>
      </c>
      <c r="DY7" s="150" t="s">
        <v>829</v>
      </c>
      <c r="DZ7" s="151" t="s">
        <v>344</v>
      </c>
      <c r="EA7" s="152" t="s">
        <v>347</v>
      </c>
      <c r="EB7" s="152" t="s">
        <v>350</v>
      </c>
      <c r="EC7" s="152" t="s">
        <v>351</v>
      </c>
      <c r="ED7" s="149" t="s">
        <v>353</v>
      </c>
      <c r="EE7" s="149" t="s">
        <v>249</v>
      </c>
      <c r="EF7" s="152" t="s">
        <v>356</v>
      </c>
      <c r="EG7" s="149" t="s">
        <v>237</v>
      </c>
      <c r="EH7" s="149" t="s">
        <v>245</v>
      </c>
      <c r="EI7" s="149" t="s">
        <v>350</v>
      </c>
      <c r="EJ7" s="149" t="s">
        <v>350</v>
      </c>
      <c r="EK7" s="149" t="s">
        <v>236</v>
      </c>
      <c r="EL7" s="149" t="s">
        <v>351</v>
      </c>
      <c r="EM7" s="149" t="s">
        <v>245</v>
      </c>
      <c r="EN7" s="149" t="s">
        <v>245</v>
      </c>
      <c r="EO7" s="149" t="s">
        <v>245</v>
      </c>
      <c r="EP7" s="149" t="s">
        <v>245</v>
      </c>
      <c r="EQ7" s="149" t="s">
        <v>245</v>
      </c>
      <c r="ER7" s="153" t="s">
        <v>324</v>
      </c>
      <c r="ES7" s="153" t="s">
        <v>245</v>
      </c>
      <c r="ET7" s="153" t="s">
        <v>245</v>
      </c>
      <c r="EU7" s="153" t="s">
        <v>245</v>
      </c>
      <c r="EV7" s="264" t="s">
        <v>249</v>
      </c>
      <c r="EW7" s="206" t="s">
        <v>238</v>
      </c>
      <c r="EX7" s="206" t="s">
        <v>249</v>
      </c>
      <c r="EY7" s="206" t="s">
        <v>249</v>
      </c>
      <c r="EZ7" s="206" t="s">
        <v>249</v>
      </c>
      <c r="FA7" s="207" t="s">
        <v>245</v>
      </c>
      <c r="FB7" s="206" t="s">
        <v>238</v>
      </c>
      <c r="FC7" s="207" t="s">
        <v>830</v>
      </c>
      <c r="FD7" s="216" t="s">
        <v>831</v>
      </c>
      <c r="FE7" s="216" t="s">
        <v>832</v>
      </c>
      <c r="FF7" s="216" t="s">
        <v>249</v>
      </c>
      <c r="FG7" s="206" t="s">
        <v>404</v>
      </c>
      <c r="FH7" s="206" t="s">
        <v>238</v>
      </c>
      <c r="FI7" s="206" t="s">
        <v>245</v>
      </c>
      <c r="FJ7" s="206" t="s">
        <v>249</v>
      </c>
      <c r="FK7" s="206" t="s">
        <v>245</v>
      </c>
      <c r="FL7" s="206" t="s">
        <v>245</v>
      </c>
      <c r="FM7" s="217" t="s">
        <v>245</v>
      </c>
      <c r="FN7" s="265" t="s">
        <v>249</v>
      </c>
      <c r="FO7" s="206" t="s">
        <v>833</v>
      </c>
      <c r="FP7" s="140" t="s">
        <v>245</v>
      </c>
      <c r="FQ7" s="140" t="s">
        <v>245</v>
      </c>
      <c r="FR7" s="140" t="s">
        <v>245</v>
      </c>
      <c r="FS7" s="146" t="s">
        <v>419</v>
      </c>
      <c r="FT7" s="261" t="s">
        <v>245</v>
      </c>
      <c r="FU7" s="207" t="s">
        <v>419</v>
      </c>
      <c r="FV7" s="147" t="s">
        <v>834</v>
      </c>
      <c r="FW7" s="140" t="s">
        <v>835</v>
      </c>
      <c r="FX7" s="138" t="s">
        <v>245</v>
      </c>
      <c r="FY7" s="146" t="s">
        <v>236</v>
      </c>
      <c r="FZ7" s="259" t="s">
        <v>836</v>
      </c>
      <c r="GA7" s="155" t="s">
        <v>837</v>
      </c>
      <c r="GB7" s="138" t="s">
        <v>350</v>
      </c>
      <c r="GC7" s="138" t="s">
        <v>238</v>
      </c>
      <c r="GD7" s="138" t="s">
        <v>838</v>
      </c>
      <c r="GE7" s="154" t="s">
        <v>839</v>
      </c>
      <c r="GF7" s="138" t="s">
        <v>351</v>
      </c>
      <c r="GG7" s="138" t="s">
        <v>286</v>
      </c>
      <c r="GH7" s="138" t="s">
        <v>351</v>
      </c>
      <c r="GI7" s="140"/>
      <c r="GJ7" s="140" t="s">
        <v>245</v>
      </c>
      <c r="GK7" s="140" t="s">
        <v>245</v>
      </c>
      <c r="GL7" s="140" t="s">
        <v>245</v>
      </c>
      <c r="GM7" s="146" t="s">
        <v>245</v>
      </c>
      <c r="GN7" s="206" t="s">
        <v>245</v>
      </c>
      <c r="GO7" s="206" t="s">
        <v>245</v>
      </c>
      <c r="GP7" s="206" t="s">
        <v>245</v>
      </c>
      <c r="GQ7" s="148" t="s">
        <v>245</v>
      </c>
      <c r="GR7" s="245" t="s">
        <v>245</v>
      </c>
      <c r="GS7" s="206" t="s">
        <v>840</v>
      </c>
      <c r="GT7" s="206" t="s">
        <v>841</v>
      </c>
      <c r="GU7" s="206" t="s">
        <v>245</v>
      </c>
      <c r="GV7" s="206" t="s">
        <v>840</v>
      </c>
      <c r="GW7" s="206" t="s">
        <v>245</v>
      </c>
      <c r="GX7" s="206" t="s">
        <v>840</v>
      </c>
      <c r="GY7" s="206"/>
      <c r="GZ7" s="206"/>
      <c r="HA7" s="206" t="s">
        <v>842</v>
      </c>
      <c r="HB7" s="206"/>
      <c r="HC7" s="206"/>
      <c r="HD7" s="206"/>
      <c r="HE7" s="206"/>
      <c r="HF7" s="206" t="s">
        <v>840</v>
      </c>
      <c r="HG7" s="206" t="s">
        <v>842</v>
      </c>
      <c r="HH7" s="206"/>
      <c r="HI7" s="206"/>
      <c r="HJ7" s="206"/>
      <c r="HK7" s="206" t="s">
        <v>245</v>
      </c>
      <c r="HL7" s="206"/>
      <c r="HM7" s="206" t="s">
        <v>245</v>
      </c>
      <c r="HN7" s="206"/>
      <c r="HO7" s="207" t="s">
        <v>350</v>
      </c>
      <c r="HP7" s="207"/>
      <c r="HQ7" s="206" t="s">
        <v>843</v>
      </c>
      <c r="HR7" s="153" t="s">
        <v>245</v>
      </c>
      <c r="HS7" s="153"/>
      <c r="HT7" s="206"/>
      <c r="HU7" s="206"/>
      <c r="HV7" s="206"/>
      <c r="HW7" s="206"/>
      <c r="HX7" s="206" t="s">
        <v>844</v>
      </c>
      <c r="HY7" s="206"/>
      <c r="HZ7" s="206"/>
      <c r="IA7" s="206" t="s">
        <v>844</v>
      </c>
      <c r="IB7" s="206"/>
      <c r="IC7" s="206" t="s">
        <v>845</v>
      </c>
      <c r="ID7" s="206" t="s">
        <v>846</v>
      </c>
      <c r="IE7" s="206"/>
      <c r="IF7" s="206"/>
      <c r="IG7" s="206"/>
      <c r="IH7" s="207" t="s">
        <v>245</v>
      </c>
      <c r="II7" s="206"/>
      <c r="IJ7" s="206"/>
      <c r="IK7" s="206"/>
      <c r="IL7" s="206" t="s">
        <v>245</v>
      </c>
      <c r="IM7" s="206" t="s">
        <v>245</v>
      </c>
      <c r="IN7" s="206" t="s">
        <v>844</v>
      </c>
      <c r="IO7" s="206" t="s">
        <v>844</v>
      </c>
      <c r="IP7" s="146" t="s">
        <v>245</v>
      </c>
      <c r="IQ7" s="148" t="s">
        <v>245</v>
      </c>
      <c r="IR7" s="135"/>
      <c r="IS7" s="135"/>
      <c r="IT7" s="135"/>
      <c r="IU7" s="135"/>
      <c r="IV7" s="135"/>
      <c r="IW7" s="135"/>
      <c r="IX7" s="135"/>
      <c r="IY7" s="135"/>
      <c r="IZ7" s="140"/>
      <c r="JA7" s="135"/>
      <c r="JB7" s="135"/>
      <c r="JC7" s="135"/>
      <c r="JD7" s="135"/>
      <c r="JE7" s="140"/>
      <c r="JF7" s="140"/>
      <c r="JG7" s="135"/>
      <c r="JH7" s="135"/>
      <c r="JI7" s="135"/>
      <c r="JJ7" s="135"/>
      <c r="JK7" s="135"/>
      <c r="JL7" s="135"/>
      <c r="JM7" s="140"/>
      <c r="JN7" s="146"/>
      <c r="JO7" s="140"/>
      <c r="JP7" s="140"/>
      <c r="JQ7" s="140"/>
      <c r="JR7" s="140"/>
      <c r="JS7" s="140"/>
      <c r="JT7" s="140"/>
      <c r="JU7" s="140"/>
      <c r="JV7" s="140"/>
      <c r="JW7" s="140"/>
      <c r="JX7" s="140"/>
      <c r="JY7" s="146"/>
      <c r="JZ7" s="206"/>
      <c r="KA7" s="207"/>
      <c r="KB7" s="206"/>
      <c r="KC7" s="148"/>
      <c r="KD7" s="146"/>
      <c r="KE7" s="206"/>
      <c r="KF7" s="206"/>
      <c r="KG7" s="148"/>
      <c r="KH7" s="146"/>
      <c r="KI7" s="206"/>
      <c r="KJ7" s="206"/>
      <c r="KK7" s="206"/>
      <c r="KL7" s="148"/>
      <c r="KM7" s="146"/>
      <c r="KN7" s="206"/>
      <c r="KO7" s="206"/>
      <c r="KP7" s="206"/>
      <c r="KQ7" s="140"/>
      <c r="KR7" s="252"/>
    </row>
    <row r="8" spans="1:308" ht="15" customHeight="1" thickBot="1">
      <c r="A8" s="45"/>
      <c r="B8" s="45"/>
      <c r="C8" s="46"/>
      <c r="D8" s="47"/>
      <c r="E8" s="231"/>
      <c r="F8" s="133"/>
      <c r="G8" s="267"/>
      <c r="H8" s="267"/>
      <c r="I8" s="267"/>
      <c r="J8" s="133"/>
      <c r="K8" s="133"/>
      <c r="L8" s="133"/>
      <c r="M8" s="46"/>
      <c r="N8" s="272"/>
      <c r="O8" s="273"/>
      <c r="P8" s="273"/>
      <c r="Q8" s="273"/>
      <c r="R8" s="273"/>
      <c r="S8" s="273"/>
      <c r="T8" s="273"/>
      <c r="U8" s="273"/>
      <c r="V8" s="273"/>
      <c r="W8" s="273"/>
      <c r="X8" s="273"/>
      <c r="Y8" s="273"/>
      <c r="Z8" s="273"/>
      <c r="AA8" s="273"/>
      <c r="AB8" s="273"/>
      <c r="AC8" s="273"/>
      <c r="AD8" s="273"/>
      <c r="AE8" s="273"/>
      <c r="AF8" s="273"/>
      <c r="AG8" s="273"/>
      <c r="AH8" s="273"/>
      <c r="AI8" s="273"/>
      <c r="AJ8" s="273"/>
      <c r="AK8" s="273"/>
      <c r="AL8" s="273"/>
      <c r="AM8" s="273"/>
      <c r="AN8" s="273"/>
      <c r="AO8" s="273"/>
      <c r="AP8" s="273"/>
      <c r="AQ8" s="273"/>
      <c r="AR8" s="273"/>
      <c r="AS8" s="273"/>
      <c r="AT8" s="273"/>
      <c r="AU8" s="273"/>
      <c r="AV8" s="273"/>
      <c r="AW8" s="273"/>
      <c r="AX8" s="273"/>
      <c r="AY8" s="273"/>
      <c r="AZ8" s="273"/>
      <c r="BA8" s="273"/>
      <c r="BB8" s="273"/>
      <c r="BC8" s="273"/>
      <c r="BD8" s="273"/>
      <c r="BE8" s="273"/>
      <c r="BF8" s="273"/>
      <c r="BG8" s="273"/>
      <c r="BH8" s="273"/>
      <c r="BI8" s="273"/>
      <c r="BJ8" s="273"/>
      <c r="BK8" s="273"/>
      <c r="BL8" s="273"/>
      <c r="BM8" s="273"/>
      <c r="BN8" s="273"/>
      <c r="BO8" s="273"/>
      <c r="BP8" s="273"/>
      <c r="BQ8" s="273" t="s">
        <v>241</v>
      </c>
      <c r="BR8" s="273"/>
      <c r="BS8" s="273"/>
      <c r="BT8" s="273"/>
      <c r="BU8" s="273"/>
      <c r="BV8" s="273"/>
      <c r="BW8" s="273"/>
      <c r="BX8" s="273"/>
      <c r="BY8" s="273"/>
      <c r="BZ8" s="273"/>
      <c r="CA8" s="273"/>
      <c r="CB8" s="272"/>
      <c r="CC8" s="273"/>
      <c r="CD8" s="273"/>
      <c r="CE8" s="273"/>
      <c r="CF8" s="273"/>
      <c r="CG8" s="272"/>
      <c r="CH8" s="273"/>
      <c r="CI8" s="273"/>
      <c r="CJ8" s="273"/>
      <c r="CK8" s="273" t="s">
        <v>2082</v>
      </c>
      <c r="CL8" s="273"/>
      <c r="CM8" s="273" t="s">
        <v>2083</v>
      </c>
      <c r="CN8" s="273"/>
      <c r="CO8" s="273"/>
      <c r="CP8" s="273" t="s">
        <v>2084</v>
      </c>
      <c r="CQ8" s="273" t="s">
        <v>2085</v>
      </c>
      <c r="CR8" s="273"/>
      <c r="CS8" s="274" t="s">
        <v>2086</v>
      </c>
      <c r="CT8" s="275"/>
      <c r="CU8" s="276"/>
      <c r="CV8" s="276" t="s">
        <v>2087</v>
      </c>
      <c r="CW8" s="276"/>
      <c r="CX8" s="276"/>
      <c r="CY8" s="276"/>
      <c r="CZ8" s="276" t="s">
        <v>2088</v>
      </c>
      <c r="DA8" s="276"/>
      <c r="DB8" s="276"/>
      <c r="DC8" s="276"/>
      <c r="DD8" s="276"/>
      <c r="DE8" s="276"/>
      <c r="DF8" s="276"/>
      <c r="DG8" s="276"/>
      <c r="DH8" s="276"/>
      <c r="DI8" s="276"/>
      <c r="DJ8" s="276"/>
      <c r="DK8" s="276" t="s">
        <v>2089</v>
      </c>
      <c r="DL8" s="276"/>
      <c r="DM8" s="273"/>
      <c r="DN8" s="276"/>
      <c r="DO8" s="277"/>
      <c r="DP8" s="270"/>
      <c r="DQ8" s="270"/>
      <c r="DR8" s="270"/>
      <c r="DS8" s="270"/>
      <c r="DT8" s="270"/>
      <c r="DU8" s="270"/>
      <c r="DV8" s="270"/>
      <c r="DW8" s="270"/>
      <c r="DX8" s="270"/>
      <c r="DY8" s="270"/>
      <c r="DZ8" s="270"/>
      <c r="EA8" s="270"/>
      <c r="EB8" s="270"/>
      <c r="EC8" s="270"/>
      <c r="ED8" s="270"/>
      <c r="EE8" s="270"/>
      <c r="EF8" s="270"/>
      <c r="EG8" s="270"/>
      <c r="EH8" s="270"/>
      <c r="EI8" s="270"/>
      <c r="EJ8" s="270"/>
      <c r="EK8" s="270"/>
      <c r="EL8" s="270"/>
      <c r="EM8" s="270"/>
      <c r="EN8" s="270"/>
      <c r="EO8" s="270"/>
      <c r="EP8" s="270"/>
      <c r="EQ8" s="270"/>
      <c r="ER8" s="270"/>
      <c r="ES8" s="270"/>
      <c r="ET8" s="270"/>
      <c r="EU8" s="270"/>
      <c r="EV8" s="277"/>
      <c r="EW8" s="273" t="s">
        <v>2090</v>
      </c>
      <c r="EX8" s="273"/>
      <c r="EY8" s="273"/>
      <c r="EZ8" s="273"/>
      <c r="FA8" s="273"/>
      <c r="FB8" s="273"/>
      <c r="FC8" s="273"/>
      <c r="FD8" s="273"/>
      <c r="FE8" s="273"/>
      <c r="FF8" s="273"/>
      <c r="FG8" s="273"/>
      <c r="FH8" s="273"/>
      <c r="FI8" s="276" t="s">
        <v>2091</v>
      </c>
      <c r="FJ8" s="273"/>
      <c r="FK8" s="273"/>
      <c r="FL8" s="273"/>
      <c r="FM8" s="273" t="s">
        <v>2092</v>
      </c>
      <c r="FN8" s="274" t="s">
        <v>2093</v>
      </c>
      <c r="FO8" s="273"/>
      <c r="FP8" s="273"/>
      <c r="FQ8" s="273"/>
      <c r="FR8" s="273"/>
      <c r="FS8" s="273"/>
      <c r="FT8" s="273"/>
      <c r="FU8" s="272"/>
      <c r="FV8" s="269"/>
      <c r="FW8" s="269"/>
      <c r="FX8" s="269"/>
      <c r="FY8" s="273"/>
      <c r="FZ8" s="273"/>
      <c r="GA8" s="272"/>
      <c r="GB8" s="273"/>
      <c r="GC8" s="273"/>
      <c r="GD8" s="273"/>
      <c r="GE8" s="272"/>
      <c r="GF8" s="273"/>
      <c r="GG8" s="273"/>
      <c r="GH8" s="273"/>
      <c r="GI8" s="273"/>
      <c r="GJ8" s="273"/>
      <c r="GK8" s="273"/>
      <c r="GL8" s="273"/>
      <c r="GM8" s="272"/>
      <c r="GN8" s="273"/>
      <c r="GO8" s="273"/>
      <c r="GP8" s="273"/>
      <c r="GQ8" s="274"/>
      <c r="GR8" s="273"/>
      <c r="GS8" s="273"/>
      <c r="GT8" s="273"/>
      <c r="GU8" s="273"/>
      <c r="GV8" s="273" t="s">
        <v>2094</v>
      </c>
      <c r="GW8" s="273"/>
      <c r="GX8" s="273" t="s">
        <v>2095</v>
      </c>
      <c r="GY8" s="276"/>
      <c r="GZ8" s="276"/>
      <c r="HA8" s="273"/>
      <c r="HB8" s="273"/>
      <c r="HC8" s="276"/>
      <c r="HD8" s="276"/>
      <c r="HE8" s="276"/>
      <c r="HF8" s="273"/>
      <c r="HG8" s="273"/>
      <c r="HH8" s="276"/>
      <c r="HI8" s="276"/>
      <c r="HJ8" s="276"/>
      <c r="HK8" s="273"/>
      <c r="HL8" s="276"/>
      <c r="HM8" s="273"/>
      <c r="HN8" s="276"/>
      <c r="HO8" s="273"/>
      <c r="HP8" s="273"/>
      <c r="HQ8" s="273"/>
      <c r="HR8" s="273"/>
      <c r="HS8" s="276"/>
      <c r="HT8" s="276"/>
      <c r="HU8" s="276"/>
      <c r="HV8" s="276"/>
      <c r="HW8" s="276"/>
      <c r="HX8" s="276" t="s">
        <v>2096</v>
      </c>
      <c r="HY8" s="276"/>
      <c r="HZ8" s="276"/>
      <c r="IA8" s="273"/>
      <c r="IB8" s="273"/>
      <c r="IC8" s="273" t="s">
        <v>2097</v>
      </c>
      <c r="ID8" s="273"/>
      <c r="IE8" s="276"/>
      <c r="IF8" s="276"/>
      <c r="IG8" s="276"/>
      <c r="IH8" s="273"/>
      <c r="II8" s="276"/>
      <c r="IJ8" s="276"/>
      <c r="IK8" s="276"/>
      <c r="IL8" s="276" t="s">
        <v>2098</v>
      </c>
      <c r="IM8" s="273"/>
      <c r="IN8" s="273"/>
      <c r="IO8" s="273"/>
      <c r="IP8" s="272"/>
      <c r="IQ8" s="273"/>
      <c r="IR8" s="278" t="s">
        <v>2099</v>
      </c>
      <c r="IS8" s="279"/>
      <c r="IT8" s="279"/>
      <c r="IU8" s="279"/>
      <c r="IV8" s="279"/>
      <c r="IW8" s="279"/>
      <c r="IX8" s="279"/>
      <c r="IY8" s="279"/>
      <c r="IZ8" s="279" t="s">
        <v>2100</v>
      </c>
      <c r="JA8" s="279"/>
      <c r="JB8" s="279"/>
      <c r="JC8" s="279"/>
      <c r="JD8" s="279"/>
      <c r="JE8" s="269"/>
      <c r="JF8" s="273"/>
      <c r="JG8" s="279" t="s">
        <v>2100</v>
      </c>
      <c r="JH8" s="279"/>
      <c r="JI8" s="279"/>
      <c r="JJ8" s="279"/>
      <c r="JK8" s="279"/>
      <c r="JL8" s="279"/>
      <c r="JM8" s="280"/>
      <c r="JN8" s="269"/>
      <c r="JO8" s="269"/>
      <c r="JP8" s="269"/>
      <c r="JQ8" s="281" t="s">
        <v>2101</v>
      </c>
      <c r="JR8" s="269"/>
      <c r="JS8" s="269"/>
      <c r="JT8" s="269"/>
      <c r="JU8" s="269"/>
      <c r="JV8" s="269"/>
      <c r="JW8" s="269"/>
      <c r="JX8" s="269"/>
      <c r="JY8" s="282" t="s">
        <v>2102</v>
      </c>
      <c r="JZ8" s="269"/>
      <c r="KA8" s="269"/>
      <c r="KB8" s="269"/>
      <c r="KC8" s="283"/>
      <c r="KD8" s="281" t="s">
        <v>2103</v>
      </c>
      <c r="KE8" s="269"/>
      <c r="KF8" s="269"/>
      <c r="KG8" s="269"/>
      <c r="KH8" s="269"/>
      <c r="KI8" s="269"/>
      <c r="KJ8" s="269"/>
      <c r="KK8" s="269"/>
      <c r="KL8" s="269"/>
      <c r="KM8" s="269"/>
      <c r="KN8" s="269"/>
      <c r="KO8" s="269"/>
      <c r="KP8" s="269" t="s">
        <v>2104</v>
      </c>
      <c r="KQ8" s="269"/>
      <c r="KR8" s="269" t="s">
        <v>811</v>
      </c>
    </row>
    <row r="9" spans="1:308" s="95" customFormat="1">
      <c r="A9" s="59"/>
      <c r="B9" s="59"/>
      <c r="C9" s="60"/>
      <c r="D9" s="61"/>
      <c r="E9" s="62"/>
      <c r="F9" s="63"/>
      <c r="G9" s="64"/>
      <c r="H9" s="64"/>
      <c r="I9" s="65"/>
      <c r="J9" s="66"/>
      <c r="K9" s="67"/>
      <c r="L9" s="67"/>
      <c r="M9" s="232"/>
      <c r="N9" s="71" t="s">
        <v>2077</v>
      </c>
      <c r="O9" s="73" t="s">
        <v>1836</v>
      </c>
      <c r="P9" s="73" t="s">
        <v>1837</v>
      </c>
      <c r="Q9" s="73" t="s">
        <v>1838</v>
      </c>
      <c r="R9" s="73" t="s">
        <v>1839</v>
      </c>
      <c r="S9" s="73" t="s">
        <v>1840</v>
      </c>
      <c r="T9" s="73" t="s">
        <v>1841</v>
      </c>
      <c r="U9" s="73" t="s">
        <v>1842</v>
      </c>
      <c r="V9" s="73" t="s">
        <v>1843</v>
      </c>
      <c r="W9" s="73" t="s">
        <v>1844</v>
      </c>
      <c r="X9" s="73" t="s">
        <v>1845</v>
      </c>
      <c r="Y9" s="73" t="s">
        <v>1846</v>
      </c>
      <c r="Z9" s="73" t="s">
        <v>1847</v>
      </c>
      <c r="AA9" s="73" t="s">
        <v>1848</v>
      </c>
      <c r="AB9" s="73" t="s">
        <v>1849</v>
      </c>
      <c r="AC9" s="73" t="s">
        <v>1850</v>
      </c>
      <c r="AD9" s="73" t="s">
        <v>1851</v>
      </c>
      <c r="AE9" s="73" t="s">
        <v>1852</v>
      </c>
      <c r="AF9" s="73" t="s">
        <v>1853</v>
      </c>
      <c r="AG9" s="73" t="s">
        <v>1854</v>
      </c>
      <c r="AH9" s="73" t="s">
        <v>1855</v>
      </c>
      <c r="AI9" s="73" t="s">
        <v>1856</v>
      </c>
      <c r="AJ9" s="73" t="s">
        <v>1857</v>
      </c>
      <c r="AK9" s="73" t="s">
        <v>1858</v>
      </c>
      <c r="AL9" s="73" t="s">
        <v>1859</v>
      </c>
      <c r="AM9" s="73" t="s">
        <v>1860</v>
      </c>
      <c r="AN9" s="73" t="s">
        <v>1861</v>
      </c>
      <c r="AO9" s="73" t="s">
        <v>1862</v>
      </c>
      <c r="AP9" s="73" t="s">
        <v>1863</v>
      </c>
      <c r="AQ9" s="73" t="s">
        <v>1864</v>
      </c>
      <c r="AR9" s="73" t="s">
        <v>1865</v>
      </c>
      <c r="AS9" s="73" t="s">
        <v>1866</v>
      </c>
      <c r="AT9" s="73" t="s">
        <v>1867</v>
      </c>
      <c r="AU9" s="73" t="s">
        <v>1868</v>
      </c>
      <c r="AV9" s="73" t="s">
        <v>1869</v>
      </c>
      <c r="AW9" s="73" t="s">
        <v>1870</v>
      </c>
      <c r="AX9" s="73" t="s">
        <v>1871</v>
      </c>
      <c r="AY9" s="73" t="s">
        <v>1872</v>
      </c>
      <c r="AZ9" s="73" t="s">
        <v>1873</v>
      </c>
      <c r="BA9" s="73" t="s">
        <v>1874</v>
      </c>
      <c r="BB9" s="73" t="s">
        <v>1875</v>
      </c>
      <c r="BC9" s="73" t="s">
        <v>1876</v>
      </c>
      <c r="BD9" s="73" t="s">
        <v>1877</v>
      </c>
      <c r="BE9" s="73" t="s">
        <v>1878</v>
      </c>
      <c r="BF9" s="73" t="s">
        <v>1879</v>
      </c>
      <c r="BG9" s="73" t="s">
        <v>1880</v>
      </c>
      <c r="BH9" s="73" t="s">
        <v>1881</v>
      </c>
      <c r="BI9" s="73" t="s">
        <v>1882</v>
      </c>
      <c r="BJ9" s="73" t="s">
        <v>1883</v>
      </c>
      <c r="BK9" s="73" t="s">
        <v>1884</v>
      </c>
      <c r="BL9" s="73" t="s">
        <v>1885</v>
      </c>
      <c r="BM9" s="73" t="s">
        <v>1886</v>
      </c>
      <c r="BN9" s="73" t="s">
        <v>1887</v>
      </c>
      <c r="BO9" s="73" t="s">
        <v>1888</v>
      </c>
      <c r="BP9" s="73" t="s">
        <v>1889</v>
      </c>
      <c r="BQ9" s="73" t="s">
        <v>1890</v>
      </c>
      <c r="BR9" s="73" t="s">
        <v>1891</v>
      </c>
      <c r="BS9" s="73" t="s">
        <v>1892</v>
      </c>
      <c r="BT9" s="73" t="s">
        <v>1893</v>
      </c>
      <c r="BU9" s="73" t="s">
        <v>1894</v>
      </c>
      <c r="BV9" s="73" t="s">
        <v>1895</v>
      </c>
      <c r="BW9" s="73" t="s">
        <v>1896</v>
      </c>
      <c r="BX9" s="73" t="s">
        <v>1897</v>
      </c>
      <c r="BY9" s="73" t="s">
        <v>1898</v>
      </c>
      <c r="BZ9" s="73"/>
      <c r="CA9" s="73"/>
      <c r="CB9" s="71" t="s">
        <v>1899</v>
      </c>
      <c r="CC9" s="73" t="s">
        <v>1900</v>
      </c>
      <c r="CD9" s="73"/>
      <c r="CE9" s="73"/>
      <c r="CF9" s="73"/>
      <c r="CG9" s="71" t="s">
        <v>1908</v>
      </c>
      <c r="CH9" s="73" t="s">
        <v>1901</v>
      </c>
      <c r="CI9" s="73" t="s">
        <v>1902</v>
      </c>
      <c r="CJ9" s="73" t="s">
        <v>1903</v>
      </c>
      <c r="CK9" s="73" t="s">
        <v>1904</v>
      </c>
      <c r="CL9" s="73" t="s">
        <v>1905</v>
      </c>
      <c r="CM9" s="73" t="s">
        <v>1906</v>
      </c>
      <c r="CN9" s="73" t="s">
        <v>1907</v>
      </c>
      <c r="CO9" s="73" t="s">
        <v>1924</v>
      </c>
      <c r="CP9" s="73"/>
      <c r="CQ9" s="73"/>
      <c r="CR9" s="73"/>
      <c r="CS9" s="73"/>
      <c r="CT9" s="71" t="s">
        <v>1923</v>
      </c>
      <c r="CU9" s="73" t="s">
        <v>1909</v>
      </c>
      <c r="CV9" s="73" t="s">
        <v>1910</v>
      </c>
      <c r="CW9" s="73" t="s">
        <v>1911</v>
      </c>
      <c r="CX9" s="73" t="s">
        <v>1912</v>
      </c>
      <c r="CY9" s="73" t="s">
        <v>1913</v>
      </c>
      <c r="CZ9" s="73" t="s">
        <v>1914</v>
      </c>
      <c r="DA9" s="73" t="s">
        <v>1915</v>
      </c>
      <c r="DB9" s="73" t="s">
        <v>1916</v>
      </c>
      <c r="DC9" s="73" t="s">
        <v>1917</v>
      </c>
      <c r="DD9" s="73" t="s">
        <v>1918</v>
      </c>
      <c r="DE9" s="73" t="s">
        <v>1919</v>
      </c>
      <c r="DF9" s="73" t="s">
        <v>1920</v>
      </c>
      <c r="DG9" s="73" t="s">
        <v>1921</v>
      </c>
      <c r="DH9" s="73" t="s">
        <v>1922</v>
      </c>
      <c r="DI9" s="73" t="s">
        <v>1925</v>
      </c>
      <c r="DJ9" s="73"/>
      <c r="DK9" s="73"/>
      <c r="DL9" s="73"/>
      <c r="DM9" s="73"/>
      <c r="DN9" s="74"/>
      <c r="DO9" s="73" t="s">
        <v>1927</v>
      </c>
      <c r="DP9" s="73" t="s">
        <v>1926</v>
      </c>
      <c r="DQ9" s="73" t="s">
        <v>1928</v>
      </c>
      <c r="DR9" s="73" t="s">
        <v>1929</v>
      </c>
      <c r="DS9" s="73" t="s">
        <v>1930</v>
      </c>
      <c r="DT9" s="73" t="s">
        <v>1931</v>
      </c>
      <c r="DU9" s="73" t="s">
        <v>1932</v>
      </c>
      <c r="DV9" s="73" t="s">
        <v>1933</v>
      </c>
      <c r="DW9" s="73" t="s">
        <v>1934</v>
      </c>
      <c r="DX9" s="73" t="s">
        <v>1935</v>
      </c>
      <c r="DY9" s="73" t="s">
        <v>1936</v>
      </c>
      <c r="DZ9" s="73" t="s">
        <v>1937</v>
      </c>
      <c r="EA9" s="73" t="s">
        <v>1938</v>
      </c>
      <c r="EB9" s="73" t="s">
        <v>1939</v>
      </c>
      <c r="EC9" s="73" t="s">
        <v>1940</v>
      </c>
      <c r="ED9" s="73" t="s">
        <v>1941</v>
      </c>
      <c r="EE9" s="73" t="s">
        <v>1942</v>
      </c>
      <c r="EF9" s="73" t="s">
        <v>1943</v>
      </c>
      <c r="EG9" s="73" t="s">
        <v>1944</v>
      </c>
      <c r="EH9" s="73" t="s">
        <v>1945</v>
      </c>
      <c r="EI9" s="73" t="s">
        <v>1946</v>
      </c>
      <c r="EJ9" s="73" t="s">
        <v>1947</v>
      </c>
      <c r="EK9" s="73" t="s">
        <v>1948</v>
      </c>
      <c r="EL9" s="73" t="s">
        <v>1949</v>
      </c>
      <c r="EM9" s="73" t="s">
        <v>1950</v>
      </c>
      <c r="EN9" s="73" t="s">
        <v>1951</v>
      </c>
      <c r="EO9" s="73" t="s">
        <v>1952</v>
      </c>
      <c r="EP9" s="73" t="s">
        <v>1953</v>
      </c>
      <c r="EQ9" s="73"/>
      <c r="ER9" s="73"/>
      <c r="ES9" s="73"/>
      <c r="ET9" s="73"/>
      <c r="EU9" s="271"/>
      <c r="EV9" s="71" t="s">
        <v>1955</v>
      </c>
      <c r="EW9" s="73" t="s">
        <v>1954</v>
      </c>
      <c r="EX9" s="73" t="s">
        <v>1956</v>
      </c>
      <c r="EY9" s="73" t="s">
        <v>1957</v>
      </c>
      <c r="EZ9" s="73" t="s">
        <v>1958</v>
      </c>
      <c r="FA9" s="73" t="s">
        <v>1959</v>
      </c>
      <c r="FB9" s="73" t="s">
        <v>1960</v>
      </c>
      <c r="FC9" s="73" t="s">
        <v>1961</v>
      </c>
      <c r="FD9" s="73" t="s">
        <v>1962</v>
      </c>
      <c r="FE9" s="73" t="s">
        <v>1963</v>
      </c>
      <c r="FF9" s="73" t="s">
        <v>1964</v>
      </c>
      <c r="FG9" s="73" t="s">
        <v>1965</v>
      </c>
      <c r="FH9" s="73" t="s">
        <v>1966</v>
      </c>
      <c r="FI9" s="73" t="s">
        <v>1967</v>
      </c>
      <c r="FJ9" s="73" t="s">
        <v>1968</v>
      </c>
      <c r="FK9" s="73" t="s">
        <v>1969</v>
      </c>
      <c r="FL9" s="73" t="s">
        <v>1970</v>
      </c>
      <c r="FM9" s="73"/>
      <c r="FN9" s="74"/>
      <c r="FO9" s="73" t="s">
        <v>2120</v>
      </c>
      <c r="FP9" s="73"/>
      <c r="FQ9" s="73"/>
      <c r="FR9" s="73"/>
      <c r="FS9" s="71" t="s">
        <v>2121</v>
      </c>
      <c r="FT9" s="74" t="s">
        <v>2122</v>
      </c>
      <c r="FU9" s="73" t="s">
        <v>2123</v>
      </c>
      <c r="FV9" s="73" t="s">
        <v>2124</v>
      </c>
      <c r="FW9" s="73" t="s">
        <v>2125</v>
      </c>
      <c r="FX9" s="73" t="s">
        <v>2126</v>
      </c>
      <c r="FY9" s="71" t="s">
        <v>2127</v>
      </c>
      <c r="FZ9" s="74" t="s">
        <v>2128</v>
      </c>
      <c r="GA9" s="71" t="s">
        <v>2129</v>
      </c>
      <c r="GB9" s="73" t="s">
        <v>2131</v>
      </c>
      <c r="GC9" s="73" t="s">
        <v>2132</v>
      </c>
      <c r="GD9" s="73" t="s">
        <v>2133</v>
      </c>
      <c r="GE9" s="73" t="s">
        <v>1973</v>
      </c>
      <c r="GF9" s="73" t="s">
        <v>1972</v>
      </c>
      <c r="GG9" s="73" t="s">
        <v>1974</v>
      </c>
      <c r="GH9" s="73" t="s">
        <v>1975</v>
      </c>
      <c r="GI9" s="73" t="s">
        <v>1976</v>
      </c>
      <c r="GJ9" s="73"/>
      <c r="GK9" s="73"/>
      <c r="GL9" s="73"/>
      <c r="GM9" s="71"/>
      <c r="GN9" s="73"/>
      <c r="GO9" s="73"/>
      <c r="GP9" s="73"/>
      <c r="GQ9" s="74"/>
      <c r="GR9" s="71" t="s">
        <v>1978</v>
      </c>
      <c r="GS9" s="73" t="s">
        <v>1977</v>
      </c>
      <c r="GT9" s="73" t="s">
        <v>1979</v>
      </c>
      <c r="GU9" s="73" t="s">
        <v>1980</v>
      </c>
      <c r="GV9" s="73" t="s">
        <v>1981</v>
      </c>
      <c r="GW9" s="73" t="s">
        <v>1982</v>
      </c>
      <c r="GX9" s="73" t="s">
        <v>1983</v>
      </c>
      <c r="GY9" s="73" t="s">
        <v>1984</v>
      </c>
      <c r="GZ9" s="73" t="s">
        <v>1985</v>
      </c>
      <c r="HA9" s="73" t="s">
        <v>1986</v>
      </c>
      <c r="HB9" s="73" t="s">
        <v>1987</v>
      </c>
      <c r="HC9" s="73" t="s">
        <v>1988</v>
      </c>
      <c r="HD9" s="73" t="s">
        <v>1989</v>
      </c>
      <c r="HE9" s="73" t="s">
        <v>1990</v>
      </c>
      <c r="HF9" s="73" t="s">
        <v>1991</v>
      </c>
      <c r="HG9" s="73" t="s">
        <v>1992</v>
      </c>
      <c r="HH9" s="73" t="s">
        <v>1993</v>
      </c>
      <c r="HI9" s="73" t="s">
        <v>1994</v>
      </c>
      <c r="HJ9" s="73" t="s">
        <v>1995</v>
      </c>
      <c r="HK9" s="73" t="s">
        <v>1996</v>
      </c>
      <c r="HL9" s="73" t="s">
        <v>1997</v>
      </c>
      <c r="HM9" s="73" t="s">
        <v>1998</v>
      </c>
      <c r="HN9" s="73" t="s">
        <v>1999</v>
      </c>
      <c r="HO9" s="73" t="s">
        <v>2000</v>
      </c>
      <c r="HP9" s="73" t="s">
        <v>2001</v>
      </c>
      <c r="HQ9" s="73" t="s">
        <v>2002</v>
      </c>
      <c r="HR9" s="73" t="s">
        <v>2003</v>
      </c>
      <c r="HS9" s="73" t="s">
        <v>2004</v>
      </c>
      <c r="HT9" s="73" t="s">
        <v>2005</v>
      </c>
      <c r="HU9" s="73" t="s">
        <v>2006</v>
      </c>
      <c r="HV9" s="73" t="s">
        <v>2007</v>
      </c>
      <c r="HW9" s="73" t="s">
        <v>2008</v>
      </c>
      <c r="HX9" s="73" t="s">
        <v>2009</v>
      </c>
      <c r="HY9" s="73" t="s">
        <v>2010</v>
      </c>
      <c r="HZ9" s="73" t="s">
        <v>2011</v>
      </c>
      <c r="IA9" s="73" t="s">
        <v>2012</v>
      </c>
      <c r="IB9" s="73" t="s">
        <v>2013</v>
      </c>
      <c r="IC9" s="73" t="s">
        <v>2014</v>
      </c>
      <c r="ID9" s="73" t="s">
        <v>2015</v>
      </c>
      <c r="IE9" s="73" t="s">
        <v>2016</v>
      </c>
      <c r="IF9" s="73" t="s">
        <v>2017</v>
      </c>
      <c r="IG9" s="73" t="s">
        <v>2018</v>
      </c>
      <c r="IH9" s="73" t="s">
        <v>2019</v>
      </c>
      <c r="II9" s="73" t="s">
        <v>2020</v>
      </c>
      <c r="IJ9" s="73" t="s">
        <v>2021</v>
      </c>
      <c r="IK9" s="73" t="s">
        <v>2022</v>
      </c>
      <c r="IL9" s="73"/>
      <c r="IM9" s="73"/>
      <c r="IN9" s="73"/>
      <c r="IO9" s="73"/>
      <c r="IP9" s="71"/>
      <c r="IQ9" s="74"/>
      <c r="IR9" s="200" t="s">
        <v>2024</v>
      </c>
      <c r="IS9" s="200" t="s">
        <v>2025</v>
      </c>
      <c r="IT9" s="200" t="s">
        <v>2026</v>
      </c>
      <c r="IU9" s="200" t="s">
        <v>2027</v>
      </c>
      <c r="IV9" s="200" t="s">
        <v>2028</v>
      </c>
      <c r="IW9" s="200" t="s">
        <v>2029</v>
      </c>
      <c r="IX9" s="200" t="s">
        <v>2030</v>
      </c>
      <c r="IY9" s="200" t="s">
        <v>2031</v>
      </c>
      <c r="IZ9" s="200" t="s">
        <v>2032</v>
      </c>
      <c r="JA9" s="200" t="s">
        <v>2033</v>
      </c>
      <c r="JB9" s="200" t="s">
        <v>2034</v>
      </c>
      <c r="JC9" s="200" t="s">
        <v>2035</v>
      </c>
      <c r="JD9" s="200" t="s">
        <v>2036</v>
      </c>
      <c r="JE9" s="200" t="s">
        <v>2037</v>
      </c>
      <c r="JF9" s="380" t="s">
        <v>2155</v>
      </c>
      <c r="JG9" s="380" t="s">
        <v>2156</v>
      </c>
      <c r="JH9" s="380" t="s">
        <v>2157</v>
      </c>
      <c r="JI9" s="380" t="s">
        <v>2158</v>
      </c>
      <c r="JJ9" s="380" t="s">
        <v>2159</v>
      </c>
      <c r="JK9" s="380" t="s">
        <v>2160</v>
      </c>
      <c r="JL9" s="200"/>
      <c r="JM9" s="201"/>
      <c r="JN9" s="72" t="s">
        <v>2043</v>
      </c>
      <c r="JO9" s="72" t="s">
        <v>2044</v>
      </c>
      <c r="JP9" s="72" t="s">
        <v>2045</v>
      </c>
      <c r="JQ9" s="72" t="s">
        <v>2046</v>
      </c>
      <c r="JR9" s="72" t="s">
        <v>2047</v>
      </c>
      <c r="JS9" s="72" t="s">
        <v>2048</v>
      </c>
      <c r="JT9" s="72" t="s">
        <v>2049</v>
      </c>
      <c r="JU9" s="72" t="s">
        <v>2050</v>
      </c>
      <c r="JV9" s="72" t="s">
        <v>2051</v>
      </c>
      <c r="JW9" s="72" t="s">
        <v>2052</v>
      </c>
      <c r="JX9" s="72"/>
      <c r="JY9" s="86" t="s">
        <v>2053</v>
      </c>
      <c r="JZ9" s="72" t="s">
        <v>2054</v>
      </c>
      <c r="KA9" s="72" t="s">
        <v>2055</v>
      </c>
      <c r="KB9" s="72" t="s">
        <v>2056</v>
      </c>
      <c r="KC9" s="87" t="s">
        <v>2057</v>
      </c>
      <c r="KD9" s="86" t="s">
        <v>2058</v>
      </c>
      <c r="KE9" s="72" t="s">
        <v>2059</v>
      </c>
      <c r="KF9" s="72" t="s">
        <v>2060</v>
      </c>
      <c r="KG9" s="87" t="s">
        <v>2061</v>
      </c>
      <c r="KH9" s="86" t="s">
        <v>2062</v>
      </c>
      <c r="KI9" s="72" t="s">
        <v>2063</v>
      </c>
      <c r="KJ9" s="72" t="s">
        <v>2064</v>
      </c>
      <c r="KK9" s="72" t="s">
        <v>2065</v>
      </c>
      <c r="KL9" s="87" t="s">
        <v>2066</v>
      </c>
      <c r="KM9" s="86" t="s">
        <v>2067</v>
      </c>
      <c r="KN9" s="72" t="s">
        <v>2068</v>
      </c>
      <c r="KO9" s="72" t="s">
        <v>2069</v>
      </c>
      <c r="KP9" s="72" t="s">
        <v>2070</v>
      </c>
      <c r="KQ9" s="380" t="s">
        <v>2164</v>
      </c>
      <c r="KR9" s="253"/>
      <c r="KU9" s="266" t="s">
        <v>2080</v>
      </c>
      <c r="KV9" s="266"/>
    </row>
    <row r="10" spans="1:308" ht="19.5">
      <c r="A10" s="160">
        <v>1</v>
      </c>
      <c r="B10" s="160" t="s">
        <v>849</v>
      </c>
      <c r="C10" s="161" t="s">
        <v>850</v>
      </c>
      <c r="D10" s="162">
        <v>1</v>
      </c>
      <c r="E10" s="163" t="s">
        <v>851</v>
      </c>
      <c r="F10" s="164">
        <v>20</v>
      </c>
      <c r="G10" s="164" t="s">
        <v>852</v>
      </c>
      <c r="H10" s="164">
        <v>0</v>
      </c>
      <c r="I10" s="164">
        <v>0</v>
      </c>
      <c r="J10" s="164">
        <v>325</v>
      </c>
      <c r="K10" s="164">
        <v>101.5</v>
      </c>
      <c r="L10" s="165">
        <v>31.23076923076923</v>
      </c>
      <c r="M10" s="384" t="s">
        <v>2173</v>
      </c>
      <c r="N10" s="166" t="s">
        <v>226</v>
      </c>
      <c r="O10" s="213"/>
      <c r="P10" s="213"/>
      <c r="Q10" s="213"/>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c r="BI10" s="213"/>
      <c r="BJ10" s="213"/>
      <c r="BK10" s="213"/>
      <c r="BL10" s="213"/>
      <c r="BM10" s="213"/>
      <c r="BN10" s="213"/>
      <c r="BO10" s="213"/>
      <c r="BP10" s="213"/>
      <c r="BQ10" s="213"/>
      <c r="BR10" s="213" t="s">
        <v>226</v>
      </c>
      <c r="BS10" s="213"/>
      <c r="BT10" s="213"/>
      <c r="BU10" s="213"/>
      <c r="BV10" s="213"/>
      <c r="BW10" s="213"/>
      <c r="BX10" s="213"/>
      <c r="BY10" s="213"/>
      <c r="BZ10" s="213"/>
      <c r="CA10" s="213"/>
      <c r="CB10" s="166"/>
      <c r="CC10" s="213"/>
      <c r="CD10" s="213"/>
      <c r="CE10" s="213"/>
      <c r="CF10" s="213"/>
      <c r="CG10" s="213"/>
      <c r="CH10" s="213"/>
      <c r="CI10" s="213" t="s">
        <v>226</v>
      </c>
      <c r="CJ10" s="213"/>
      <c r="CK10" s="213"/>
      <c r="CL10" s="213"/>
      <c r="CM10" s="213"/>
      <c r="CN10" s="213"/>
      <c r="CO10" s="213"/>
      <c r="CP10" s="213"/>
      <c r="CQ10" s="213"/>
      <c r="CR10" s="213"/>
      <c r="CS10" s="213"/>
      <c r="CT10" s="166"/>
      <c r="CU10" s="213"/>
      <c r="CV10" s="213" t="s">
        <v>853</v>
      </c>
      <c r="CW10" s="213"/>
      <c r="CX10" s="213"/>
      <c r="CY10" s="213"/>
      <c r="CZ10" s="213"/>
      <c r="DA10" s="213"/>
      <c r="DB10" s="213"/>
      <c r="DC10" s="213"/>
      <c r="DD10" s="213"/>
      <c r="DE10" s="213"/>
      <c r="DF10" s="213"/>
      <c r="DG10" s="213"/>
      <c r="DH10" s="213"/>
      <c r="DI10" s="213"/>
      <c r="DJ10" s="213"/>
      <c r="DK10" s="213"/>
      <c r="DL10" s="213"/>
      <c r="DM10" s="213"/>
      <c r="DN10" s="167"/>
      <c r="DO10" s="213"/>
      <c r="DP10" s="213"/>
      <c r="DQ10" s="213"/>
      <c r="DR10" s="213"/>
      <c r="DS10" s="213"/>
      <c r="DT10" s="213"/>
      <c r="DU10" s="213"/>
      <c r="DV10" s="213"/>
      <c r="DW10" s="213"/>
      <c r="DX10" s="213"/>
      <c r="DY10" s="213"/>
      <c r="DZ10" s="213"/>
      <c r="EA10" s="213"/>
      <c r="EB10" s="213"/>
      <c r="EC10" s="213"/>
      <c r="ED10" s="213"/>
      <c r="EE10" s="213"/>
      <c r="EF10" s="213"/>
      <c r="EG10" s="213"/>
      <c r="EH10" s="213"/>
      <c r="EI10" s="213"/>
      <c r="EJ10" s="213"/>
      <c r="EK10" s="213"/>
      <c r="EL10" s="213"/>
      <c r="EM10" s="213" t="s">
        <v>853</v>
      </c>
      <c r="EN10" s="213" t="s">
        <v>853</v>
      </c>
      <c r="EO10" s="213" t="s">
        <v>853</v>
      </c>
      <c r="EP10" s="213"/>
      <c r="EQ10" s="213"/>
      <c r="ER10" s="213"/>
      <c r="ES10" s="213"/>
      <c r="ET10" s="213"/>
      <c r="EV10" s="166"/>
      <c r="EW10" s="213"/>
      <c r="EX10" s="213"/>
      <c r="EY10" s="213"/>
      <c r="EZ10" s="213"/>
      <c r="FA10" s="213"/>
      <c r="FB10" s="213"/>
      <c r="FC10" s="213"/>
      <c r="FD10" s="213"/>
      <c r="FE10" s="213"/>
      <c r="FF10" s="213"/>
      <c r="FG10" s="213"/>
      <c r="FH10" s="213"/>
      <c r="FI10" s="213"/>
      <c r="FJ10" s="213"/>
      <c r="FK10" s="213"/>
      <c r="FL10" s="213"/>
      <c r="FM10" s="213" t="s">
        <v>853</v>
      </c>
      <c r="FN10" s="167"/>
      <c r="FO10" s="213"/>
      <c r="FP10" s="213"/>
      <c r="FQ10" s="213"/>
      <c r="FR10" s="213"/>
      <c r="FS10" s="166"/>
      <c r="FT10" s="167"/>
      <c r="FU10" s="213"/>
      <c r="FV10" s="213"/>
      <c r="FW10" s="213"/>
      <c r="FX10" s="213"/>
      <c r="FY10" s="166"/>
      <c r="FZ10" s="167"/>
      <c r="GA10" s="166"/>
      <c r="GB10" s="213"/>
      <c r="GC10" s="213"/>
      <c r="GD10" s="213"/>
      <c r="GE10" s="166"/>
      <c r="GF10" s="213"/>
      <c r="GG10" s="213"/>
      <c r="GH10" s="213"/>
      <c r="GI10" s="213"/>
      <c r="GJ10" s="213"/>
      <c r="GK10" s="213"/>
      <c r="GL10" s="213"/>
      <c r="GM10" s="166"/>
      <c r="GN10" s="213"/>
      <c r="GO10" s="213"/>
      <c r="GP10" s="213"/>
      <c r="GQ10" s="167"/>
      <c r="GR10" s="174"/>
      <c r="GS10" s="214"/>
      <c r="GT10" s="214"/>
      <c r="GU10" s="214"/>
      <c r="GV10" s="214"/>
      <c r="GW10" s="214"/>
      <c r="GX10" s="214"/>
      <c r="GY10" s="214"/>
      <c r="GZ10" s="214"/>
      <c r="HA10" s="214" t="s">
        <v>226</v>
      </c>
      <c r="HB10" s="214"/>
      <c r="HC10" s="214"/>
      <c r="HD10" s="214"/>
      <c r="HE10" s="214"/>
      <c r="HF10" s="214"/>
      <c r="HG10" s="214"/>
      <c r="HH10" s="214"/>
      <c r="HI10" s="214"/>
      <c r="HJ10" s="214"/>
      <c r="HK10" s="214"/>
      <c r="HL10" s="214"/>
      <c r="HM10" s="214"/>
      <c r="HN10" s="214"/>
      <c r="HO10" s="214"/>
      <c r="HP10" s="214"/>
      <c r="HQ10" s="214"/>
      <c r="HR10" s="214"/>
      <c r="HS10" s="214"/>
      <c r="HT10" s="214"/>
      <c r="HU10" s="214"/>
      <c r="HV10" s="214"/>
      <c r="HW10" s="214"/>
      <c r="HX10" s="214"/>
      <c r="HY10" s="214"/>
      <c r="HZ10" s="214"/>
      <c r="IA10" s="214"/>
      <c r="IB10" s="214"/>
      <c r="IC10" s="214"/>
      <c r="ID10" s="214"/>
      <c r="IE10" s="214"/>
      <c r="IF10" s="214"/>
      <c r="IG10" s="214"/>
      <c r="IH10" s="214"/>
      <c r="II10" s="214"/>
      <c r="IJ10" s="214"/>
      <c r="IK10" s="214"/>
      <c r="IL10" s="214"/>
      <c r="IM10" s="214"/>
      <c r="IN10" s="214"/>
      <c r="IO10" s="214"/>
      <c r="IP10" s="166"/>
      <c r="IQ10" s="167"/>
      <c r="IR10" s="213"/>
      <c r="IS10" s="213"/>
      <c r="IT10" s="213"/>
      <c r="IU10" s="213"/>
      <c r="IV10" s="213"/>
      <c r="IW10" s="213"/>
      <c r="IX10" s="223"/>
      <c r="IY10" s="223"/>
      <c r="IZ10" s="213"/>
      <c r="JA10" s="223"/>
      <c r="JB10" s="213"/>
      <c r="JC10" s="213"/>
      <c r="JD10" s="213"/>
      <c r="JE10" s="37" t="s">
        <v>853</v>
      </c>
      <c r="JG10" s="213"/>
      <c r="JH10" s="213"/>
      <c r="JI10" s="213"/>
      <c r="JJ10" s="213"/>
      <c r="JK10" s="213"/>
      <c r="JL10" s="213"/>
      <c r="JM10" s="213"/>
      <c r="JN10" s="168"/>
      <c r="JO10" s="37"/>
      <c r="JP10" s="37"/>
      <c r="JQ10" s="37"/>
      <c r="JR10" s="37"/>
      <c r="JS10" s="37"/>
      <c r="JT10" s="37"/>
      <c r="JU10" s="37" t="s">
        <v>226</v>
      </c>
      <c r="JV10" s="37"/>
      <c r="JW10" s="37"/>
      <c r="JX10" s="37"/>
      <c r="JY10" s="169"/>
      <c r="JZ10" s="40"/>
      <c r="KA10" s="40"/>
      <c r="KB10" s="40"/>
      <c r="KC10" s="37"/>
      <c r="KD10" s="37"/>
      <c r="KE10" s="37"/>
      <c r="KF10" s="37"/>
      <c r="KG10" s="37"/>
      <c r="KH10" s="170"/>
      <c r="KI10" s="170"/>
      <c r="KJ10" s="170"/>
      <c r="KK10" s="170"/>
      <c r="KL10" s="37"/>
      <c r="KM10" s="214"/>
      <c r="KN10" s="214"/>
      <c r="KO10" s="214"/>
      <c r="KP10" s="214"/>
      <c r="KR10" s="254"/>
      <c r="KS10">
        <v>5</v>
      </c>
      <c r="KT10">
        <v>6</v>
      </c>
      <c r="KU10">
        <v>5</v>
      </c>
      <c r="KV10">
        <v>6</v>
      </c>
    </row>
    <row r="11" spans="1:308" ht="19.5">
      <c r="A11" s="171">
        <v>1</v>
      </c>
      <c r="B11" s="171" t="s">
        <v>854</v>
      </c>
      <c r="C11" s="172" t="s">
        <v>855</v>
      </c>
      <c r="D11" s="173">
        <v>2</v>
      </c>
      <c r="E11" s="164" t="s">
        <v>856</v>
      </c>
      <c r="F11" s="164">
        <v>9</v>
      </c>
      <c r="G11" s="164" t="s">
        <v>857</v>
      </c>
      <c r="H11" s="164">
        <v>0</v>
      </c>
      <c r="I11" s="164">
        <v>0</v>
      </c>
      <c r="J11" s="164">
        <v>626</v>
      </c>
      <c r="K11" s="164">
        <v>198</v>
      </c>
      <c r="L11" s="165">
        <v>31.629392971246006</v>
      </c>
      <c r="M11" s="384" t="s">
        <v>2174</v>
      </c>
      <c r="N11" s="166" t="s">
        <v>853</v>
      </c>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c r="BR11" s="213"/>
      <c r="BS11" s="213"/>
      <c r="BT11" s="213"/>
      <c r="BU11" s="213"/>
      <c r="BV11" s="213"/>
      <c r="BW11" s="213"/>
      <c r="BX11" s="213"/>
      <c r="BY11" s="213"/>
      <c r="BZ11" s="213"/>
      <c r="CA11" s="213"/>
      <c r="CB11" s="166"/>
      <c r="CC11" s="213"/>
      <c r="CD11" s="213"/>
      <c r="CE11" s="213"/>
      <c r="CF11" s="213"/>
      <c r="CG11" s="213"/>
      <c r="CH11" s="213"/>
      <c r="CI11" s="213" t="s">
        <v>226</v>
      </c>
      <c r="CJ11" s="213"/>
      <c r="CK11" s="213"/>
      <c r="CL11" s="213"/>
      <c r="CM11" s="213"/>
      <c r="CN11" s="213"/>
      <c r="CO11" s="213"/>
      <c r="CP11" s="213"/>
      <c r="CQ11" s="213"/>
      <c r="CR11" s="213"/>
      <c r="CS11" s="213"/>
      <c r="CT11" s="166"/>
      <c r="CU11" s="213"/>
      <c r="CV11" s="213"/>
      <c r="CW11" s="213"/>
      <c r="CX11" s="213"/>
      <c r="CY11" s="213"/>
      <c r="CZ11" s="213" t="s">
        <v>226</v>
      </c>
      <c r="DA11" s="213"/>
      <c r="DB11" s="213"/>
      <c r="DC11" s="213"/>
      <c r="DD11" s="213"/>
      <c r="DE11" s="213"/>
      <c r="DF11" s="213"/>
      <c r="DG11" s="213"/>
      <c r="DH11" s="213"/>
      <c r="DI11" s="213"/>
      <c r="DJ11" s="213"/>
      <c r="DK11" s="213"/>
      <c r="DL11" s="213"/>
      <c r="DM11" s="213"/>
      <c r="DN11" s="167"/>
      <c r="DO11" s="213"/>
      <c r="DP11" s="213"/>
      <c r="DQ11" s="213"/>
      <c r="DR11" s="213"/>
      <c r="DS11" s="213"/>
      <c r="DT11" s="213"/>
      <c r="DU11" s="213"/>
      <c r="DV11" s="213"/>
      <c r="DW11" s="213"/>
      <c r="DX11" s="213"/>
      <c r="DY11" s="213"/>
      <c r="DZ11" s="213"/>
      <c r="EA11" s="213"/>
      <c r="EB11" s="213"/>
      <c r="EC11" s="213"/>
      <c r="ED11" s="213"/>
      <c r="EE11" s="213"/>
      <c r="EF11" s="213"/>
      <c r="EG11" s="213"/>
      <c r="EH11" s="213"/>
      <c r="EI11" s="213"/>
      <c r="EJ11" s="213"/>
      <c r="EK11" s="213"/>
      <c r="EL11" s="213"/>
      <c r="EM11" s="213"/>
      <c r="EN11" s="213"/>
      <c r="EO11" s="213"/>
      <c r="EP11" s="213"/>
      <c r="EQ11" s="213"/>
      <c r="ER11" s="213"/>
      <c r="ES11" s="213"/>
      <c r="ET11" s="213"/>
      <c r="EV11" s="166"/>
      <c r="EW11" s="213"/>
      <c r="EX11" s="213"/>
      <c r="EY11" s="213"/>
      <c r="EZ11" s="213"/>
      <c r="FA11" s="213"/>
      <c r="FB11" s="213"/>
      <c r="FC11" s="213"/>
      <c r="FD11" s="213"/>
      <c r="FE11" s="213"/>
      <c r="FF11" s="213"/>
      <c r="FG11" s="213"/>
      <c r="FH11" s="213"/>
      <c r="FI11" s="213"/>
      <c r="FJ11" s="213"/>
      <c r="FK11" s="213"/>
      <c r="FL11" s="213"/>
      <c r="FM11" s="213"/>
      <c r="FN11" s="167"/>
      <c r="FO11" s="213"/>
      <c r="FP11" s="213" t="s">
        <v>226</v>
      </c>
      <c r="FQ11" s="213"/>
      <c r="FR11" s="213"/>
      <c r="FS11" s="166"/>
      <c r="FT11" s="167"/>
      <c r="FU11" s="213"/>
      <c r="FV11" s="213"/>
      <c r="FW11" s="213"/>
      <c r="FX11" s="213"/>
      <c r="FY11" s="166"/>
      <c r="FZ11" s="167"/>
      <c r="GA11" s="166"/>
      <c r="GB11" s="213"/>
      <c r="GC11" s="213"/>
      <c r="GD11" s="213"/>
      <c r="GE11" s="166"/>
      <c r="GF11" s="213"/>
      <c r="GG11" s="213"/>
      <c r="GH11" s="213"/>
      <c r="GI11" s="213"/>
      <c r="GJ11" s="213"/>
      <c r="GK11" s="213"/>
      <c r="GL11" s="213"/>
      <c r="GM11" s="166"/>
      <c r="GN11" s="213"/>
      <c r="GO11" s="213"/>
      <c r="GP11" s="213"/>
      <c r="GQ11" s="167"/>
      <c r="GR11" s="174"/>
      <c r="GS11" s="214"/>
      <c r="GT11" s="214"/>
      <c r="GU11" s="214"/>
      <c r="GV11" s="214"/>
      <c r="GW11" s="214"/>
      <c r="GX11" s="214"/>
      <c r="GY11" s="214"/>
      <c r="GZ11" s="214"/>
      <c r="HA11" s="214" t="s">
        <v>226</v>
      </c>
      <c r="HB11" s="214"/>
      <c r="HC11" s="214"/>
      <c r="HD11" s="214"/>
      <c r="HE11" s="214"/>
      <c r="HF11" s="214"/>
      <c r="HG11" s="214" t="s">
        <v>853</v>
      </c>
      <c r="HH11" s="214"/>
      <c r="HI11" s="214"/>
      <c r="HJ11" s="214"/>
      <c r="HK11" s="214"/>
      <c r="HL11" s="214"/>
      <c r="HM11" s="214" t="s">
        <v>853</v>
      </c>
      <c r="HN11" s="214"/>
      <c r="HO11" s="214"/>
      <c r="HP11" s="214"/>
      <c r="HQ11" s="214"/>
      <c r="HR11" s="214"/>
      <c r="HS11" s="214"/>
      <c r="HT11" s="214"/>
      <c r="HU11" s="214"/>
      <c r="HV11" s="214"/>
      <c r="HW11" s="214"/>
      <c r="HX11" s="214" t="s">
        <v>853</v>
      </c>
      <c r="HY11" s="214"/>
      <c r="HZ11" s="214"/>
      <c r="IA11" s="214"/>
      <c r="IB11" s="214"/>
      <c r="IC11" s="214"/>
      <c r="ID11" s="214"/>
      <c r="IE11" s="214"/>
      <c r="IF11" s="214"/>
      <c r="IG11" s="214"/>
      <c r="IH11" s="214"/>
      <c r="II11" s="214"/>
      <c r="IJ11" s="214"/>
      <c r="IK11" s="214"/>
      <c r="IL11" s="214"/>
      <c r="IM11" s="214"/>
      <c r="IN11" s="214"/>
      <c r="IO11" s="214"/>
      <c r="IP11" s="166"/>
      <c r="IQ11" s="167"/>
      <c r="IR11" s="213"/>
      <c r="IS11" s="213"/>
      <c r="IT11" s="213"/>
      <c r="IU11" s="213"/>
      <c r="IV11" s="213"/>
      <c r="IW11" s="213"/>
      <c r="IX11" s="223"/>
      <c r="IY11" s="223"/>
      <c r="IZ11" s="213"/>
      <c r="JA11" s="223"/>
      <c r="JB11" s="213"/>
      <c r="JC11" s="213"/>
      <c r="JD11" s="213"/>
      <c r="JE11" s="214"/>
      <c r="JG11" s="213"/>
      <c r="JH11" s="213"/>
      <c r="JI11" s="213"/>
      <c r="JJ11" s="213"/>
      <c r="JK11" s="213"/>
      <c r="JL11" s="213"/>
      <c r="JM11" s="213"/>
      <c r="JN11" s="174"/>
      <c r="JO11" s="214"/>
      <c r="JP11" s="214"/>
      <c r="JQ11" s="214"/>
      <c r="JR11" s="214"/>
      <c r="JS11" s="214"/>
      <c r="JT11" s="214"/>
      <c r="JU11" s="214"/>
      <c r="JV11" s="214"/>
      <c r="JW11" s="214"/>
      <c r="JX11" s="214"/>
      <c r="JY11" s="166"/>
      <c r="JZ11" s="213"/>
      <c r="KA11" s="213"/>
      <c r="KB11" s="213"/>
      <c r="KC11" s="214"/>
      <c r="KD11" s="214"/>
      <c r="KE11" s="214"/>
      <c r="KF11" s="214"/>
      <c r="KG11" s="214"/>
      <c r="KH11" s="223"/>
      <c r="KI11" s="223"/>
      <c r="KJ11" s="223"/>
      <c r="KK11" s="223"/>
      <c r="KL11" s="214"/>
      <c r="KM11" s="214"/>
      <c r="KN11" s="214"/>
      <c r="KO11" s="214"/>
      <c r="KP11" s="214"/>
      <c r="KR11" s="255"/>
      <c r="KS11">
        <v>4</v>
      </c>
      <c r="KT11">
        <v>4</v>
      </c>
      <c r="KU11">
        <v>4</v>
      </c>
      <c r="KV11">
        <v>4</v>
      </c>
    </row>
    <row r="12" spans="1:308" ht="19.5">
      <c r="A12" s="171">
        <v>1</v>
      </c>
      <c r="B12" s="171" t="s">
        <v>854</v>
      </c>
      <c r="C12" s="172" t="s">
        <v>858</v>
      </c>
      <c r="D12" s="173">
        <v>3</v>
      </c>
      <c r="E12" s="164" t="s">
        <v>859</v>
      </c>
      <c r="F12" s="164">
        <v>8</v>
      </c>
      <c r="G12" s="164" t="s">
        <v>857</v>
      </c>
      <c r="H12" s="164">
        <v>0</v>
      </c>
      <c r="I12" s="164">
        <v>0</v>
      </c>
      <c r="J12" s="164">
        <v>212</v>
      </c>
      <c r="K12" s="164">
        <v>47</v>
      </c>
      <c r="L12" s="165">
        <v>22.169811320754718</v>
      </c>
      <c r="M12" s="384" t="s">
        <v>2175</v>
      </c>
      <c r="N12" s="166"/>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t="s">
        <v>226</v>
      </c>
      <c r="BH12" s="213"/>
      <c r="BI12" s="213"/>
      <c r="BJ12" s="213"/>
      <c r="BK12" s="213"/>
      <c r="BL12" s="213"/>
      <c r="BM12" s="213"/>
      <c r="BN12" s="213"/>
      <c r="BO12" s="213"/>
      <c r="BP12" s="213"/>
      <c r="BQ12" s="213"/>
      <c r="BR12" s="213"/>
      <c r="BS12" s="213"/>
      <c r="BT12" s="213"/>
      <c r="BU12" s="213"/>
      <c r="BV12" s="213"/>
      <c r="BW12" s="213"/>
      <c r="BX12" s="213"/>
      <c r="BY12" s="213"/>
      <c r="BZ12" s="213"/>
      <c r="CA12" s="213"/>
      <c r="CB12" s="166"/>
      <c r="CC12" s="213"/>
      <c r="CD12" s="213"/>
      <c r="CE12" s="213"/>
      <c r="CF12" s="213"/>
      <c r="CG12" s="213"/>
      <c r="CH12" s="213"/>
      <c r="CI12" s="213"/>
      <c r="CJ12" s="213"/>
      <c r="CK12" s="213"/>
      <c r="CL12" s="213"/>
      <c r="CM12" s="213"/>
      <c r="CN12" s="213"/>
      <c r="CO12" s="213"/>
      <c r="CP12" s="213"/>
      <c r="CQ12" s="213"/>
      <c r="CR12" s="213"/>
      <c r="CS12" s="213"/>
      <c r="CT12" s="166"/>
      <c r="CU12" s="213"/>
      <c r="CV12" s="213"/>
      <c r="CW12" s="213"/>
      <c r="CX12" s="213"/>
      <c r="CY12" s="213"/>
      <c r="CZ12" s="213"/>
      <c r="DA12" s="213"/>
      <c r="DB12" s="213"/>
      <c r="DC12" s="213"/>
      <c r="DD12" s="213"/>
      <c r="DE12" s="213"/>
      <c r="DF12" s="213"/>
      <c r="DG12" s="213"/>
      <c r="DH12" s="213"/>
      <c r="DI12" s="213"/>
      <c r="DJ12" s="213"/>
      <c r="DK12" s="213"/>
      <c r="DL12" s="213"/>
      <c r="DM12" s="213"/>
      <c r="DN12" s="167"/>
      <c r="DO12" s="213"/>
      <c r="DP12" s="213"/>
      <c r="DQ12" s="213"/>
      <c r="DR12" s="213"/>
      <c r="DS12" s="213"/>
      <c r="DT12" s="213"/>
      <c r="DU12" s="213"/>
      <c r="DV12" s="213"/>
      <c r="DW12" s="213"/>
      <c r="DX12" s="213"/>
      <c r="DY12" s="213"/>
      <c r="DZ12" s="213"/>
      <c r="EA12" s="213"/>
      <c r="EB12" s="213"/>
      <c r="EC12" s="213"/>
      <c r="ED12" s="213"/>
      <c r="EE12" s="213"/>
      <c r="EF12" s="213"/>
      <c r="EG12" s="213"/>
      <c r="EH12" s="213"/>
      <c r="EI12" s="213"/>
      <c r="EJ12" s="213"/>
      <c r="EK12" s="213"/>
      <c r="EL12" s="213"/>
      <c r="EM12" s="213"/>
      <c r="EN12" s="213"/>
      <c r="EO12" s="213"/>
      <c r="EP12" s="213"/>
      <c r="EQ12" s="213"/>
      <c r="ER12" s="213"/>
      <c r="ES12" s="213"/>
      <c r="ET12" s="213"/>
      <c r="EV12" s="166"/>
      <c r="EW12" s="213"/>
      <c r="EX12" s="213"/>
      <c r="EY12" s="213"/>
      <c r="EZ12" s="213"/>
      <c r="FA12" s="213"/>
      <c r="FB12" s="213"/>
      <c r="FC12" s="213"/>
      <c r="FD12" s="213"/>
      <c r="FE12" s="213"/>
      <c r="FF12" s="213"/>
      <c r="FG12" s="213"/>
      <c r="FH12" s="213"/>
      <c r="FI12" s="213"/>
      <c r="FJ12" s="213"/>
      <c r="FK12" s="213"/>
      <c r="FL12" s="213"/>
      <c r="FM12" s="213"/>
      <c r="FN12" s="167"/>
      <c r="FO12" s="213"/>
      <c r="FP12" s="213"/>
      <c r="FQ12" s="213"/>
      <c r="FR12" s="213"/>
      <c r="FS12" s="166"/>
      <c r="FT12" s="167"/>
      <c r="FU12" s="213"/>
      <c r="FV12" s="213"/>
      <c r="FW12" s="213"/>
      <c r="FX12" s="213"/>
      <c r="FY12" s="166"/>
      <c r="FZ12" s="167"/>
      <c r="GA12" s="166"/>
      <c r="GB12" s="213"/>
      <c r="GC12" s="213"/>
      <c r="GD12" s="213"/>
      <c r="GE12" s="166"/>
      <c r="GF12" s="213"/>
      <c r="GG12" s="213"/>
      <c r="GH12" s="213"/>
      <c r="GI12" s="213"/>
      <c r="GJ12" s="213"/>
      <c r="GK12" s="213"/>
      <c r="GL12" s="213"/>
      <c r="GM12" s="166"/>
      <c r="GN12" s="213"/>
      <c r="GO12" s="213"/>
      <c r="GP12" s="213"/>
      <c r="GQ12" s="167"/>
      <c r="GR12" s="174"/>
      <c r="GS12" s="214"/>
      <c r="GT12" s="214"/>
      <c r="GU12" s="214"/>
      <c r="GV12" s="214"/>
      <c r="GW12" s="214"/>
      <c r="GX12" s="214"/>
      <c r="GY12" s="214"/>
      <c r="GZ12" s="214"/>
      <c r="HA12" s="214" t="s">
        <v>226</v>
      </c>
      <c r="HB12" s="214"/>
      <c r="HC12" s="214"/>
      <c r="HD12" s="214"/>
      <c r="HE12" s="214"/>
      <c r="HF12" s="214"/>
      <c r="HG12" s="214"/>
      <c r="HH12" s="214"/>
      <c r="HI12" s="214"/>
      <c r="HJ12" s="214"/>
      <c r="HK12" s="214"/>
      <c r="HL12" s="214"/>
      <c r="HM12" s="214"/>
      <c r="HN12" s="214"/>
      <c r="HO12" s="214"/>
      <c r="HP12" s="214"/>
      <c r="HQ12" s="214"/>
      <c r="HR12" s="214"/>
      <c r="HS12" s="214"/>
      <c r="HT12" s="214"/>
      <c r="HU12" s="214"/>
      <c r="HV12" s="214"/>
      <c r="HW12" s="214"/>
      <c r="HX12" s="214"/>
      <c r="HY12" s="214"/>
      <c r="HZ12" s="214"/>
      <c r="IA12" s="214"/>
      <c r="IB12" s="214"/>
      <c r="IC12" s="214"/>
      <c r="ID12" s="214"/>
      <c r="IE12" s="214"/>
      <c r="IF12" s="214"/>
      <c r="IG12" s="214"/>
      <c r="IH12" s="214"/>
      <c r="II12" s="214"/>
      <c r="IJ12" s="214"/>
      <c r="IK12" s="214"/>
      <c r="IL12" s="214"/>
      <c r="IM12" s="214"/>
      <c r="IN12" s="214"/>
      <c r="IO12" s="214"/>
      <c r="IP12" s="166"/>
      <c r="IQ12" s="167"/>
      <c r="IR12" s="213"/>
      <c r="IS12" s="213"/>
      <c r="IT12" s="213"/>
      <c r="IU12" s="213"/>
      <c r="IV12" s="213"/>
      <c r="IW12" s="213"/>
      <c r="IX12" s="223"/>
      <c r="IY12" s="223"/>
      <c r="IZ12" s="213"/>
      <c r="JA12" s="223"/>
      <c r="JB12" s="213"/>
      <c r="JC12" s="213"/>
      <c r="JD12" s="213"/>
      <c r="JE12" s="214"/>
      <c r="JG12" s="213"/>
      <c r="JH12" s="213"/>
      <c r="JI12" s="213"/>
      <c r="JJ12" s="213"/>
      <c r="JK12" s="213"/>
      <c r="JL12" s="213"/>
      <c r="JM12" s="213"/>
      <c r="JN12" s="174"/>
      <c r="JO12" s="214"/>
      <c r="JP12" s="214"/>
      <c r="JQ12" s="214"/>
      <c r="JR12" s="214"/>
      <c r="JS12" s="214"/>
      <c r="JT12" s="214"/>
      <c r="JU12" s="214"/>
      <c r="JV12" s="214"/>
      <c r="JW12" s="214"/>
      <c r="JX12" s="214"/>
      <c r="JY12" s="166" t="s">
        <v>226</v>
      </c>
      <c r="JZ12" s="213" t="s">
        <v>226</v>
      </c>
      <c r="KA12" s="213"/>
      <c r="KB12" s="213" t="s">
        <v>853</v>
      </c>
      <c r="KC12" s="214"/>
      <c r="KD12" s="214"/>
      <c r="KE12" s="214"/>
      <c r="KF12" s="214"/>
      <c r="KG12" s="214"/>
      <c r="KH12" s="223"/>
      <c r="KI12" s="223"/>
      <c r="KJ12" s="223"/>
      <c r="KK12" s="223"/>
      <c r="KL12" s="214"/>
      <c r="KM12" s="214"/>
      <c r="KN12" s="214"/>
      <c r="KO12" s="214"/>
      <c r="KP12" s="214"/>
      <c r="KR12" s="255"/>
      <c r="KS12">
        <v>4</v>
      </c>
      <c r="KT12">
        <v>1</v>
      </c>
      <c r="KU12">
        <v>4</v>
      </c>
      <c r="KV12">
        <v>1</v>
      </c>
    </row>
    <row r="13" spans="1:308" ht="19.5">
      <c r="A13" s="171">
        <v>1</v>
      </c>
      <c r="B13" s="171" t="s">
        <v>854</v>
      </c>
      <c r="C13" s="172" t="s">
        <v>860</v>
      </c>
      <c r="D13" s="173">
        <v>4</v>
      </c>
      <c r="E13" s="164" t="s">
        <v>861</v>
      </c>
      <c r="F13" s="164">
        <v>20</v>
      </c>
      <c r="G13" s="164" t="s">
        <v>852</v>
      </c>
      <c r="H13" s="164">
        <v>0</v>
      </c>
      <c r="I13" s="164">
        <v>0</v>
      </c>
      <c r="J13" s="164">
        <v>308</v>
      </c>
      <c r="K13" s="164">
        <v>0</v>
      </c>
      <c r="L13" s="165">
        <v>0</v>
      </c>
      <c r="M13" s="384" t="s">
        <v>2176</v>
      </c>
      <c r="N13" s="166"/>
      <c r="O13" s="213"/>
      <c r="P13" s="213"/>
      <c r="Q13" s="213"/>
      <c r="R13" s="213"/>
      <c r="S13" s="213"/>
      <c r="T13" s="213"/>
      <c r="U13" s="213"/>
      <c r="V13" s="213"/>
      <c r="W13" s="213"/>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c r="BR13" s="213"/>
      <c r="BS13" s="213"/>
      <c r="BT13" s="213"/>
      <c r="BU13" s="213"/>
      <c r="BV13" s="213"/>
      <c r="BW13" s="213"/>
      <c r="BX13" s="213"/>
      <c r="BY13" s="213"/>
      <c r="BZ13" s="213"/>
      <c r="CA13" s="213"/>
      <c r="CB13" s="166"/>
      <c r="CC13" s="213"/>
      <c r="CD13" s="213"/>
      <c r="CE13" s="213"/>
      <c r="CF13" s="213"/>
      <c r="CG13" s="213"/>
      <c r="CH13" s="213"/>
      <c r="CI13" s="213"/>
      <c r="CJ13" s="213"/>
      <c r="CK13" s="213"/>
      <c r="CL13" s="213"/>
      <c r="CM13" s="213"/>
      <c r="CN13" s="213"/>
      <c r="CO13" s="213"/>
      <c r="CP13" s="213"/>
      <c r="CQ13" s="213"/>
      <c r="CR13" s="213"/>
      <c r="CS13" s="213"/>
      <c r="CT13" s="166"/>
      <c r="CU13" s="213"/>
      <c r="CV13" s="213"/>
      <c r="CW13" s="213"/>
      <c r="CX13" s="213"/>
      <c r="CY13" s="213"/>
      <c r="CZ13" s="213"/>
      <c r="DA13" s="213"/>
      <c r="DB13" s="213"/>
      <c r="DC13" s="213"/>
      <c r="DD13" s="213"/>
      <c r="DE13" s="213"/>
      <c r="DF13" s="213"/>
      <c r="DG13" s="213"/>
      <c r="DH13" s="213"/>
      <c r="DI13" s="213"/>
      <c r="DJ13" s="213"/>
      <c r="DK13" s="213"/>
      <c r="DL13" s="213"/>
      <c r="DM13" s="213"/>
      <c r="DN13" s="167"/>
      <c r="DO13" s="213"/>
      <c r="DP13" s="213"/>
      <c r="DQ13" s="213"/>
      <c r="DR13" s="213"/>
      <c r="DS13" s="213"/>
      <c r="DT13" s="213"/>
      <c r="DU13" s="213"/>
      <c r="DV13" s="213"/>
      <c r="DW13" s="213"/>
      <c r="DX13" s="213"/>
      <c r="DY13" s="213"/>
      <c r="DZ13" s="213"/>
      <c r="EA13" s="213"/>
      <c r="EB13" s="213"/>
      <c r="EC13" s="213"/>
      <c r="ED13" s="213"/>
      <c r="EE13" s="213"/>
      <c r="EF13" s="213"/>
      <c r="EG13" s="213"/>
      <c r="EH13" s="213"/>
      <c r="EI13" s="213"/>
      <c r="EJ13" s="213"/>
      <c r="EK13" s="213"/>
      <c r="EL13" s="213"/>
      <c r="EM13" s="213"/>
      <c r="EN13" s="213"/>
      <c r="EO13" s="213"/>
      <c r="EP13" s="213"/>
      <c r="EQ13" s="213"/>
      <c r="ER13" s="213"/>
      <c r="ES13" s="213"/>
      <c r="ET13" s="213"/>
      <c r="EV13" s="166"/>
      <c r="EW13" s="213"/>
      <c r="EX13" s="213"/>
      <c r="EY13" s="213"/>
      <c r="EZ13" s="213"/>
      <c r="FA13" s="213"/>
      <c r="FB13" s="213"/>
      <c r="FC13" s="213"/>
      <c r="FD13" s="213"/>
      <c r="FE13" s="213"/>
      <c r="FF13" s="213"/>
      <c r="FG13" s="213"/>
      <c r="FH13" s="213"/>
      <c r="FI13" s="213"/>
      <c r="FJ13" s="213"/>
      <c r="FK13" s="213"/>
      <c r="FL13" s="213"/>
      <c r="FM13" s="213"/>
      <c r="FN13" s="167"/>
      <c r="FO13" s="213"/>
      <c r="FP13" s="213"/>
      <c r="FQ13" s="213"/>
      <c r="FR13" s="213"/>
      <c r="FS13" s="166"/>
      <c r="FT13" s="167"/>
      <c r="FU13" s="213"/>
      <c r="FV13" s="213"/>
      <c r="FW13" s="213"/>
      <c r="FX13" s="213"/>
      <c r="FY13" s="166"/>
      <c r="FZ13" s="167"/>
      <c r="GA13" s="166"/>
      <c r="GB13" s="213"/>
      <c r="GC13" s="213"/>
      <c r="GD13" s="213"/>
      <c r="GE13" s="166"/>
      <c r="GF13" s="213"/>
      <c r="GG13" s="213"/>
      <c r="GH13" s="213"/>
      <c r="GI13" s="213"/>
      <c r="GJ13" s="213"/>
      <c r="GK13" s="213"/>
      <c r="GL13" s="213"/>
      <c r="GM13" s="166"/>
      <c r="GN13" s="213"/>
      <c r="GO13" s="213"/>
      <c r="GP13" s="213"/>
      <c r="GQ13" s="167"/>
      <c r="GR13" s="174"/>
      <c r="GS13" s="214"/>
      <c r="GT13" s="214"/>
      <c r="GU13" s="214"/>
      <c r="GV13" s="214"/>
      <c r="GW13" s="214"/>
      <c r="GX13" s="214"/>
      <c r="GY13" s="214"/>
      <c r="GZ13" s="214"/>
      <c r="HA13" s="214"/>
      <c r="HB13" s="214"/>
      <c r="HC13" s="214"/>
      <c r="HD13" s="214"/>
      <c r="HE13" s="214"/>
      <c r="HF13" s="214"/>
      <c r="HG13" s="214"/>
      <c r="HH13" s="214"/>
      <c r="HI13" s="214"/>
      <c r="HJ13" s="214"/>
      <c r="HK13" s="214"/>
      <c r="HL13" s="214"/>
      <c r="HM13" s="214"/>
      <c r="HN13" s="214"/>
      <c r="HO13" s="214"/>
      <c r="HP13" s="214"/>
      <c r="HQ13" s="214"/>
      <c r="HR13" s="214"/>
      <c r="HS13" s="214"/>
      <c r="HT13" s="214"/>
      <c r="HU13" s="214"/>
      <c r="HV13" s="214"/>
      <c r="HW13" s="214"/>
      <c r="HX13" s="214"/>
      <c r="HY13" s="214"/>
      <c r="HZ13" s="214"/>
      <c r="IA13" s="214"/>
      <c r="IB13" s="214"/>
      <c r="IC13" s="214"/>
      <c r="ID13" s="214"/>
      <c r="IE13" s="214"/>
      <c r="IF13" s="214"/>
      <c r="IG13" s="214"/>
      <c r="IH13" s="214"/>
      <c r="II13" s="214"/>
      <c r="IJ13" s="214"/>
      <c r="IK13" s="214"/>
      <c r="IL13" s="214"/>
      <c r="IM13" s="214"/>
      <c r="IN13" s="214"/>
      <c r="IO13" s="214"/>
      <c r="IP13" s="166"/>
      <c r="IQ13" s="167"/>
      <c r="IR13" s="213"/>
      <c r="IS13" s="213"/>
      <c r="IT13" s="213"/>
      <c r="IU13" s="213"/>
      <c r="IV13" s="213"/>
      <c r="IW13" s="213"/>
      <c r="IX13" s="223"/>
      <c r="IY13" s="223"/>
      <c r="IZ13" s="213" t="s">
        <v>226</v>
      </c>
      <c r="JA13" s="223"/>
      <c r="JB13" s="213"/>
      <c r="JC13" s="213"/>
      <c r="JD13" s="213"/>
      <c r="JE13" s="214"/>
      <c r="JG13" s="213"/>
      <c r="JH13" s="213"/>
      <c r="JI13" s="213"/>
      <c r="JJ13" s="213"/>
      <c r="JK13" s="213"/>
      <c r="JL13" s="213"/>
      <c r="JM13" s="213"/>
      <c r="JN13" s="174"/>
      <c r="JO13" s="214"/>
      <c r="JP13" s="214"/>
      <c r="JQ13" s="214"/>
      <c r="JR13" s="214"/>
      <c r="JS13" s="214"/>
      <c r="JT13" s="214"/>
      <c r="JU13" s="214"/>
      <c r="JV13" s="214"/>
      <c r="JW13" s="214"/>
      <c r="JX13" s="214"/>
      <c r="JY13" s="166"/>
      <c r="JZ13" s="213"/>
      <c r="KA13" s="213" t="s">
        <v>226</v>
      </c>
      <c r="KB13" s="213"/>
      <c r="KC13" s="214"/>
      <c r="KD13" s="214"/>
      <c r="KE13" s="214"/>
      <c r="KF13" s="214"/>
      <c r="KG13" s="214"/>
      <c r="KH13" s="223"/>
      <c r="KI13" s="223"/>
      <c r="KJ13" s="223"/>
      <c r="KK13" s="223"/>
      <c r="KL13" s="214"/>
      <c r="KM13" s="214"/>
      <c r="KN13" s="214"/>
      <c r="KO13" s="214"/>
      <c r="KP13" s="214"/>
      <c r="KR13" s="255"/>
      <c r="KS13">
        <v>2</v>
      </c>
      <c r="KT13">
        <v>0</v>
      </c>
      <c r="KU13">
        <v>2</v>
      </c>
      <c r="KV13">
        <v>0</v>
      </c>
    </row>
    <row r="14" spans="1:308" ht="19.5">
      <c r="A14" s="171">
        <v>1</v>
      </c>
      <c r="B14" s="171" t="s">
        <v>854</v>
      </c>
      <c r="C14" s="172" t="s">
        <v>862</v>
      </c>
      <c r="D14" s="173">
        <v>5</v>
      </c>
      <c r="E14" s="171" t="s">
        <v>863</v>
      </c>
      <c r="F14" s="164">
        <v>3</v>
      </c>
      <c r="G14" s="164" t="s">
        <v>2078</v>
      </c>
      <c r="H14" s="164" t="s">
        <v>864</v>
      </c>
      <c r="I14" s="164" t="s">
        <v>865</v>
      </c>
      <c r="J14" s="164">
        <v>874</v>
      </c>
      <c r="K14" s="164">
        <v>541.1</v>
      </c>
      <c r="L14" s="165">
        <v>61.910755148741423</v>
      </c>
      <c r="M14" s="384" t="s">
        <v>2177</v>
      </c>
      <c r="N14" s="166" t="s">
        <v>226</v>
      </c>
      <c r="O14" s="213"/>
      <c r="P14" s="213"/>
      <c r="Q14" s="213"/>
      <c r="R14" s="213"/>
      <c r="S14" s="213"/>
      <c r="T14" s="213"/>
      <c r="U14" s="213"/>
      <c r="V14" s="213"/>
      <c r="W14" s="213"/>
      <c r="X14" s="213"/>
      <c r="Y14" s="213"/>
      <c r="Z14" s="213"/>
      <c r="AA14" s="213"/>
      <c r="AB14" s="213"/>
      <c r="AC14" s="213"/>
      <c r="AD14" s="213"/>
      <c r="AE14" s="213"/>
      <c r="AF14" s="213"/>
      <c r="AG14" s="213"/>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c r="BI14" s="213"/>
      <c r="BJ14" s="213"/>
      <c r="BK14" s="213"/>
      <c r="BL14" s="213"/>
      <c r="BM14" s="213"/>
      <c r="BN14" s="213"/>
      <c r="BO14" s="213"/>
      <c r="BP14" s="213"/>
      <c r="BQ14" s="213"/>
      <c r="BR14" s="213"/>
      <c r="BS14" s="213"/>
      <c r="BT14" s="213"/>
      <c r="BU14" s="213"/>
      <c r="BV14" s="213"/>
      <c r="BW14" s="213"/>
      <c r="BX14" s="213"/>
      <c r="BY14" s="213"/>
      <c r="BZ14" s="213"/>
      <c r="CA14" s="213"/>
      <c r="CB14" s="166"/>
      <c r="CC14" s="213"/>
      <c r="CD14" s="213"/>
      <c r="CE14" s="213"/>
      <c r="CF14" s="213"/>
      <c r="CG14" s="213"/>
      <c r="CH14" s="213"/>
      <c r="CI14" s="213"/>
      <c r="CJ14" s="213"/>
      <c r="CK14" s="213"/>
      <c r="CL14" s="213"/>
      <c r="CM14" s="213"/>
      <c r="CN14" s="213"/>
      <c r="CO14" s="213"/>
      <c r="CP14" s="213"/>
      <c r="CQ14" s="213"/>
      <c r="CR14" s="213"/>
      <c r="CS14" s="213"/>
      <c r="CT14" s="166"/>
      <c r="CU14" s="213"/>
      <c r="CV14" s="213"/>
      <c r="CW14" s="213"/>
      <c r="CX14" s="213"/>
      <c r="CY14" s="213"/>
      <c r="CZ14" s="213"/>
      <c r="DA14" s="213"/>
      <c r="DB14" s="213"/>
      <c r="DC14" s="213"/>
      <c r="DD14" s="213"/>
      <c r="DE14" s="213"/>
      <c r="DF14" s="213"/>
      <c r="DG14" s="213"/>
      <c r="DH14" s="213"/>
      <c r="DI14" s="213"/>
      <c r="DJ14" s="213"/>
      <c r="DK14" s="213"/>
      <c r="DL14" s="213"/>
      <c r="DM14" s="213"/>
      <c r="DN14" s="167"/>
      <c r="DO14" s="213"/>
      <c r="DP14" s="213"/>
      <c r="DQ14" s="213"/>
      <c r="DR14" s="213"/>
      <c r="DS14" s="213"/>
      <c r="DT14" s="213"/>
      <c r="DU14" s="213"/>
      <c r="DV14" s="213"/>
      <c r="DW14" s="213"/>
      <c r="DX14" s="213"/>
      <c r="DY14" s="213"/>
      <c r="DZ14" s="213"/>
      <c r="EA14" s="213"/>
      <c r="EB14" s="213"/>
      <c r="EC14" s="213"/>
      <c r="ED14" s="213"/>
      <c r="EE14" s="213"/>
      <c r="EF14" s="213"/>
      <c r="EG14" s="213"/>
      <c r="EH14" s="213"/>
      <c r="EI14" s="213"/>
      <c r="EJ14" s="213"/>
      <c r="EK14" s="213"/>
      <c r="EL14" s="213"/>
      <c r="EM14" s="213"/>
      <c r="EN14" s="213"/>
      <c r="EO14" s="213"/>
      <c r="EP14" s="213"/>
      <c r="EQ14" s="213"/>
      <c r="ER14" s="213"/>
      <c r="ES14" s="213"/>
      <c r="ET14" s="213"/>
      <c r="EV14" s="166"/>
      <c r="EW14" s="213"/>
      <c r="EX14" s="213"/>
      <c r="EY14" s="213"/>
      <c r="EZ14" s="213"/>
      <c r="FA14" s="213"/>
      <c r="FB14" s="213"/>
      <c r="FC14" s="213"/>
      <c r="FD14" s="213"/>
      <c r="FE14" s="213"/>
      <c r="FF14" s="213"/>
      <c r="FG14" s="213"/>
      <c r="FH14" s="213"/>
      <c r="FI14" s="213"/>
      <c r="FJ14" s="213"/>
      <c r="FK14" s="213"/>
      <c r="FL14" s="213"/>
      <c r="FM14" s="213"/>
      <c r="FN14" s="167"/>
      <c r="FO14" s="213"/>
      <c r="FP14" s="213"/>
      <c r="FQ14" s="213"/>
      <c r="FR14" s="213"/>
      <c r="FS14" s="166"/>
      <c r="FT14" s="167"/>
      <c r="FU14" s="213"/>
      <c r="FV14" s="213"/>
      <c r="FW14" s="213"/>
      <c r="FX14" s="213"/>
      <c r="FY14" s="166"/>
      <c r="FZ14" s="167"/>
      <c r="GA14" s="166"/>
      <c r="GB14" s="213"/>
      <c r="GC14" s="213"/>
      <c r="GD14" s="213"/>
      <c r="GE14" s="166"/>
      <c r="GF14" s="213"/>
      <c r="GG14" s="213"/>
      <c r="GH14" s="213"/>
      <c r="GI14" s="213"/>
      <c r="GJ14" s="213"/>
      <c r="GK14" s="213"/>
      <c r="GL14" s="213"/>
      <c r="GM14" s="166"/>
      <c r="GN14" s="213"/>
      <c r="GO14" s="213"/>
      <c r="GP14" s="213"/>
      <c r="GQ14" s="167"/>
      <c r="GR14" s="174" t="s">
        <v>226</v>
      </c>
      <c r="GS14" s="214" t="s">
        <v>226</v>
      </c>
      <c r="GT14" s="214"/>
      <c r="GU14" s="214" t="s">
        <v>226</v>
      </c>
      <c r="GV14" s="214" t="s">
        <v>226</v>
      </c>
      <c r="GW14" s="214" t="s">
        <v>226</v>
      </c>
      <c r="GX14" s="214" t="s">
        <v>226</v>
      </c>
      <c r="GY14" s="214"/>
      <c r="GZ14" s="214"/>
      <c r="HA14" s="214"/>
      <c r="HB14" s="214"/>
      <c r="HC14" s="214"/>
      <c r="HD14" s="214"/>
      <c r="HE14" s="214"/>
      <c r="HF14" s="214" t="s">
        <v>226</v>
      </c>
      <c r="HG14" s="214"/>
      <c r="HH14" s="214"/>
      <c r="HI14" s="214"/>
      <c r="HJ14" s="214"/>
      <c r="HK14" s="214" t="s">
        <v>226</v>
      </c>
      <c r="HL14" s="214"/>
      <c r="HM14" s="214"/>
      <c r="HN14" s="214"/>
      <c r="HO14" s="214"/>
      <c r="HP14" s="214"/>
      <c r="HQ14" s="214"/>
      <c r="HR14" s="214"/>
      <c r="HS14" s="214"/>
      <c r="HT14" s="214"/>
      <c r="HU14" s="214"/>
      <c r="HV14" s="214"/>
      <c r="HW14" s="214"/>
      <c r="HX14" s="214"/>
      <c r="HY14" s="214"/>
      <c r="HZ14" s="214"/>
      <c r="IA14" s="214"/>
      <c r="IB14" s="214"/>
      <c r="IC14" s="214"/>
      <c r="ID14" s="214"/>
      <c r="IE14" s="214"/>
      <c r="IF14" s="214"/>
      <c r="IG14" s="214"/>
      <c r="IH14" s="214"/>
      <c r="II14" s="214"/>
      <c r="IJ14" s="214"/>
      <c r="IK14" s="214"/>
      <c r="IL14" s="214"/>
      <c r="IM14" s="214"/>
      <c r="IN14" s="214"/>
      <c r="IO14" s="214"/>
      <c r="IP14" s="166"/>
      <c r="IQ14" s="167"/>
      <c r="IR14" s="213"/>
      <c r="IS14" s="213"/>
      <c r="IT14" s="213"/>
      <c r="IU14" s="213"/>
      <c r="IV14" s="213"/>
      <c r="IW14" s="213"/>
      <c r="IX14" s="223"/>
      <c r="IY14" s="223"/>
      <c r="IZ14" s="213" t="s">
        <v>226</v>
      </c>
      <c r="JA14" s="223"/>
      <c r="JB14" s="213"/>
      <c r="JC14" s="213"/>
      <c r="JD14" s="213"/>
      <c r="JE14" s="214"/>
      <c r="JG14" s="213"/>
      <c r="JH14" s="213"/>
      <c r="JI14" s="213"/>
      <c r="JJ14" s="213"/>
      <c r="JK14" s="213"/>
      <c r="JL14" s="213"/>
      <c r="JM14" s="213"/>
      <c r="JN14" s="174" t="s">
        <v>226</v>
      </c>
      <c r="JO14" s="214"/>
      <c r="JP14" s="214"/>
      <c r="JQ14" s="214"/>
      <c r="JR14" s="214"/>
      <c r="JS14" s="214"/>
      <c r="JT14" s="214"/>
      <c r="JU14" s="214"/>
      <c r="JV14" s="214"/>
      <c r="JW14" s="214"/>
      <c r="JX14" s="214"/>
      <c r="JY14" s="166"/>
      <c r="JZ14" s="213"/>
      <c r="KA14" s="213"/>
      <c r="KB14" s="213"/>
      <c r="KC14" s="214"/>
      <c r="KD14" s="214"/>
      <c r="KE14" s="214"/>
      <c r="KF14" s="214"/>
      <c r="KG14" s="214"/>
      <c r="KH14" s="223"/>
      <c r="KI14" s="223"/>
      <c r="KJ14" s="223"/>
      <c r="KK14" s="223"/>
      <c r="KL14" s="214"/>
      <c r="KM14" s="214"/>
      <c r="KN14" s="214"/>
      <c r="KO14" s="214"/>
      <c r="KP14" s="214"/>
      <c r="KR14" s="255"/>
      <c r="KS14">
        <v>11</v>
      </c>
      <c r="KT14">
        <v>0</v>
      </c>
      <c r="KU14">
        <v>11</v>
      </c>
      <c r="KV14">
        <v>0</v>
      </c>
    </row>
    <row r="15" spans="1:308" ht="19.5">
      <c r="A15" s="171">
        <v>1</v>
      </c>
      <c r="B15" s="171" t="s">
        <v>854</v>
      </c>
      <c r="C15" s="172" t="s">
        <v>866</v>
      </c>
      <c r="D15" s="173">
        <v>6</v>
      </c>
      <c r="E15" s="164" t="s">
        <v>867</v>
      </c>
      <c r="F15" s="164">
        <v>9</v>
      </c>
      <c r="G15" s="164" t="s">
        <v>857</v>
      </c>
      <c r="H15" s="164">
        <v>0</v>
      </c>
      <c r="I15" s="164">
        <v>0</v>
      </c>
      <c r="J15" s="164">
        <v>408</v>
      </c>
      <c r="K15" s="164">
        <v>102</v>
      </c>
      <c r="L15" s="165">
        <v>25</v>
      </c>
      <c r="M15" s="384" t="s">
        <v>2178</v>
      </c>
      <c r="N15" s="166" t="s">
        <v>226</v>
      </c>
      <c r="O15" s="213"/>
      <c r="P15" s="213"/>
      <c r="Q15" s="213"/>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c r="BR15" s="213"/>
      <c r="BS15" s="213"/>
      <c r="BT15" s="213"/>
      <c r="BU15" s="213"/>
      <c r="BV15" s="213"/>
      <c r="BW15" s="213"/>
      <c r="BX15" s="213"/>
      <c r="BY15" s="213"/>
      <c r="BZ15" s="213"/>
      <c r="CA15" s="213"/>
      <c r="CB15" s="166"/>
      <c r="CC15" s="213"/>
      <c r="CD15" s="213"/>
      <c r="CE15" s="213"/>
      <c r="CF15" s="213"/>
      <c r="CG15" s="213"/>
      <c r="CH15" s="213"/>
      <c r="CI15" s="213"/>
      <c r="CJ15" s="213"/>
      <c r="CK15" s="213"/>
      <c r="CL15" s="213"/>
      <c r="CM15" s="213"/>
      <c r="CN15" s="213"/>
      <c r="CO15" s="213"/>
      <c r="CP15" s="213"/>
      <c r="CQ15" s="213"/>
      <c r="CR15" s="213"/>
      <c r="CS15" s="213"/>
      <c r="CT15" s="166"/>
      <c r="CU15" s="213"/>
      <c r="CV15" s="213"/>
      <c r="CW15" s="213"/>
      <c r="CX15" s="213"/>
      <c r="CY15" s="213"/>
      <c r="CZ15" s="213"/>
      <c r="DA15" s="213"/>
      <c r="DB15" s="213"/>
      <c r="DC15" s="213"/>
      <c r="DD15" s="213"/>
      <c r="DE15" s="213"/>
      <c r="DF15" s="213"/>
      <c r="DG15" s="213"/>
      <c r="DH15" s="213"/>
      <c r="DI15" s="213"/>
      <c r="DJ15" s="213"/>
      <c r="DK15" s="213"/>
      <c r="DL15" s="213"/>
      <c r="DM15" s="213"/>
      <c r="DN15" s="167"/>
      <c r="DO15" s="213"/>
      <c r="DP15" s="213"/>
      <c r="DQ15" s="213"/>
      <c r="DR15" s="213"/>
      <c r="DS15" s="213"/>
      <c r="DT15" s="213"/>
      <c r="DU15" s="213"/>
      <c r="DV15" s="213"/>
      <c r="DW15" s="213"/>
      <c r="DX15" s="213"/>
      <c r="DY15" s="213"/>
      <c r="DZ15" s="213"/>
      <c r="EA15" s="213"/>
      <c r="EB15" s="213"/>
      <c r="EC15" s="213"/>
      <c r="ED15" s="213"/>
      <c r="EE15" s="213"/>
      <c r="EF15" s="213"/>
      <c r="EG15" s="213"/>
      <c r="EH15" s="213"/>
      <c r="EI15" s="213"/>
      <c r="EJ15" s="213"/>
      <c r="EK15" s="213"/>
      <c r="EL15" s="213"/>
      <c r="EM15" s="213"/>
      <c r="EN15" s="213"/>
      <c r="EO15" s="213"/>
      <c r="EP15" s="213"/>
      <c r="EQ15" s="213"/>
      <c r="ER15" s="213"/>
      <c r="ES15" s="213"/>
      <c r="ET15" s="213"/>
      <c r="EV15" s="166"/>
      <c r="EW15" s="213"/>
      <c r="EX15" s="213"/>
      <c r="EY15" s="213"/>
      <c r="EZ15" s="213"/>
      <c r="FA15" s="213"/>
      <c r="FB15" s="213"/>
      <c r="FC15" s="213"/>
      <c r="FD15" s="213"/>
      <c r="FE15" s="213"/>
      <c r="FF15" s="213"/>
      <c r="FG15" s="213"/>
      <c r="FH15" s="213"/>
      <c r="FI15" s="213"/>
      <c r="FJ15" s="213"/>
      <c r="FK15" s="213"/>
      <c r="FL15" s="213"/>
      <c r="FM15" s="213"/>
      <c r="FN15" s="167"/>
      <c r="FO15" s="213"/>
      <c r="FP15" s="213"/>
      <c r="FQ15" s="213"/>
      <c r="FR15" s="213"/>
      <c r="FS15" s="166"/>
      <c r="FT15" s="167"/>
      <c r="FU15" s="213"/>
      <c r="FV15" s="213"/>
      <c r="FW15" s="213"/>
      <c r="FX15" s="213"/>
      <c r="FY15" s="166"/>
      <c r="FZ15" s="167"/>
      <c r="GA15" s="166"/>
      <c r="GB15" s="213"/>
      <c r="GC15" s="213"/>
      <c r="GD15" s="213"/>
      <c r="GE15" s="166"/>
      <c r="GF15" s="213"/>
      <c r="GG15" s="213"/>
      <c r="GH15" s="213"/>
      <c r="GI15" s="213"/>
      <c r="GJ15" s="213"/>
      <c r="GK15" s="213"/>
      <c r="GL15" s="213"/>
      <c r="GM15" s="166"/>
      <c r="GN15" s="213"/>
      <c r="GO15" s="213"/>
      <c r="GP15" s="213"/>
      <c r="GQ15" s="167"/>
      <c r="GR15" s="174" t="s">
        <v>853</v>
      </c>
      <c r="GS15" s="214" t="s">
        <v>853</v>
      </c>
      <c r="GT15" s="214"/>
      <c r="GU15" s="214" t="s">
        <v>853</v>
      </c>
      <c r="GV15" s="214" t="s">
        <v>853</v>
      </c>
      <c r="GW15" s="214" t="s">
        <v>853</v>
      </c>
      <c r="GX15" s="214" t="s">
        <v>853</v>
      </c>
      <c r="GY15" s="214"/>
      <c r="GZ15" s="214"/>
      <c r="HA15" s="214" t="s">
        <v>853</v>
      </c>
      <c r="HB15" s="214"/>
      <c r="HC15" s="214"/>
      <c r="HD15" s="214"/>
      <c r="HE15" s="214"/>
      <c r="HF15" s="214" t="s">
        <v>853</v>
      </c>
      <c r="HG15" s="214" t="s">
        <v>853</v>
      </c>
      <c r="HH15" s="214"/>
      <c r="HI15" s="214"/>
      <c r="HJ15" s="214"/>
      <c r="HK15" s="214" t="s">
        <v>853</v>
      </c>
      <c r="HL15" s="214"/>
      <c r="HM15" s="214" t="s">
        <v>853</v>
      </c>
      <c r="HN15" s="214"/>
      <c r="HO15" s="214"/>
      <c r="HP15" s="214"/>
      <c r="HQ15" s="214" t="s">
        <v>853</v>
      </c>
      <c r="HR15" s="214" t="s">
        <v>853</v>
      </c>
      <c r="HS15" s="214"/>
      <c r="HT15" s="214"/>
      <c r="HU15" s="214"/>
      <c r="HV15" s="214"/>
      <c r="HW15" s="214"/>
      <c r="HX15" s="214"/>
      <c r="HY15" s="214"/>
      <c r="HZ15" s="214"/>
      <c r="IA15" s="214"/>
      <c r="IB15" s="214"/>
      <c r="IC15" s="214"/>
      <c r="ID15" s="214"/>
      <c r="IE15" s="214"/>
      <c r="IF15" s="214"/>
      <c r="IG15" s="214"/>
      <c r="IH15" s="214"/>
      <c r="II15" s="214"/>
      <c r="IJ15" s="214"/>
      <c r="IK15" s="214"/>
      <c r="IL15" s="214"/>
      <c r="IM15" s="214"/>
      <c r="IN15" s="214"/>
      <c r="IO15" s="214"/>
      <c r="IP15" s="166"/>
      <c r="IQ15" s="167"/>
      <c r="IR15" s="213"/>
      <c r="IS15" s="213"/>
      <c r="IT15" s="213"/>
      <c r="IU15" s="213"/>
      <c r="IV15" s="213"/>
      <c r="IW15" s="213"/>
      <c r="IX15" s="223"/>
      <c r="IY15" s="223"/>
      <c r="IZ15" s="213" t="s">
        <v>226</v>
      </c>
      <c r="JA15" s="223"/>
      <c r="JB15" s="213"/>
      <c r="JC15" s="213"/>
      <c r="JD15" s="213"/>
      <c r="JE15" s="214"/>
      <c r="JG15" s="213"/>
      <c r="JH15" s="213"/>
      <c r="JI15" s="213"/>
      <c r="JJ15" s="213"/>
      <c r="JK15" s="213" t="s">
        <v>226</v>
      </c>
      <c r="JL15" s="213"/>
      <c r="JM15" s="213"/>
      <c r="JN15" s="174"/>
      <c r="JO15" s="214"/>
      <c r="JP15" s="214"/>
      <c r="JQ15" s="214"/>
      <c r="JR15" s="214"/>
      <c r="JS15" s="214"/>
      <c r="JT15" s="214"/>
      <c r="JU15" s="214"/>
      <c r="JV15" s="214"/>
      <c r="JW15" s="214"/>
      <c r="JX15" s="214"/>
      <c r="JY15" s="166" t="s">
        <v>226</v>
      </c>
      <c r="JZ15" s="213"/>
      <c r="KA15" s="213"/>
      <c r="KB15" s="213" t="s">
        <v>226</v>
      </c>
      <c r="KC15" s="214"/>
      <c r="KD15" s="214" t="s">
        <v>226</v>
      </c>
      <c r="KE15" s="214"/>
      <c r="KF15" s="214"/>
      <c r="KG15" s="214"/>
      <c r="KH15" s="223"/>
      <c r="KI15" s="223"/>
      <c r="KJ15" s="223"/>
      <c r="KK15" s="223"/>
      <c r="KL15" s="214"/>
      <c r="KM15" s="214"/>
      <c r="KN15" s="214"/>
      <c r="KO15" s="214"/>
      <c r="KP15" s="214"/>
      <c r="KR15" s="255"/>
      <c r="KS15">
        <v>6</v>
      </c>
      <c r="KT15">
        <v>13</v>
      </c>
      <c r="KU15">
        <v>6</v>
      </c>
      <c r="KV15">
        <v>13</v>
      </c>
    </row>
    <row r="16" spans="1:308" ht="19.5">
      <c r="A16" s="171">
        <v>1</v>
      </c>
      <c r="B16" s="171" t="s">
        <v>854</v>
      </c>
      <c r="C16" s="172" t="s">
        <v>868</v>
      </c>
      <c r="D16" s="173">
        <v>7</v>
      </c>
      <c r="E16" s="164" t="s">
        <v>869</v>
      </c>
      <c r="F16" s="164">
        <v>20</v>
      </c>
      <c r="G16" s="164" t="s">
        <v>852</v>
      </c>
      <c r="H16" s="164">
        <v>0</v>
      </c>
      <c r="I16" s="164">
        <v>0</v>
      </c>
      <c r="J16" s="164">
        <v>347</v>
      </c>
      <c r="K16" s="164">
        <v>93</v>
      </c>
      <c r="L16" s="165">
        <v>26.801152737752158</v>
      </c>
      <c r="M16" s="384" t="s">
        <v>2179</v>
      </c>
      <c r="N16" s="166" t="s">
        <v>226</v>
      </c>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3"/>
      <c r="BS16" s="213"/>
      <c r="BT16" s="213"/>
      <c r="BU16" s="213"/>
      <c r="BV16" s="213"/>
      <c r="BW16" s="213"/>
      <c r="BX16" s="213"/>
      <c r="BY16" s="213"/>
      <c r="BZ16" s="213"/>
      <c r="CA16" s="213"/>
      <c r="CB16" s="166"/>
      <c r="CC16" s="213"/>
      <c r="CD16" s="213"/>
      <c r="CE16" s="213"/>
      <c r="CF16" s="213"/>
      <c r="CG16" s="213"/>
      <c r="CH16" s="213"/>
      <c r="CI16" s="213"/>
      <c r="CJ16" s="213"/>
      <c r="CK16" s="213"/>
      <c r="CL16" s="213"/>
      <c r="CM16" s="213"/>
      <c r="CN16" s="213"/>
      <c r="CO16" s="213"/>
      <c r="CP16" s="213"/>
      <c r="CQ16" s="213"/>
      <c r="CR16" s="213"/>
      <c r="CS16" s="213"/>
      <c r="CT16" s="166"/>
      <c r="CU16" s="213"/>
      <c r="CV16" s="213"/>
      <c r="CW16" s="213"/>
      <c r="CX16" s="213"/>
      <c r="CY16" s="213"/>
      <c r="CZ16" s="213"/>
      <c r="DA16" s="213"/>
      <c r="DB16" s="213"/>
      <c r="DC16" s="213"/>
      <c r="DD16" s="213"/>
      <c r="DE16" s="213"/>
      <c r="DF16" s="213"/>
      <c r="DG16" s="213"/>
      <c r="DH16" s="213"/>
      <c r="DI16" s="213"/>
      <c r="DJ16" s="213"/>
      <c r="DK16" s="213"/>
      <c r="DL16" s="213"/>
      <c r="DM16" s="213"/>
      <c r="DN16" s="167"/>
      <c r="DO16" s="213"/>
      <c r="DP16" s="213"/>
      <c r="DQ16" s="213"/>
      <c r="DR16" s="213"/>
      <c r="DS16" s="213"/>
      <c r="DT16" s="213"/>
      <c r="DU16" s="213"/>
      <c r="DV16" s="213"/>
      <c r="DW16" s="213"/>
      <c r="DX16" s="213"/>
      <c r="DY16" s="213"/>
      <c r="DZ16" s="213"/>
      <c r="EA16" s="213"/>
      <c r="EB16" s="213"/>
      <c r="EC16" s="213"/>
      <c r="ED16" s="213"/>
      <c r="EE16" s="213"/>
      <c r="EF16" s="213"/>
      <c r="EG16" s="213"/>
      <c r="EH16" s="213"/>
      <c r="EI16" s="213"/>
      <c r="EJ16" s="213"/>
      <c r="EK16" s="213"/>
      <c r="EL16" s="213"/>
      <c r="EM16" s="213"/>
      <c r="EN16" s="213"/>
      <c r="EO16" s="213"/>
      <c r="EP16" s="213"/>
      <c r="EQ16" s="213"/>
      <c r="ER16" s="213"/>
      <c r="ES16" s="213"/>
      <c r="ET16" s="213"/>
      <c r="EV16" s="166"/>
      <c r="EW16" s="213"/>
      <c r="EX16" s="213"/>
      <c r="EY16" s="213"/>
      <c r="EZ16" s="213"/>
      <c r="FA16" s="213"/>
      <c r="FB16" s="213"/>
      <c r="FC16" s="213"/>
      <c r="FD16" s="213"/>
      <c r="FE16" s="213"/>
      <c r="FF16" s="213"/>
      <c r="FG16" s="213"/>
      <c r="FH16" s="213"/>
      <c r="FI16" s="213"/>
      <c r="FJ16" s="213"/>
      <c r="FK16" s="213"/>
      <c r="FL16" s="213"/>
      <c r="FM16" s="213"/>
      <c r="FN16" s="167"/>
      <c r="FO16" s="213"/>
      <c r="FP16" s="213"/>
      <c r="FQ16" s="213"/>
      <c r="FR16" s="213"/>
      <c r="FS16" s="166"/>
      <c r="FT16" s="167"/>
      <c r="FU16" s="213"/>
      <c r="FV16" s="213"/>
      <c r="FW16" s="213"/>
      <c r="FX16" s="213"/>
      <c r="FY16" s="166"/>
      <c r="FZ16" s="167"/>
      <c r="GA16" s="166"/>
      <c r="GB16" s="213"/>
      <c r="GC16" s="213"/>
      <c r="GD16" s="213"/>
      <c r="GE16" s="166"/>
      <c r="GF16" s="213"/>
      <c r="GG16" s="213"/>
      <c r="GH16" s="213"/>
      <c r="GI16" s="213"/>
      <c r="GJ16" s="213"/>
      <c r="GK16" s="213"/>
      <c r="GL16" s="213"/>
      <c r="GM16" s="166"/>
      <c r="GN16" s="213"/>
      <c r="GO16" s="213"/>
      <c r="GP16" s="213"/>
      <c r="GQ16" s="167"/>
      <c r="GR16" s="174"/>
      <c r="GS16" s="214"/>
      <c r="GT16" s="214"/>
      <c r="GU16" s="214"/>
      <c r="GV16" s="214"/>
      <c r="GW16" s="214"/>
      <c r="GX16" s="214"/>
      <c r="GY16" s="214"/>
      <c r="GZ16" s="214"/>
      <c r="HA16" s="214"/>
      <c r="HB16" s="214"/>
      <c r="HC16" s="214"/>
      <c r="HD16" s="214"/>
      <c r="HE16" s="214"/>
      <c r="HF16" s="214"/>
      <c r="HG16" s="214"/>
      <c r="HH16" s="214"/>
      <c r="HI16" s="214"/>
      <c r="HJ16" s="214"/>
      <c r="HK16" s="214"/>
      <c r="HL16" s="214"/>
      <c r="HM16" s="214"/>
      <c r="HN16" s="214"/>
      <c r="HO16" s="214"/>
      <c r="HP16" s="214"/>
      <c r="HQ16" s="214"/>
      <c r="HR16" s="214"/>
      <c r="HS16" s="214" t="s">
        <v>226</v>
      </c>
      <c r="HT16" s="214"/>
      <c r="HU16" s="214"/>
      <c r="HV16" s="214"/>
      <c r="HW16" s="214"/>
      <c r="HX16" s="214"/>
      <c r="HY16" s="214"/>
      <c r="HZ16" s="214"/>
      <c r="IA16" s="214"/>
      <c r="IB16" s="214"/>
      <c r="IC16" s="214"/>
      <c r="ID16" s="214"/>
      <c r="IE16" s="214"/>
      <c r="IF16" s="214"/>
      <c r="IG16" s="214"/>
      <c r="IH16" s="214"/>
      <c r="II16" s="214"/>
      <c r="IJ16" s="214"/>
      <c r="IK16" s="214"/>
      <c r="IL16" s="214"/>
      <c r="IM16" s="214"/>
      <c r="IN16" s="214"/>
      <c r="IO16" s="214"/>
      <c r="IP16" s="166"/>
      <c r="IQ16" s="167"/>
      <c r="IR16" s="213"/>
      <c r="IS16" s="213"/>
      <c r="IT16" s="213"/>
      <c r="IU16" s="213"/>
      <c r="IV16" s="213"/>
      <c r="IW16" s="213"/>
      <c r="IX16" s="223"/>
      <c r="IY16" s="223"/>
      <c r="IZ16" s="213"/>
      <c r="JA16" s="223"/>
      <c r="JB16" s="213"/>
      <c r="JC16" s="213"/>
      <c r="JD16" s="213"/>
      <c r="JE16" s="214"/>
      <c r="JG16" s="213"/>
      <c r="JH16" s="213"/>
      <c r="JI16" s="213"/>
      <c r="JJ16" s="213"/>
      <c r="JK16" s="213"/>
      <c r="JL16" s="213"/>
      <c r="JM16" s="213"/>
      <c r="JN16" s="174"/>
      <c r="JO16" s="214"/>
      <c r="JP16" s="214"/>
      <c r="JQ16" s="214"/>
      <c r="JR16" s="214"/>
      <c r="JS16" s="214"/>
      <c r="JT16" s="214"/>
      <c r="JU16" s="214"/>
      <c r="JV16" s="214"/>
      <c r="JW16" s="214"/>
      <c r="JX16" s="214"/>
      <c r="JY16" s="166"/>
      <c r="JZ16" s="213"/>
      <c r="KA16" s="213"/>
      <c r="KB16" s="213"/>
      <c r="KC16" s="214"/>
      <c r="KD16" s="214"/>
      <c r="KE16" s="214"/>
      <c r="KF16" s="214"/>
      <c r="KG16" s="214"/>
      <c r="KH16" s="223"/>
      <c r="KI16" s="223"/>
      <c r="KJ16" s="223"/>
      <c r="KK16" s="223"/>
      <c r="KL16" s="214"/>
      <c r="KM16" s="214"/>
      <c r="KN16" s="214"/>
      <c r="KO16" s="214"/>
      <c r="KP16" s="214"/>
      <c r="KR16" s="255"/>
      <c r="KS16">
        <v>2</v>
      </c>
      <c r="KT16">
        <v>0</v>
      </c>
      <c r="KU16">
        <v>2</v>
      </c>
      <c r="KV16">
        <v>0</v>
      </c>
    </row>
    <row r="17" spans="1:308" ht="19.5">
      <c r="A17" s="171">
        <v>1</v>
      </c>
      <c r="B17" s="171" t="s">
        <v>854</v>
      </c>
      <c r="C17" s="172" t="s">
        <v>870</v>
      </c>
      <c r="D17" s="173">
        <v>8</v>
      </c>
      <c r="E17" s="171" t="s">
        <v>871</v>
      </c>
      <c r="F17" s="164">
        <v>3</v>
      </c>
      <c r="G17" s="164" t="s">
        <v>2078</v>
      </c>
      <c r="H17" s="164" t="s">
        <v>864</v>
      </c>
      <c r="I17" s="164" t="s">
        <v>865</v>
      </c>
      <c r="J17" s="164">
        <v>576</v>
      </c>
      <c r="K17" s="164">
        <v>390.4</v>
      </c>
      <c r="L17" s="165">
        <v>67.777777777777771</v>
      </c>
      <c r="M17" s="384" t="s">
        <v>2180</v>
      </c>
      <c r="N17" s="166" t="s">
        <v>226</v>
      </c>
      <c r="O17" s="213"/>
      <c r="P17" s="213"/>
      <c r="Q17" s="213"/>
      <c r="R17" s="213"/>
      <c r="S17" s="213" t="s">
        <v>226</v>
      </c>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c r="BV17" s="213"/>
      <c r="BW17" s="213"/>
      <c r="BX17" s="213"/>
      <c r="BY17" s="213"/>
      <c r="BZ17" s="213"/>
      <c r="CA17" s="213"/>
      <c r="CB17" s="166"/>
      <c r="CC17" s="213"/>
      <c r="CD17" s="213"/>
      <c r="CE17" s="213"/>
      <c r="CF17" s="213"/>
      <c r="CG17" s="213"/>
      <c r="CH17" s="213"/>
      <c r="CI17" s="213"/>
      <c r="CJ17" s="213"/>
      <c r="CK17" s="213"/>
      <c r="CL17" s="213"/>
      <c r="CM17" s="213"/>
      <c r="CN17" s="213"/>
      <c r="CO17" s="213"/>
      <c r="CP17" s="213"/>
      <c r="CQ17" s="213"/>
      <c r="CR17" s="213"/>
      <c r="CS17" s="213"/>
      <c r="CT17" s="166"/>
      <c r="CU17" s="213"/>
      <c r="CV17" s="213"/>
      <c r="CW17" s="213"/>
      <c r="CX17" s="213"/>
      <c r="CY17" s="213"/>
      <c r="CZ17" s="213"/>
      <c r="DA17" s="213"/>
      <c r="DB17" s="213"/>
      <c r="DC17" s="213"/>
      <c r="DD17" s="213"/>
      <c r="DE17" s="213"/>
      <c r="DF17" s="213"/>
      <c r="DG17" s="213"/>
      <c r="DH17" s="213"/>
      <c r="DI17" s="213"/>
      <c r="DJ17" s="213"/>
      <c r="DK17" s="213"/>
      <c r="DL17" s="213"/>
      <c r="DM17" s="213"/>
      <c r="DN17" s="167"/>
      <c r="DO17" s="213"/>
      <c r="DP17" s="213"/>
      <c r="DQ17" s="213"/>
      <c r="DR17" s="213"/>
      <c r="DS17" s="213"/>
      <c r="DT17" s="213"/>
      <c r="DU17" s="213"/>
      <c r="DV17" s="213"/>
      <c r="DW17" s="213"/>
      <c r="DX17" s="213"/>
      <c r="DY17" s="213"/>
      <c r="DZ17" s="213"/>
      <c r="EA17" s="213"/>
      <c r="EB17" s="213"/>
      <c r="EC17" s="213"/>
      <c r="ED17" s="213"/>
      <c r="EE17" s="213"/>
      <c r="EF17" s="213"/>
      <c r="EG17" s="213"/>
      <c r="EH17" s="213"/>
      <c r="EI17" s="213"/>
      <c r="EJ17" s="213"/>
      <c r="EK17" s="213"/>
      <c r="EL17" s="213"/>
      <c r="EM17" s="213"/>
      <c r="EN17" s="213"/>
      <c r="EO17" s="213"/>
      <c r="EP17" s="213"/>
      <c r="EQ17" s="213"/>
      <c r="ER17" s="213"/>
      <c r="ES17" s="213"/>
      <c r="ET17" s="213"/>
      <c r="EV17" s="166"/>
      <c r="EW17" s="213"/>
      <c r="EX17" s="213"/>
      <c r="EY17" s="213"/>
      <c r="EZ17" s="213"/>
      <c r="FA17" s="213"/>
      <c r="FB17" s="213"/>
      <c r="FC17" s="213"/>
      <c r="FD17" s="213"/>
      <c r="FE17" s="213"/>
      <c r="FF17" s="213"/>
      <c r="FG17" s="213"/>
      <c r="FH17" s="213"/>
      <c r="FI17" s="213"/>
      <c r="FJ17" s="213"/>
      <c r="FK17" s="213"/>
      <c r="FL17" s="213"/>
      <c r="FM17" s="213"/>
      <c r="FN17" s="167"/>
      <c r="FO17" s="213"/>
      <c r="FP17" s="213"/>
      <c r="FQ17" s="213"/>
      <c r="FR17" s="213"/>
      <c r="FS17" s="166"/>
      <c r="FT17" s="167"/>
      <c r="FU17" s="213"/>
      <c r="FV17" s="213"/>
      <c r="FW17" s="213"/>
      <c r="FX17" s="213"/>
      <c r="FY17" s="166"/>
      <c r="FZ17" s="167"/>
      <c r="GA17" s="166"/>
      <c r="GB17" s="213"/>
      <c r="GC17" s="213"/>
      <c r="GD17" s="213"/>
      <c r="GE17" s="166"/>
      <c r="GF17" s="213"/>
      <c r="GG17" s="213"/>
      <c r="GH17" s="213"/>
      <c r="GI17" s="213"/>
      <c r="GJ17" s="213"/>
      <c r="GK17" s="213"/>
      <c r="GL17" s="213"/>
      <c r="GM17" s="166"/>
      <c r="GN17" s="213"/>
      <c r="GO17" s="213"/>
      <c r="GP17" s="213"/>
      <c r="GQ17" s="167"/>
      <c r="GR17" s="174" t="s">
        <v>226</v>
      </c>
      <c r="GS17" s="214"/>
      <c r="GT17" s="214"/>
      <c r="GU17" s="214"/>
      <c r="GV17" s="214"/>
      <c r="GW17" s="214"/>
      <c r="GX17" s="214"/>
      <c r="GY17" s="214"/>
      <c r="GZ17" s="214"/>
      <c r="HA17" s="214"/>
      <c r="HB17" s="214"/>
      <c r="HC17" s="214"/>
      <c r="HD17" s="214"/>
      <c r="HE17" s="214"/>
      <c r="HF17" s="214"/>
      <c r="HG17" s="214"/>
      <c r="HH17" s="214"/>
      <c r="HI17" s="214"/>
      <c r="HJ17" s="214"/>
      <c r="HK17" s="214"/>
      <c r="HL17" s="214"/>
      <c r="HM17" s="214"/>
      <c r="HN17" s="214"/>
      <c r="HO17" s="214"/>
      <c r="HP17" s="214"/>
      <c r="HQ17" s="214"/>
      <c r="HR17" s="214"/>
      <c r="HS17" s="214"/>
      <c r="HT17" s="214"/>
      <c r="HU17" s="214"/>
      <c r="HV17" s="214"/>
      <c r="HW17" s="214"/>
      <c r="HX17" s="214"/>
      <c r="HY17" s="214"/>
      <c r="HZ17" s="214"/>
      <c r="IA17" s="214"/>
      <c r="IB17" s="214"/>
      <c r="IC17" s="214"/>
      <c r="ID17" s="214"/>
      <c r="IE17" s="214"/>
      <c r="IF17" s="214"/>
      <c r="IG17" s="214"/>
      <c r="IH17" s="214"/>
      <c r="II17" s="214"/>
      <c r="IJ17" s="214"/>
      <c r="IK17" s="214"/>
      <c r="IL17" s="214"/>
      <c r="IM17" s="214"/>
      <c r="IN17" s="214"/>
      <c r="IO17" s="214"/>
      <c r="IP17" s="166"/>
      <c r="IQ17" s="167"/>
      <c r="IR17" s="213"/>
      <c r="IS17" s="213"/>
      <c r="IT17" s="213"/>
      <c r="IU17" s="213"/>
      <c r="IV17" s="213"/>
      <c r="IW17" s="213"/>
      <c r="IX17" s="223"/>
      <c r="IY17" s="223"/>
      <c r="IZ17" s="213"/>
      <c r="JA17" s="223"/>
      <c r="JB17" s="213"/>
      <c r="JC17" s="213"/>
      <c r="JD17" s="213"/>
      <c r="JE17" s="214"/>
      <c r="JG17" s="213"/>
      <c r="JH17" s="213"/>
      <c r="JI17" s="213"/>
      <c r="JJ17" s="213"/>
      <c r="JK17" s="213"/>
      <c r="JL17" s="213"/>
      <c r="JM17" s="213"/>
      <c r="JN17" s="174"/>
      <c r="JO17" s="214" t="s">
        <v>853</v>
      </c>
      <c r="JP17" s="214"/>
      <c r="JQ17" s="214"/>
      <c r="JR17" s="214"/>
      <c r="JS17" s="214"/>
      <c r="JT17" s="214"/>
      <c r="JU17" s="214"/>
      <c r="JV17" s="214"/>
      <c r="JW17" s="214" t="s">
        <v>853</v>
      </c>
      <c r="JX17" s="214"/>
      <c r="JY17" s="166"/>
      <c r="JZ17" s="213"/>
      <c r="KA17" s="213"/>
      <c r="KB17" s="213"/>
      <c r="KC17" s="214"/>
      <c r="KD17" s="214"/>
      <c r="KE17" s="214"/>
      <c r="KF17" s="214"/>
      <c r="KG17" s="214"/>
      <c r="KH17" s="223"/>
      <c r="KI17" s="223"/>
      <c r="KJ17" s="223"/>
      <c r="KK17" s="223"/>
      <c r="KL17" s="214"/>
      <c r="KM17" s="214"/>
      <c r="KN17" s="214"/>
      <c r="KO17" s="214"/>
      <c r="KP17" s="214"/>
      <c r="KR17" s="255"/>
      <c r="KS17">
        <v>3</v>
      </c>
      <c r="KT17">
        <v>2</v>
      </c>
      <c r="KU17">
        <v>2</v>
      </c>
      <c r="KV17">
        <v>2</v>
      </c>
    </row>
    <row r="18" spans="1:308" s="10" customFormat="1" ht="19.5">
      <c r="A18" s="171">
        <v>1</v>
      </c>
      <c r="B18" s="171" t="s">
        <v>854</v>
      </c>
      <c r="C18" s="172" t="s">
        <v>872</v>
      </c>
      <c r="D18" s="173">
        <v>9</v>
      </c>
      <c r="E18" s="164" t="s">
        <v>873</v>
      </c>
      <c r="F18" s="164">
        <v>9</v>
      </c>
      <c r="G18" s="164" t="s">
        <v>857</v>
      </c>
      <c r="H18" s="164">
        <v>0</v>
      </c>
      <c r="I18" s="164">
        <v>0</v>
      </c>
      <c r="J18" s="164">
        <v>300</v>
      </c>
      <c r="K18" s="164">
        <v>82.9</v>
      </c>
      <c r="L18" s="165">
        <v>27.633333333333336</v>
      </c>
      <c r="M18" s="384" t="s">
        <v>2181</v>
      </c>
      <c r="N18" s="166" t="s">
        <v>226</v>
      </c>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t="s">
        <v>226</v>
      </c>
      <c r="BH18" s="213"/>
      <c r="BI18" s="213"/>
      <c r="BJ18" s="213"/>
      <c r="BK18" s="213"/>
      <c r="BL18" s="213"/>
      <c r="BM18" s="213"/>
      <c r="BN18" s="213"/>
      <c r="BO18" s="213"/>
      <c r="BP18" s="213"/>
      <c r="BQ18" s="213" t="s">
        <v>226</v>
      </c>
      <c r="BR18" s="213" t="s">
        <v>226</v>
      </c>
      <c r="BS18" s="213"/>
      <c r="BT18" s="213"/>
      <c r="BU18" s="213" t="s">
        <v>226</v>
      </c>
      <c r="BV18" s="213"/>
      <c r="BW18" s="213"/>
      <c r="BX18" s="213"/>
      <c r="BY18" s="213"/>
      <c r="BZ18" s="213"/>
      <c r="CA18" s="213"/>
      <c r="CB18" s="166"/>
      <c r="CC18" s="213"/>
      <c r="CD18" s="213"/>
      <c r="CE18" s="213"/>
      <c r="CF18" s="213"/>
      <c r="CG18" s="213"/>
      <c r="CH18" s="213"/>
      <c r="CI18" s="213"/>
      <c r="CJ18" s="213"/>
      <c r="CK18" s="213"/>
      <c r="CL18" s="213"/>
      <c r="CM18" s="213"/>
      <c r="CN18" s="213"/>
      <c r="CO18" s="213" t="s">
        <v>226</v>
      </c>
      <c r="CP18" s="213"/>
      <c r="CQ18" s="213"/>
      <c r="CR18" s="213"/>
      <c r="CS18" s="213" t="s">
        <v>226</v>
      </c>
      <c r="CT18" s="166"/>
      <c r="CU18" s="213"/>
      <c r="CV18" s="213"/>
      <c r="CW18" s="213" t="s">
        <v>226</v>
      </c>
      <c r="CX18" s="213"/>
      <c r="CY18" s="213"/>
      <c r="CZ18" s="213"/>
      <c r="DA18" s="213"/>
      <c r="DB18" s="213"/>
      <c r="DC18" s="213"/>
      <c r="DD18" s="213"/>
      <c r="DE18" s="213"/>
      <c r="DF18" s="213"/>
      <c r="DG18" s="213"/>
      <c r="DH18" s="213"/>
      <c r="DI18" s="213"/>
      <c r="DJ18" s="213"/>
      <c r="DK18" s="213"/>
      <c r="DL18" s="213"/>
      <c r="DM18" s="213"/>
      <c r="DN18" s="167"/>
      <c r="DO18" s="213"/>
      <c r="DP18" s="213"/>
      <c r="DQ18" s="213"/>
      <c r="DR18" s="213"/>
      <c r="DS18" s="213"/>
      <c r="DT18" s="213"/>
      <c r="DU18" s="213"/>
      <c r="DV18" s="213"/>
      <c r="DW18" s="213"/>
      <c r="DX18" s="213"/>
      <c r="DY18" s="213"/>
      <c r="DZ18" s="213"/>
      <c r="EA18" s="213"/>
      <c r="EB18" s="213"/>
      <c r="EC18" s="213"/>
      <c r="ED18" s="213"/>
      <c r="EE18" s="213"/>
      <c r="EF18" s="213"/>
      <c r="EG18" s="213"/>
      <c r="EH18" s="213"/>
      <c r="EI18" s="213" t="s">
        <v>226</v>
      </c>
      <c r="EJ18" s="213" t="s">
        <v>226</v>
      </c>
      <c r="EK18" s="213"/>
      <c r="EL18" s="213"/>
      <c r="EM18" s="213"/>
      <c r="EN18" s="213"/>
      <c r="EO18" s="213"/>
      <c r="EP18" s="213"/>
      <c r="EQ18" s="213"/>
      <c r="ER18" s="213"/>
      <c r="ES18" s="213"/>
      <c r="ET18" s="213"/>
      <c r="EU18" s="9"/>
      <c r="EV18" s="166"/>
      <c r="EW18" s="213"/>
      <c r="EX18" s="213"/>
      <c r="EY18" s="213"/>
      <c r="EZ18" s="213"/>
      <c r="FA18" s="213"/>
      <c r="FB18" s="213"/>
      <c r="FC18" s="213"/>
      <c r="FD18" s="213"/>
      <c r="FE18" s="213"/>
      <c r="FF18" s="213"/>
      <c r="FG18" s="213"/>
      <c r="FH18" s="213"/>
      <c r="FI18" s="213"/>
      <c r="FJ18" s="213"/>
      <c r="FK18" s="213"/>
      <c r="FL18" s="213"/>
      <c r="FM18" s="213"/>
      <c r="FN18" s="167"/>
      <c r="FO18" s="213"/>
      <c r="FP18" s="213"/>
      <c r="FQ18" s="213"/>
      <c r="FR18" s="213"/>
      <c r="FS18" s="166"/>
      <c r="FT18" s="167"/>
      <c r="FU18" s="213"/>
      <c r="FV18" s="213"/>
      <c r="FW18" s="213"/>
      <c r="FX18" s="213"/>
      <c r="FY18" s="166"/>
      <c r="FZ18" s="167"/>
      <c r="GA18" s="166"/>
      <c r="GB18" s="213"/>
      <c r="GC18" s="213"/>
      <c r="GD18" s="213"/>
      <c r="GE18" s="166"/>
      <c r="GF18" s="213"/>
      <c r="GG18" s="213"/>
      <c r="GH18" s="213"/>
      <c r="GI18" s="213"/>
      <c r="GJ18" s="213"/>
      <c r="GK18" s="213"/>
      <c r="GL18" s="213"/>
      <c r="GM18" s="166"/>
      <c r="GN18" s="213"/>
      <c r="GO18" s="213"/>
      <c r="GP18" s="213"/>
      <c r="GQ18" s="167"/>
      <c r="GR18" s="174"/>
      <c r="GS18" s="214" t="s">
        <v>226</v>
      </c>
      <c r="GT18" s="214"/>
      <c r="GU18" s="214"/>
      <c r="GV18" s="214"/>
      <c r="GW18" s="214"/>
      <c r="GX18" s="214" t="s">
        <v>226</v>
      </c>
      <c r="GY18" s="214"/>
      <c r="GZ18" s="214"/>
      <c r="HA18" s="214"/>
      <c r="HB18" s="214"/>
      <c r="HC18" s="214"/>
      <c r="HD18" s="214"/>
      <c r="HE18" s="214"/>
      <c r="HF18" s="214"/>
      <c r="HG18" s="214"/>
      <c r="HH18" s="214"/>
      <c r="HI18" s="214"/>
      <c r="HJ18" s="214"/>
      <c r="HK18" s="214"/>
      <c r="HL18" s="214"/>
      <c r="HM18" s="214"/>
      <c r="HN18" s="214"/>
      <c r="HO18" s="214"/>
      <c r="HP18" s="214"/>
      <c r="HQ18" s="214"/>
      <c r="HR18" s="214"/>
      <c r="HS18" s="214"/>
      <c r="HT18" s="214"/>
      <c r="HU18" s="214"/>
      <c r="HV18" s="214"/>
      <c r="HW18" s="214"/>
      <c r="HX18" s="214"/>
      <c r="HY18" s="214"/>
      <c r="HZ18" s="214"/>
      <c r="IA18" s="214"/>
      <c r="IB18" s="214"/>
      <c r="IC18" s="214"/>
      <c r="ID18" s="214"/>
      <c r="IE18" s="214"/>
      <c r="IF18" s="214"/>
      <c r="IG18" s="214"/>
      <c r="IH18" s="214"/>
      <c r="II18" s="214"/>
      <c r="IJ18" s="214"/>
      <c r="IK18" s="214"/>
      <c r="IL18" s="214"/>
      <c r="IM18" s="214"/>
      <c r="IN18" s="214"/>
      <c r="IO18" s="214"/>
      <c r="IP18" s="166"/>
      <c r="IQ18" s="167"/>
      <c r="IR18" s="213"/>
      <c r="IS18" s="213"/>
      <c r="IT18" s="213"/>
      <c r="IU18" s="213"/>
      <c r="IV18" s="213"/>
      <c r="IW18" s="213"/>
      <c r="IX18" s="223"/>
      <c r="IY18" s="223"/>
      <c r="IZ18" s="213" t="s">
        <v>226</v>
      </c>
      <c r="JA18" s="223"/>
      <c r="JB18" s="213"/>
      <c r="JC18" s="213" t="s">
        <v>226</v>
      </c>
      <c r="JD18" s="213"/>
      <c r="JE18" s="214"/>
      <c r="JF18"/>
      <c r="JG18" s="213" t="s">
        <v>226</v>
      </c>
      <c r="JH18" s="213"/>
      <c r="JI18" s="213"/>
      <c r="JJ18" s="213"/>
      <c r="JK18" s="213"/>
      <c r="JL18" s="213"/>
      <c r="JM18" s="213"/>
      <c r="JN18" s="174"/>
      <c r="JO18" s="214"/>
      <c r="JP18" s="214"/>
      <c r="JQ18" s="214"/>
      <c r="JR18" s="214"/>
      <c r="JS18" s="214"/>
      <c r="JT18" s="214"/>
      <c r="JU18" s="214"/>
      <c r="JV18" s="214"/>
      <c r="JW18" s="214"/>
      <c r="JX18" s="214"/>
      <c r="JY18" s="166"/>
      <c r="JZ18" s="213"/>
      <c r="KA18" s="213"/>
      <c r="KB18" s="213"/>
      <c r="KC18" s="214"/>
      <c r="KD18" s="214"/>
      <c r="KE18" s="214"/>
      <c r="KF18" s="214"/>
      <c r="KG18" s="214"/>
      <c r="KH18" s="223"/>
      <c r="KI18" s="223"/>
      <c r="KJ18" s="223"/>
      <c r="KK18" s="223"/>
      <c r="KL18" s="214"/>
      <c r="KM18" s="214"/>
      <c r="KN18" s="214"/>
      <c r="KO18" s="214"/>
      <c r="KP18" s="214"/>
      <c r="KQ18"/>
      <c r="KR18" s="255"/>
      <c r="KS18">
        <v>15</v>
      </c>
      <c r="KT18">
        <v>0</v>
      </c>
      <c r="KU18">
        <v>15</v>
      </c>
      <c r="KV18">
        <v>0</v>
      </c>
    </row>
    <row r="19" spans="1:308" s="10" customFormat="1" ht="19.5">
      <c r="A19" s="171">
        <v>1</v>
      </c>
      <c r="B19" s="171" t="s">
        <v>854</v>
      </c>
      <c r="C19" s="172" t="s">
        <v>874</v>
      </c>
      <c r="D19" s="173">
        <v>10</v>
      </c>
      <c r="E19" s="164" t="s">
        <v>875</v>
      </c>
      <c r="F19" s="164">
        <v>14</v>
      </c>
      <c r="G19" s="164" t="s">
        <v>876</v>
      </c>
      <c r="H19" s="164">
        <v>0</v>
      </c>
      <c r="I19" s="164">
        <v>0</v>
      </c>
      <c r="J19" s="164">
        <v>600</v>
      </c>
      <c r="K19" s="164">
        <v>159.4</v>
      </c>
      <c r="L19" s="165">
        <v>26.566666666666666</v>
      </c>
      <c r="M19" s="384" t="s">
        <v>2182</v>
      </c>
      <c r="N19" s="166" t="s">
        <v>226</v>
      </c>
      <c r="O19" s="213"/>
      <c r="P19" s="213"/>
      <c r="Q19" s="213"/>
      <c r="R19" s="213"/>
      <c r="S19" s="213"/>
      <c r="T19" s="213"/>
      <c r="U19" s="213"/>
      <c r="V19" s="213"/>
      <c r="W19" s="213"/>
      <c r="X19" s="213"/>
      <c r="Y19" s="213"/>
      <c r="Z19" s="213"/>
      <c r="AA19" s="213"/>
      <c r="AB19" s="213"/>
      <c r="AC19" s="213"/>
      <c r="AD19" s="213"/>
      <c r="AE19" s="213"/>
      <c r="AF19" s="213"/>
      <c r="AG19" s="213" t="s">
        <v>226</v>
      </c>
      <c r="AH19" s="213" t="s">
        <v>226</v>
      </c>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c r="BR19" s="213"/>
      <c r="BS19" s="213"/>
      <c r="BT19" s="213"/>
      <c r="BU19" s="213"/>
      <c r="BV19" s="213"/>
      <c r="BW19" s="213"/>
      <c r="BX19" s="213"/>
      <c r="BY19" s="213"/>
      <c r="BZ19" s="213"/>
      <c r="CA19" s="213"/>
      <c r="CB19" s="166"/>
      <c r="CC19" s="213"/>
      <c r="CD19" s="213"/>
      <c r="CE19" s="213"/>
      <c r="CF19" s="213"/>
      <c r="CG19" s="213"/>
      <c r="CH19" s="213" t="s">
        <v>226</v>
      </c>
      <c r="CI19" s="213"/>
      <c r="CJ19" s="213" t="s">
        <v>226</v>
      </c>
      <c r="CK19" s="213"/>
      <c r="CL19" s="213"/>
      <c r="CM19" s="213"/>
      <c r="CN19" s="213"/>
      <c r="CO19" s="213"/>
      <c r="CP19" s="213"/>
      <c r="CQ19" s="213"/>
      <c r="CR19" s="213"/>
      <c r="CS19" s="213"/>
      <c r="CT19" s="166" t="s">
        <v>853</v>
      </c>
      <c r="CU19" s="213"/>
      <c r="CV19" s="213"/>
      <c r="CW19" s="213"/>
      <c r="CX19" s="213"/>
      <c r="CY19" s="213"/>
      <c r="CZ19" s="213"/>
      <c r="DA19" s="213"/>
      <c r="DB19" s="213"/>
      <c r="DC19" s="213"/>
      <c r="DD19" s="213"/>
      <c r="DE19" s="213"/>
      <c r="DF19" s="213"/>
      <c r="DG19" s="213"/>
      <c r="DH19" s="213"/>
      <c r="DI19" s="213"/>
      <c r="DJ19" s="213"/>
      <c r="DK19" s="213"/>
      <c r="DL19" s="213"/>
      <c r="DM19" s="213"/>
      <c r="DN19" s="167"/>
      <c r="DO19" s="213"/>
      <c r="DP19" s="213"/>
      <c r="DQ19" s="213"/>
      <c r="DR19" s="213"/>
      <c r="DS19" s="213"/>
      <c r="DT19" s="213"/>
      <c r="DU19" s="213"/>
      <c r="DV19" s="213"/>
      <c r="DW19" s="213"/>
      <c r="DX19" s="213"/>
      <c r="DY19" s="213"/>
      <c r="DZ19" s="213"/>
      <c r="EA19" s="213"/>
      <c r="EB19" s="213"/>
      <c r="EC19" s="213"/>
      <c r="ED19" s="213"/>
      <c r="EE19" s="213"/>
      <c r="EF19" s="213"/>
      <c r="EG19" s="213"/>
      <c r="EH19" s="213"/>
      <c r="EI19" s="213"/>
      <c r="EJ19" s="213"/>
      <c r="EK19" s="213"/>
      <c r="EL19" s="213"/>
      <c r="EM19" s="213"/>
      <c r="EN19" s="213"/>
      <c r="EO19" s="213"/>
      <c r="EP19" s="213"/>
      <c r="EQ19" s="213"/>
      <c r="ER19" s="213"/>
      <c r="ES19" s="213"/>
      <c r="ET19" s="213"/>
      <c r="EU19" s="9"/>
      <c r="EV19" s="166"/>
      <c r="EW19" s="213"/>
      <c r="EX19" s="213"/>
      <c r="EY19" s="213"/>
      <c r="EZ19" s="213"/>
      <c r="FA19" s="213"/>
      <c r="FB19" s="213"/>
      <c r="FC19" s="213"/>
      <c r="FD19" s="213"/>
      <c r="FE19" s="213"/>
      <c r="FF19" s="213"/>
      <c r="FG19" s="213"/>
      <c r="FH19" s="213"/>
      <c r="FI19" s="213"/>
      <c r="FJ19" s="213"/>
      <c r="FK19" s="213"/>
      <c r="FL19" s="213"/>
      <c r="FM19" s="213"/>
      <c r="FN19" s="167"/>
      <c r="FO19" s="213"/>
      <c r="FP19" s="213" t="s">
        <v>226</v>
      </c>
      <c r="FQ19" s="213"/>
      <c r="FR19" s="213"/>
      <c r="FS19" s="166"/>
      <c r="FT19" s="167"/>
      <c r="FU19" s="213"/>
      <c r="FV19" s="213"/>
      <c r="FW19" s="213"/>
      <c r="FX19" s="213"/>
      <c r="FY19" s="166"/>
      <c r="FZ19" s="167"/>
      <c r="GA19" s="166"/>
      <c r="GB19" s="213"/>
      <c r="GC19" s="213"/>
      <c r="GD19" s="213"/>
      <c r="GE19" s="166"/>
      <c r="GF19" s="213"/>
      <c r="GG19" s="213"/>
      <c r="GH19" s="213"/>
      <c r="GI19" s="213"/>
      <c r="GJ19" s="213"/>
      <c r="GK19" s="213"/>
      <c r="GL19" s="213"/>
      <c r="GM19" s="166"/>
      <c r="GN19" s="213" t="s">
        <v>226</v>
      </c>
      <c r="GO19" s="213"/>
      <c r="GP19" s="213"/>
      <c r="GQ19" s="167"/>
      <c r="GR19" s="174"/>
      <c r="GS19" s="214"/>
      <c r="GT19" s="214"/>
      <c r="GU19" s="214"/>
      <c r="GV19" s="214"/>
      <c r="GW19" s="214"/>
      <c r="GX19" s="214"/>
      <c r="GY19" s="214"/>
      <c r="GZ19" s="214"/>
      <c r="HA19" s="214" t="s">
        <v>226</v>
      </c>
      <c r="HB19" s="214"/>
      <c r="HC19" s="214"/>
      <c r="HD19" s="214"/>
      <c r="HE19" s="214"/>
      <c r="HF19" s="214"/>
      <c r="HG19" s="214"/>
      <c r="HH19" s="214"/>
      <c r="HI19" s="214"/>
      <c r="HJ19" s="214"/>
      <c r="HK19" s="214"/>
      <c r="HL19" s="214"/>
      <c r="HM19" s="214"/>
      <c r="HN19" s="214"/>
      <c r="HO19" s="214"/>
      <c r="HP19" s="214"/>
      <c r="HQ19" s="214"/>
      <c r="HR19" s="214"/>
      <c r="HS19" s="214"/>
      <c r="HT19" s="214"/>
      <c r="HU19" s="214"/>
      <c r="HV19" s="214"/>
      <c r="HW19" s="214"/>
      <c r="HX19" s="214"/>
      <c r="HY19" s="214"/>
      <c r="HZ19" s="214"/>
      <c r="IA19" s="214"/>
      <c r="IB19" s="214"/>
      <c r="IC19" s="214"/>
      <c r="ID19" s="214"/>
      <c r="IE19" s="214"/>
      <c r="IF19" s="214"/>
      <c r="IG19" s="214"/>
      <c r="IH19" s="214"/>
      <c r="II19" s="214"/>
      <c r="IJ19" s="214"/>
      <c r="IK19" s="214"/>
      <c r="IL19" s="214"/>
      <c r="IM19" s="214"/>
      <c r="IN19" s="214"/>
      <c r="IO19" s="214"/>
      <c r="IP19" s="166"/>
      <c r="IQ19" s="167"/>
      <c r="IR19" s="213"/>
      <c r="IS19" s="213"/>
      <c r="IT19" s="213" t="s">
        <v>226</v>
      </c>
      <c r="IU19" s="213"/>
      <c r="IV19" s="213"/>
      <c r="IW19" s="213"/>
      <c r="IX19" s="223" t="s">
        <v>226</v>
      </c>
      <c r="IY19" s="223"/>
      <c r="IZ19" s="213" t="s">
        <v>226</v>
      </c>
      <c r="JA19" s="223"/>
      <c r="JB19" s="213"/>
      <c r="JC19" s="213"/>
      <c r="JD19" s="213"/>
      <c r="JE19" s="214"/>
      <c r="JF19"/>
      <c r="JG19" s="213"/>
      <c r="JH19" s="213"/>
      <c r="JI19" s="213"/>
      <c r="JJ19" s="213"/>
      <c r="JK19" s="213" t="s">
        <v>226</v>
      </c>
      <c r="JL19" s="213"/>
      <c r="JM19" s="213"/>
      <c r="JN19" s="174"/>
      <c r="JO19" s="214"/>
      <c r="JP19" s="214" t="s">
        <v>853</v>
      </c>
      <c r="JQ19" s="214"/>
      <c r="JR19" s="214"/>
      <c r="JS19" s="214"/>
      <c r="JT19" s="214"/>
      <c r="JU19" s="214"/>
      <c r="JV19" s="214"/>
      <c r="JW19" s="214"/>
      <c r="JX19" s="214"/>
      <c r="JY19" s="166" t="s">
        <v>226</v>
      </c>
      <c r="JZ19" s="213"/>
      <c r="KA19" s="213"/>
      <c r="KB19" s="213"/>
      <c r="KC19" s="214"/>
      <c r="KD19" s="214" t="s">
        <v>226</v>
      </c>
      <c r="KE19" s="214"/>
      <c r="KF19" s="214"/>
      <c r="KG19" s="214"/>
      <c r="KH19" s="223" t="s">
        <v>226</v>
      </c>
      <c r="KI19" s="223"/>
      <c r="KJ19" s="223"/>
      <c r="KK19" s="223"/>
      <c r="KL19" s="214"/>
      <c r="KM19" s="214"/>
      <c r="KN19" s="214"/>
      <c r="KO19" s="214"/>
      <c r="KP19" s="214"/>
      <c r="KQ19"/>
      <c r="KR19" s="255"/>
      <c r="KS19">
        <v>15</v>
      </c>
      <c r="KT19">
        <v>2</v>
      </c>
      <c r="KU19">
        <v>13</v>
      </c>
      <c r="KV19">
        <v>2</v>
      </c>
    </row>
    <row r="20" spans="1:308" s="10" customFormat="1" ht="19.5">
      <c r="A20" s="171">
        <v>1</v>
      </c>
      <c r="B20" s="171" t="s">
        <v>854</v>
      </c>
      <c r="C20" s="172" t="s">
        <v>877</v>
      </c>
      <c r="D20" s="173">
        <v>11</v>
      </c>
      <c r="E20" s="164" t="s">
        <v>878</v>
      </c>
      <c r="F20" s="164">
        <v>9</v>
      </c>
      <c r="G20" s="164" t="s">
        <v>857</v>
      </c>
      <c r="H20" s="164">
        <v>0</v>
      </c>
      <c r="I20" s="164">
        <v>0</v>
      </c>
      <c r="J20" s="164">
        <v>535</v>
      </c>
      <c r="K20" s="164">
        <v>103.4</v>
      </c>
      <c r="L20" s="165">
        <v>19.32710280373832</v>
      </c>
      <c r="M20" s="384" t="s">
        <v>2183</v>
      </c>
      <c r="N20" s="166" t="s">
        <v>226</v>
      </c>
      <c r="O20" s="213"/>
      <c r="P20" s="213"/>
      <c r="Q20" s="213"/>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t="s">
        <v>226</v>
      </c>
      <c r="BD20" s="213" t="s">
        <v>226</v>
      </c>
      <c r="BE20" s="213"/>
      <c r="BF20" s="213"/>
      <c r="BG20" s="213"/>
      <c r="BH20" s="213"/>
      <c r="BI20" s="213"/>
      <c r="BJ20" s="213"/>
      <c r="BK20" s="213"/>
      <c r="BL20" s="213"/>
      <c r="BM20" s="213"/>
      <c r="BN20" s="213"/>
      <c r="BO20" s="213"/>
      <c r="BP20" s="213" t="s">
        <v>226</v>
      </c>
      <c r="BQ20" s="213"/>
      <c r="BR20" s="213"/>
      <c r="BS20" s="213"/>
      <c r="BT20" s="213"/>
      <c r="BU20" s="213"/>
      <c r="BV20" s="213"/>
      <c r="BW20" s="213"/>
      <c r="BX20" s="213"/>
      <c r="BY20" s="213"/>
      <c r="BZ20" s="213"/>
      <c r="CA20" s="213"/>
      <c r="CB20" s="166" t="s">
        <v>226</v>
      </c>
      <c r="CC20" s="213" t="s">
        <v>226</v>
      </c>
      <c r="CD20" s="213"/>
      <c r="CE20" s="213"/>
      <c r="CF20" s="213"/>
      <c r="CG20" s="213"/>
      <c r="CH20" s="213" t="s">
        <v>226</v>
      </c>
      <c r="CI20" s="213"/>
      <c r="CJ20" s="213" t="s">
        <v>226</v>
      </c>
      <c r="CK20" s="213" t="s">
        <v>226</v>
      </c>
      <c r="CL20" s="213"/>
      <c r="CM20" s="213"/>
      <c r="CN20" s="213"/>
      <c r="CO20" s="213"/>
      <c r="CP20" s="213"/>
      <c r="CQ20" s="213"/>
      <c r="CR20" s="213"/>
      <c r="CS20" s="213"/>
      <c r="CT20" s="166"/>
      <c r="CU20" s="213"/>
      <c r="CV20" s="213"/>
      <c r="CW20" s="213"/>
      <c r="CX20" s="213"/>
      <c r="CY20" s="213"/>
      <c r="CZ20" s="213" t="s">
        <v>226</v>
      </c>
      <c r="DA20" s="213" t="s">
        <v>226</v>
      </c>
      <c r="DB20" s="213"/>
      <c r="DC20" s="213"/>
      <c r="DD20" s="213"/>
      <c r="DE20" s="213"/>
      <c r="DF20" s="213"/>
      <c r="DG20" s="213"/>
      <c r="DH20" s="213"/>
      <c r="DI20" s="213"/>
      <c r="DJ20" s="213"/>
      <c r="DK20" s="213"/>
      <c r="DL20" s="213"/>
      <c r="DM20" s="213"/>
      <c r="DN20" s="167"/>
      <c r="DO20" s="213" t="s">
        <v>226</v>
      </c>
      <c r="DP20" s="213"/>
      <c r="DQ20" s="213"/>
      <c r="DR20" s="213"/>
      <c r="DS20" s="213"/>
      <c r="DT20" s="213" t="s">
        <v>226</v>
      </c>
      <c r="DU20" s="213"/>
      <c r="DV20" s="213"/>
      <c r="DW20" s="213"/>
      <c r="DX20" s="213"/>
      <c r="DY20" s="213"/>
      <c r="DZ20" s="213"/>
      <c r="EA20" s="213"/>
      <c r="EB20" s="213"/>
      <c r="EC20" s="213"/>
      <c r="ED20" s="213"/>
      <c r="EE20" s="213"/>
      <c r="EF20" s="213"/>
      <c r="EG20" s="213"/>
      <c r="EH20" s="213"/>
      <c r="EI20" s="213"/>
      <c r="EJ20" s="213"/>
      <c r="EK20" s="213"/>
      <c r="EL20" s="213"/>
      <c r="EM20" s="213"/>
      <c r="EN20" s="213"/>
      <c r="EO20" s="213"/>
      <c r="EP20" s="213"/>
      <c r="EQ20" s="213"/>
      <c r="ER20" s="213"/>
      <c r="ES20" s="213"/>
      <c r="ET20" s="213"/>
      <c r="EU20" s="9"/>
      <c r="EV20" s="166"/>
      <c r="EW20" s="213"/>
      <c r="EX20" s="213"/>
      <c r="EY20" s="213"/>
      <c r="EZ20" s="213" t="s">
        <v>226</v>
      </c>
      <c r="FA20" s="213"/>
      <c r="FB20" s="213"/>
      <c r="FC20" s="213"/>
      <c r="FD20" s="213"/>
      <c r="FE20" s="213"/>
      <c r="FF20" s="213"/>
      <c r="FG20" s="213"/>
      <c r="FH20" s="213"/>
      <c r="FI20" s="213"/>
      <c r="FJ20" s="213"/>
      <c r="FK20" s="213"/>
      <c r="FL20" s="213"/>
      <c r="FM20" s="213"/>
      <c r="FN20" s="167"/>
      <c r="FO20" s="213" t="s">
        <v>226</v>
      </c>
      <c r="FP20" s="213"/>
      <c r="FQ20" s="213"/>
      <c r="FR20" s="213"/>
      <c r="FS20" s="166" t="s">
        <v>226</v>
      </c>
      <c r="FT20" s="167"/>
      <c r="FU20" s="213" t="s">
        <v>226</v>
      </c>
      <c r="FV20" s="213"/>
      <c r="FW20" s="213"/>
      <c r="FX20" s="213"/>
      <c r="FY20" s="166"/>
      <c r="FZ20" s="167"/>
      <c r="GA20" s="166"/>
      <c r="GB20" s="213"/>
      <c r="GC20" s="213"/>
      <c r="GD20" s="213"/>
      <c r="GE20" s="166"/>
      <c r="GF20" s="213"/>
      <c r="GG20" s="213"/>
      <c r="GH20" s="213"/>
      <c r="GI20" s="213"/>
      <c r="GJ20" s="213"/>
      <c r="GK20" s="213"/>
      <c r="GL20" s="213"/>
      <c r="GM20" s="166"/>
      <c r="GN20" s="213"/>
      <c r="GO20" s="213"/>
      <c r="GP20" s="213"/>
      <c r="GQ20" s="167"/>
      <c r="GR20" s="174"/>
      <c r="GS20" s="214"/>
      <c r="GT20" s="214"/>
      <c r="GU20" s="214"/>
      <c r="GV20" s="214"/>
      <c r="GW20" s="214"/>
      <c r="GX20" s="214"/>
      <c r="GY20" s="214"/>
      <c r="GZ20" s="214"/>
      <c r="HA20" s="214" t="s">
        <v>226</v>
      </c>
      <c r="HB20" s="214"/>
      <c r="HC20" s="214"/>
      <c r="HD20" s="214"/>
      <c r="HE20" s="214"/>
      <c r="HF20" s="214"/>
      <c r="HG20" s="214"/>
      <c r="HH20" s="214"/>
      <c r="HI20" s="214"/>
      <c r="HJ20" s="214"/>
      <c r="HK20" s="214"/>
      <c r="HL20" s="214"/>
      <c r="HM20" s="214"/>
      <c r="HN20" s="214"/>
      <c r="HO20" s="214" t="s">
        <v>226</v>
      </c>
      <c r="HP20" s="214"/>
      <c r="HQ20" s="214"/>
      <c r="HR20" s="214"/>
      <c r="HS20" s="214"/>
      <c r="HT20" s="214"/>
      <c r="HU20" s="214"/>
      <c r="HV20" s="214"/>
      <c r="HW20" s="214"/>
      <c r="HX20" s="214"/>
      <c r="HY20" s="214"/>
      <c r="HZ20" s="214"/>
      <c r="IA20" s="214"/>
      <c r="IB20" s="214"/>
      <c r="IC20" s="214"/>
      <c r="ID20" s="214"/>
      <c r="IE20" s="214"/>
      <c r="IF20" s="214"/>
      <c r="IG20" s="214"/>
      <c r="IH20" s="214"/>
      <c r="II20" s="214"/>
      <c r="IJ20" s="214"/>
      <c r="IK20" s="214"/>
      <c r="IL20" s="214"/>
      <c r="IM20" s="214"/>
      <c r="IN20" s="214"/>
      <c r="IO20" s="214"/>
      <c r="IP20" s="166"/>
      <c r="IQ20" s="167"/>
      <c r="IR20" s="213"/>
      <c r="IS20" s="213"/>
      <c r="IT20" s="213"/>
      <c r="IU20" s="213"/>
      <c r="IV20" s="213"/>
      <c r="IW20" s="213"/>
      <c r="IX20" s="223" t="s">
        <v>226</v>
      </c>
      <c r="IY20" s="223"/>
      <c r="IZ20" s="213"/>
      <c r="JA20" s="223"/>
      <c r="JB20" s="213"/>
      <c r="JC20" s="213"/>
      <c r="JD20" s="213"/>
      <c r="JE20" s="214" t="s">
        <v>226</v>
      </c>
      <c r="JF20"/>
      <c r="JG20" s="213" t="s">
        <v>226</v>
      </c>
      <c r="JH20" s="213"/>
      <c r="JI20" s="213"/>
      <c r="JJ20" s="213"/>
      <c r="JK20" s="213" t="s">
        <v>226</v>
      </c>
      <c r="JL20" s="213"/>
      <c r="JM20" s="213"/>
      <c r="JN20" s="174" t="s">
        <v>226</v>
      </c>
      <c r="JO20" s="214"/>
      <c r="JP20" s="214"/>
      <c r="JQ20" s="214"/>
      <c r="JR20" s="214"/>
      <c r="JS20" s="214"/>
      <c r="JT20" s="214"/>
      <c r="JU20" s="214"/>
      <c r="JV20" s="214"/>
      <c r="JW20" s="214"/>
      <c r="JX20" s="214"/>
      <c r="JY20" s="166" t="s">
        <v>226</v>
      </c>
      <c r="JZ20" s="213"/>
      <c r="KA20" s="213"/>
      <c r="KB20" s="213" t="s">
        <v>226</v>
      </c>
      <c r="KC20" s="214"/>
      <c r="KD20" s="214" t="s">
        <v>226</v>
      </c>
      <c r="KE20" s="214"/>
      <c r="KF20" s="214"/>
      <c r="KG20" s="214"/>
      <c r="KH20" s="223"/>
      <c r="KI20" s="223"/>
      <c r="KJ20" s="223"/>
      <c r="KK20" s="223"/>
      <c r="KL20" s="214"/>
      <c r="KM20" s="214"/>
      <c r="KN20" s="214"/>
      <c r="KO20" s="214"/>
      <c r="KP20" s="214"/>
      <c r="KQ20"/>
      <c r="KR20" s="255"/>
      <c r="KS20">
        <v>27</v>
      </c>
      <c r="KT20">
        <v>0</v>
      </c>
      <c r="KU20">
        <v>27</v>
      </c>
      <c r="KV20">
        <v>0</v>
      </c>
    </row>
    <row r="21" spans="1:308" s="10" customFormat="1" ht="19.5">
      <c r="A21" s="171">
        <v>1</v>
      </c>
      <c r="B21" s="171" t="s">
        <v>854</v>
      </c>
      <c r="C21" s="172" t="s">
        <v>879</v>
      </c>
      <c r="D21" s="173">
        <v>12</v>
      </c>
      <c r="E21" s="164" t="s">
        <v>880</v>
      </c>
      <c r="F21" s="164">
        <v>4</v>
      </c>
      <c r="G21" s="164" t="s">
        <v>876</v>
      </c>
      <c r="H21" s="164">
        <v>0</v>
      </c>
      <c r="I21" s="164">
        <v>0</v>
      </c>
      <c r="J21" s="164">
        <v>433</v>
      </c>
      <c r="K21" s="164">
        <v>52.9</v>
      </c>
      <c r="L21" s="165">
        <v>12.217090069284065</v>
      </c>
      <c r="M21" s="384" t="s">
        <v>2184</v>
      </c>
      <c r="N21" s="166" t="s">
        <v>226</v>
      </c>
      <c r="O21" s="213"/>
      <c r="P21" s="213"/>
      <c r="Q21" s="213"/>
      <c r="R21" s="213"/>
      <c r="S21" s="213"/>
      <c r="T21" s="213"/>
      <c r="U21" s="213"/>
      <c r="V21" s="213"/>
      <c r="W21" s="213"/>
      <c r="X21" s="213"/>
      <c r="Y21" s="213"/>
      <c r="Z21" s="213"/>
      <c r="AA21" s="213"/>
      <c r="AB21" s="213"/>
      <c r="AC21" s="213"/>
      <c r="AD21" s="213"/>
      <c r="AE21" s="213"/>
      <c r="AF21" s="213"/>
      <c r="AG21" s="213" t="s">
        <v>226</v>
      </c>
      <c r="AH21" s="213" t="s">
        <v>226</v>
      </c>
      <c r="AI21" s="213" t="s">
        <v>226</v>
      </c>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c r="BR21" s="213"/>
      <c r="BS21" s="213"/>
      <c r="BT21" s="213"/>
      <c r="BU21" s="213"/>
      <c r="BV21" s="213"/>
      <c r="BW21" s="213"/>
      <c r="BX21" s="213"/>
      <c r="BY21" s="213"/>
      <c r="BZ21" s="213"/>
      <c r="CA21" s="213"/>
      <c r="CB21" s="166"/>
      <c r="CC21" s="213"/>
      <c r="CD21" s="213"/>
      <c r="CE21" s="213"/>
      <c r="CF21" s="213"/>
      <c r="CG21" s="213"/>
      <c r="CH21" s="213"/>
      <c r="CI21" s="213"/>
      <c r="CJ21" s="213"/>
      <c r="CK21" s="213"/>
      <c r="CL21" s="213"/>
      <c r="CM21" s="213"/>
      <c r="CN21" s="213"/>
      <c r="CO21" s="213"/>
      <c r="CP21" s="213"/>
      <c r="CQ21" s="213"/>
      <c r="CR21" s="213"/>
      <c r="CS21" s="213"/>
      <c r="CT21" s="166"/>
      <c r="CU21" s="213"/>
      <c r="CV21" s="213"/>
      <c r="CW21" s="213"/>
      <c r="CX21" s="213"/>
      <c r="CY21" s="213"/>
      <c r="CZ21" s="213"/>
      <c r="DA21" s="213"/>
      <c r="DB21" s="213"/>
      <c r="DC21" s="213"/>
      <c r="DD21" s="213"/>
      <c r="DE21" s="213"/>
      <c r="DF21" s="213"/>
      <c r="DG21" s="213"/>
      <c r="DH21" s="213"/>
      <c r="DI21" s="213"/>
      <c r="DJ21" s="213"/>
      <c r="DK21" s="213"/>
      <c r="DL21" s="213"/>
      <c r="DM21" s="213"/>
      <c r="DN21" s="167"/>
      <c r="DO21" s="213"/>
      <c r="DP21" s="213"/>
      <c r="DQ21" s="213"/>
      <c r="DR21" s="213"/>
      <c r="DS21" s="213"/>
      <c r="DT21" s="213"/>
      <c r="DU21" s="213"/>
      <c r="DV21" s="213"/>
      <c r="DW21" s="213"/>
      <c r="DX21" s="213"/>
      <c r="DY21" s="213"/>
      <c r="DZ21" s="213"/>
      <c r="EA21" s="213"/>
      <c r="EB21" s="213"/>
      <c r="EC21" s="213"/>
      <c r="ED21" s="213"/>
      <c r="EE21" s="213"/>
      <c r="EF21" s="213"/>
      <c r="EG21" s="213"/>
      <c r="EH21" s="213"/>
      <c r="EI21" s="213"/>
      <c r="EJ21" s="213"/>
      <c r="EK21" s="213"/>
      <c r="EL21" s="213"/>
      <c r="EM21" s="213"/>
      <c r="EN21" s="213"/>
      <c r="EO21" s="213"/>
      <c r="EP21" s="213"/>
      <c r="EQ21" s="213"/>
      <c r="ER21" s="213"/>
      <c r="ES21" s="213"/>
      <c r="ET21" s="213"/>
      <c r="EU21" s="9"/>
      <c r="EV21" s="166"/>
      <c r="EW21" s="213"/>
      <c r="EX21" s="213"/>
      <c r="EY21" s="213"/>
      <c r="EZ21" s="213"/>
      <c r="FA21" s="213"/>
      <c r="FB21" s="213"/>
      <c r="FC21" s="213"/>
      <c r="FD21" s="213"/>
      <c r="FE21" s="213"/>
      <c r="FF21" s="213"/>
      <c r="FG21" s="213"/>
      <c r="FH21" s="213"/>
      <c r="FI21" s="213"/>
      <c r="FJ21" s="213"/>
      <c r="FK21" s="213"/>
      <c r="FL21" s="213"/>
      <c r="FM21" s="213"/>
      <c r="FN21" s="167"/>
      <c r="FO21" s="213"/>
      <c r="FP21" s="213"/>
      <c r="FQ21" s="213"/>
      <c r="FR21" s="213"/>
      <c r="FS21" s="166"/>
      <c r="FT21" s="167"/>
      <c r="FU21" s="213"/>
      <c r="FV21" s="213"/>
      <c r="FW21" s="213"/>
      <c r="FX21" s="213"/>
      <c r="FY21" s="166"/>
      <c r="FZ21" s="167"/>
      <c r="GA21" s="166"/>
      <c r="GB21" s="213"/>
      <c r="GC21" s="213"/>
      <c r="GD21" s="213"/>
      <c r="GE21" s="166"/>
      <c r="GF21" s="213"/>
      <c r="GG21" s="213"/>
      <c r="GH21" s="213"/>
      <c r="GI21" s="213"/>
      <c r="GJ21" s="213"/>
      <c r="GK21" s="213"/>
      <c r="GL21" s="213"/>
      <c r="GM21" s="166"/>
      <c r="GN21" s="213"/>
      <c r="GO21" s="213"/>
      <c r="GP21" s="213"/>
      <c r="GQ21" s="167"/>
      <c r="GR21" s="174"/>
      <c r="GS21" s="214"/>
      <c r="GT21" s="214"/>
      <c r="GU21" s="214"/>
      <c r="GV21" s="214"/>
      <c r="GW21" s="214"/>
      <c r="GX21" s="214"/>
      <c r="GY21" s="214"/>
      <c r="GZ21" s="214"/>
      <c r="HA21" s="214" t="s">
        <v>226</v>
      </c>
      <c r="HB21" s="214"/>
      <c r="HC21" s="214"/>
      <c r="HD21" s="214"/>
      <c r="HE21" s="214"/>
      <c r="HF21" s="214"/>
      <c r="HG21" s="214"/>
      <c r="HH21" s="214"/>
      <c r="HI21" s="214"/>
      <c r="HJ21" s="214"/>
      <c r="HK21" s="214"/>
      <c r="HL21" s="214"/>
      <c r="HM21" s="214"/>
      <c r="HN21" s="214"/>
      <c r="HO21" s="214"/>
      <c r="HP21" s="214"/>
      <c r="HQ21" s="214"/>
      <c r="HR21" s="214"/>
      <c r="HS21" s="214"/>
      <c r="HT21" s="214"/>
      <c r="HU21" s="214"/>
      <c r="HV21" s="214"/>
      <c r="HW21" s="214"/>
      <c r="HX21" s="214"/>
      <c r="HY21" s="214"/>
      <c r="HZ21" s="214"/>
      <c r="IA21" s="214"/>
      <c r="IB21" s="214"/>
      <c r="IC21" s="214"/>
      <c r="ID21" s="214"/>
      <c r="IE21" s="214"/>
      <c r="IF21" s="214"/>
      <c r="IG21" s="214"/>
      <c r="IH21" s="214"/>
      <c r="II21" s="214"/>
      <c r="IJ21" s="214"/>
      <c r="IK21" s="214"/>
      <c r="IL21" s="214"/>
      <c r="IM21" s="214"/>
      <c r="IN21" s="214"/>
      <c r="IO21" s="214"/>
      <c r="IP21" s="166"/>
      <c r="IQ21" s="167"/>
      <c r="IR21" s="213"/>
      <c r="IS21" s="213"/>
      <c r="IT21" s="213"/>
      <c r="IU21" s="213"/>
      <c r="IV21" s="213"/>
      <c r="IW21" s="213"/>
      <c r="IX21" s="223"/>
      <c r="IY21" s="223"/>
      <c r="IZ21" s="213"/>
      <c r="JA21" s="223"/>
      <c r="JB21" s="213"/>
      <c r="JC21" s="213"/>
      <c r="JD21" s="213"/>
      <c r="JE21" s="214"/>
      <c r="JF21"/>
      <c r="JG21" s="213"/>
      <c r="JH21" s="213"/>
      <c r="JI21" s="213"/>
      <c r="JJ21" s="213"/>
      <c r="JK21" s="213"/>
      <c r="JL21" s="213"/>
      <c r="JM21" s="213"/>
      <c r="JN21" s="174"/>
      <c r="JO21" s="214"/>
      <c r="JP21" s="214"/>
      <c r="JQ21" s="214" t="s">
        <v>226</v>
      </c>
      <c r="JR21" s="214"/>
      <c r="JS21" s="214"/>
      <c r="JT21" s="214"/>
      <c r="JU21" s="214"/>
      <c r="JV21" s="214"/>
      <c r="JW21" s="214"/>
      <c r="JX21" s="214"/>
      <c r="JY21" s="166"/>
      <c r="JZ21" s="213"/>
      <c r="KA21" s="213"/>
      <c r="KB21" s="213"/>
      <c r="KC21" s="214"/>
      <c r="KD21" s="214"/>
      <c r="KE21" s="214"/>
      <c r="KF21" s="214"/>
      <c r="KG21" s="214"/>
      <c r="KH21" s="223"/>
      <c r="KI21" s="223"/>
      <c r="KJ21" s="223"/>
      <c r="KK21" s="223"/>
      <c r="KL21" s="214"/>
      <c r="KM21" s="214"/>
      <c r="KN21" s="214"/>
      <c r="KO21" s="214"/>
      <c r="KP21" s="214"/>
      <c r="KQ21"/>
      <c r="KR21" s="255"/>
      <c r="KS21">
        <v>6</v>
      </c>
      <c r="KT21">
        <v>0</v>
      </c>
      <c r="KU21">
        <v>3</v>
      </c>
      <c r="KV21">
        <v>0</v>
      </c>
    </row>
    <row r="22" spans="1:308" s="10" customFormat="1" ht="19.5">
      <c r="A22" s="171">
        <v>1</v>
      </c>
      <c r="B22" s="171" t="s">
        <v>854</v>
      </c>
      <c r="C22" s="172" t="s">
        <v>881</v>
      </c>
      <c r="D22" s="173">
        <v>13</v>
      </c>
      <c r="E22" s="164" t="s">
        <v>882</v>
      </c>
      <c r="F22" s="164">
        <v>19</v>
      </c>
      <c r="G22" s="164" t="s">
        <v>852</v>
      </c>
      <c r="H22" s="164">
        <v>0</v>
      </c>
      <c r="I22" s="164">
        <v>0</v>
      </c>
      <c r="J22" s="164">
        <v>450</v>
      </c>
      <c r="K22" s="164">
        <v>114.1</v>
      </c>
      <c r="L22" s="165">
        <v>25.355555555555554</v>
      </c>
      <c r="M22" s="384" t="s">
        <v>2185</v>
      </c>
      <c r="N22" s="166" t="s">
        <v>853</v>
      </c>
      <c r="O22" s="213"/>
      <c r="P22" s="213"/>
      <c r="Q22" s="213"/>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c r="BV22" s="213"/>
      <c r="BW22" s="213"/>
      <c r="BX22" s="213"/>
      <c r="BY22" s="213"/>
      <c r="BZ22" s="213"/>
      <c r="CA22" s="213"/>
      <c r="CB22" s="166"/>
      <c r="CC22" s="213"/>
      <c r="CD22" s="213"/>
      <c r="CE22" s="213"/>
      <c r="CF22" s="213"/>
      <c r="CG22" s="213"/>
      <c r="CH22" s="213"/>
      <c r="CI22" s="213"/>
      <c r="CJ22" s="213"/>
      <c r="CK22" s="213"/>
      <c r="CL22" s="213"/>
      <c r="CM22" s="213"/>
      <c r="CN22" s="213"/>
      <c r="CO22" s="213"/>
      <c r="CP22" s="213"/>
      <c r="CQ22" s="213"/>
      <c r="CR22" s="213"/>
      <c r="CS22" s="213"/>
      <c r="CT22" s="166"/>
      <c r="CU22" s="213"/>
      <c r="CV22" s="213"/>
      <c r="CW22" s="213"/>
      <c r="CX22" s="213"/>
      <c r="CY22" s="213"/>
      <c r="CZ22" s="213"/>
      <c r="DA22" s="213"/>
      <c r="DB22" s="213"/>
      <c r="DC22" s="213"/>
      <c r="DD22" s="213"/>
      <c r="DE22" s="213"/>
      <c r="DF22" s="213"/>
      <c r="DG22" s="213"/>
      <c r="DH22" s="213"/>
      <c r="DI22" s="213"/>
      <c r="DJ22" s="213"/>
      <c r="DK22" s="213"/>
      <c r="DL22" s="213"/>
      <c r="DM22" s="213"/>
      <c r="DN22" s="167"/>
      <c r="DO22" s="213"/>
      <c r="DP22" s="213"/>
      <c r="DQ22" s="213"/>
      <c r="DR22" s="213"/>
      <c r="DS22" s="213"/>
      <c r="DT22" s="213"/>
      <c r="DU22" s="213"/>
      <c r="DV22" s="213"/>
      <c r="DW22" s="213"/>
      <c r="DX22" s="213"/>
      <c r="DY22" s="213"/>
      <c r="DZ22" s="213"/>
      <c r="EA22" s="213"/>
      <c r="EB22" s="213"/>
      <c r="EC22" s="213"/>
      <c r="ED22" s="213"/>
      <c r="EE22" s="213"/>
      <c r="EF22" s="213"/>
      <c r="EG22" s="213"/>
      <c r="EH22" s="213"/>
      <c r="EI22" s="213"/>
      <c r="EJ22" s="213"/>
      <c r="EK22" s="213"/>
      <c r="EL22" s="213"/>
      <c r="EM22" s="213"/>
      <c r="EN22" s="213"/>
      <c r="EO22" s="213"/>
      <c r="EP22" s="213"/>
      <c r="EQ22" s="213"/>
      <c r="ER22" s="213"/>
      <c r="ES22" s="213"/>
      <c r="ET22" s="213"/>
      <c r="EU22" s="9"/>
      <c r="EV22" s="166"/>
      <c r="EW22" s="213"/>
      <c r="EX22" s="213"/>
      <c r="EY22" s="213"/>
      <c r="EZ22" s="213"/>
      <c r="FA22" s="213"/>
      <c r="FB22" s="213"/>
      <c r="FC22" s="213"/>
      <c r="FD22" s="213"/>
      <c r="FE22" s="213"/>
      <c r="FF22" s="213"/>
      <c r="FG22" s="213"/>
      <c r="FH22" s="213"/>
      <c r="FI22" s="213"/>
      <c r="FJ22" s="213"/>
      <c r="FK22" s="213"/>
      <c r="FL22" s="213"/>
      <c r="FM22" s="213"/>
      <c r="FN22" s="167"/>
      <c r="FO22" s="213"/>
      <c r="FP22" s="213"/>
      <c r="FQ22" s="213"/>
      <c r="FR22" s="213"/>
      <c r="FS22" s="166"/>
      <c r="FT22" s="167"/>
      <c r="FU22" s="213"/>
      <c r="FV22" s="213"/>
      <c r="FW22" s="213"/>
      <c r="FX22" s="213"/>
      <c r="FY22" s="166"/>
      <c r="FZ22" s="167"/>
      <c r="GA22" s="166"/>
      <c r="GB22" s="213"/>
      <c r="GC22" s="213"/>
      <c r="GD22" s="213"/>
      <c r="GE22" s="166"/>
      <c r="GF22" s="213"/>
      <c r="GG22" s="213"/>
      <c r="GH22" s="213"/>
      <c r="GI22" s="213"/>
      <c r="GJ22" s="213"/>
      <c r="GK22" s="213"/>
      <c r="GL22" s="213"/>
      <c r="GM22" s="166"/>
      <c r="GN22" s="213"/>
      <c r="GO22" s="213"/>
      <c r="GP22" s="213"/>
      <c r="GQ22" s="167"/>
      <c r="GR22" s="174"/>
      <c r="GS22" s="214"/>
      <c r="GT22" s="214"/>
      <c r="GU22" s="214"/>
      <c r="GV22" s="214"/>
      <c r="GW22" s="214" t="s">
        <v>226</v>
      </c>
      <c r="GX22" s="214" t="s">
        <v>226</v>
      </c>
      <c r="GY22" s="214"/>
      <c r="GZ22" s="214"/>
      <c r="HA22" s="214"/>
      <c r="HB22" s="214"/>
      <c r="HC22" s="214"/>
      <c r="HD22" s="214"/>
      <c r="HE22" s="214"/>
      <c r="HF22" s="214" t="s">
        <v>226</v>
      </c>
      <c r="HG22" s="214"/>
      <c r="HH22" s="214"/>
      <c r="HI22" s="214"/>
      <c r="HJ22" s="214"/>
      <c r="HK22" s="214"/>
      <c r="HL22" s="214"/>
      <c r="HM22" s="214"/>
      <c r="HN22" s="214"/>
      <c r="HO22" s="214"/>
      <c r="HP22" s="214"/>
      <c r="HQ22" s="214"/>
      <c r="HR22" s="214"/>
      <c r="HS22" s="214"/>
      <c r="HT22" s="214"/>
      <c r="HU22" s="214"/>
      <c r="HV22" s="214"/>
      <c r="HW22" s="214"/>
      <c r="HX22" s="214"/>
      <c r="HY22" s="214"/>
      <c r="HZ22" s="214"/>
      <c r="IA22" s="214"/>
      <c r="IB22" s="214"/>
      <c r="IC22" s="214"/>
      <c r="ID22" s="214"/>
      <c r="IE22" s="214"/>
      <c r="IF22" s="214"/>
      <c r="IG22" s="214"/>
      <c r="IH22" s="214"/>
      <c r="II22" s="214"/>
      <c r="IJ22" s="214"/>
      <c r="IK22" s="214"/>
      <c r="IL22" s="214"/>
      <c r="IM22" s="214"/>
      <c r="IN22" s="214"/>
      <c r="IO22" s="214"/>
      <c r="IP22" s="166"/>
      <c r="IQ22" s="167"/>
      <c r="IR22" s="213"/>
      <c r="IS22" s="213"/>
      <c r="IT22" s="213"/>
      <c r="IU22" s="213"/>
      <c r="IV22" s="213"/>
      <c r="IW22" s="213"/>
      <c r="IX22" s="223"/>
      <c r="IY22" s="223"/>
      <c r="IZ22" s="213"/>
      <c r="JA22" s="223"/>
      <c r="JB22" s="213"/>
      <c r="JC22" s="213"/>
      <c r="JD22" s="213"/>
      <c r="JE22" s="214"/>
      <c r="JF22"/>
      <c r="JG22" s="213"/>
      <c r="JH22" s="213"/>
      <c r="JI22" s="213"/>
      <c r="JJ22" s="213" t="s">
        <v>853</v>
      </c>
      <c r="JK22" s="213" t="s">
        <v>226</v>
      </c>
      <c r="JL22" s="213"/>
      <c r="JM22" s="213"/>
      <c r="JN22" s="174" t="s">
        <v>853</v>
      </c>
      <c r="JO22" s="214"/>
      <c r="JP22" s="214"/>
      <c r="JQ22" s="214"/>
      <c r="JR22" s="214"/>
      <c r="JS22" s="214"/>
      <c r="JT22" s="214"/>
      <c r="JU22" s="214"/>
      <c r="JV22" s="214"/>
      <c r="JW22" s="214"/>
      <c r="JX22" s="214"/>
      <c r="JY22" s="166"/>
      <c r="JZ22" s="213"/>
      <c r="KA22" s="213"/>
      <c r="KB22" s="213"/>
      <c r="KC22" s="214"/>
      <c r="KD22" s="214"/>
      <c r="KE22" s="214"/>
      <c r="KF22" s="214"/>
      <c r="KG22" s="214"/>
      <c r="KH22" s="223"/>
      <c r="KI22" s="223"/>
      <c r="KJ22" s="223"/>
      <c r="KK22" s="223"/>
      <c r="KL22" s="214"/>
      <c r="KM22" s="214"/>
      <c r="KN22" s="214"/>
      <c r="KO22" s="214"/>
      <c r="KP22" s="214"/>
      <c r="KQ22"/>
      <c r="KR22" s="255"/>
      <c r="KS22">
        <v>4</v>
      </c>
      <c r="KT22">
        <v>3</v>
      </c>
      <c r="KU22">
        <v>4</v>
      </c>
      <c r="KV22">
        <v>3</v>
      </c>
    </row>
    <row r="23" spans="1:308" s="10" customFormat="1" ht="19.5">
      <c r="A23" s="171">
        <v>1</v>
      </c>
      <c r="B23" s="171" t="s">
        <v>854</v>
      </c>
      <c r="C23" s="172" t="s">
        <v>883</v>
      </c>
      <c r="D23" s="173">
        <v>14</v>
      </c>
      <c r="E23" s="164" t="s">
        <v>884</v>
      </c>
      <c r="F23" s="164">
        <v>9</v>
      </c>
      <c r="G23" s="164" t="s">
        <v>857</v>
      </c>
      <c r="H23" s="164">
        <v>0</v>
      </c>
      <c r="I23" s="164">
        <v>0</v>
      </c>
      <c r="J23" s="164">
        <v>372</v>
      </c>
      <c r="K23" s="164">
        <v>81.599999999999994</v>
      </c>
      <c r="L23" s="165">
        <v>21.93548387096774</v>
      </c>
      <c r="M23" s="384" t="s">
        <v>2186</v>
      </c>
      <c r="N23" s="166" t="s">
        <v>853</v>
      </c>
      <c r="O23" s="213"/>
      <c r="P23" s="213"/>
      <c r="Q23" s="213"/>
      <c r="R23" s="213"/>
      <c r="S23" s="213"/>
      <c r="T23" s="213"/>
      <c r="U23" s="213"/>
      <c r="V23" s="213"/>
      <c r="W23" s="213"/>
      <c r="X23" s="213"/>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t="s">
        <v>226</v>
      </c>
      <c r="BQ23" s="213" t="s">
        <v>226</v>
      </c>
      <c r="BR23" s="213"/>
      <c r="BS23" s="213"/>
      <c r="BT23" s="213"/>
      <c r="BU23" s="213"/>
      <c r="BV23" s="213"/>
      <c r="BW23" s="213"/>
      <c r="BX23" s="213"/>
      <c r="BY23" s="213"/>
      <c r="BZ23" s="213"/>
      <c r="CA23" s="213"/>
      <c r="CB23" s="166"/>
      <c r="CC23" s="213"/>
      <c r="CD23" s="213"/>
      <c r="CE23" s="213"/>
      <c r="CF23" s="213"/>
      <c r="CG23" s="213"/>
      <c r="CH23" s="213"/>
      <c r="CI23" s="213"/>
      <c r="CJ23" s="213"/>
      <c r="CK23" s="213"/>
      <c r="CL23" s="213"/>
      <c r="CM23" s="213"/>
      <c r="CN23" s="213"/>
      <c r="CO23" s="213" t="s">
        <v>226</v>
      </c>
      <c r="CP23" s="213"/>
      <c r="CQ23" s="213"/>
      <c r="CR23" s="213"/>
      <c r="CS23" s="213" t="s">
        <v>226</v>
      </c>
      <c r="CT23" s="166"/>
      <c r="CU23" s="213"/>
      <c r="CV23" s="213" t="s">
        <v>226</v>
      </c>
      <c r="CW23" s="213"/>
      <c r="CX23" s="213"/>
      <c r="CY23" s="213"/>
      <c r="CZ23" s="213" t="s">
        <v>853</v>
      </c>
      <c r="DA23" s="213"/>
      <c r="DB23" s="213"/>
      <c r="DC23" s="213"/>
      <c r="DD23" s="213"/>
      <c r="DE23" s="213"/>
      <c r="DF23" s="213"/>
      <c r="DG23" s="213"/>
      <c r="DH23" s="213"/>
      <c r="DI23" s="213"/>
      <c r="DJ23" s="213"/>
      <c r="DK23" s="213"/>
      <c r="DL23" s="213"/>
      <c r="DM23" s="213"/>
      <c r="DN23" s="167"/>
      <c r="DO23" s="213"/>
      <c r="DP23" s="213"/>
      <c r="DQ23" s="213"/>
      <c r="DR23" s="213"/>
      <c r="DS23" s="213"/>
      <c r="DT23" s="213"/>
      <c r="DU23" s="213"/>
      <c r="DV23" s="213"/>
      <c r="DW23" s="213"/>
      <c r="DX23" s="213"/>
      <c r="DY23" s="213"/>
      <c r="DZ23" s="213" t="s">
        <v>853</v>
      </c>
      <c r="EA23" s="213"/>
      <c r="EB23" s="213"/>
      <c r="EC23" s="213"/>
      <c r="ED23" s="213"/>
      <c r="EE23" s="213"/>
      <c r="EF23" s="213"/>
      <c r="EG23" s="213"/>
      <c r="EH23" s="213"/>
      <c r="EI23" s="213"/>
      <c r="EJ23" s="213"/>
      <c r="EK23" s="213"/>
      <c r="EL23" s="213"/>
      <c r="EM23" s="213"/>
      <c r="EN23" s="213"/>
      <c r="EO23" s="213" t="s">
        <v>853</v>
      </c>
      <c r="EP23" s="213"/>
      <c r="EQ23" s="213"/>
      <c r="ER23" s="213"/>
      <c r="ES23" s="213"/>
      <c r="ET23" s="213"/>
      <c r="EU23" s="9"/>
      <c r="EV23" s="166"/>
      <c r="EW23" s="213"/>
      <c r="EX23" s="213"/>
      <c r="EY23" s="213"/>
      <c r="EZ23" s="213"/>
      <c r="FA23" s="213"/>
      <c r="FB23" s="213"/>
      <c r="FC23" s="213"/>
      <c r="FD23" s="213"/>
      <c r="FE23" s="213"/>
      <c r="FF23" s="213"/>
      <c r="FG23" s="213"/>
      <c r="FH23" s="213"/>
      <c r="FI23" s="213"/>
      <c r="FJ23" s="213"/>
      <c r="FK23" s="213"/>
      <c r="FL23" s="213"/>
      <c r="FM23" s="213"/>
      <c r="FN23" s="167"/>
      <c r="FO23" s="213"/>
      <c r="FP23" s="213" t="s">
        <v>226</v>
      </c>
      <c r="FQ23" s="213"/>
      <c r="FR23" s="213"/>
      <c r="FS23" s="166"/>
      <c r="FT23" s="167"/>
      <c r="FU23" s="213"/>
      <c r="FV23" s="213"/>
      <c r="FW23" s="213"/>
      <c r="FX23" s="213"/>
      <c r="FY23" s="166"/>
      <c r="FZ23" s="167"/>
      <c r="GA23" s="166"/>
      <c r="GB23" s="213"/>
      <c r="GC23" s="213"/>
      <c r="GD23" s="213"/>
      <c r="GE23" s="166"/>
      <c r="GF23" s="213"/>
      <c r="GG23" s="213"/>
      <c r="GH23" s="213"/>
      <c r="GI23" s="213"/>
      <c r="GJ23" s="213"/>
      <c r="GK23" s="213"/>
      <c r="GL23" s="213"/>
      <c r="GM23" s="166"/>
      <c r="GN23" s="213"/>
      <c r="GO23" s="213"/>
      <c r="GP23" s="213"/>
      <c r="GQ23" s="167"/>
      <c r="GR23" s="174"/>
      <c r="GS23" s="214"/>
      <c r="GT23" s="214"/>
      <c r="GU23" s="214"/>
      <c r="GV23" s="214"/>
      <c r="GW23" s="214"/>
      <c r="GX23" s="214" t="s">
        <v>226</v>
      </c>
      <c r="GY23" s="214"/>
      <c r="GZ23" s="214"/>
      <c r="HA23" s="214" t="s">
        <v>226</v>
      </c>
      <c r="HB23" s="214"/>
      <c r="HC23" s="214"/>
      <c r="HD23" s="214"/>
      <c r="HE23" s="214"/>
      <c r="HF23" s="214"/>
      <c r="HG23" s="214"/>
      <c r="HH23" s="214"/>
      <c r="HI23" s="214"/>
      <c r="HJ23" s="214"/>
      <c r="HK23" s="214"/>
      <c r="HL23" s="214"/>
      <c r="HM23" s="214"/>
      <c r="HN23" s="214"/>
      <c r="HO23" s="214"/>
      <c r="HP23" s="214"/>
      <c r="HQ23" s="214"/>
      <c r="HR23" s="214"/>
      <c r="HS23" s="214"/>
      <c r="HT23" s="214"/>
      <c r="HU23" s="214"/>
      <c r="HV23" s="214"/>
      <c r="HW23" s="214"/>
      <c r="HX23" s="214"/>
      <c r="HY23" s="214"/>
      <c r="HZ23" s="214"/>
      <c r="IA23" s="214"/>
      <c r="IB23" s="214"/>
      <c r="IC23" s="214"/>
      <c r="ID23" s="214"/>
      <c r="IE23" s="214"/>
      <c r="IF23" s="214"/>
      <c r="IG23" s="214"/>
      <c r="IH23" s="214"/>
      <c r="II23" s="214"/>
      <c r="IJ23" s="214"/>
      <c r="IK23" s="214"/>
      <c r="IL23" s="214"/>
      <c r="IM23" s="214"/>
      <c r="IN23" s="214"/>
      <c r="IO23" s="214"/>
      <c r="IP23" s="166"/>
      <c r="IQ23" s="167"/>
      <c r="IR23" s="213"/>
      <c r="IS23" s="213"/>
      <c r="IT23" s="213"/>
      <c r="IU23" s="213"/>
      <c r="IV23" s="213"/>
      <c r="IW23" s="213"/>
      <c r="IX23" s="223"/>
      <c r="IY23" s="223"/>
      <c r="IZ23" s="213"/>
      <c r="JA23" s="223"/>
      <c r="JB23" s="213"/>
      <c r="JC23" s="213" t="s">
        <v>226</v>
      </c>
      <c r="JD23" s="213"/>
      <c r="JE23" s="214"/>
      <c r="JF23"/>
      <c r="JG23" s="213" t="s">
        <v>226</v>
      </c>
      <c r="JH23" s="213"/>
      <c r="JI23" s="213"/>
      <c r="JJ23" s="213"/>
      <c r="JK23" s="213"/>
      <c r="JL23" s="213"/>
      <c r="JM23" s="213"/>
      <c r="JN23" s="174"/>
      <c r="JO23" s="214"/>
      <c r="JP23" s="214"/>
      <c r="JQ23" s="214"/>
      <c r="JR23" s="214"/>
      <c r="JS23" s="214"/>
      <c r="JT23" s="214"/>
      <c r="JU23" s="214"/>
      <c r="JV23" s="214"/>
      <c r="JW23" s="214"/>
      <c r="JX23" s="214"/>
      <c r="JY23" s="166"/>
      <c r="JZ23" s="213"/>
      <c r="KA23" s="213"/>
      <c r="KB23" s="214" t="s">
        <v>226</v>
      </c>
      <c r="KC23" s="214"/>
      <c r="KD23" s="214" t="s">
        <v>226</v>
      </c>
      <c r="KE23" s="214"/>
      <c r="KF23" s="214"/>
      <c r="KG23" s="214"/>
      <c r="KH23" s="223"/>
      <c r="KI23" s="223"/>
      <c r="KJ23" s="223"/>
      <c r="KK23" s="223"/>
      <c r="KL23" s="214"/>
      <c r="KM23" s="214"/>
      <c r="KN23" s="214"/>
      <c r="KO23" s="214" t="s">
        <v>853</v>
      </c>
      <c r="KP23" s="214"/>
      <c r="KQ23"/>
      <c r="KR23" s="255"/>
      <c r="KS23">
        <v>12</v>
      </c>
      <c r="KT23">
        <v>5</v>
      </c>
      <c r="KU23">
        <v>12</v>
      </c>
      <c r="KV23">
        <v>5</v>
      </c>
    </row>
    <row r="24" spans="1:308" s="10" customFormat="1" ht="19.5">
      <c r="A24" s="171">
        <v>1</v>
      </c>
      <c r="B24" s="171" t="s">
        <v>854</v>
      </c>
      <c r="C24" s="172" t="s">
        <v>885</v>
      </c>
      <c r="D24" s="173">
        <v>15</v>
      </c>
      <c r="E24" s="164" t="s">
        <v>886</v>
      </c>
      <c r="F24" s="164">
        <v>11</v>
      </c>
      <c r="G24" s="164" t="s">
        <v>876</v>
      </c>
      <c r="H24" s="164">
        <v>0</v>
      </c>
      <c r="I24" s="164">
        <v>0</v>
      </c>
      <c r="J24" s="164">
        <v>431</v>
      </c>
      <c r="K24" s="164">
        <v>50.9</v>
      </c>
      <c r="L24" s="165">
        <v>11.809744779582367</v>
      </c>
      <c r="M24" s="384" t="s">
        <v>2187</v>
      </c>
      <c r="N24" s="166" t="s">
        <v>226</v>
      </c>
      <c r="O24" s="213"/>
      <c r="P24" s="213"/>
      <c r="Q24" s="213"/>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c r="BR24" s="213"/>
      <c r="BS24" s="213"/>
      <c r="BT24" s="213"/>
      <c r="BU24" s="213"/>
      <c r="BV24" s="213"/>
      <c r="BW24" s="213"/>
      <c r="BX24" s="213"/>
      <c r="BY24" s="213"/>
      <c r="BZ24" s="213"/>
      <c r="CA24" s="213"/>
      <c r="CB24" s="166"/>
      <c r="CC24" s="213"/>
      <c r="CD24" s="213"/>
      <c r="CE24" s="213"/>
      <c r="CF24" s="213"/>
      <c r="CG24" s="213"/>
      <c r="CH24" s="213"/>
      <c r="CI24" s="213" t="s">
        <v>853</v>
      </c>
      <c r="CJ24" s="213"/>
      <c r="CK24" s="213"/>
      <c r="CL24" s="213"/>
      <c r="CM24" s="213"/>
      <c r="CN24" s="213"/>
      <c r="CO24" s="213"/>
      <c r="CP24" s="213"/>
      <c r="CQ24" s="213"/>
      <c r="CR24" s="213"/>
      <c r="CS24" s="213"/>
      <c r="CT24" s="166"/>
      <c r="CU24" s="213"/>
      <c r="CV24" s="213"/>
      <c r="CW24" s="213"/>
      <c r="CX24" s="213"/>
      <c r="CY24" s="213"/>
      <c r="CZ24" s="213"/>
      <c r="DA24" s="213"/>
      <c r="DB24" s="213"/>
      <c r="DC24" s="213"/>
      <c r="DD24" s="213"/>
      <c r="DE24" s="213"/>
      <c r="DF24" s="213"/>
      <c r="DG24" s="213"/>
      <c r="DH24" s="213"/>
      <c r="DI24" s="213"/>
      <c r="DJ24" s="213"/>
      <c r="DK24" s="213"/>
      <c r="DL24" s="213"/>
      <c r="DM24" s="213"/>
      <c r="DN24" s="167"/>
      <c r="DO24" s="213"/>
      <c r="DP24" s="213"/>
      <c r="DQ24" s="213"/>
      <c r="DR24" s="213"/>
      <c r="DS24" s="213"/>
      <c r="DT24" s="213"/>
      <c r="DU24" s="213"/>
      <c r="DV24" s="213"/>
      <c r="DW24" s="213"/>
      <c r="DX24" s="213"/>
      <c r="DY24" s="213"/>
      <c r="DZ24" s="213"/>
      <c r="EA24" s="213"/>
      <c r="EB24" s="213"/>
      <c r="EC24" s="213"/>
      <c r="ED24" s="213"/>
      <c r="EE24" s="213"/>
      <c r="EF24" s="213"/>
      <c r="EG24" s="213"/>
      <c r="EH24" s="213"/>
      <c r="EI24" s="213"/>
      <c r="EJ24" s="213"/>
      <c r="EK24" s="213"/>
      <c r="EL24" s="213"/>
      <c r="EM24" s="213"/>
      <c r="EN24" s="213"/>
      <c r="EO24" s="213"/>
      <c r="EP24" s="213"/>
      <c r="EQ24" s="213"/>
      <c r="ER24" s="213"/>
      <c r="ES24" s="213"/>
      <c r="ET24" s="213"/>
      <c r="EU24" s="9"/>
      <c r="EV24" s="166"/>
      <c r="EW24" s="213"/>
      <c r="EX24" s="213"/>
      <c r="EY24" s="213"/>
      <c r="EZ24" s="213"/>
      <c r="FA24" s="213"/>
      <c r="FB24" s="213"/>
      <c r="FC24" s="213"/>
      <c r="FD24" s="213"/>
      <c r="FE24" s="213"/>
      <c r="FF24" s="213"/>
      <c r="FG24" s="213"/>
      <c r="FH24" s="213"/>
      <c r="FI24" s="213"/>
      <c r="FJ24" s="213"/>
      <c r="FK24" s="213"/>
      <c r="FL24" s="213"/>
      <c r="FM24" s="213"/>
      <c r="FN24" s="167"/>
      <c r="FO24" s="213"/>
      <c r="FP24" s="213"/>
      <c r="FQ24" s="213"/>
      <c r="FR24" s="213"/>
      <c r="FS24" s="166"/>
      <c r="FT24" s="167"/>
      <c r="FU24" s="213"/>
      <c r="FV24" s="213"/>
      <c r="FW24" s="213"/>
      <c r="FX24" s="213"/>
      <c r="FY24" s="166"/>
      <c r="FZ24" s="167"/>
      <c r="GA24" s="166"/>
      <c r="GB24" s="213"/>
      <c r="GC24" s="213"/>
      <c r="GD24" s="213"/>
      <c r="GE24" s="166"/>
      <c r="GF24" s="213"/>
      <c r="GG24" s="213"/>
      <c r="GH24" s="213"/>
      <c r="GI24" s="213"/>
      <c r="GJ24" s="213"/>
      <c r="GK24" s="213"/>
      <c r="GL24" s="213"/>
      <c r="GM24" s="166"/>
      <c r="GN24" s="213"/>
      <c r="GO24" s="213"/>
      <c r="GP24" s="213"/>
      <c r="GQ24" s="167"/>
      <c r="GR24" s="174"/>
      <c r="GS24" s="214"/>
      <c r="GT24" s="214"/>
      <c r="GU24" s="214"/>
      <c r="GV24" s="214"/>
      <c r="GW24" s="214"/>
      <c r="GX24" s="214"/>
      <c r="GY24" s="214"/>
      <c r="GZ24" s="214"/>
      <c r="HA24" s="214" t="s">
        <v>226</v>
      </c>
      <c r="HB24" s="214"/>
      <c r="HC24" s="214"/>
      <c r="HD24" s="214"/>
      <c r="HE24" s="214"/>
      <c r="HF24" s="214"/>
      <c r="HG24" s="214"/>
      <c r="HH24" s="214"/>
      <c r="HI24" s="214"/>
      <c r="HJ24" s="214"/>
      <c r="HK24" s="214"/>
      <c r="HL24" s="214"/>
      <c r="HM24" s="214"/>
      <c r="HN24" s="214"/>
      <c r="HO24" s="214"/>
      <c r="HP24" s="214"/>
      <c r="HQ24" s="214"/>
      <c r="HR24" s="214"/>
      <c r="HS24" s="214"/>
      <c r="HT24" s="214"/>
      <c r="HU24" s="214"/>
      <c r="HV24" s="214"/>
      <c r="HW24" s="214"/>
      <c r="HX24" s="214"/>
      <c r="HY24" s="214"/>
      <c r="HZ24" s="214"/>
      <c r="IA24" s="214"/>
      <c r="IB24" s="214"/>
      <c r="IC24" s="214"/>
      <c r="ID24" s="214"/>
      <c r="IE24" s="214"/>
      <c r="IF24" s="214"/>
      <c r="IG24" s="214"/>
      <c r="IH24" s="214"/>
      <c r="II24" s="214"/>
      <c r="IJ24" s="214"/>
      <c r="IK24" s="214"/>
      <c r="IL24" s="214"/>
      <c r="IM24" s="214"/>
      <c r="IN24" s="214"/>
      <c r="IO24" s="214"/>
      <c r="IP24" s="166"/>
      <c r="IQ24" s="167"/>
      <c r="IR24" s="213"/>
      <c r="IS24" s="213"/>
      <c r="IT24" s="213"/>
      <c r="IU24" s="213"/>
      <c r="IV24" s="213"/>
      <c r="IW24" s="213"/>
      <c r="IX24" s="223"/>
      <c r="IY24" s="223"/>
      <c r="IZ24" s="213"/>
      <c r="JA24" s="223"/>
      <c r="JB24" s="213"/>
      <c r="JC24" s="213"/>
      <c r="JD24" s="213"/>
      <c r="JE24" s="214"/>
      <c r="JF24"/>
      <c r="JG24" s="213"/>
      <c r="JH24" s="213"/>
      <c r="JI24" s="213"/>
      <c r="JJ24" s="213"/>
      <c r="JK24" s="213"/>
      <c r="JL24" s="213"/>
      <c r="JM24" s="213"/>
      <c r="JN24" s="174"/>
      <c r="JO24" s="214"/>
      <c r="JP24" s="214"/>
      <c r="JQ24" s="214"/>
      <c r="JR24" s="214"/>
      <c r="JS24" s="214"/>
      <c r="JT24" s="214"/>
      <c r="JU24" s="214"/>
      <c r="JV24" s="214"/>
      <c r="JW24" s="214"/>
      <c r="JX24" s="214"/>
      <c r="JY24" s="166" t="s">
        <v>226</v>
      </c>
      <c r="JZ24" s="213"/>
      <c r="KA24" s="213"/>
      <c r="KB24" s="213"/>
      <c r="KC24" s="214"/>
      <c r="KD24" s="214"/>
      <c r="KE24" s="214"/>
      <c r="KF24" s="214"/>
      <c r="KG24" s="214"/>
      <c r="KH24" s="223"/>
      <c r="KI24" s="223"/>
      <c r="KJ24" s="223"/>
      <c r="KK24" s="223"/>
      <c r="KL24" s="214"/>
      <c r="KM24" s="214"/>
      <c r="KN24" s="214"/>
      <c r="KO24" s="214"/>
      <c r="KP24" s="214"/>
      <c r="KQ24"/>
      <c r="KR24" s="255"/>
      <c r="KS24">
        <v>3</v>
      </c>
      <c r="KT24">
        <v>1</v>
      </c>
      <c r="KU24">
        <v>3</v>
      </c>
      <c r="KV24">
        <v>1</v>
      </c>
    </row>
    <row r="25" spans="1:308" s="10" customFormat="1" ht="19.5">
      <c r="A25" s="171">
        <v>2</v>
      </c>
      <c r="B25" s="171" t="s">
        <v>887</v>
      </c>
      <c r="C25" s="172" t="s">
        <v>888</v>
      </c>
      <c r="D25" s="173">
        <v>1</v>
      </c>
      <c r="E25" s="164" t="s">
        <v>889</v>
      </c>
      <c r="F25" s="164">
        <v>3</v>
      </c>
      <c r="G25" s="164" t="s">
        <v>2078</v>
      </c>
      <c r="H25" s="164" t="s">
        <v>864</v>
      </c>
      <c r="I25" s="164" t="s">
        <v>865</v>
      </c>
      <c r="J25" s="164">
        <v>597</v>
      </c>
      <c r="K25" s="164">
        <v>392.8</v>
      </c>
      <c r="L25" s="165">
        <v>65.795644891122279</v>
      </c>
      <c r="M25" s="384" t="s">
        <v>2188</v>
      </c>
      <c r="N25" s="166"/>
      <c r="O25" s="213"/>
      <c r="P25" s="213"/>
      <c r="Q25" s="213"/>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t="s">
        <v>226</v>
      </c>
      <c r="BH25" s="213"/>
      <c r="BI25" s="213"/>
      <c r="BJ25" s="213"/>
      <c r="BK25" s="213"/>
      <c r="BL25" s="213"/>
      <c r="BM25" s="213"/>
      <c r="BN25" s="213"/>
      <c r="BO25" s="213"/>
      <c r="BP25" s="213"/>
      <c r="BQ25" s="213"/>
      <c r="BR25" s="213"/>
      <c r="BS25" s="213"/>
      <c r="BT25" s="213"/>
      <c r="BU25" s="213"/>
      <c r="BV25" s="213"/>
      <c r="BW25" s="213"/>
      <c r="BX25" s="213"/>
      <c r="BY25" s="213"/>
      <c r="BZ25" s="213"/>
      <c r="CA25" s="213"/>
      <c r="CB25" s="166"/>
      <c r="CC25" s="213"/>
      <c r="CD25" s="213"/>
      <c r="CE25" s="213"/>
      <c r="CF25" s="213"/>
      <c r="CG25" s="213"/>
      <c r="CH25" s="213"/>
      <c r="CI25" s="213"/>
      <c r="CJ25" s="213"/>
      <c r="CK25" s="213"/>
      <c r="CL25" s="213"/>
      <c r="CM25" s="213"/>
      <c r="CN25" s="213"/>
      <c r="CO25" s="213"/>
      <c r="CP25" s="213"/>
      <c r="CQ25" s="213"/>
      <c r="CR25" s="213"/>
      <c r="CS25" s="213"/>
      <c r="CT25" s="166"/>
      <c r="CU25" s="213"/>
      <c r="CV25" s="213"/>
      <c r="CW25" s="213"/>
      <c r="CX25" s="213"/>
      <c r="CY25" s="213"/>
      <c r="CZ25" s="213"/>
      <c r="DA25" s="213"/>
      <c r="DB25" s="213"/>
      <c r="DC25" s="213"/>
      <c r="DD25" s="213"/>
      <c r="DE25" s="213"/>
      <c r="DF25" s="213"/>
      <c r="DG25" s="213"/>
      <c r="DH25" s="213"/>
      <c r="DI25" s="213"/>
      <c r="DJ25" s="213"/>
      <c r="DK25" s="213"/>
      <c r="DL25" s="213"/>
      <c r="DM25" s="213"/>
      <c r="DN25" s="167"/>
      <c r="DO25" s="213"/>
      <c r="DP25" s="213"/>
      <c r="DQ25" s="213"/>
      <c r="DR25" s="213"/>
      <c r="DS25" s="213"/>
      <c r="DT25" s="213"/>
      <c r="DU25" s="213"/>
      <c r="DV25" s="213"/>
      <c r="DW25" s="213"/>
      <c r="DX25" s="213"/>
      <c r="DY25" s="213"/>
      <c r="DZ25" s="213"/>
      <c r="EA25" s="213"/>
      <c r="EB25" s="213"/>
      <c r="EC25" s="213"/>
      <c r="ED25" s="213"/>
      <c r="EE25" s="213"/>
      <c r="EF25" s="213"/>
      <c r="EG25" s="213"/>
      <c r="EH25" s="213"/>
      <c r="EI25" s="213"/>
      <c r="EJ25" s="213"/>
      <c r="EK25" s="213"/>
      <c r="EL25" s="213"/>
      <c r="EM25" s="213"/>
      <c r="EN25" s="213"/>
      <c r="EO25" s="213"/>
      <c r="EP25" s="213"/>
      <c r="EQ25" s="213"/>
      <c r="ER25" s="213"/>
      <c r="ES25" s="213"/>
      <c r="ET25" s="213"/>
      <c r="EU25" s="9"/>
      <c r="EV25" s="166"/>
      <c r="EW25" s="213"/>
      <c r="EX25" s="213"/>
      <c r="EY25" s="213"/>
      <c r="EZ25" s="213" t="s">
        <v>226</v>
      </c>
      <c r="FA25" s="213"/>
      <c r="FB25" s="213"/>
      <c r="FC25" s="213"/>
      <c r="FD25" s="213"/>
      <c r="FE25" s="213"/>
      <c r="FF25" s="213"/>
      <c r="FG25" s="213"/>
      <c r="FH25" s="213"/>
      <c r="FI25" s="213"/>
      <c r="FJ25" s="213"/>
      <c r="FK25" s="213"/>
      <c r="FL25" s="213"/>
      <c r="FM25" s="213"/>
      <c r="FN25" s="167"/>
      <c r="FO25" s="213"/>
      <c r="FP25" s="213"/>
      <c r="FQ25" s="213"/>
      <c r="FR25" s="213"/>
      <c r="FS25" s="166"/>
      <c r="FT25" s="167"/>
      <c r="FU25" s="213"/>
      <c r="FV25" s="213"/>
      <c r="FW25" s="213"/>
      <c r="FX25" s="213"/>
      <c r="FY25" s="166"/>
      <c r="FZ25" s="167"/>
      <c r="GA25" s="166"/>
      <c r="GB25" s="213"/>
      <c r="GC25" s="213"/>
      <c r="GD25" s="213"/>
      <c r="GE25" s="166"/>
      <c r="GF25" s="213"/>
      <c r="GG25" s="213"/>
      <c r="GH25" s="213"/>
      <c r="GI25" s="213"/>
      <c r="GJ25" s="213"/>
      <c r="GK25" s="213"/>
      <c r="GL25" s="213"/>
      <c r="GM25" s="166"/>
      <c r="GN25" s="213"/>
      <c r="GO25" s="213"/>
      <c r="GP25" s="213"/>
      <c r="GQ25" s="167"/>
      <c r="GR25" s="174"/>
      <c r="GS25" s="214"/>
      <c r="GT25" s="214"/>
      <c r="GU25" s="214"/>
      <c r="GV25" s="214"/>
      <c r="GW25" s="214"/>
      <c r="GX25" s="214"/>
      <c r="GY25" s="214"/>
      <c r="GZ25" s="214"/>
      <c r="HA25" s="214" t="s">
        <v>853</v>
      </c>
      <c r="HB25" s="214"/>
      <c r="HC25" s="214"/>
      <c r="HD25" s="214"/>
      <c r="HE25" s="214"/>
      <c r="HF25" s="214"/>
      <c r="HG25" s="214"/>
      <c r="HH25" s="214"/>
      <c r="HI25" s="214"/>
      <c r="HJ25" s="214"/>
      <c r="HK25" s="214"/>
      <c r="HL25" s="214"/>
      <c r="HM25" s="214"/>
      <c r="HN25" s="214"/>
      <c r="HO25" s="214"/>
      <c r="HP25" s="214"/>
      <c r="HQ25" s="214"/>
      <c r="HR25" s="214"/>
      <c r="HS25" s="214"/>
      <c r="HT25" s="214"/>
      <c r="HU25" s="214"/>
      <c r="HV25" s="214"/>
      <c r="HW25" s="214"/>
      <c r="HX25" s="214"/>
      <c r="HY25" s="214"/>
      <c r="HZ25" s="214"/>
      <c r="IA25" s="214"/>
      <c r="IB25" s="214"/>
      <c r="IC25" s="214"/>
      <c r="ID25" s="214"/>
      <c r="IE25" s="214"/>
      <c r="IF25" s="214"/>
      <c r="IG25" s="214"/>
      <c r="IH25" s="214"/>
      <c r="II25" s="214"/>
      <c r="IJ25" s="214"/>
      <c r="IK25" s="214"/>
      <c r="IL25" s="214" t="s">
        <v>226</v>
      </c>
      <c r="IM25" s="214"/>
      <c r="IN25" s="214"/>
      <c r="IO25" s="214"/>
      <c r="IP25" s="166"/>
      <c r="IQ25" s="167"/>
      <c r="IR25" s="233"/>
      <c r="IS25" s="233" t="s">
        <v>226</v>
      </c>
      <c r="IT25" s="233"/>
      <c r="IU25" s="233"/>
      <c r="IV25" s="233"/>
      <c r="IW25" s="233" t="s">
        <v>226</v>
      </c>
      <c r="IX25" s="223"/>
      <c r="IY25" s="223"/>
      <c r="IZ25" s="233" t="s">
        <v>226</v>
      </c>
      <c r="JA25" s="223"/>
      <c r="JB25" s="233"/>
      <c r="JC25" s="233"/>
      <c r="JD25" s="233"/>
      <c r="JE25" s="214"/>
      <c r="JF25"/>
      <c r="JG25" s="233" t="s">
        <v>226</v>
      </c>
      <c r="JH25" s="233"/>
      <c r="JI25" s="233"/>
      <c r="JJ25" s="233"/>
      <c r="JK25" s="233" t="s">
        <v>226</v>
      </c>
      <c r="JL25" s="233"/>
      <c r="JM25" s="233"/>
      <c r="JN25" s="174"/>
      <c r="JO25" s="214"/>
      <c r="JP25" s="214"/>
      <c r="JQ25" s="214"/>
      <c r="JR25" s="214"/>
      <c r="JS25" s="214"/>
      <c r="JT25" s="214"/>
      <c r="JU25" s="214"/>
      <c r="JV25" s="214"/>
      <c r="JW25" s="214"/>
      <c r="JX25" s="214"/>
      <c r="JY25" s="175" t="s">
        <v>226</v>
      </c>
      <c r="JZ25" s="233"/>
      <c r="KA25" s="233"/>
      <c r="KB25" s="233"/>
      <c r="KC25" s="214"/>
      <c r="KD25" s="233" t="s">
        <v>226</v>
      </c>
      <c r="KE25" s="233"/>
      <c r="KF25" s="233"/>
      <c r="KG25" s="233"/>
      <c r="KH25" s="223"/>
      <c r="KI25" s="223"/>
      <c r="KJ25" s="223"/>
      <c r="KK25" s="223"/>
      <c r="KL25" s="214"/>
      <c r="KM25" s="214"/>
      <c r="KN25" s="233"/>
      <c r="KO25" s="214"/>
      <c r="KP25" s="214"/>
      <c r="KQ25"/>
      <c r="KR25" s="256"/>
      <c r="KS25">
        <v>10</v>
      </c>
      <c r="KT25">
        <v>1</v>
      </c>
      <c r="KU25">
        <v>10</v>
      </c>
      <c r="KV25">
        <v>1</v>
      </c>
    </row>
    <row r="26" spans="1:308" s="10" customFormat="1" ht="19.5">
      <c r="A26" s="171">
        <v>2</v>
      </c>
      <c r="B26" s="171" t="s">
        <v>887</v>
      </c>
      <c r="C26" s="172" t="s">
        <v>890</v>
      </c>
      <c r="D26" s="173">
        <v>2</v>
      </c>
      <c r="E26" s="164" t="s">
        <v>891</v>
      </c>
      <c r="F26" s="164">
        <v>23</v>
      </c>
      <c r="G26" s="164" t="s">
        <v>852</v>
      </c>
      <c r="H26" s="164">
        <v>0</v>
      </c>
      <c r="I26" s="164">
        <v>0</v>
      </c>
      <c r="J26" s="164">
        <v>282</v>
      </c>
      <c r="K26" s="164">
        <v>60.2</v>
      </c>
      <c r="L26" s="165">
        <v>21.347517730496453</v>
      </c>
      <c r="M26" s="384" t="s">
        <v>2189</v>
      </c>
      <c r="N26" s="166" t="s">
        <v>226</v>
      </c>
      <c r="O26" s="213"/>
      <c r="P26" s="213"/>
      <c r="Q26" s="213"/>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t="s">
        <v>226</v>
      </c>
      <c r="BH26" s="213"/>
      <c r="BI26" s="213"/>
      <c r="BJ26" s="213"/>
      <c r="BK26" s="213"/>
      <c r="BL26" s="213"/>
      <c r="BM26" s="213"/>
      <c r="BN26" s="213"/>
      <c r="BO26" s="213"/>
      <c r="BP26" s="213"/>
      <c r="BQ26" s="213"/>
      <c r="BR26" s="213"/>
      <c r="BS26" s="213"/>
      <c r="BT26" s="213"/>
      <c r="BU26" s="213"/>
      <c r="BV26" s="213"/>
      <c r="BW26" s="213"/>
      <c r="BX26" s="213"/>
      <c r="BY26" s="213"/>
      <c r="BZ26" s="213"/>
      <c r="CA26" s="213"/>
      <c r="CB26" s="166"/>
      <c r="CC26" s="213"/>
      <c r="CD26" s="213"/>
      <c r="CE26" s="213"/>
      <c r="CF26" s="213"/>
      <c r="CG26" s="213"/>
      <c r="CH26" s="213" t="s">
        <v>226</v>
      </c>
      <c r="CI26" s="213"/>
      <c r="CJ26" s="213"/>
      <c r="CK26" s="213"/>
      <c r="CL26" s="213"/>
      <c r="CM26" s="213"/>
      <c r="CN26" s="213"/>
      <c r="CO26" s="213"/>
      <c r="CP26" s="213"/>
      <c r="CQ26" s="213"/>
      <c r="CR26" s="213"/>
      <c r="CS26" s="213"/>
      <c r="CT26" s="166"/>
      <c r="CU26" s="213"/>
      <c r="CV26" s="213"/>
      <c r="CW26" s="213"/>
      <c r="CX26" s="213"/>
      <c r="CY26" s="213"/>
      <c r="CZ26" s="213"/>
      <c r="DA26" s="213"/>
      <c r="DB26" s="213"/>
      <c r="DC26" s="213"/>
      <c r="DD26" s="213"/>
      <c r="DE26" s="213"/>
      <c r="DF26" s="213"/>
      <c r="DG26" s="213"/>
      <c r="DH26" s="213"/>
      <c r="DI26" s="213"/>
      <c r="DJ26" s="213"/>
      <c r="DK26" s="213"/>
      <c r="DL26" s="213"/>
      <c r="DM26" s="213"/>
      <c r="DN26" s="167"/>
      <c r="DO26" s="213"/>
      <c r="DP26" s="213"/>
      <c r="DQ26" s="213"/>
      <c r="DR26" s="213"/>
      <c r="DS26" s="213"/>
      <c r="DT26" s="213"/>
      <c r="DU26" s="213"/>
      <c r="DV26" s="213"/>
      <c r="DW26" s="213"/>
      <c r="DX26" s="213"/>
      <c r="DY26" s="213"/>
      <c r="DZ26" s="213"/>
      <c r="EA26" s="213"/>
      <c r="EB26" s="213"/>
      <c r="EC26" s="213"/>
      <c r="ED26" s="213"/>
      <c r="EE26" s="213"/>
      <c r="EF26" s="213"/>
      <c r="EG26" s="213"/>
      <c r="EH26" s="213"/>
      <c r="EI26" s="213"/>
      <c r="EJ26" s="213"/>
      <c r="EK26" s="213"/>
      <c r="EL26" s="213"/>
      <c r="EM26" s="213"/>
      <c r="EN26" s="213"/>
      <c r="EO26" s="213"/>
      <c r="EP26" s="213"/>
      <c r="EQ26" s="213"/>
      <c r="ER26" s="213"/>
      <c r="ES26" s="213"/>
      <c r="ET26" s="213"/>
      <c r="EU26" s="9"/>
      <c r="EV26" s="166"/>
      <c r="EW26" s="213"/>
      <c r="EX26" s="213"/>
      <c r="EY26" s="213"/>
      <c r="EZ26" s="213"/>
      <c r="FA26" s="213"/>
      <c r="FB26" s="213"/>
      <c r="FC26" s="213"/>
      <c r="FD26" s="213"/>
      <c r="FE26" s="213"/>
      <c r="FF26" s="213"/>
      <c r="FG26" s="213"/>
      <c r="FH26" s="213"/>
      <c r="FI26" s="213"/>
      <c r="FJ26" s="213"/>
      <c r="FK26" s="213"/>
      <c r="FL26" s="214"/>
      <c r="FM26" s="213"/>
      <c r="FN26" s="167"/>
      <c r="FO26" s="213"/>
      <c r="FP26" s="213"/>
      <c r="FQ26" s="213"/>
      <c r="FR26" s="213"/>
      <c r="FS26" s="166"/>
      <c r="FT26" s="167"/>
      <c r="FU26" s="213"/>
      <c r="FV26" s="213"/>
      <c r="FW26" s="213"/>
      <c r="FX26" s="213"/>
      <c r="FY26" s="166"/>
      <c r="FZ26" s="167"/>
      <c r="GA26" s="166"/>
      <c r="GB26" s="213"/>
      <c r="GC26" s="213"/>
      <c r="GD26" s="213"/>
      <c r="GE26" s="166"/>
      <c r="GF26" s="213"/>
      <c r="GG26" s="213"/>
      <c r="GH26" s="213"/>
      <c r="GI26" s="213"/>
      <c r="GJ26" s="213"/>
      <c r="GK26" s="213"/>
      <c r="GL26" s="213"/>
      <c r="GM26" s="166"/>
      <c r="GN26" s="213"/>
      <c r="GO26" s="213"/>
      <c r="GP26" s="213"/>
      <c r="GQ26" s="167"/>
      <c r="GR26" s="174"/>
      <c r="GS26" s="214"/>
      <c r="GT26" s="214"/>
      <c r="GU26" s="214"/>
      <c r="GV26" s="214"/>
      <c r="GW26" s="214"/>
      <c r="GX26" s="214" t="s">
        <v>226</v>
      </c>
      <c r="GY26" s="214"/>
      <c r="GZ26" s="214"/>
      <c r="HA26" s="214" t="s">
        <v>226</v>
      </c>
      <c r="HB26" s="214"/>
      <c r="HC26" s="214"/>
      <c r="HD26" s="214"/>
      <c r="HE26" s="214"/>
      <c r="HF26" s="214"/>
      <c r="HG26" s="214"/>
      <c r="HH26" s="214"/>
      <c r="HI26" s="214"/>
      <c r="HJ26" s="214"/>
      <c r="HK26" s="214"/>
      <c r="HL26" s="214"/>
      <c r="HM26" s="214"/>
      <c r="HN26" s="214"/>
      <c r="HO26" s="214"/>
      <c r="HP26" s="214"/>
      <c r="HQ26" s="214"/>
      <c r="HR26" s="214"/>
      <c r="HS26" s="214"/>
      <c r="HT26" s="214"/>
      <c r="HU26" s="214"/>
      <c r="HV26" s="214"/>
      <c r="HW26" s="214"/>
      <c r="HX26" s="214" t="s">
        <v>226</v>
      </c>
      <c r="HY26" s="214"/>
      <c r="HZ26" s="214"/>
      <c r="IA26" s="214"/>
      <c r="IB26" s="214"/>
      <c r="IC26" s="214"/>
      <c r="ID26" s="214"/>
      <c r="IE26" s="214"/>
      <c r="IF26" s="214"/>
      <c r="IG26" s="214"/>
      <c r="IH26" s="214"/>
      <c r="II26" s="214"/>
      <c r="IJ26" s="214"/>
      <c r="IK26" s="214"/>
      <c r="IL26" s="214"/>
      <c r="IM26" s="214"/>
      <c r="IN26" s="214"/>
      <c r="IO26" s="214"/>
      <c r="IP26" s="166"/>
      <c r="IQ26" s="167"/>
      <c r="IR26" s="233" t="s">
        <v>226</v>
      </c>
      <c r="IS26" s="213"/>
      <c r="IT26" s="233" t="s">
        <v>226</v>
      </c>
      <c r="IU26" s="213"/>
      <c r="IV26" s="213"/>
      <c r="IW26" s="213"/>
      <c r="IX26" s="223"/>
      <c r="IY26" s="223"/>
      <c r="IZ26" s="233" t="s">
        <v>226</v>
      </c>
      <c r="JA26" s="223"/>
      <c r="JB26" s="213"/>
      <c r="JC26" s="213"/>
      <c r="JD26" s="213"/>
      <c r="JE26" s="214"/>
      <c r="JF26"/>
      <c r="JG26" s="213"/>
      <c r="JH26" s="213"/>
      <c r="JI26" s="213"/>
      <c r="JJ26" s="213"/>
      <c r="JK26" s="213"/>
      <c r="JL26" s="213"/>
      <c r="JM26" s="233"/>
      <c r="JN26" s="174"/>
      <c r="JO26" s="214"/>
      <c r="JP26" s="214"/>
      <c r="JQ26" s="214"/>
      <c r="JR26" s="214"/>
      <c r="JS26" s="214"/>
      <c r="JT26" s="214"/>
      <c r="JU26" s="214"/>
      <c r="JV26" s="214"/>
      <c r="JW26" s="214"/>
      <c r="JX26" s="214"/>
      <c r="JY26" s="175" t="s">
        <v>226</v>
      </c>
      <c r="JZ26" s="233"/>
      <c r="KA26" s="233"/>
      <c r="KB26" s="233"/>
      <c r="KC26" s="233"/>
      <c r="KD26" s="233"/>
      <c r="KE26" s="233"/>
      <c r="KF26" s="233"/>
      <c r="KG26" s="233"/>
      <c r="KH26" s="223"/>
      <c r="KI26" s="223"/>
      <c r="KJ26" s="223"/>
      <c r="KK26" s="223"/>
      <c r="KL26" s="214"/>
      <c r="KM26" s="214"/>
      <c r="KN26" s="233"/>
      <c r="KO26" s="233" t="s">
        <v>226</v>
      </c>
      <c r="KP26" s="214"/>
      <c r="KQ26"/>
      <c r="KR26" s="256"/>
      <c r="KS26">
        <v>11</v>
      </c>
      <c r="KT26">
        <v>0</v>
      </c>
      <c r="KU26">
        <v>11</v>
      </c>
      <c r="KV26">
        <v>0</v>
      </c>
    </row>
    <row r="27" spans="1:308" s="10" customFormat="1" ht="19.5">
      <c r="A27" s="171">
        <v>2</v>
      </c>
      <c r="B27" s="171" t="s">
        <v>887</v>
      </c>
      <c r="C27" s="172" t="s">
        <v>892</v>
      </c>
      <c r="D27" s="173">
        <v>3</v>
      </c>
      <c r="E27" s="171" t="s">
        <v>893</v>
      </c>
      <c r="F27" s="164">
        <v>9</v>
      </c>
      <c r="G27" s="164" t="s">
        <v>857</v>
      </c>
      <c r="H27" s="164">
        <v>0</v>
      </c>
      <c r="I27" s="164">
        <v>0</v>
      </c>
      <c r="J27" s="164">
        <v>572</v>
      </c>
      <c r="K27" s="164">
        <v>166</v>
      </c>
      <c r="L27" s="165">
        <v>29.02097902097902</v>
      </c>
      <c r="M27" s="384" t="s">
        <v>2190</v>
      </c>
      <c r="N27" s="166" t="s">
        <v>226</v>
      </c>
      <c r="O27" s="213"/>
      <c r="P27" s="213"/>
      <c r="Q27" s="213"/>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3"/>
      <c r="BS27" s="213"/>
      <c r="BT27" s="213"/>
      <c r="BU27" s="213"/>
      <c r="BV27" s="213"/>
      <c r="BW27" s="213"/>
      <c r="BX27" s="213"/>
      <c r="BY27" s="213"/>
      <c r="BZ27" s="213"/>
      <c r="CA27" s="213"/>
      <c r="CB27" s="166"/>
      <c r="CC27" s="213"/>
      <c r="CD27" s="213"/>
      <c r="CE27" s="213"/>
      <c r="CF27" s="213"/>
      <c r="CG27" s="213"/>
      <c r="CH27" s="213"/>
      <c r="CI27" s="213" t="s">
        <v>853</v>
      </c>
      <c r="CJ27" s="213"/>
      <c r="CK27" s="213" t="s">
        <v>853</v>
      </c>
      <c r="CL27" s="213"/>
      <c r="CM27" s="213"/>
      <c r="CN27" s="213"/>
      <c r="CO27" s="213"/>
      <c r="CP27" s="213"/>
      <c r="CQ27" s="213"/>
      <c r="CR27" s="213"/>
      <c r="CS27" s="213"/>
      <c r="CT27" s="166"/>
      <c r="CU27" s="213"/>
      <c r="CV27" s="213"/>
      <c r="CW27" s="213"/>
      <c r="CX27" s="213"/>
      <c r="CY27" s="213"/>
      <c r="CZ27" s="213"/>
      <c r="DA27" s="213"/>
      <c r="DB27" s="213"/>
      <c r="DC27" s="213"/>
      <c r="DD27" s="213"/>
      <c r="DE27" s="213"/>
      <c r="DF27" s="213"/>
      <c r="DG27" s="213"/>
      <c r="DH27" s="213"/>
      <c r="DI27" s="213"/>
      <c r="DJ27" s="213"/>
      <c r="DK27" s="213"/>
      <c r="DL27" s="213"/>
      <c r="DM27" s="213"/>
      <c r="DN27" s="167"/>
      <c r="DO27" s="213"/>
      <c r="DP27" s="213"/>
      <c r="DQ27" s="213"/>
      <c r="DR27" s="213"/>
      <c r="DS27" s="213"/>
      <c r="DT27" s="213" t="s">
        <v>853</v>
      </c>
      <c r="DU27" s="213"/>
      <c r="DV27" s="213"/>
      <c r="DW27" s="213"/>
      <c r="DX27" s="213"/>
      <c r="DY27" s="213"/>
      <c r="DZ27" s="213"/>
      <c r="EA27" s="213"/>
      <c r="EB27" s="213"/>
      <c r="EC27" s="213"/>
      <c r="ED27" s="213"/>
      <c r="EE27" s="213"/>
      <c r="EF27" s="213"/>
      <c r="EG27" s="213"/>
      <c r="EH27" s="213"/>
      <c r="EI27" s="213"/>
      <c r="EJ27" s="213"/>
      <c r="EK27" s="213"/>
      <c r="EL27" s="213"/>
      <c r="EM27" s="213"/>
      <c r="EN27" s="213"/>
      <c r="EO27" s="213"/>
      <c r="EP27" s="213"/>
      <c r="EQ27" s="213"/>
      <c r="ER27" s="213"/>
      <c r="ES27" s="213"/>
      <c r="ET27" s="213"/>
      <c r="EU27" s="9"/>
      <c r="EV27" s="166"/>
      <c r="EW27" s="213"/>
      <c r="EX27" s="213"/>
      <c r="EY27" s="213"/>
      <c r="EZ27" s="213"/>
      <c r="FA27" s="213"/>
      <c r="FB27" s="213"/>
      <c r="FC27" s="213"/>
      <c r="FD27" s="213"/>
      <c r="FE27" s="213"/>
      <c r="FF27" s="213"/>
      <c r="FG27" s="213"/>
      <c r="FH27" s="213"/>
      <c r="FI27" s="213"/>
      <c r="FJ27" s="213"/>
      <c r="FK27" s="213"/>
      <c r="FL27" s="213"/>
      <c r="FM27" s="213"/>
      <c r="FN27" s="167"/>
      <c r="FO27" s="213"/>
      <c r="FP27" s="213"/>
      <c r="FQ27" s="213"/>
      <c r="FR27" s="213"/>
      <c r="FS27" s="166"/>
      <c r="FT27" s="167"/>
      <c r="FU27" s="213"/>
      <c r="FV27" s="213"/>
      <c r="FW27" s="213"/>
      <c r="FX27" s="213"/>
      <c r="FY27" s="166"/>
      <c r="FZ27" s="167"/>
      <c r="GA27" s="166"/>
      <c r="GB27" s="213"/>
      <c r="GC27" s="213"/>
      <c r="GD27" s="213"/>
      <c r="GE27" s="166"/>
      <c r="GF27" s="213"/>
      <c r="GG27" s="213"/>
      <c r="GH27" s="213"/>
      <c r="GI27" s="213"/>
      <c r="GJ27" s="213"/>
      <c r="GK27" s="213" t="s">
        <v>226</v>
      </c>
      <c r="GL27" s="213"/>
      <c r="GM27" s="166"/>
      <c r="GN27" s="213"/>
      <c r="GO27" s="213"/>
      <c r="GP27" s="213"/>
      <c r="GQ27" s="167"/>
      <c r="GR27" s="174"/>
      <c r="GS27" s="214"/>
      <c r="GT27" s="214"/>
      <c r="GU27" s="214"/>
      <c r="GV27" s="214"/>
      <c r="GW27" s="214"/>
      <c r="GX27" s="214"/>
      <c r="GY27" s="214"/>
      <c r="GZ27" s="214"/>
      <c r="HA27" s="214"/>
      <c r="HB27" s="214"/>
      <c r="HC27" s="214"/>
      <c r="HD27" s="214"/>
      <c r="HE27" s="214"/>
      <c r="HF27" s="214"/>
      <c r="HG27" s="214"/>
      <c r="HH27" s="214"/>
      <c r="HI27" s="214"/>
      <c r="HJ27" s="214"/>
      <c r="HK27" s="214"/>
      <c r="HL27" s="214"/>
      <c r="HM27" s="214"/>
      <c r="HN27" s="214"/>
      <c r="HO27" s="214"/>
      <c r="HP27" s="214"/>
      <c r="HQ27" s="214"/>
      <c r="HR27" s="214"/>
      <c r="HS27" s="214"/>
      <c r="HT27" s="214"/>
      <c r="HU27" s="214"/>
      <c r="HV27" s="214"/>
      <c r="HW27" s="214"/>
      <c r="HX27" s="214"/>
      <c r="HY27" s="214"/>
      <c r="HZ27" s="214"/>
      <c r="IA27" s="214"/>
      <c r="IB27" s="214"/>
      <c r="IC27" s="214"/>
      <c r="ID27" s="214"/>
      <c r="IE27" s="214"/>
      <c r="IF27" s="214"/>
      <c r="IG27" s="214"/>
      <c r="IH27" s="214"/>
      <c r="II27" s="214"/>
      <c r="IJ27" s="214"/>
      <c r="IK27" s="214"/>
      <c r="IL27" s="214"/>
      <c r="IM27" s="214"/>
      <c r="IN27" s="214"/>
      <c r="IO27" s="214"/>
      <c r="IP27" s="166"/>
      <c r="IQ27" s="167"/>
      <c r="IR27" s="213"/>
      <c r="IS27" s="213"/>
      <c r="IT27" s="233" t="s">
        <v>226</v>
      </c>
      <c r="IU27" s="233"/>
      <c r="IV27" s="213"/>
      <c r="IW27" s="213"/>
      <c r="IX27" s="223"/>
      <c r="IY27" s="223"/>
      <c r="IZ27" s="213"/>
      <c r="JA27" s="223"/>
      <c r="JB27" s="233"/>
      <c r="JC27" s="233" t="s">
        <v>226</v>
      </c>
      <c r="JD27" s="233"/>
      <c r="JE27" s="214"/>
      <c r="JF27"/>
      <c r="JG27" s="213"/>
      <c r="JH27" s="233"/>
      <c r="JI27" s="213"/>
      <c r="JJ27" s="233"/>
      <c r="JK27" s="213"/>
      <c r="JL27" s="233"/>
      <c r="JM27" s="213"/>
      <c r="JN27" s="175" t="s">
        <v>226</v>
      </c>
      <c r="JO27" s="214"/>
      <c r="JP27" s="214"/>
      <c r="JQ27" s="214"/>
      <c r="JR27" s="214"/>
      <c r="JS27" s="214"/>
      <c r="JT27" s="233"/>
      <c r="JU27" s="233"/>
      <c r="JV27" s="214"/>
      <c r="JW27" s="214"/>
      <c r="JX27" s="214"/>
      <c r="JY27" s="166"/>
      <c r="JZ27" s="213"/>
      <c r="KA27" s="213"/>
      <c r="KB27" s="213"/>
      <c r="KC27" s="214"/>
      <c r="KD27" s="214"/>
      <c r="KE27" s="214"/>
      <c r="KF27" s="214"/>
      <c r="KG27" s="214"/>
      <c r="KH27" s="223"/>
      <c r="KI27" s="223"/>
      <c r="KJ27" s="223"/>
      <c r="KK27" s="223"/>
      <c r="KL27" s="214"/>
      <c r="KM27" s="214"/>
      <c r="KN27" s="214"/>
      <c r="KO27" s="214"/>
      <c r="KP27" s="214"/>
      <c r="KQ27"/>
      <c r="KR27" s="255"/>
      <c r="KS27">
        <v>5</v>
      </c>
      <c r="KT27">
        <v>3</v>
      </c>
      <c r="KU27">
        <v>5</v>
      </c>
      <c r="KV27">
        <v>3</v>
      </c>
    </row>
    <row r="28" spans="1:308" s="10" customFormat="1" ht="19.5">
      <c r="A28" s="171">
        <v>2</v>
      </c>
      <c r="B28" s="171" t="s">
        <v>887</v>
      </c>
      <c r="C28" s="172" t="s">
        <v>894</v>
      </c>
      <c r="D28" s="173">
        <v>4</v>
      </c>
      <c r="E28" s="171" t="s">
        <v>895</v>
      </c>
      <c r="F28" s="164">
        <v>8</v>
      </c>
      <c r="G28" s="164" t="s">
        <v>857</v>
      </c>
      <c r="H28" s="164">
        <v>0</v>
      </c>
      <c r="I28" s="164">
        <v>0</v>
      </c>
      <c r="J28" s="164">
        <v>679</v>
      </c>
      <c r="K28" s="164">
        <v>178.4</v>
      </c>
      <c r="L28" s="165">
        <v>26.273932253313699</v>
      </c>
      <c r="M28" s="384" t="s">
        <v>2191</v>
      </c>
      <c r="N28" s="166" t="s">
        <v>226</v>
      </c>
      <c r="O28" s="213"/>
      <c r="P28" s="213"/>
      <c r="Q28" s="213"/>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t="s">
        <v>226</v>
      </c>
      <c r="BH28" s="213"/>
      <c r="BI28" s="213"/>
      <c r="BJ28" s="213"/>
      <c r="BK28" s="213"/>
      <c r="BL28" s="213"/>
      <c r="BM28" s="213"/>
      <c r="BN28" s="213"/>
      <c r="BO28" s="213"/>
      <c r="BP28" s="213" t="s">
        <v>226</v>
      </c>
      <c r="BQ28" s="213"/>
      <c r="BR28" s="213"/>
      <c r="BS28" s="213"/>
      <c r="BT28" s="213"/>
      <c r="BU28" s="213"/>
      <c r="BV28" s="213"/>
      <c r="BW28" s="213"/>
      <c r="BX28" s="213"/>
      <c r="BY28" s="213"/>
      <c r="BZ28" s="213"/>
      <c r="CA28" s="213"/>
      <c r="CB28" s="166"/>
      <c r="CC28" s="213"/>
      <c r="CD28" s="213"/>
      <c r="CE28" s="213"/>
      <c r="CF28" s="213"/>
      <c r="CG28" s="213"/>
      <c r="CH28" s="213"/>
      <c r="CI28" s="213"/>
      <c r="CJ28" s="213"/>
      <c r="CK28" s="213"/>
      <c r="CL28" s="213"/>
      <c r="CM28" s="213"/>
      <c r="CN28" s="213"/>
      <c r="CO28" s="213"/>
      <c r="CP28" s="213"/>
      <c r="CQ28" s="213"/>
      <c r="CR28" s="213"/>
      <c r="CS28" s="213"/>
      <c r="CT28" s="166"/>
      <c r="CU28" s="213"/>
      <c r="CV28" s="213"/>
      <c r="CW28" s="213"/>
      <c r="CX28" s="213"/>
      <c r="CY28" s="213"/>
      <c r="CZ28" s="213"/>
      <c r="DA28" s="213"/>
      <c r="DB28" s="213"/>
      <c r="DC28" s="213"/>
      <c r="DD28" s="213"/>
      <c r="DE28" s="213"/>
      <c r="DF28" s="213"/>
      <c r="DG28" s="213"/>
      <c r="DH28" s="213"/>
      <c r="DI28" s="213"/>
      <c r="DJ28" s="213"/>
      <c r="DK28" s="213"/>
      <c r="DL28" s="213"/>
      <c r="DM28" s="213"/>
      <c r="DN28" s="167"/>
      <c r="DO28" s="213"/>
      <c r="DP28" s="213"/>
      <c r="DQ28" s="213"/>
      <c r="DR28" s="213"/>
      <c r="DS28" s="213"/>
      <c r="DT28" s="213"/>
      <c r="DU28" s="213"/>
      <c r="DV28" s="213"/>
      <c r="DW28" s="213"/>
      <c r="DX28" s="213"/>
      <c r="DY28" s="213"/>
      <c r="DZ28" s="213"/>
      <c r="EA28" s="213"/>
      <c r="EB28" s="213"/>
      <c r="EC28" s="213"/>
      <c r="ED28" s="213"/>
      <c r="EE28" s="213"/>
      <c r="EF28" s="213"/>
      <c r="EG28" s="213"/>
      <c r="EH28" s="213"/>
      <c r="EI28" s="213"/>
      <c r="EJ28" s="213"/>
      <c r="EK28" s="213"/>
      <c r="EL28" s="213"/>
      <c r="EM28" s="213"/>
      <c r="EN28" s="213"/>
      <c r="EO28" s="213"/>
      <c r="EP28" s="213"/>
      <c r="EQ28" s="213"/>
      <c r="ER28" s="213"/>
      <c r="ES28" s="213"/>
      <c r="ET28" s="213"/>
      <c r="EU28" s="9"/>
      <c r="EV28" s="166"/>
      <c r="EW28" s="213"/>
      <c r="EX28" s="213"/>
      <c r="EY28" s="213"/>
      <c r="EZ28" s="213"/>
      <c r="FA28" s="213"/>
      <c r="FB28" s="213"/>
      <c r="FC28" s="213"/>
      <c r="FD28" s="213"/>
      <c r="FE28" s="213"/>
      <c r="FF28" s="213"/>
      <c r="FG28" s="213"/>
      <c r="FH28" s="213"/>
      <c r="FI28" s="213"/>
      <c r="FJ28" s="213"/>
      <c r="FK28" s="213"/>
      <c r="FL28" s="213"/>
      <c r="FM28" s="213"/>
      <c r="FN28" s="167"/>
      <c r="FO28" s="213"/>
      <c r="FP28" s="213"/>
      <c r="FQ28" s="213"/>
      <c r="FR28" s="213"/>
      <c r="FS28" s="166"/>
      <c r="FT28" s="167"/>
      <c r="FU28" s="213"/>
      <c r="FV28" s="213"/>
      <c r="FW28" s="213"/>
      <c r="FX28" s="213"/>
      <c r="FY28" s="166"/>
      <c r="FZ28" s="167"/>
      <c r="GA28" s="166"/>
      <c r="GB28" s="213"/>
      <c r="GC28" s="213"/>
      <c r="GD28" s="213"/>
      <c r="GE28" s="166"/>
      <c r="GF28" s="213"/>
      <c r="GG28" s="213"/>
      <c r="GH28" s="213"/>
      <c r="GI28" s="213"/>
      <c r="GJ28" s="213"/>
      <c r="GK28" s="213"/>
      <c r="GL28" s="213"/>
      <c r="GM28" s="166"/>
      <c r="GN28" s="213"/>
      <c r="GO28" s="213"/>
      <c r="GP28" s="213"/>
      <c r="GQ28" s="167"/>
      <c r="GR28" s="174"/>
      <c r="GS28" s="214"/>
      <c r="GT28" s="214"/>
      <c r="GU28" s="214"/>
      <c r="GV28" s="214"/>
      <c r="GW28" s="214"/>
      <c r="GX28" s="214"/>
      <c r="GY28" s="214"/>
      <c r="GZ28" s="214"/>
      <c r="HA28" s="213" t="s">
        <v>226</v>
      </c>
      <c r="HB28" s="213"/>
      <c r="HC28" s="214"/>
      <c r="HD28" s="214"/>
      <c r="HE28" s="214"/>
      <c r="HF28" s="214"/>
      <c r="HG28" s="214"/>
      <c r="HH28" s="214"/>
      <c r="HI28" s="214"/>
      <c r="HJ28" s="214"/>
      <c r="HK28" s="214"/>
      <c r="HL28" s="214"/>
      <c r="HM28" s="214"/>
      <c r="HN28" s="214"/>
      <c r="HO28" s="214"/>
      <c r="HP28" s="214"/>
      <c r="HQ28" s="214"/>
      <c r="HR28" s="214"/>
      <c r="HS28" s="214"/>
      <c r="HT28" s="214"/>
      <c r="HU28" s="214"/>
      <c r="HV28" s="214"/>
      <c r="HW28" s="214"/>
      <c r="HX28" s="213" t="s">
        <v>226</v>
      </c>
      <c r="HY28" s="214"/>
      <c r="HZ28" s="214"/>
      <c r="IA28" s="214"/>
      <c r="IB28" s="214"/>
      <c r="IC28" s="214"/>
      <c r="ID28" s="214"/>
      <c r="IE28" s="214"/>
      <c r="IF28" s="214"/>
      <c r="IG28" s="214"/>
      <c r="IH28" s="214"/>
      <c r="II28" s="214"/>
      <c r="IJ28" s="214"/>
      <c r="IK28" s="214"/>
      <c r="IL28" s="214"/>
      <c r="IM28" s="214"/>
      <c r="IN28" s="214"/>
      <c r="IO28" s="214"/>
      <c r="IP28" s="166"/>
      <c r="IQ28" s="167"/>
      <c r="IR28" s="233" t="s">
        <v>226</v>
      </c>
      <c r="IS28" s="213"/>
      <c r="IT28" s="213"/>
      <c r="IU28" s="213"/>
      <c r="IV28" s="213"/>
      <c r="IW28" s="213"/>
      <c r="IX28" s="223"/>
      <c r="IY28" s="223"/>
      <c r="IZ28" s="213"/>
      <c r="JA28" s="223"/>
      <c r="JB28" s="213"/>
      <c r="JC28" s="213"/>
      <c r="JD28" s="213"/>
      <c r="JE28" s="214"/>
      <c r="JF28"/>
      <c r="JG28" s="213"/>
      <c r="JH28" s="213"/>
      <c r="JI28" s="213"/>
      <c r="JJ28" s="213"/>
      <c r="JK28" s="213"/>
      <c r="JL28" s="213"/>
      <c r="JM28" s="213"/>
      <c r="JN28" s="174"/>
      <c r="JO28" s="214"/>
      <c r="JP28" s="214"/>
      <c r="JQ28" s="214"/>
      <c r="JR28" s="233"/>
      <c r="JS28" s="233"/>
      <c r="JT28" s="214"/>
      <c r="JU28" s="214"/>
      <c r="JV28" s="233"/>
      <c r="JW28" s="233"/>
      <c r="JX28" s="233" t="s">
        <v>226</v>
      </c>
      <c r="JY28" s="175" t="s">
        <v>226</v>
      </c>
      <c r="JZ28" s="233"/>
      <c r="KA28" s="233"/>
      <c r="KB28" s="233"/>
      <c r="KC28" s="214"/>
      <c r="KD28" s="214"/>
      <c r="KE28" s="214"/>
      <c r="KF28" s="214"/>
      <c r="KG28" s="214"/>
      <c r="KH28" s="223"/>
      <c r="KI28" s="223"/>
      <c r="KJ28" s="223"/>
      <c r="KK28" s="223"/>
      <c r="KL28" s="233"/>
      <c r="KM28" s="233"/>
      <c r="KN28" s="214"/>
      <c r="KO28" s="214"/>
      <c r="KP28" s="233"/>
      <c r="KQ28" s="383"/>
      <c r="KR28" s="255"/>
      <c r="KS28">
        <v>8</v>
      </c>
      <c r="KT28">
        <v>0</v>
      </c>
      <c r="KU28">
        <v>8</v>
      </c>
      <c r="KV28">
        <v>0</v>
      </c>
    </row>
    <row r="29" spans="1:308" s="10" customFormat="1" ht="19.5">
      <c r="A29" s="171">
        <v>2</v>
      </c>
      <c r="B29" s="171" t="s">
        <v>887</v>
      </c>
      <c r="C29" s="172" t="s">
        <v>896</v>
      </c>
      <c r="D29" s="173">
        <v>5</v>
      </c>
      <c r="E29" s="164" t="s">
        <v>897</v>
      </c>
      <c r="F29" s="164">
        <v>25</v>
      </c>
      <c r="G29" s="164" t="s">
        <v>852</v>
      </c>
      <c r="H29" s="164">
        <v>0</v>
      </c>
      <c r="I29" s="164">
        <v>0</v>
      </c>
      <c r="J29" s="164">
        <v>390</v>
      </c>
      <c r="K29" s="164">
        <v>66.599999999999994</v>
      </c>
      <c r="L29" s="165">
        <v>17.076923076923077</v>
      </c>
      <c r="M29" s="384" t="s">
        <v>2192</v>
      </c>
      <c r="N29" s="166" t="s">
        <v>853</v>
      </c>
      <c r="O29" s="213"/>
      <c r="P29" s="213"/>
      <c r="Q29" s="213"/>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c r="BR29" s="213"/>
      <c r="BS29" s="213"/>
      <c r="BT29" s="213"/>
      <c r="BU29" s="213"/>
      <c r="BV29" s="213"/>
      <c r="BW29" s="213"/>
      <c r="BX29" s="213"/>
      <c r="BY29" s="213"/>
      <c r="BZ29" s="213"/>
      <c r="CA29" s="213"/>
      <c r="CB29" s="166"/>
      <c r="CC29" s="213"/>
      <c r="CD29" s="213"/>
      <c r="CE29" s="213"/>
      <c r="CF29" s="213"/>
      <c r="CG29" s="213"/>
      <c r="CH29" s="213"/>
      <c r="CI29" s="213"/>
      <c r="CJ29" s="213"/>
      <c r="CK29" s="213"/>
      <c r="CL29" s="213"/>
      <c r="CM29" s="213"/>
      <c r="CN29" s="213"/>
      <c r="CO29" s="213"/>
      <c r="CP29" s="213"/>
      <c r="CQ29" s="213"/>
      <c r="CR29" s="213"/>
      <c r="CS29" s="213" t="s">
        <v>853</v>
      </c>
      <c r="CT29" s="166"/>
      <c r="CU29" s="213"/>
      <c r="CV29" s="213"/>
      <c r="CW29" s="213"/>
      <c r="CX29" s="213"/>
      <c r="CY29" s="213"/>
      <c r="CZ29" s="213"/>
      <c r="DA29" s="213"/>
      <c r="DB29" s="213"/>
      <c r="DC29" s="213"/>
      <c r="DD29" s="213"/>
      <c r="DE29" s="213"/>
      <c r="DF29" s="213"/>
      <c r="DG29" s="213"/>
      <c r="DH29" s="213"/>
      <c r="DI29" s="213"/>
      <c r="DJ29" s="213"/>
      <c r="DK29" s="213"/>
      <c r="DL29" s="213"/>
      <c r="DM29" s="213"/>
      <c r="DN29" s="167"/>
      <c r="DO29" s="213"/>
      <c r="DP29" s="213"/>
      <c r="DQ29" s="213"/>
      <c r="DR29" s="213"/>
      <c r="DS29" s="213"/>
      <c r="DT29" s="213"/>
      <c r="DU29" s="213"/>
      <c r="DV29" s="213"/>
      <c r="DW29" s="213"/>
      <c r="DX29" s="213"/>
      <c r="DY29" s="213"/>
      <c r="DZ29" s="213"/>
      <c r="EA29" s="213"/>
      <c r="EB29" s="213"/>
      <c r="EC29" s="213"/>
      <c r="ED29" s="213"/>
      <c r="EE29" s="213"/>
      <c r="EF29" s="213"/>
      <c r="EG29" s="213"/>
      <c r="EH29" s="213"/>
      <c r="EI29" s="213"/>
      <c r="EJ29" s="213"/>
      <c r="EK29" s="213"/>
      <c r="EL29" s="213"/>
      <c r="EM29" s="213"/>
      <c r="EN29" s="213"/>
      <c r="EO29" s="213"/>
      <c r="EP29" s="213"/>
      <c r="EQ29" s="213"/>
      <c r="ER29" s="213"/>
      <c r="ES29" s="213"/>
      <c r="ET29" s="213"/>
      <c r="EU29" s="9"/>
      <c r="EV29" s="166"/>
      <c r="EW29" s="213"/>
      <c r="EX29" s="213"/>
      <c r="EY29" s="213"/>
      <c r="EZ29" s="213"/>
      <c r="FA29" s="213"/>
      <c r="FB29" s="213"/>
      <c r="FC29" s="213"/>
      <c r="FD29" s="213"/>
      <c r="FE29" s="213"/>
      <c r="FF29" s="213"/>
      <c r="FG29" s="213"/>
      <c r="FH29" s="213"/>
      <c r="FI29" s="213"/>
      <c r="FJ29" s="213"/>
      <c r="FK29" s="213"/>
      <c r="FL29" s="213"/>
      <c r="FM29" s="213"/>
      <c r="FN29" s="167"/>
      <c r="FO29" s="213"/>
      <c r="FP29" s="213"/>
      <c r="FQ29" s="213"/>
      <c r="FR29" s="213"/>
      <c r="FS29" s="166"/>
      <c r="FT29" s="167"/>
      <c r="FU29" s="213"/>
      <c r="FV29" s="213"/>
      <c r="FW29" s="213"/>
      <c r="FX29" s="213"/>
      <c r="FY29" s="166"/>
      <c r="FZ29" s="167"/>
      <c r="GA29" s="166"/>
      <c r="GB29" s="213"/>
      <c r="GC29" s="213"/>
      <c r="GD29" s="213"/>
      <c r="GE29" s="166"/>
      <c r="GF29" s="213"/>
      <c r="GG29" s="213"/>
      <c r="GH29" s="213"/>
      <c r="GI29" s="213"/>
      <c r="GJ29" s="213"/>
      <c r="GK29" s="213"/>
      <c r="GL29" s="213"/>
      <c r="GM29" s="166"/>
      <c r="GN29" s="213"/>
      <c r="GO29" s="213"/>
      <c r="GP29" s="213"/>
      <c r="GQ29" s="167"/>
      <c r="GR29" s="174"/>
      <c r="GS29" s="214"/>
      <c r="GT29" s="214"/>
      <c r="GU29" s="214"/>
      <c r="GV29" s="214"/>
      <c r="GW29" s="214"/>
      <c r="GX29" s="214"/>
      <c r="GY29" s="214"/>
      <c r="GZ29" s="214"/>
      <c r="HA29" s="214" t="s">
        <v>226</v>
      </c>
      <c r="HB29" s="214"/>
      <c r="HC29" s="214"/>
      <c r="HD29" s="214"/>
      <c r="HE29" s="214"/>
      <c r="HF29" s="214"/>
      <c r="HG29" s="214"/>
      <c r="HH29" s="214"/>
      <c r="HI29" s="214"/>
      <c r="HJ29" s="214"/>
      <c r="HK29" s="214"/>
      <c r="HL29" s="214"/>
      <c r="HM29" s="214"/>
      <c r="HN29" s="214"/>
      <c r="HO29" s="214"/>
      <c r="HP29" s="214"/>
      <c r="HQ29" s="214"/>
      <c r="HR29" s="214"/>
      <c r="HS29" s="214"/>
      <c r="HT29" s="214"/>
      <c r="HU29" s="214"/>
      <c r="HV29" s="214"/>
      <c r="HW29" s="214"/>
      <c r="HX29" s="214"/>
      <c r="HY29" s="214"/>
      <c r="HZ29" s="214"/>
      <c r="IA29" s="214"/>
      <c r="IB29" s="214"/>
      <c r="IC29" s="214"/>
      <c r="ID29" s="214"/>
      <c r="IE29" s="214"/>
      <c r="IF29" s="214"/>
      <c r="IG29" s="214"/>
      <c r="IH29" s="214"/>
      <c r="II29" s="214"/>
      <c r="IJ29" s="214"/>
      <c r="IK29" s="214"/>
      <c r="IL29" s="214"/>
      <c r="IM29" s="214"/>
      <c r="IN29" s="214"/>
      <c r="IO29" s="214"/>
      <c r="IP29" s="166"/>
      <c r="IQ29" s="167"/>
      <c r="IR29" s="213"/>
      <c r="IS29" s="213"/>
      <c r="IT29" s="213"/>
      <c r="IU29" s="233"/>
      <c r="IV29" s="213"/>
      <c r="IW29" s="213"/>
      <c r="IX29" s="223"/>
      <c r="IY29" s="223"/>
      <c r="IZ29" s="213"/>
      <c r="JA29" s="223"/>
      <c r="JB29" s="233"/>
      <c r="JC29" s="233" t="s">
        <v>226</v>
      </c>
      <c r="JD29" s="233"/>
      <c r="JE29" s="214"/>
      <c r="JF29"/>
      <c r="JG29" s="213"/>
      <c r="JH29" s="233"/>
      <c r="JI29" s="213"/>
      <c r="JJ29" s="233"/>
      <c r="JK29" s="213"/>
      <c r="JL29" s="233"/>
      <c r="JM29" s="213"/>
      <c r="JN29" s="174"/>
      <c r="JO29" s="214"/>
      <c r="JP29" s="214"/>
      <c r="JQ29" s="214" t="s">
        <v>226</v>
      </c>
      <c r="JR29" s="233"/>
      <c r="JS29" s="233"/>
      <c r="JT29" s="214"/>
      <c r="JU29" s="214"/>
      <c r="JV29" s="233"/>
      <c r="JW29" s="233"/>
      <c r="JX29" s="233" t="s">
        <v>226</v>
      </c>
      <c r="JY29" s="166"/>
      <c r="JZ29" s="213"/>
      <c r="KA29" s="213"/>
      <c r="KB29" s="213"/>
      <c r="KC29" s="214" t="s">
        <v>898</v>
      </c>
      <c r="KD29" s="233" t="s">
        <v>226</v>
      </c>
      <c r="KE29" s="233"/>
      <c r="KF29" s="233"/>
      <c r="KG29" s="233"/>
      <c r="KH29" s="223"/>
      <c r="KI29" s="223"/>
      <c r="KJ29" s="223"/>
      <c r="KK29" s="223"/>
      <c r="KL29" s="233"/>
      <c r="KM29" s="233"/>
      <c r="KN29" s="233"/>
      <c r="KO29" s="214"/>
      <c r="KP29" s="233"/>
      <c r="KQ29" s="383"/>
      <c r="KR29" s="256"/>
      <c r="KS29">
        <v>6</v>
      </c>
      <c r="KT29">
        <v>2</v>
      </c>
      <c r="KU29">
        <v>6</v>
      </c>
      <c r="KV29">
        <v>2</v>
      </c>
    </row>
    <row r="30" spans="1:308" s="10" customFormat="1" ht="19.5">
      <c r="A30" s="171">
        <v>2</v>
      </c>
      <c r="B30" s="171" t="s">
        <v>887</v>
      </c>
      <c r="C30" s="172" t="s">
        <v>899</v>
      </c>
      <c r="D30" s="173">
        <v>6</v>
      </c>
      <c r="E30" s="171" t="s">
        <v>900</v>
      </c>
      <c r="F30" s="164">
        <v>9</v>
      </c>
      <c r="G30" s="164" t="s">
        <v>857</v>
      </c>
      <c r="H30" s="164">
        <v>0</v>
      </c>
      <c r="I30" s="164">
        <v>0</v>
      </c>
      <c r="J30" s="164">
        <v>318</v>
      </c>
      <c r="K30" s="164">
        <v>40.299999999999997</v>
      </c>
      <c r="L30" s="165">
        <v>12.672955974842766</v>
      </c>
      <c r="M30" s="384" t="s">
        <v>2193</v>
      </c>
      <c r="N30" s="166"/>
      <c r="O30" s="213"/>
      <c r="P30" s="213"/>
      <c r="Q30" s="213"/>
      <c r="R30" s="213"/>
      <c r="S30" s="213"/>
      <c r="T30" s="213"/>
      <c r="U30" s="213"/>
      <c r="V30" s="213"/>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c r="BR30" s="213"/>
      <c r="BS30" s="213"/>
      <c r="BT30" s="213"/>
      <c r="BU30" s="213"/>
      <c r="BV30" s="213"/>
      <c r="BW30" s="213"/>
      <c r="BX30" s="213"/>
      <c r="BY30" s="213"/>
      <c r="BZ30" s="213"/>
      <c r="CA30" s="213"/>
      <c r="CB30" s="166"/>
      <c r="CC30" s="213"/>
      <c r="CD30" s="213"/>
      <c r="CE30" s="213"/>
      <c r="CF30" s="213"/>
      <c r="CG30" s="213"/>
      <c r="CH30" s="213"/>
      <c r="CI30" s="213"/>
      <c r="CJ30" s="213"/>
      <c r="CK30" s="213"/>
      <c r="CL30" s="213"/>
      <c r="CM30" s="213"/>
      <c r="CN30" s="213"/>
      <c r="CO30" s="213"/>
      <c r="CP30" s="213"/>
      <c r="CQ30" s="213"/>
      <c r="CR30" s="213"/>
      <c r="CS30" s="213"/>
      <c r="CT30" s="166"/>
      <c r="CU30" s="213"/>
      <c r="CV30" s="213"/>
      <c r="CW30" s="213"/>
      <c r="CX30" s="213"/>
      <c r="CY30" s="213"/>
      <c r="CZ30" s="213"/>
      <c r="DA30" s="213"/>
      <c r="DB30" s="213"/>
      <c r="DC30" s="213"/>
      <c r="DD30" s="213"/>
      <c r="DE30" s="213"/>
      <c r="DF30" s="213"/>
      <c r="DG30" s="213"/>
      <c r="DH30" s="213"/>
      <c r="DI30" s="213"/>
      <c r="DJ30" s="213"/>
      <c r="DK30" s="213"/>
      <c r="DL30" s="213"/>
      <c r="DM30" s="213"/>
      <c r="DN30" s="167"/>
      <c r="DO30" s="213"/>
      <c r="DP30" s="213"/>
      <c r="DQ30" s="213"/>
      <c r="DR30" s="213"/>
      <c r="DS30" s="213"/>
      <c r="DT30" s="213"/>
      <c r="DU30" s="213"/>
      <c r="DV30" s="213"/>
      <c r="DW30" s="213"/>
      <c r="DX30" s="213"/>
      <c r="DY30" s="213"/>
      <c r="DZ30" s="213"/>
      <c r="EA30" s="213"/>
      <c r="EB30" s="213"/>
      <c r="EC30" s="213"/>
      <c r="ED30" s="213"/>
      <c r="EE30" s="213"/>
      <c r="EF30" s="213"/>
      <c r="EG30" s="213"/>
      <c r="EH30" s="213"/>
      <c r="EI30" s="213"/>
      <c r="EJ30" s="213"/>
      <c r="EK30" s="213"/>
      <c r="EL30" s="213"/>
      <c r="EM30" s="213"/>
      <c r="EN30" s="213"/>
      <c r="EO30" s="213"/>
      <c r="EP30" s="213"/>
      <c r="EQ30" s="213"/>
      <c r="ER30" s="213"/>
      <c r="ES30" s="213"/>
      <c r="ET30" s="213"/>
      <c r="EU30" s="9"/>
      <c r="EV30" s="166"/>
      <c r="EW30" s="213"/>
      <c r="EX30" s="213"/>
      <c r="EY30" s="213"/>
      <c r="EZ30" s="213"/>
      <c r="FA30" s="213"/>
      <c r="FB30" s="213"/>
      <c r="FC30" s="213"/>
      <c r="FD30" s="213"/>
      <c r="FE30" s="213"/>
      <c r="FF30" s="213"/>
      <c r="FG30" s="213"/>
      <c r="FH30" s="213"/>
      <c r="FI30" s="213"/>
      <c r="FJ30" s="213"/>
      <c r="FK30" s="213"/>
      <c r="FL30" s="213"/>
      <c r="FM30" s="213"/>
      <c r="FN30" s="167"/>
      <c r="FO30" s="213"/>
      <c r="FP30" s="213"/>
      <c r="FQ30" s="213"/>
      <c r="FR30" s="213"/>
      <c r="FS30" s="166"/>
      <c r="FT30" s="167"/>
      <c r="FU30" s="213"/>
      <c r="FV30" s="213"/>
      <c r="FW30" s="213"/>
      <c r="FX30" s="213"/>
      <c r="FY30" s="166"/>
      <c r="FZ30" s="167"/>
      <c r="GA30" s="166"/>
      <c r="GB30" s="213"/>
      <c r="GC30" s="213"/>
      <c r="GD30" s="213"/>
      <c r="GE30" s="166"/>
      <c r="GF30" s="213"/>
      <c r="GG30" s="213"/>
      <c r="GH30" s="213"/>
      <c r="GI30" s="213"/>
      <c r="GJ30" s="213"/>
      <c r="GK30" s="213"/>
      <c r="GL30" s="213"/>
      <c r="GM30" s="166"/>
      <c r="GN30" s="213"/>
      <c r="GO30" s="213"/>
      <c r="GP30" s="213"/>
      <c r="GQ30" s="167"/>
      <c r="GR30" s="174"/>
      <c r="GS30" s="214"/>
      <c r="GT30" s="214"/>
      <c r="GU30" s="214"/>
      <c r="GV30" s="214"/>
      <c r="GW30" s="214"/>
      <c r="GX30" s="214"/>
      <c r="GY30" s="214"/>
      <c r="GZ30" s="214"/>
      <c r="HA30" s="214" t="s">
        <v>226</v>
      </c>
      <c r="HB30" s="214"/>
      <c r="HC30" s="214"/>
      <c r="HD30" s="214"/>
      <c r="HE30" s="214"/>
      <c r="HF30" s="214"/>
      <c r="HG30" s="214"/>
      <c r="HH30" s="214"/>
      <c r="HI30" s="214"/>
      <c r="HJ30" s="214"/>
      <c r="HK30" s="214"/>
      <c r="HL30" s="214"/>
      <c r="HM30" s="214"/>
      <c r="HN30" s="214"/>
      <c r="HO30" s="214"/>
      <c r="HP30" s="214"/>
      <c r="HQ30" s="214"/>
      <c r="HR30" s="214"/>
      <c r="HS30" s="214"/>
      <c r="HT30" s="214"/>
      <c r="HU30" s="214"/>
      <c r="HV30" s="214"/>
      <c r="HW30" s="214"/>
      <c r="HX30" s="214"/>
      <c r="HY30" s="214"/>
      <c r="HZ30" s="214"/>
      <c r="IA30" s="214"/>
      <c r="IB30" s="214"/>
      <c r="IC30" s="214"/>
      <c r="ID30" s="214"/>
      <c r="IE30" s="214"/>
      <c r="IF30" s="214"/>
      <c r="IG30" s="214"/>
      <c r="IH30" s="214"/>
      <c r="II30" s="214"/>
      <c r="IJ30" s="214"/>
      <c r="IK30" s="214"/>
      <c r="IL30" s="214"/>
      <c r="IM30" s="214"/>
      <c r="IN30" s="214"/>
      <c r="IO30" s="214"/>
      <c r="IP30" s="166"/>
      <c r="IQ30" s="167"/>
      <c r="IR30" s="233"/>
      <c r="IS30" s="233"/>
      <c r="IT30" s="233"/>
      <c r="IU30" s="233"/>
      <c r="IV30" s="233"/>
      <c r="IW30" s="233"/>
      <c r="IX30" s="223"/>
      <c r="IY30" s="223"/>
      <c r="IZ30" s="233"/>
      <c r="JA30" s="223"/>
      <c r="JB30" s="233"/>
      <c r="JC30" s="233"/>
      <c r="JD30" s="233"/>
      <c r="JE30" s="214"/>
      <c r="JF30"/>
      <c r="JG30" s="233"/>
      <c r="JH30" s="233"/>
      <c r="JI30" s="233"/>
      <c r="JJ30" s="233"/>
      <c r="JK30" s="233"/>
      <c r="JL30" s="233"/>
      <c r="JM30" s="233"/>
      <c r="JN30" s="174"/>
      <c r="JO30" s="214"/>
      <c r="JP30" s="214"/>
      <c r="JQ30" s="214"/>
      <c r="JR30" s="214"/>
      <c r="JS30" s="214"/>
      <c r="JT30" s="214"/>
      <c r="JU30" s="214" t="s">
        <v>226</v>
      </c>
      <c r="JV30" s="214"/>
      <c r="JW30" s="214"/>
      <c r="JX30" s="214"/>
      <c r="JY30" s="175"/>
      <c r="JZ30" s="233"/>
      <c r="KA30" s="233"/>
      <c r="KB30" s="233"/>
      <c r="KC30" s="214"/>
      <c r="KD30" s="233"/>
      <c r="KE30" s="233"/>
      <c r="KF30" s="233"/>
      <c r="KG30" s="233"/>
      <c r="KH30" s="223"/>
      <c r="KI30" s="223"/>
      <c r="KJ30" s="223"/>
      <c r="KK30" s="223"/>
      <c r="KL30" s="214"/>
      <c r="KM30" s="214"/>
      <c r="KN30" s="233"/>
      <c r="KO30" s="214"/>
      <c r="KP30" s="214"/>
      <c r="KQ30"/>
      <c r="KR30" s="256"/>
      <c r="KS30">
        <v>2</v>
      </c>
      <c r="KT30">
        <v>0</v>
      </c>
      <c r="KU30">
        <v>2</v>
      </c>
      <c r="KV30">
        <v>0</v>
      </c>
    </row>
    <row r="31" spans="1:308" s="10" customFormat="1" ht="19.5">
      <c r="A31" s="171">
        <v>3</v>
      </c>
      <c r="B31" s="171" t="s">
        <v>901</v>
      </c>
      <c r="C31" s="172" t="s">
        <v>902</v>
      </c>
      <c r="D31" s="173">
        <v>1</v>
      </c>
      <c r="E31" s="171" t="s">
        <v>903</v>
      </c>
      <c r="F31" s="164">
        <v>21</v>
      </c>
      <c r="G31" s="164" t="s">
        <v>2078</v>
      </c>
      <c r="H31" s="164" t="s">
        <v>864</v>
      </c>
      <c r="I31" s="164" t="s">
        <v>904</v>
      </c>
      <c r="J31" s="164">
        <v>932</v>
      </c>
      <c r="K31" s="164">
        <v>447.1</v>
      </c>
      <c r="L31" s="165">
        <v>47.972103004291853</v>
      </c>
      <c r="M31" s="384" t="s">
        <v>2194</v>
      </c>
      <c r="N31" s="166" t="s">
        <v>853</v>
      </c>
      <c r="O31" s="213"/>
      <c r="P31" s="213"/>
      <c r="Q31" s="213"/>
      <c r="R31" s="213"/>
      <c r="S31" s="213"/>
      <c r="T31" s="213"/>
      <c r="U31" s="213"/>
      <c r="V31" s="213"/>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34" t="s">
        <v>853</v>
      </c>
      <c r="BG31" s="213"/>
      <c r="BH31" s="213"/>
      <c r="BI31" s="213"/>
      <c r="BJ31" s="213"/>
      <c r="BK31" s="213"/>
      <c r="BL31" s="213"/>
      <c r="BM31" s="213"/>
      <c r="BN31" s="213"/>
      <c r="BO31" s="213"/>
      <c r="BP31" s="213"/>
      <c r="BQ31" s="213"/>
      <c r="BR31" s="213"/>
      <c r="BS31" s="213"/>
      <c r="BT31" s="213"/>
      <c r="BU31" s="213"/>
      <c r="BV31" s="213"/>
      <c r="BW31" s="213"/>
      <c r="BX31" s="213"/>
      <c r="BY31" s="213"/>
      <c r="BZ31" s="213"/>
      <c r="CA31" s="213"/>
      <c r="CB31" s="166"/>
      <c r="CC31" s="213"/>
      <c r="CD31" s="213"/>
      <c r="CE31" s="213"/>
      <c r="CF31" s="213"/>
      <c r="CG31" s="213" t="s">
        <v>853</v>
      </c>
      <c r="CH31" s="213" t="s">
        <v>853</v>
      </c>
      <c r="CI31" s="213"/>
      <c r="CJ31" s="213"/>
      <c r="CK31" s="213" t="s">
        <v>853</v>
      </c>
      <c r="CL31" s="213"/>
      <c r="CM31" s="213"/>
      <c r="CN31" s="213"/>
      <c r="CO31" s="213"/>
      <c r="CP31" s="213"/>
      <c r="CQ31" s="213"/>
      <c r="CR31" s="213"/>
      <c r="CS31" s="213"/>
      <c r="CT31" s="166"/>
      <c r="CU31" s="213"/>
      <c r="CV31" s="213"/>
      <c r="CW31" s="213"/>
      <c r="CX31" s="213"/>
      <c r="CY31" s="213"/>
      <c r="CZ31" s="213" t="s">
        <v>853</v>
      </c>
      <c r="DA31" s="213"/>
      <c r="DB31" s="213"/>
      <c r="DC31" s="213"/>
      <c r="DD31" s="213"/>
      <c r="DE31" s="213" t="s">
        <v>853</v>
      </c>
      <c r="DF31" s="213"/>
      <c r="DG31" s="213" t="s">
        <v>853</v>
      </c>
      <c r="DH31" s="213"/>
      <c r="DI31" s="213"/>
      <c r="DJ31" s="213"/>
      <c r="DK31" s="213"/>
      <c r="DL31" s="213"/>
      <c r="DM31" s="213"/>
      <c r="DN31" s="167"/>
      <c r="DO31" s="213" t="s">
        <v>853</v>
      </c>
      <c r="DP31" s="213"/>
      <c r="DQ31" s="213"/>
      <c r="DR31" s="213"/>
      <c r="DS31" s="213"/>
      <c r="DT31" s="213"/>
      <c r="DU31" s="213"/>
      <c r="DV31" s="213"/>
      <c r="DW31" s="213"/>
      <c r="DX31" s="213"/>
      <c r="DY31" s="213"/>
      <c r="DZ31" s="213" t="s">
        <v>853</v>
      </c>
      <c r="EA31" s="213"/>
      <c r="EB31" s="213"/>
      <c r="EC31" s="213"/>
      <c r="ED31" s="213"/>
      <c r="EE31" s="213"/>
      <c r="EF31" s="213"/>
      <c r="EG31" s="213"/>
      <c r="EH31" s="213"/>
      <c r="EI31" s="213"/>
      <c r="EJ31" s="213"/>
      <c r="EK31" s="213"/>
      <c r="EL31" s="213"/>
      <c r="EM31" s="213"/>
      <c r="EN31" s="213"/>
      <c r="EO31" s="213"/>
      <c r="EP31" s="213"/>
      <c r="EQ31" s="213"/>
      <c r="ER31" s="213"/>
      <c r="ES31" s="213"/>
      <c r="ET31" s="213"/>
      <c r="EU31" s="9"/>
      <c r="EV31" s="166"/>
      <c r="EW31" s="213"/>
      <c r="EX31" s="213"/>
      <c r="EY31" s="213"/>
      <c r="EZ31" s="213"/>
      <c r="FA31" s="213"/>
      <c r="FB31" s="213"/>
      <c r="FC31" s="213"/>
      <c r="FD31" s="213"/>
      <c r="FE31" s="213"/>
      <c r="FF31" s="213"/>
      <c r="FG31" s="213"/>
      <c r="FH31" s="213"/>
      <c r="FI31" s="213"/>
      <c r="FJ31" s="213"/>
      <c r="FK31" s="213"/>
      <c r="FL31" s="213"/>
      <c r="FM31" s="213"/>
      <c r="FN31" s="167"/>
      <c r="FO31" s="213"/>
      <c r="FP31" s="213"/>
      <c r="FQ31" s="213"/>
      <c r="FR31" s="213"/>
      <c r="FS31" s="166"/>
      <c r="FT31" s="167"/>
      <c r="FU31" s="213"/>
      <c r="FV31" s="213"/>
      <c r="FW31" s="213"/>
      <c r="FX31" s="213"/>
      <c r="FY31" s="166"/>
      <c r="FZ31" s="167"/>
      <c r="GA31" s="166"/>
      <c r="GB31" s="213"/>
      <c r="GC31" s="213"/>
      <c r="GD31" s="213"/>
      <c r="GE31" s="166"/>
      <c r="GF31" s="213"/>
      <c r="GG31" s="213"/>
      <c r="GH31" s="213"/>
      <c r="GI31" s="213"/>
      <c r="GJ31" s="213"/>
      <c r="GK31" s="213"/>
      <c r="GL31" s="213"/>
      <c r="GM31" s="166"/>
      <c r="GN31" s="213"/>
      <c r="GO31" s="213"/>
      <c r="GP31" s="213"/>
      <c r="GQ31" s="167"/>
      <c r="GR31" s="174"/>
      <c r="GS31" s="214"/>
      <c r="GT31" s="214"/>
      <c r="GU31" s="214"/>
      <c r="GV31" s="214"/>
      <c r="GW31" s="214"/>
      <c r="GX31" s="214"/>
      <c r="GY31" s="214"/>
      <c r="GZ31" s="214"/>
      <c r="HA31" s="214"/>
      <c r="HB31" s="214"/>
      <c r="HC31" s="214"/>
      <c r="HD31" s="214"/>
      <c r="HE31" s="214"/>
      <c r="HF31" s="214"/>
      <c r="HG31" s="214"/>
      <c r="HH31" s="214"/>
      <c r="HI31" s="214"/>
      <c r="HJ31" s="214"/>
      <c r="HK31" s="214"/>
      <c r="HL31" s="214"/>
      <c r="HM31" s="214"/>
      <c r="HN31" s="214"/>
      <c r="HO31" s="214"/>
      <c r="HP31" s="214"/>
      <c r="HQ31" s="214"/>
      <c r="HR31" s="214"/>
      <c r="HS31" s="214"/>
      <c r="HT31" s="214"/>
      <c r="HU31" s="214"/>
      <c r="HV31" s="214"/>
      <c r="HW31" s="214"/>
      <c r="HX31" s="214"/>
      <c r="HY31" s="214"/>
      <c r="HZ31" s="214"/>
      <c r="IA31" s="214"/>
      <c r="IB31" s="214"/>
      <c r="IC31" s="214"/>
      <c r="ID31" s="214"/>
      <c r="IE31" s="214"/>
      <c r="IF31" s="214"/>
      <c r="IG31" s="214"/>
      <c r="IH31" s="214"/>
      <c r="II31" s="214"/>
      <c r="IJ31" s="214"/>
      <c r="IK31" s="214"/>
      <c r="IL31" s="214"/>
      <c r="IM31" s="214"/>
      <c r="IN31" s="214"/>
      <c r="IO31" s="214"/>
      <c r="IP31" s="166"/>
      <c r="IQ31" s="167"/>
      <c r="IR31" s="213"/>
      <c r="IS31" s="213"/>
      <c r="IT31" s="213"/>
      <c r="IU31" s="213"/>
      <c r="IV31" s="213"/>
      <c r="IW31" s="213"/>
      <c r="IX31" s="223"/>
      <c r="IY31" s="223"/>
      <c r="IZ31" s="213"/>
      <c r="JA31" s="223"/>
      <c r="JB31" s="213"/>
      <c r="JC31" s="213"/>
      <c r="JD31" s="213"/>
      <c r="JE31" s="214" t="s">
        <v>226</v>
      </c>
      <c r="JF31"/>
      <c r="JG31" s="213"/>
      <c r="JH31" s="213"/>
      <c r="JI31" s="213"/>
      <c r="JJ31" s="213"/>
      <c r="JK31" s="213"/>
      <c r="JL31" s="213"/>
      <c r="JM31" s="213"/>
      <c r="JN31" s="174"/>
      <c r="JO31" s="214"/>
      <c r="JP31" s="214"/>
      <c r="JQ31" s="214"/>
      <c r="JR31" s="214"/>
      <c r="JS31" s="214"/>
      <c r="JT31" s="214"/>
      <c r="JU31" s="214"/>
      <c r="JV31" s="214"/>
      <c r="JW31" s="214"/>
      <c r="JX31" s="214"/>
      <c r="JY31" s="166"/>
      <c r="JZ31" s="213"/>
      <c r="KA31" s="213"/>
      <c r="KB31" s="213"/>
      <c r="KC31" s="214"/>
      <c r="KD31" s="214"/>
      <c r="KE31" s="214"/>
      <c r="KF31" s="214"/>
      <c r="KG31" s="214"/>
      <c r="KH31" s="223"/>
      <c r="KI31" s="223"/>
      <c r="KJ31" s="223"/>
      <c r="KK31" s="223"/>
      <c r="KL31" s="214"/>
      <c r="KM31" s="214"/>
      <c r="KN31" s="214"/>
      <c r="KO31" s="214"/>
      <c r="KP31" s="214"/>
      <c r="KQ31"/>
      <c r="KR31" s="255"/>
      <c r="KS31">
        <v>1</v>
      </c>
      <c r="KT31">
        <v>10</v>
      </c>
      <c r="KU31">
        <v>1</v>
      </c>
      <c r="KV31">
        <v>10</v>
      </c>
    </row>
    <row r="32" spans="1:308" s="10" customFormat="1" ht="19.5">
      <c r="A32" s="171">
        <v>3</v>
      </c>
      <c r="B32" s="171" t="s">
        <v>905</v>
      </c>
      <c r="C32" s="172" t="s">
        <v>906</v>
      </c>
      <c r="D32" s="173">
        <v>2</v>
      </c>
      <c r="E32" s="176" t="s">
        <v>907</v>
      </c>
      <c r="F32" s="164">
        <v>8</v>
      </c>
      <c r="G32" s="164" t="s">
        <v>857</v>
      </c>
      <c r="H32" s="164">
        <v>0</v>
      </c>
      <c r="I32" s="164">
        <v>0</v>
      </c>
      <c r="J32" s="164">
        <v>685</v>
      </c>
      <c r="K32" s="164">
        <v>196</v>
      </c>
      <c r="L32" s="165">
        <v>28.613138686131386</v>
      </c>
      <c r="M32" s="384" t="s">
        <v>2195</v>
      </c>
      <c r="N32" s="17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14"/>
      <c r="AT32" s="214"/>
      <c r="AU32" s="214"/>
      <c r="AV32" s="214"/>
      <c r="AW32" s="214"/>
      <c r="AX32" s="214"/>
      <c r="AY32" s="214"/>
      <c r="AZ32" s="214"/>
      <c r="BA32" s="213"/>
      <c r="BB32" s="213"/>
      <c r="BC32" s="213"/>
      <c r="BD32" s="213"/>
      <c r="BE32" s="213"/>
      <c r="BF32" s="213"/>
      <c r="BG32" s="213"/>
      <c r="BH32" s="213"/>
      <c r="BI32" s="213"/>
      <c r="BJ32" s="213"/>
      <c r="BK32" s="213"/>
      <c r="BL32" s="213"/>
      <c r="BM32" s="213"/>
      <c r="BN32" s="213"/>
      <c r="BO32" s="213"/>
      <c r="BP32" s="213"/>
      <c r="BQ32" s="213"/>
      <c r="BR32" s="213"/>
      <c r="BS32" s="213"/>
      <c r="BT32" s="213"/>
      <c r="BU32" s="213"/>
      <c r="BV32" s="213"/>
      <c r="BW32" s="213"/>
      <c r="BX32" s="213"/>
      <c r="BY32" s="213"/>
      <c r="BZ32" s="213"/>
      <c r="CA32" s="213"/>
      <c r="CB32" s="166"/>
      <c r="CC32" s="213"/>
      <c r="CD32" s="213"/>
      <c r="CE32" s="213"/>
      <c r="CF32" s="213"/>
      <c r="CG32" s="213"/>
      <c r="CH32" s="213"/>
      <c r="CI32" s="213"/>
      <c r="CJ32" s="213"/>
      <c r="CK32" s="213"/>
      <c r="CL32" s="213"/>
      <c r="CM32" s="213"/>
      <c r="CN32" s="213"/>
      <c r="CO32" s="213"/>
      <c r="CP32" s="213"/>
      <c r="CQ32" s="213"/>
      <c r="CR32" s="213"/>
      <c r="CS32" s="213"/>
      <c r="CT32" s="166"/>
      <c r="CU32" s="213"/>
      <c r="CV32" s="213"/>
      <c r="CW32" s="213"/>
      <c r="CX32" s="213"/>
      <c r="CY32" s="213"/>
      <c r="CZ32" s="213"/>
      <c r="DA32" s="213"/>
      <c r="DB32" s="213"/>
      <c r="DC32" s="213"/>
      <c r="DD32" s="213"/>
      <c r="DE32" s="213"/>
      <c r="DF32" s="213"/>
      <c r="DG32" s="213"/>
      <c r="DH32" s="213"/>
      <c r="DI32" s="213"/>
      <c r="DJ32" s="213"/>
      <c r="DK32" s="213"/>
      <c r="DL32" s="213"/>
      <c r="DM32" s="213"/>
      <c r="DN32" s="167"/>
      <c r="DO32" s="213"/>
      <c r="DP32" s="213"/>
      <c r="DQ32" s="213"/>
      <c r="DR32" s="213"/>
      <c r="DS32" s="213"/>
      <c r="DT32" s="213"/>
      <c r="DU32" s="213"/>
      <c r="DV32" s="213"/>
      <c r="DW32" s="213"/>
      <c r="DX32" s="213"/>
      <c r="DY32" s="213"/>
      <c r="DZ32" s="213"/>
      <c r="EA32" s="213"/>
      <c r="EB32" s="213"/>
      <c r="EC32" s="213"/>
      <c r="ED32" s="213"/>
      <c r="EE32" s="213"/>
      <c r="EF32" s="213"/>
      <c r="EG32" s="213"/>
      <c r="EH32" s="213"/>
      <c r="EI32" s="213"/>
      <c r="EJ32" s="213"/>
      <c r="EK32" s="213"/>
      <c r="EL32" s="213"/>
      <c r="EM32" s="213"/>
      <c r="EN32" s="213"/>
      <c r="EO32" s="213"/>
      <c r="EP32" s="213"/>
      <c r="EQ32" s="213"/>
      <c r="ER32" s="213"/>
      <c r="ES32" s="213"/>
      <c r="ET32" s="213"/>
      <c r="EU32" s="9"/>
      <c r="EV32" s="166"/>
      <c r="EW32" s="213"/>
      <c r="EX32" s="213"/>
      <c r="EY32" s="213"/>
      <c r="EZ32" s="213"/>
      <c r="FA32" s="213"/>
      <c r="FB32" s="213"/>
      <c r="FC32" s="213"/>
      <c r="FD32" s="213"/>
      <c r="FE32" s="213"/>
      <c r="FF32" s="213"/>
      <c r="FG32" s="213"/>
      <c r="FH32" s="213"/>
      <c r="FI32" s="213"/>
      <c r="FJ32" s="213"/>
      <c r="FK32" s="213"/>
      <c r="FL32" s="213"/>
      <c r="FM32" s="213"/>
      <c r="FN32" s="167"/>
      <c r="FO32" s="213"/>
      <c r="FP32" s="213"/>
      <c r="FQ32" s="213"/>
      <c r="FR32" s="213"/>
      <c r="FS32" s="166"/>
      <c r="FT32" s="167"/>
      <c r="FU32" s="213"/>
      <c r="FV32" s="213"/>
      <c r="FW32" s="213"/>
      <c r="FX32" s="213"/>
      <c r="FY32" s="166"/>
      <c r="FZ32" s="167"/>
      <c r="GA32" s="166"/>
      <c r="GB32" s="213"/>
      <c r="GC32" s="213"/>
      <c r="GD32" s="213"/>
      <c r="GE32" s="166"/>
      <c r="GF32" s="213"/>
      <c r="GG32" s="213"/>
      <c r="GH32" s="213"/>
      <c r="GI32" s="213"/>
      <c r="GJ32" s="213"/>
      <c r="GK32" s="213"/>
      <c r="GL32" s="213"/>
      <c r="GM32" s="166"/>
      <c r="GN32" s="213"/>
      <c r="GO32" s="213"/>
      <c r="GP32" s="213"/>
      <c r="GQ32" s="167"/>
      <c r="GR32" s="174"/>
      <c r="GS32" s="214"/>
      <c r="GT32" s="214"/>
      <c r="GU32" s="214"/>
      <c r="GV32" s="214"/>
      <c r="GW32" s="214"/>
      <c r="GX32" s="214" t="s">
        <v>226</v>
      </c>
      <c r="GY32" s="214"/>
      <c r="GZ32" s="214"/>
      <c r="HA32" s="214" t="s">
        <v>226</v>
      </c>
      <c r="HB32" s="214"/>
      <c r="HC32" s="214"/>
      <c r="HD32" s="214"/>
      <c r="HE32" s="214"/>
      <c r="HF32" s="214" t="s">
        <v>226</v>
      </c>
      <c r="HG32" s="214" t="s">
        <v>226</v>
      </c>
      <c r="HH32" s="214"/>
      <c r="HI32" s="214"/>
      <c r="HJ32" s="214"/>
      <c r="HK32" s="214"/>
      <c r="HL32" s="214"/>
      <c r="HM32" s="214"/>
      <c r="HN32" s="214"/>
      <c r="HO32" s="214"/>
      <c r="HP32" s="214"/>
      <c r="HQ32" s="214"/>
      <c r="HR32" s="214"/>
      <c r="HS32" s="214"/>
      <c r="HT32" s="214"/>
      <c r="HU32" s="214"/>
      <c r="HV32" s="214"/>
      <c r="HW32" s="214"/>
      <c r="HX32" s="214" t="s">
        <v>226</v>
      </c>
      <c r="HY32" s="214"/>
      <c r="HZ32" s="214"/>
      <c r="IA32" s="214"/>
      <c r="IB32" s="214"/>
      <c r="IC32" s="214"/>
      <c r="ID32" s="214"/>
      <c r="IE32" s="214"/>
      <c r="IF32" s="214"/>
      <c r="IG32" s="214"/>
      <c r="IH32" s="214"/>
      <c r="II32" s="214"/>
      <c r="IJ32" s="214"/>
      <c r="IK32" s="214"/>
      <c r="IL32" s="214"/>
      <c r="IM32" s="214"/>
      <c r="IN32" s="214"/>
      <c r="IO32" s="214"/>
      <c r="IP32" s="166"/>
      <c r="IQ32" s="167"/>
      <c r="IR32" s="213"/>
      <c r="IS32" s="213"/>
      <c r="IT32" s="213"/>
      <c r="IU32" s="214"/>
      <c r="IV32" s="213"/>
      <c r="IW32" s="213"/>
      <c r="IX32" s="223" t="s">
        <v>226</v>
      </c>
      <c r="IY32" s="223"/>
      <c r="IZ32" s="213" t="s">
        <v>853</v>
      </c>
      <c r="JA32" s="223"/>
      <c r="JB32" s="214"/>
      <c r="JC32" s="213"/>
      <c r="JD32" s="214"/>
      <c r="JE32" s="214"/>
      <c r="JF32"/>
      <c r="JG32" s="213"/>
      <c r="JH32" s="214"/>
      <c r="JI32" s="213"/>
      <c r="JJ32" s="214"/>
      <c r="JK32" s="213"/>
      <c r="JL32" s="214"/>
      <c r="JM32" s="213"/>
      <c r="JN32" s="174"/>
      <c r="JO32" s="214"/>
      <c r="JP32" s="214"/>
      <c r="JQ32" s="214"/>
      <c r="JR32" s="214"/>
      <c r="JS32" s="214"/>
      <c r="JT32" s="214"/>
      <c r="JU32" s="214" t="s">
        <v>226</v>
      </c>
      <c r="JV32" s="214"/>
      <c r="JW32" s="214"/>
      <c r="JX32" s="214"/>
      <c r="JY32" s="166"/>
      <c r="JZ32" s="213"/>
      <c r="KA32" s="213"/>
      <c r="KB32" s="213"/>
      <c r="KC32" s="214"/>
      <c r="KD32" s="214"/>
      <c r="KE32" s="214"/>
      <c r="KF32" s="214"/>
      <c r="KG32" s="214"/>
      <c r="KH32" s="223"/>
      <c r="KI32" s="223"/>
      <c r="KJ32" s="223"/>
      <c r="KK32" s="223"/>
      <c r="KL32" s="214"/>
      <c r="KM32" s="214"/>
      <c r="KN32" s="214"/>
      <c r="KO32" s="214" t="s">
        <v>853</v>
      </c>
      <c r="KP32" s="214"/>
      <c r="KQ32"/>
      <c r="KR32" s="255"/>
      <c r="KS32">
        <v>7</v>
      </c>
      <c r="KT32">
        <v>2</v>
      </c>
      <c r="KU32">
        <v>7</v>
      </c>
      <c r="KV32">
        <v>2</v>
      </c>
    </row>
    <row r="33" spans="1:308" s="10" customFormat="1" ht="19.5">
      <c r="A33" s="171">
        <v>3</v>
      </c>
      <c r="B33" s="171" t="s">
        <v>905</v>
      </c>
      <c r="C33" s="172" t="s">
        <v>908</v>
      </c>
      <c r="D33" s="173">
        <v>3</v>
      </c>
      <c r="E33" s="176" t="s">
        <v>909</v>
      </c>
      <c r="F33" s="164">
        <v>8</v>
      </c>
      <c r="G33" s="164" t="s">
        <v>857</v>
      </c>
      <c r="H33" s="164">
        <v>0</v>
      </c>
      <c r="I33" s="164">
        <v>0</v>
      </c>
      <c r="J33" s="164">
        <v>414</v>
      </c>
      <c r="K33" s="164">
        <v>97.6</v>
      </c>
      <c r="L33" s="165">
        <v>23.574879227053138</v>
      </c>
      <c r="M33" s="384" t="s">
        <v>2196</v>
      </c>
      <c r="N33" s="166" t="s">
        <v>853</v>
      </c>
      <c r="O33" s="213"/>
      <c r="P33" s="213"/>
      <c r="Q33" s="213"/>
      <c r="R33" s="213"/>
      <c r="S33" s="213"/>
      <c r="T33" s="213"/>
      <c r="U33" s="213"/>
      <c r="V33" s="213"/>
      <c r="W33" s="213"/>
      <c r="X33" s="213"/>
      <c r="Y33" s="213" t="s">
        <v>226</v>
      </c>
      <c r="Z33" s="213"/>
      <c r="AA33" s="213" t="s">
        <v>226</v>
      </c>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t="s">
        <v>226</v>
      </c>
      <c r="BN33" s="213"/>
      <c r="BO33" s="213"/>
      <c r="BP33" s="213"/>
      <c r="BQ33" s="213"/>
      <c r="BR33" s="213"/>
      <c r="BS33" s="213"/>
      <c r="BT33" s="213"/>
      <c r="BU33" s="213"/>
      <c r="BV33" s="213"/>
      <c r="BW33" s="213"/>
      <c r="BX33" s="213"/>
      <c r="BY33" s="213"/>
      <c r="BZ33" s="213"/>
      <c r="CA33" s="213"/>
      <c r="CB33" s="166"/>
      <c r="CC33" s="213"/>
      <c r="CD33" s="213"/>
      <c r="CE33" s="213"/>
      <c r="CF33" s="213"/>
      <c r="CG33" s="213"/>
      <c r="CH33" s="213"/>
      <c r="CI33" s="213"/>
      <c r="CJ33" s="213"/>
      <c r="CK33" s="213"/>
      <c r="CL33" s="213"/>
      <c r="CM33" s="213"/>
      <c r="CN33" s="213"/>
      <c r="CO33" s="213"/>
      <c r="CP33" s="213"/>
      <c r="CQ33" s="213"/>
      <c r="CR33" s="213"/>
      <c r="CS33" s="213"/>
      <c r="CT33" s="166"/>
      <c r="CU33" s="213"/>
      <c r="CV33" s="213"/>
      <c r="CW33" s="213"/>
      <c r="CX33" s="213"/>
      <c r="CY33" s="213"/>
      <c r="CZ33" s="213"/>
      <c r="DA33" s="213"/>
      <c r="DB33" s="213"/>
      <c r="DC33" s="213"/>
      <c r="DD33" s="213"/>
      <c r="DE33" s="213"/>
      <c r="DF33" s="213"/>
      <c r="DG33" s="213"/>
      <c r="DH33" s="213"/>
      <c r="DI33" s="213"/>
      <c r="DJ33" s="213"/>
      <c r="DK33" s="213"/>
      <c r="DL33" s="213"/>
      <c r="DM33" s="213"/>
      <c r="DN33" s="167"/>
      <c r="DO33" s="213"/>
      <c r="DP33" s="213"/>
      <c r="DQ33" s="213"/>
      <c r="DR33" s="213"/>
      <c r="DS33" s="213"/>
      <c r="DT33" s="213"/>
      <c r="DU33" s="213"/>
      <c r="DV33" s="213"/>
      <c r="DW33" s="213"/>
      <c r="DX33" s="213"/>
      <c r="DY33" s="213"/>
      <c r="DZ33" s="213"/>
      <c r="EA33" s="213"/>
      <c r="EB33" s="213"/>
      <c r="EC33" s="213"/>
      <c r="ED33" s="213"/>
      <c r="EE33" s="213"/>
      <c r="EF33" s="213"/>
      <c r="EG33" s="213"/>
      <c r="EH33" s="213"/>
      <c r="EI33" s="213"/>
      <c r="EJ33" s="213"/>
      <c r="EK33" s="213"/>
      <c r="EL33" s="213"/>
      <c r="EM33" s="213"/>
      <c r="EN33" s="213"/>
      <c r="EO33" s="213"/>
      <c r="EP33" s="213"/>
      <c r="EQ33" s="213"/>
      <c r="ER33" s="213"/>
      <c r="ES33" s="213"/>
      <c r="ET33" s="213"/>
      <c r="EU33" s="9"/>
      <c r="EV33" s="166"/>
      <c r="EW33" s="213"/>
      <c r="EX33" s="213"/>
      <c r="EY33" s="213"/>
      <c r="EZ33" s="213"/>
      <c r="FA33" s="213"/>
      <c r="FB33" s="213"/>
      <c r="FC33" s="213"/>
      <c r="FD33" s="213"/>
      <c r="FE33" s="213"/>
      <c r="FF33" s="213"/>
      <c r="FG33" s="213"/>
      <c r="FH33" s="213"/>
      <c r="FI33" s="213"/>
      <c r="FJ33" s="213"/>
      <c r="FK33" s="213"/>
      <c r="FL33" s="213"/>
      <c r="FM33" s="213"/>
      <c r="FN33" s="167"/>
      <c r="FO33" s="213"/>
      <c r="FP33" s="213"/>
      <c r="FQ33" s="213"/>
      <c r="FR33" s="213"/>
      <c r="FS33" s="166"/>
      <c r="FT33" s="167"/>
      <c r="FU33" s="213"/>
      <c r="FV33" s="213"/>
      <c r="FW33" s="213"/>
      <c r="FX33" s="213"/>
      <c r="FY33" s="166"/>
      <c r="FZ33" s="167"/>
      <c r="GA33" s="166"/>
      <c r="GB33" s="213"/>
      <c r="GC33" s="213"/>
      <c r="GD33" s="213"/>
      <c r="GE33" s="166"/>
      <c r="GF33" s="213"/>
      <c r="GG33" s="213"/>
      <c r="GH33" s="213"/>
      <c r="GI33" s="213"/>
      <c r="GJ33" s="213"/>
      <c r="GK33" s="213"/>
      <c r="GL33" s="213"/>
      <c r="GM33" s="166"/>
      <c r="GN33" s="213"/>
      <c r="GO33" s="213"/>
      <c r="GP33" s="213"/>
      <c r="GQ33" s="167"/>
      <c r="GR33" s="174"/>
      <c r="GS33" s="214"/>
      <c r="GT33" s="214"/>
      <c r="GU33" s="214"/>
      <c r="GV33" s="214"/>
      <c r="GW33" s="214"/>
      <c r="GX33" s="214"/>
      <c r="GY33" s="214"/>
      <c r="GZ33" s="214"/>
      <c r="HA33" s="214"/>
      <c r="HB33" s="214"/>
      <c r="HC33" s="214"/>
      <c r="HD33" s="214"/>
      <c r="HE33" s="214"/>
      <c r="HF33" s="214"/>
      <c r="HG33" s="214"/>
      <c r="HH33" s="214"/>
      <c r="HI33" s="214"/>
      <c r="HJ33" s="214"/>
      <c r="HK33" s="214"/>
      <c r="HL33" s="214"/>
      <c r="HM33" s="214"/>
      <c r="HN33" s="214"/>
      <c r="HO33" s="214"/>
      <c r="HP33" s="214"/>
      <c r="HQ33" s="214"/>
      <c r="HR33" s="214"/>
      <c r="HS33" s="214"/>
      <c r="HT33" s="214" t="s">
        <v>226</v>
      </c>
      <c r="HU33" s="214"/>
      <c r="HV33" s="214"/>
      <c r="HW33" s="214"/>
      <c r="HX33" s="214"/>
      <c r="HY33" s="214"/>
      <c r="HZ33" s="214"/>
      <c r="IA33" s="214"/>
      <c r="IB33" s="214"/>
      <c r="IC33" s="214"/>
      <c r="ID33" s="214"/>
      <c r="IE33" s="214"/>
      <c r="IF33" s="214"/>
      <c r="IG33" s="214"/>
      <c r="IH33" s="214"/>
      <c r="II33" s="214"/>
      <c r="IJ33" s="214"/>
      <c r="IK33" s="214"/>
      <c r="IL33" s="214" t="s">
        <v>226</v>
      </c>
      <c r="IM33" s="214"/>
      <c r="IN33" s="214"/>
      <c r="IO33" s="214"/>
      <c r="IP33" s="166"/>
      <c r="IQ33" s="167"/>
      <c r="IR33" s="213"/>
      <c r="IS33" s="213"/>
      <c r="IT33" s="213"/>
      <c r="IU33" s="213"/>
      <c r="IV33" s="214"/>
      <c r="IW33" s="214" t="s">
        <v>226</v>
      </c>
      <c r="IX33" s="223"/>
      <c r="IY33" s="223"/>
      <c r="IZ33" s="213"/>
      <c r="JA33" s="223"/>
      <c r="JB33" s="213"/>
      <c r="JC33" s="213"/>
      <c r="JD33" s="213"/>
      <c r="JE33" s="214"/>
      <c r="JF33"/>
      <c r="JG33" s="213"/>
      <c r="JH33" s="213"/>
      <c r="JI33" s="213"/>
      <c r="JJ33" s="213"/>
      <c r="JK33" s="213"/>
      <c r="JL33" s="213"/>
      <c r="JM33" s="213"/>
      <c r="JN33" s="174"/>
      <c r="JO33" s="214"/>
      <c r="JP33" s="214"/>
      <c r="JQ33" s="214" t="s">
        <v>226</v>
      </c>
      <c r="JR33" s="214"/>
      <c r="JS33" s="214"/>
      <c r="JT33" s="214"/>
      <c r="JU33" s="214"/>
      <c r="JV33" s="214"/>
      <c r="JW33" s="214"/>
      <c r="JX33" s="214"/>
      <c r="JY33" s="166"/>
      <c r="JZ33" s="213"/>
      <c r="KA33" s="213"/>
      <c r="KB33" s="213"/>
      <c r="KC33" s="214" t="s">
        <v>898</v>
      </c>
      <c r="KD33" s="214"/>
      <c r="KE33" s="214" t="s">
        <v>226</v>
      </c>
      <c r="KF33" s="214"/>
      <c r="KG33" s="214"/>
      <c r="KH33" s="223"/>
      <c r="KI33" s="223"/>
      <c r="KJ33" s="223"/>
      <c r="KK33" s="223"/>
      <c r="KL33" s="214"/>
      <c r="KM33" s="214"/>
      <c r="KN33" s="214"/>
      <c r="KO33" s="214"/>
      <c r="KP33" s="214"/>
      <c r="KQ33"/>
      <c r="KR33" s="255"/>
      <c r="KS33">
        <v>9</v>
      </c>
      <c r="KT33">
        <v>1</v>
      </c>
      <c r="KU33">
        <v>7</v>
      </c>
      <c r="KV33">
        <v>1</v>
      </c>
    </row>
    <row r="34" spans="1:308" s="10" customFormat="1" ht="19.5">
      <c r="A34" s="171">
        <v>3</v>
      </c>
      <c r="B34" s="171" t="s">
        <v>905</v>
      </c>
      <c r="C34" s="172" t="s">
        <v>910</v>
      </c>
      <c r="D34" s="173">
        <v>4</v>
      </c>
      <c r="E34" s="176" t="s">
        <v>911</v>
      </c>
      <c r="F34" s="164">
        <v>8</v>
      </c>
      <c r="G34" s="164" t="s">
        <v>857</v>
      </c>
      <c r="H34" s="164">
        <v>0</v>
      </c>
      <c r="I34" s="164">
        <v>0</v>
      </c>
      <c r="J34" s="164">
        <v>337</v>
      </c>
      <c r="K34" s="164">
        <v>95.4</v>
      </c>
      <c r="L34" s="165">
        <v>28.308605341246292</v>
      </c>
      <c r="M34" s="384" t="s">
        <v>2197</v>
      </c>
      <c r="N34" s="166" t="s">
        <v>226</v>
      </c>
      <c r="O34" s="213" t="s">
        <v>226</v>
      </c>
      <c r="P34" s="213" t="s">
        <v>226</v>
      </c>
      <c r="Q34" s="213" t="s">
        <v>226</v>
      </c>
      <c r="R34" s="213" t="s">
        <v>226</v>
      </c>
      <c r="S34" s="213" t="s">
        <v>226</v>
      </c>
      <c r="T34" s="213"/>
      <c r="U34" s="213"/>
      <c r="V34" s="213"/>
      <c r="W34" s="213"/>
      <c r="X34" s="213"/>
      <c r="Y34" s="213" t="s">
        <v>226</v>
      </c>
      <c r="Z34" s="213"/>
      <c r="AA34" s="213" t="s">
        <v>226</v>
      </c>
      <c r="AB34" s="213"/>
      <c r="AC34" s="213"/>
      <c r="AD34" s="213"/>
      <c r="AE34" s="213"/>
      <c r="AF34" s="213"/>
      <c r="AG34" s="213" t="s">
        <v>226</v>
      </c>
      <c r="AH34" s="213" t="s">
        <v>226</v>
      </c>
      <c r="AI34" s="213" t="s">
        <v>226</v>
      </c>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t="s">
        <v>226</v>
      </c>
      <c r="BM34" s="213"/>
      <c r="BN34" s="213"/>
      <c r="BO34" s="213"/>
      <c r="BP34" s="213"/>
      <c r="BQ34" s="213"/>
      <c r="BR34" s="213"/>
      <c r="BS34" s="213"/>
      <c r="BT34" s="213"/>
      <c r="BU34" s="213"/>
      <c r="BV34" s="213"/>
      <c r="BW34" s="213"/>
      <c r="BX34" s="213"/>
      <c r="BY34" s="213"/>
      <c r="BZ34" s="213"/>
      <c r="CA34" s="213"/>
      <c r="CB34" s="166"/>
      <c r="CC34" s="213"/>
      <c r="CD34" s="213"/>
      <c r="CE34" s="213"/>
      <c r="CF34" s="213"/>
      <c r="CG34" s="213"/>
      <c r="CH34" s="213"/>
      <c r="CI34" s="213"/>
      <c r="CJ34" s="213"/>
      <c r="CK34" s="213"/>
      <c r="CL34" s="213"/>
      <c r="CM34" s="213"/>
      <c r="CN34" s="213"/>
      <c r="CO34" s="213"/>
      <c r="CP34" s="213"/>
      <c r="CQ34" s="213"/>
      <c r="CR34" s="213"/>
      <c r="CS34" s="213"/>
      <c r="CT34" s="166"/>
      <c r="CU34" s="213"/>
      <c r="CV34" s="213"/>
      <c r="CW34" s="213"/>
      <c r="CX34" s="213"/>
      <c r="CY34" s="213"/>
      <c r="CZ34" s="213"/>
      <c r="DA34" s="213"/>
      <c r="DB34" s="213"/>
      <c r="DC34" s="213"/>
      <c r="DD34" s="213"/>
      <c r="DE34" s="213"/>
      <c r="DF34" s="213"/>
      <c r="DG34" s="213"/>
      <c r="DH34" s="213"/>
      <c r="DI34" s="213"/>
      <c r="DJ34" s="213"/>
      <c r="DK34" s="213"/>
      <c r="DL34" s="213"/>
      <c r="DM34" s="213"/>
      <c r="DN34" s="167"/>
      <c r="DO34" s="213"/>
      <c r="DP34" s="213"/>
      <c r="DQ34" s="213"/>
      <c r="DR34" s="213"/>
      <c r="DS34" s="213"/>
      <c r="DT34" s="213"/>
      <c r="DU34" s="213"/>
      <c r="DV34" s="213"/>
      <c r="DW34" s="213"/>
      <c r="DX34" s="213"/>
      <c r="DY34" s="213"/>
      <c r="DZ34" s="213"/>
      <c r="EA34" s="213"/>
      <c r="EB34" s="213"/>
      <c r="EC34" s="213"/>
      <c r="ED34" s="213"/>
      <c r="EE34" s="213"/>
      <c r="EF34" s="213"/>
      <c r="EG34" s="213"/>
      <c r="EH34" s="213"/>
      <c r="EI34" s="213"/>
      <c r="EJ34" s="213"/>
      <c r="EK34" s="213"/>
      <c r="EL34" s="213"/>
      <c r="EM34" s="213"/>
      <c r="EN34" s="213"/>
      <c r="EO34" s="213"/>
      <c r="EP34" s="213"/>
      <c r="EQ34" s="213"/>
      <c r="ER34" s="213"/>
      <c r="ES34" s="213"/>
      <c r="ET34" s="213"/>
      <c r="EU34" s="9"/>
      <c r="EV34" s="166"/>
      <c r="EW34" s="213"/>
      <c r="EX34" s="213"/>
      <c r="EY34" s="213"/>
      <c r="EZ34" s="213"/>
      <c r="FA34" s="213"/>
      <c r="FB34" s="213"/>
      <c r="FC34" s="213"/>
      <c r="FD34" s="213"/>
      <c r="FE34" s="213"/>
      <c r="FF34" s="213"/>
      <c r="FG34" s="213"/>
      <c r="FH34" s="213"/>
      <c r="FI34" s="213"/>
      <c r="FJ34" s="213"/>
      <c r="FK34" s="213"/>
      <c r="FL34" s="213"/>
      <c r="FM34" s="213"/>
      <c r="FN34" s="167"/>
      <c r="FO34" s="213"/>
      <c r="FP34" s="213"/>
      <c r="FQ34" s="213"/>
      <c r="FR34" s="213"/>
      <c r="FS34" s="166"/>
      <c r="FT34" s="167"/>
      <c r="FU34" s="213"/>
      <c r="FV34" s="213"/>
      <c r="FW34" s="213"/>
      <c r="FX34" s="213"/>
      <c r="FY34" s="166"/>
      <c r="FZ34" s="167"/>
      <c r="GA34" s="166"/>
      <c r="GB34" s="213"/>
      <c r="GC34" s="213"/>
      <c r="GD34" s="213"/>
      <c r="GE34" s="166"/>
      <c r="GF34" s="213"/>
      <c r="GG34" s="213"/>
      <c r="GH34" s="213"/>
      <c r="GI34" s="213"/>
      <c r="GJ34" s="213"/>
      <c r="GK34" s="213"/>
      <c r="GL34" s="213"/>
      <c r="GM34" s="166"/>
      <c r="GN34" s="213"/>
      <c r="GO34" s="213"/>
      <c r="GP34" s="213"/>
      <c r="GQ34" s="167"/>
      <c r="GR34" s="174"/>
      <c r="GS34" s="214"/>
      <c r="GT34" s="214"/>
      <c r="GU34" s="214"/>
      <c r="GV34" s="214"/>
      <c r="GW34" s="214"/>
      <c r="GX34" s="214"/>
      <c r="GY34" s="214"/>
      <c r="GZ34" s="214"/>
      <c r="HA34" s="214"/>
      <c r="HB34" s="214"/>
      <c r="HC34" s="214"/>
      <c r="HD34" s="214"/>
      <c r="HE34" s="214"/>
      <c r="HF34" s="214"/>
      <c r="HG34" s="214"/>
      <c r="HH34" s="214"/>
      <c r="HI34" s="214"/>
      <c r="HJ34" s="214"/>
      <c r="HK34" s="214"/>
      <c r="HL34" s="214"/>
      <c r="HM34" s="214"/>
      <c r="HN34" s="214"/>
      <c r="HO34" s="214"/>
      <c r="HP34" s="214"/>
      <c r="HQ34" s="214"/>
      <c r="HR34" s="214"/>
      <c r="HS34" s="214"/>
      <c r="HT34" s="214"/>
      <c r="HU34" s="214"/>
      <c r="HV34" s="214"/>
      <c r="HW34" s="214"/>
      <c r="HX34" s="214"/>
      <c r="HY34" s="214"/>
      <c r="HZ34" s="214"/>
      <c r="IA34" s="214"/>
      <c r="IB34" s="214"/>
      <c r="IC34" s="214"/>
      <c r="ID34" s="214"/>
      <c r="IE34" s="214"/>
      <c r="IF34" s="214"/>
      <c r="IG34" s="214"/>
      <c r="IH34" s="214"/>
      <c r="II34" s="214"/>
      <c r="IJ34" s="214"/>
      <c r="IK34" s="214"/>
      <c r="IL34" s="214"/>
      <c r="IM34" s="213" t="s">
        <v>226</v>
      </c>
      <c r="IN34" s="214"/>
      <c r="IO34" s="214"/>
      <c r="IP34" s="166"/>
      <c r="IQ34" s="167"/>
      <c r="IR34" s="213"/>
      <c r="IS34" s="213"/>
      <c r="IT34" s="213"/>
      <c r="IU34" s="213"/>
      <c r="IV34" s="213"/>
      <c r="IW34" s="213"/>
      <c r="IX34" s="223"/>
      <c r="IY34" s="223"/>
      <c r="IZ34" s="213" t="s">
        <v>226</v>
      </c>
      <c r="JA34" s="223"/>
      <c r="JB34" s="213"/>
      <c r="JC34" s="213"/>
      <c r="JD34" s="213"/>
      <c r="JE34" s="214"/>
      <c r="JF34"/>
      <c r="JG34" s="213" t="s">
        <v>226</v>
      </c>
      <c r="JH34" s="213"/>
      <c r="JI34" s="213"/>
      <c r="JJ34" s="213"/>
      <c r="JK34" s="213"/>
      <c r="JL34" s="213"/>
      <c r="JM34" s="213"/>
      <c r="JN34" s="174"/>
      <c r="JO34" s="214"/>
      <c r="JP34" s="214" t="s">
        <v>226</v>
      </c>
      <c r="JQ34" s="214"/>
      <c r="JR34" s="214"/>
      <c r="JS34" s="214"/>
      <c r="JT34" s="214"/>
      <c r="JU34" s="214"/>
      <c r="JV34" s="214"/>
      <c r="JW34" s="214"/>
      <c r="JX34" s="214"/>
      <c r="JY34" s="166"/>
      <c r="JZ34" s="213"/>
      <c r="KA34" s="213"/>
      <c r="KB34" s="213"/>
      <c r="KC34" s="214"/>
      <c r="KD34" s="214"/>
      <c r="KE34" s="214"/>
      <c r="KF34" s="214"/>
      <c r="KG34" s="214"/>
      <c r="KH34" s="223"/>
      <c r="KI34" s="223"/>
      <c r="KJ34" s="223"/>
      <c r="KK34" s="223"/>
      <c r="KL34" s="214"/>
      <c r="KM34" s="214"/>
      <c r="KN34" s="214"/>
      <c r="KO34" s="214"/>
      <c r="KP34" s="214"/>
      <c r="KQ34"/>
      <c r="KR34" s="255"/>
      <c r="KS34">
        <v>16</v>
      </c>
      <c r="KT34">
        <v>0</v>
      </c>
      <c r="KU34">
        <v>6</v>
      </c>
      <c r="KV34">
        <v>0</v>
      </c>
    </row>
    <row r="35" spans="1:308" s="10" customFormat="1" ht="19.5">
      <c r="A35" s="171">
        <v>3</v>
      </c>
      <c r="B35" s="171" t="s">
        <v>905</v>
      </c>
      <c r="C35" s="172" t="s">
        <v>912</v>
      </c>
      <c r="D35" s="173">
        <v>5</v>
      </c>
      <c r="E35" s="176" t="s">
        <v>913</v>
      </c>
      <c r="F35" s="164">
        <v>8</v>
      </c>
      <c r="G35" s="164" t="s">
        <v>857</v>
      </c>
      <c r="H35" s="164">
        <v>0</v>
      </c>
      <c r="I35" s="164">
        <v>0</v>
      </c>
      <c r="J35" s="164">
        <v>305</v>
      </c>
      <c r="K35" s="164">
        <v>86.6</v>
      </c>
      <c r="L35" s="165">
        <v>28.393442622950815</v>
      </c>
      <c r="M35" s="384" t="s">
        <v>2198</v>
      </c>
      <c r="N35" s="166" t="s">
        <v>226</v>
      </c>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c r="BV35" s="213"/>
      <c r="BW35" s="213"/>
      <c r="BX35" s="213"/>
      <c r="BY35" s="213"/>
      <c r="BZ35" s="213"/>
      <c r="CA35" s="213"/>
      <c r="CB35" s="166"/>
      <c r="CC35" s="213"/>
      <c r="CD35" s="213"/>
      <c r="CE35" s="213"/>
      <c r="CF35" s="213"/>
      <c r="CG35" s="213"/>
      <c r="CH35" s="213"/>
      <c r="CI35" s="213"/>
      <c r="CJ35" s="213"/>
      <c r="CK35" s="213"/>
      <c r="CL35" s="213"/>
      <c r="CM35" s="213"/>
      <c r="CN35" s="213"/>
      <c r="CO35" s="213"/>
      <c r="CP35" s="213"/>
      <c r="CQ35" s="213" t="s">
        <v>226</v>
      </c>
      <c r="CR35" s="213"/>
      <c r="CS35" s="213"/>
      <c r="CT35" s="166"/>
      <c r="CU35" s="213"/>
      <c r="CV35" s="213"/>
      <c r="CW35" s="213"/>
      <c r="CX35" s="213"/>
      <c r="CY35" s="213"/>
      <c r="CZ35" s="213"/>
      <c r="DA35" s="213"/>
      <c r="DB35" s="213"/>
      <c r="DC35" s="213"/>
      <c r="DD35" s="213"/>
      <c r="DE35" s="213"/>
      <c r="DF35" s="213"/>
      <c r="DG35" s="213"/>
      <c r="DH35" s="213"/>
      <c r="DI35" s="213"/>
      <c r="DJ35" s="213"/>
      <c r="DK35" s="213"/>
      <c r="DL35" s="213"/>
      <c r="DM35" s="213"/>
      <c r="DN35" s="167"/>
      <c r="DO35" s="213"/>
      <c r="DP35" s="213"/>
      <c r="DQ35" s="213"/>
      <c r="DR35" s="213"/>
      <c r="DS35" s="213"/>
      <c r="DT35" s="213"/>
      <c r="DU35" s="213"/>
      <c r="DV35" s="213"/>
      <c r="DW35" s="213"/>
      <c r="DX35" s="213"/>
      <c r="DY35" s="213"/>
      <c r="DZ35" s="213"/>
      <c r="EA35" s="213"/>
      <c r="EB35" s="213"/>
      <c r="EC35" s="213"/>
      <c r="ED35" s="213"/>
      <c r="EE35" s="213"/>
      <c r="EF35" s="213"/>
      <c r="EG35" s="213"/>
      <c r="EH35" s="213"/>
      <c r="EI35" s="213"/>
      <c r="EJ35" s="213"/>
      <c r="EK35" s="213"/>
      <c r="EL35" s="213"/>
      <c r="EM35" s="213"/>
      <c r="EN35" s="213"/>
      <c r="EO35" s="213"/>
      <c r="EP35" s="213"/>
      <c r="EQ35" s="213"/>
      <c r="ER35" s="213"/>
      <c r="ES35" s="213"/>
      <c r="ET35" s="213"/>
      <c r="EU35" s="9"/>
      <c r="EV35" s="166"/>
      <c r="EW35" s="213"/>
      <c r="EX35" s="213"/>
      <c r="EY35" s="213"/>
      <c r="EZ35" s="213"/>
      <c r="FA35" s="213"/>
      <c r="FB35" s="213"/>
      <c r="FC35" s="213"/>
      <c r="FD35" s="213"/>
      <c r="FE35" s="213"/>
      <c r="FF35" s="213"/>
      <c r="FG35" s="213"/>
      <c r="FH35" s="213"/>
      <c r="FI35" s="213"/>
      <c r="FJ35" s="213"/>
      <c r="FK35" s="213"/>
      <c r="FL35" s="213"/>
      <c r="FM35" s="213"/>
      <c r="FN35" s="167"/>
      <c r="FO35" s="213"/>
      <c r="FP35" s="213"/>
      <c r="FQ35" s="213"/>
      <c r="FR35" s="213"/>
      <c r="FS35" s="166"/>
      <c r="FT35" s="167"/>
      <c r="FU35" s="213"/>
      <c r="FV35" s="213"/>
      <c r="FW35" s="213"/>
      <c r="FX35" s="213"/>
      <c r="FY35" s="166"/>
      <c r="FZ35" s="167"/>
      <c r="GA35" s="166"/>
      <c r="GB35" s="213"/>
      <c r="GC35" s="213"/>
      <c r="GD35" s="213"/>
      <c r="GE35" s="166"/>
      <c r="GF35" s="213"/>
      <c r="GG35" s="213"/>
      <c r="GH35" s="213"/>
      <c r="GI35" s="213"/>
      <c r="GJ35" s="213"/>
      <c r="GK35" s="213"/>
      <c r="GL35" s="213"/>
      <c r="GM35" s="166"/>
      <c r="GN35" s="213"/>
      <c r="GO35" s="213"/>
      <c r="GP35" s="213"/>
      <c r="GQ35" s="167"/>
      <c r="GR35" s="174"/>
      <c r="GS35" s="214"/>
      <c r="GT35" s="214"/>
      <c r="GU35" s="214"/>
      <c r="GV35" s="214"/>
      <c r="GW35" s="214"/>
      <c r="GX35" s="214"/>
      <c r="GY35" s="214"/>
      <c r="GZ35" s="214"/>
      <c r="HA35" s="214"/>
      <c r="HB35" s="214"/>
      <c r="HC35" s="214"/>
      <c r="HD35" s="214"/>
      <c r="HE35" s="214"/>
      <c r="HF35" s="214"/>
      <c r="HG35" s="214"/>
      <c r="HH35" s="214"/>
      <c r="HI35" s="214"/>
      <c r="HJ35" s="214"/>
      <c r="HK35" s="214"/>
      <c r="HL35" s="214"/>
      <c r="HM35" s="214"/>
      <c r="HN35" s="214"/>
      <c r="HO35" s="214"/>
      <c r="HP35" s="214"/>
      <c r="HQ35" s="214"/>
      <c r="HR35" s="214"/>
      <c r="HS35" s="214"/>
      <c r="HT35" s="214"/>
      <c r="HU35" s="214"/>
      <c r="HV35" s="214"/>
      <c r="HW35" s="214"/>
      <c r="HX35" s="214"/>
      <c r="HY35" s="214"/>
      <c r="HZ35" s="214"/>
      <c r="IA35" s="214"/>
      <c r="IB35" s="214"/>
      <c r="IC35" s="214"/>
      <c r="ID35" s="214"/>
      <c r="IE35" s="214"/>
      <c r="IF35" s="214"/>
      <c r="IG35" s="214"/>
      <c r="IH35" s="214"/>
      <c r="II35" s="214"/>
      <c r="IJ35" s="214"/>
      <c r="IK35" s="214"/>
      <c r="IL35" s="214"/>
      <c r="IM35" s="214"/>
      <c r="IN35" s="214"/>
      <c r="IO35" s="214"/>
      <c r="IP35" s="166"/>
      <c r="IQ35" s="167"/>
      <c r="IR35" s="213" t="s">
        <v>226</v>
      </c>
      <c r="IS35" s="213"/>
      <c r="IT35" s="213"/>
      <c r="IU35" s="213"/>
      <c r="IV35" s="213"/>
      <c r="IW35" s="213"/>
      <c r="IX35" s="223"/>
      <c r="IY35" s="223"/>
      <c r="IZ35" s="213"/>
      <c r="JA35" s="223"/>
      <c r="JB35" s="213"/>
      <c r="JC35" s="213"/>
      <c r="JD35" s="213"/>
      <c r="JE35" s="214"/>
      <c r="JF35"/>
      <c r="JG35" s="213"/>
      <c r="JH35" s="213"/>
      <c r="JI35" s="213" t="s">
        <v>226</v>
      </c>
      <c r="JJ35" s="213"/>
      <c r="JK35" s="213"/>
      <c r="JL35" s="213"/>
      <c r="JM35" s="213"/>
      <c r="JN35" s="174"/>
      <c r="JO35" s="214"/>
      <c r="JP35" s="214"/>
      <c r="JQ35" s="214"/>
      <c r="JR35" s="214"/>
      <c r="JS35" s="214"/>
      <c r="JT35" s="214"/>
      <c r="JU35" s="214" t="s">
        <v>226</v>
      </c>
      <c r="JV35" s="214"/>
      <c r="JW35" s="214"/>
      <c r="JX35" s="214"/>
      <c r="JY35" s="174" t="s">
        <v>226</v>
      </c>
      <c r="JZ35" s="214"/>
      <c r="KA35" s="214"/>
      <c r="KB35" s="214"/>
      <c r="KC35" s="214"/>
      <c r="KD35" s="214" t="s">
        <v>226</v>
      </c>
      <c r="KE35" s="214"/>
      <c r="KF35" s="214"/>
      <c r="KG35" s="214"/>
      <c r="KH35" s="223"/>
      <c r="KI35" s="223"/>
      <c r="KJ35" s="223"/>
      <c r="KK35" s="223"/>
      <c r="KL35" s="214"/>
      <c r="KM35" s="214" t="s">
        <v>226</v>
      </c>
      <c r="KN35" s="214"/>
      <c r="KO35" s="214"/>
      <c r="KP35" s="214"/>
      <c r="KQ35"/>
      <c r="KR35" s="255"/>
      <c r="KS35">
        <v>8</v>
      </c>
      <c r="KT35">
        <v>0</v>
      </c>
      <c r="KU35">
        <v>8</v>
      </c>
      <c r="KV35">
        <v>0</v>
      </c>
    </row>
    <row r="36" spans="1:308" s="10" customFormat="1" ht="19.5">
      <c r="A36" s="171">
        <v>4</v>
      </c>
      <c r="B36" s="171" t="s">
        <v>914</v>
      </c>
      <c r="C36" s="172" t="s">
        <v>915</v>
      </c>
      <c r="D36" s="173">
        <v>1</v>
      </c>
      <c r="E36" s="171" t="s">
        <v>916</v>
      </c>
      <c r="F36" s="164">
        <v>3</v>
      </c>
      <c r="G36" s="164" t="s">
        <v>2078</v>
      </c>
      <c r="H36" s="164" t="s">
        <v>864</v>
      </c>
      <c r="I36" s="164" t="s">
        <v>865</v>
      </c>
      <c r="J36" s="164">
        <v>1118</v>
      </c>
      <c r="K36" s="164">
        <v>629.29999999999995</v>
      </c>
      <c r="L36" s="165">
        <v>56.288014311270118</v>
      </c>
      <c r="M36" s="384" t="s">
        <v>2199</v>
      </c>
      <c r="N36" s="166" t="s">
        <v>226</v>
      </c>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c r="BV36" s="213"/>
      <c r="BW36" s="213"/>
      <c r="BX36" s="213"/>
      <c r="BY36" s="213"/>
      <c r="BZ36" s="213"/>
      <c r="CA36" s="213"/>
      <c r="CB36" s="166"/>
      <c r="CC36" s="213"/>
      <c r="CD36" s="213"/>
      <c r="CE36" s="213"/>
      <c r="CF36" s="213"/>
      <c r="CG36" s="213"/>
      <c r="CH36" s="213"/>
      <c r="CI36" s="213"/>
      <c r="CJ36" s="213"/>
      <c r="CK36" s="213"/>
      <c r="CL36" s="213"/>
      <c r="CM36" s="213"/>
      <c r="CN36" s="213"/>
      <c r="CO36" s="213"/>
      <c r="CP36" s="213"/>
      <c r="CQ36" s="213"/>
      <c r="CR36" s="213"/>
      <c r="CS36" s="213"/>
      <c r="CT36" s="166"/>
      <c r="CU36" s="213"/>
      <c r="CV36" s="213"/>
      <c r="CW36" s="213"/>
      <c r="CX36" s="213"/>
      <c r="CY36" s="213"/>
      <c r="CZ36" s="213"/>
      <c r="DA36" s="213"/>
      <c r="DB36" s="213"/>
      <c r="DC36" s="213"/>
      <c r="DD36" s="213"/>
      <c r="DE36" s="213"/>
      <c r="DF36" s="213"/>
      <c r="DG36" s="213"/>
      <c r="DH36" s="213"/>
      <c r="DI36" s="213"/>
      <c r="DJ36" s="213"/>
      <c r="DK36" s="213"/>
      <c r="DL36" s="213"/>
      <c r="DM36" s="213"/>
      <c r="DN36" s="167"/>
      <c r="DO36" s="213"/>
      <c r="DP36" s="213"/>
      <c r="DQ36" s="213"/>
      <c r="DR36" s="213"/>
      <c r="DS36" s="213"/>
      <c r="DT36" s="213"/>
      <c r="DU36" s="213"/>
      <c r="DV36" s="213"/>
      <c r="DW36" s="213"/>
      <c r="DX36" s="213"/>
      <c r="DY36" s="213"/>
      <c r="DZ36" s="213"/>
      <c r="EA36" s="213"/>
      <c r="EB36" s="213"/>
      <c r="EC36" s="213"/>
      <c r="ED36" s="213"/>
      <c r="EE36" s="213"/>
      <c r="EF36" s="213"/>
      <c r="EG36" s="213"/>
      <c r="EH36" s="213"/>
      <c r="EI36" s="213"/>
      <c r="EJ36" s="213"/>
      <c r="EK36" s="213"/>
      <c r="EL36" s="213"/>
      <c r="EM36" s="213"/>
      <c r="EN36" s="213"/>
      <c r="EO36" s="213"/>
      <c r="EP36" s="213"/>
      <c r="EQ36" s="213"/>
      <c r="ER36" s="213"/>
      <c r="ES36" s="213"/>
      <c r="ET36" s="213"/>
      <c r="EU36" s="9"/>
      <c r="EV36" s="166"/>
      <c r="EW36" s="213"/>
      <c r="EX36" s="213"/>
      <c r="EY36" s="213"/>
      <c r="EZ36" s="213"/>
      <c r="FA36" s="213"/>
      <c r="FB36" s="213"/>
      <c r="FC36" s="213"/>
      <c r="FD36" s="213"/>
      <c r="FE36" s="213"/>
      <c r="FF36" s="213"/>
      <c r="FG36" s="213"/>
      <c r="FH36" s="213"/>
      <c r="FI36" s="213"/>
      <c r="FJ36" s="213"/>
      <c r="FK36" s="213"/>
      <c r="FL36" s="213"/>
      <c r="FM36" s="213"/>
      <c r="FN36" s="167"/>
      <c r="FO36" s="213"/>
      <c r="FP36" s="213"/>
      <c r="FQ36" s="213"/>
      <c r="FR36" s="213"/>
      <c r="FS36" s="166"/>
      <c r="FT36" s="167"/>
      <c r="FU36" s="213"/>
      <c r="FV36" s="213"/>
      <c r="FW36" s="213"/>
      <c r="FX36" s="213"/>
      <c r="FY36" s="166"/>
      <c r="FZ36" s="167"/>
      <c r="GA36" s="166"/>
      <c r="GB36" s="213"/>
      <c r="GC36" s="213"/>
      <c r="GD36" s="213"/>
      <c r="GE36" s="166"/>
      <c r="GF36" s="213"/>
      <c r="GG36" s="213"/>
      <c r="GH36" s="213"/>
      <c r="GI36" s="213"/>
      <c r="GJ36" s="213"/>
      <c r="GK36" s="213"/>
      <c r="GL36" s="213"/>
      <c r="GM36" s="166"/>
      <c r="GN36" s="213"/>
      <c r="GO36" s="213"/>
      <c r="GP36" s="213"/>
      <c r="GQ36" s="167"/>
      <c r="GR36" s="166"/>
      <c r="GS36" s="213"/>
      <c r="GT36" s="213"/>
      <c r="GU36" s="213"/>
      <c r="GV36" s="213"/>
      <c r="GW36" s="213"/>
      <c r="GX36" s="213"/>
      <c r="GY36" s="213"/>
      <c r="GZ36" s="213"/>
      <c r="HA36" s="213"/>
      <c r="HB36" s="213"/>
      <c r="HC36" s="213"/>
      <c r="HD36" s="213"/>
      <c r="HE36" s="213"/>
      <c r="HF36" s="213"/>
      <c r="HG36" s="213"/>
      <c r="HH36" s="213"/>
      <c r="HI36" s="213"/>
      <c r="HJ36" s="213"/>
      <c r="HK36" s="213"/>
      <c r="HL36" s="213"/>
      <c r="HM36" s="213"/>
      <c r="HN36" s="213"/>
      <c r="HO36" s="213"/>
      <c r="HP36" s="213"/>
      <c r="HQ36" s="213"/>
      <c r="HR36" s="213"/>
      <c r="HS36" s="213"/>
      <c r="HT36" s="213"/>
      <c r="HU36" s="213"/>
      <c r="HV36" s="213"/>
      <c r="HW36" s="213"/>
      <c r="HX36" s="213"/>
      <c r="HY36" s="213"/>
      <c r="HZ36" s="213"/>
      <c r="IA36" s="213"/>
      <c r="IB36" s="213"/>
      <c r="IC36" s="213"/>
      <c r="ID36" s="213"/>
      <c r="IE36" s="213"/>
      <c r="IF36" s="213"/>
      <c r="IG36" s="213"/>
      <c r="IH36" s="213"/>
      <c r="II36" s="213"/>
      <c r="IJ36" s="213"/>
      <c r="IK36" s="213"/>
      <c r="IL36" s="213" t="s">
        <v>226</v>
      </c>
      <c r="IM36" s="213"/>
      <c r="IN36" s="213"/>
      <c r="IO36" s="213"/>
      <c r="IP36" s="166"/>
      <c r="IQ36" s="167"/>
      <c r="IR36" s="213"/>
      <c r="IS36" s="213"/>
      <c r="IT36" s="213"/>
      <c r="IU36" s="213"/>
      <c r="IV36" s="213"/>
      <c r="IW36" s="213"/>
      <c r="IX36" s="223"/>
      <c r="IY36" s="223"/>
      <c r="IZ36" s="213"/>
      <c r="JA36" s="223"/>
      <c r="JB36" s="213"/>
      <c r="JC36" s="213"/>
      <c r="JD36" s="213"/>
      <c r="JE36" s="214" t="s">
        <v>226</v>
      </c>
      <c r="JF36"/>
      <c r="JG36" s="213"/>
      <c r="JH36" s="213"/>
      <c r="JI36" s="213"/>
      <c r="JJ36" s="213"/>
      <c r="JK36" s="213"/>
      <c r="JL36" s="213" t="s">
        <v>226</v>
      </c>
      <c r="JM36" s="213"/>
      <c r="JN36" s="174"/>
      <c r="JO36" s="214" t="s">
        <v>853</v>
      </c>
      <c r="JP36" s="214"/>
      <c r="JQ36" s="214"/>
      <c r="JR36" s="214"/>
      <c r="JS36" s="214"/>
      <c r="JT36" s="214"/>
      <c r="JU36" s="214"/>
      <c r="JV36" s="214"/>
      <c r="JW36" s="214"/>
      <c r="JX36" s="214"/>
      <c r="JY36" s="166"/>
      <c r="JZ36" s="213"/>
      <c r="KA36" s="213"/>
      <c r="KB36" s="213"/>
      <c r="KC36" s="213"/>
      <c r="KD36" s="213" t="s">
        <v>226</v>
      </c>
      <c r="KE36" s="213" t="s">
        <v>226</v>
      </c>
      <c r="KF36" s="213"/>
      <c r="KG36" s="213"/>
      <c r="KH36" s="223"/>
      <c r="KI36" s="223"/>
      <c r="KJ36" s="223"/>
      <c r="KK36" s="223"/>
      <c r="KL36" s="213"/>
      <c r="KM36" s="214"/>
      <c r="KN36" s="213" t="s">
        <v>226</v>
      </c>
      <c r="KO36" s="213" t="s">
        <v>226</v>
      </c>
      <c r="KP36" s="213" t="s">
        <v>226</v>
      </c>
      <c r="KQ36" s="9"/>
      <c r="KR36" s="257"/>
      <c r="KS36">
        <v>9</v>
      </c>
      <c r="KT36">
        <v>1</v>
      </c>
      <c r="KU36">
        <v>9</v>
      </c>
      <c r="KV36">
        <v>1</v>
      </c>
    </row>
    <row r="37" spans="1:308" s="10" customFormat="1" ht="19.5">
      <c r="A37" s="171">
        <v>4</v>
      </c>
      <c r="B37" s="171" t="s">
        <v>917</v>
      </c>
      <c r="C37" s="172" t="s">
        <v>918</v>
      </c>
      <c r="D37" s="173">
        <v>2</v>
      </c>
      <c r="E37" s="164" t="s">
        <v>919</v>
      </c>
      <c r="F37" s="164">
        <v>10</v>
      </c>
      <c r="G37" s="164" t="s">
        <v>857</v>
      </c>
      <c r="H37" s="164">
        <v>0</v>
      </c>
      <c r="I37" s="164">
        <v>0</v>
      </c>
      <c r="J37" s="164">
        <v>241</v>
      </c>
      <c r="K37" s="164">
        <v>90.5</v>
      </c>
      <c r="L37" s="165">
        <v>37.551867219917014</v>
      </c>
      <c r="M37" s="384" t="s">
        <v>2200</v>
      </c>
      <c r="N37" s="166"/>
      <c r="O37" s="213"/>
      <c r="P37" s="213"/>
      <c r="Q37" s="213"/>
      <c r="R37" s="213"/>
      <c r="S37" s="213"/>
      <c r="T37" s="213"/>
      <c r="U37" s="213"/>
      <c r="V37" s="213"/>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t="s">
        <v>226</v>
      </c>
      <c r="BH37" s="213"/>
      <c r="BI37" s="213"/>
      <c r="BJ37" s="213"/>
      <c r="BK37" s="213"/>
      <c r="BL37" s="213"/>
      <c r="BM37" s="213"/>
      <c r="BN37" s="213"/>
      <c r="BO37" s="213"/>
      <c r="BP37" s="213" t="s">
        <v>226</v>
      </c>
      <c r="BQ37" s="213"/>
      <c r="BR37" s="213"/>
      <c r="BS37" s="213"/>
      <c r="BT37" s="213"/>
      <c r="BU37" s="213"/>
      <c r="BV37" s="213"/>
      <c r="BW37" s="213"/>
      <c r="BX37" s="213"/>
      <c r="BY37" s="213"/>
      <c r="BZ37" s="213"/>
      <c r="CA37" s="213"/>
      <c r="CB37" s="166"/>
      <c r="CC37" s="213"/>
      <c r="CD37" s="213"/>
      <c r="CE37" s="213"/>
      <c r="CF37" s="213"/>
      <c r="CG37" s="213"/>
      <c r="CH37" s="213"/>
      <c r="CI37" s="213"/>
      <c r="CJ37" s="213"/>
      <c r="CK37" s="213" t="s">
        <v>226</v>
      </c>
      <c r="CL37" s="213"/>
      <c r="CM37" s="213"/>
      <c r="CN37" s="213"/>
      <c r="CO37" s="213"/>
      <c r="CP37" s="213"/>
      <c r="CQ37" s="213"/>
      <c r="CR37" s="213"/>
      <c r="CS37" s="213"/>
      <c r="CT37" s="166"/>
      <c r="CU37" s="213"/>
      <c r="CV37" s="213"/>
      <c r="CW37" s="213"/>
      <c r="CX37" s="213"/>
      <c r="CY37" s="213"/>
      <c r="CZ37" s="213"/>
      <c r="DA37" s="213"/>
      <c r="DB37" s="213"/>
      <c r="DC37" s="213"/>
      <c r="DD37" s="213"/>
      <c r="DE37" s="213"/>
      <c r="DF37" s="213"/>
      <c r="DG37" s="213"/>
      <c r="DH37" s="213"/>
      <c r="DI37" s="213"/>
      <c r="DJ37" s="213"/>
      <c r="DK37" s="213"/>
      <c r="DL37" s="213"/>
      <c r="DM37" s="213"/>
      <c r="DN37" s="167"/>
      <c r="DO37" s="213"/>
      <c r="DP37" s="213"/>
      <c r="DQ37" s="213"/>
      <c r="DR37" s="213"/>
      <c r="DS37" s="213"/>
      <c r="DT37" s="213"/>
      <c r="DU37" s="213"/>
      <c r="DV37" s="213"/>
      <c r="DW37" s="213"/>
      <c r="DX37" s="213"/>
      <c r="DY37" s="213"/>
      <c r="DZ37" s="213"/>
      <c r="EA37" s="213"/>
      <c r="EB37" s="213"/>
      <c r="EC37" s="213"/>
      <c r="ED37" s="213"/>
      <c r="EE37" s="213"/>
      <c r="EF37" s="213"/>
      <c r="EG37" s="213"/>
      <c r="EH37" s="213"/>
      <c r="EI37" s="213"/>
      <c r="EJ37" s="213"/>
      <c r="EK37" s="213"/>
      <c r="EL37" s="213"/>
      <c r="EM37" s="213"/>
      <c r="EN37" s="213"/>
      <c r="EO37" s="213"/>
      <c r="EP37" s="213"/>
      <c r="EQ37" s="213"/>
      <c r="ER37" s="213"/>
      <c r="ES37" s="213"/>
      <c r="ET37" s="213"/>
      <c r="EU37" s="9"/>
      <c r="EV37" s="166"/>
      <c r="EW37" s="213"/>
      <c r="EX37" s="213"/>
      <c r="EY37" s="213"/>
      <c r="EZ37" s="213"/>
      <c r="FA37" s="213"/>
      <c r="FB37" s="213"/>
      <c r="FC37" s="213"/>
      <c r="FD37" s="213"/>
      <c r="FE37" s="213"/>
      <c r="FF37" s="213"/>
      <c r="FG37" s="213"/>
      <c r="FH37" s="213"/>
      <c r="FI37" s="213"/>
      <c r="FJ37" s="213"/>
      <c r="FK37" s="213"/>
      <c r="FL37" s="213"/>
      <c r="FM37" s="213"/>
      <c r="FN37" s="167"/>
      <c r="FO37" s="213"/>
      <c r="FP37" s="213"/>
      <c r="FQ37" s="213"/>
      <c r="FR37" s="213"/>
      <c r="FS37" s="166"/>
      <c r="FT37" s="167"/>
      <c r="FU37" s="213"/>
      <c r="FV37" s="213"/>
      <c r="FW37" s="213"/>
      <c r="FX37" s="213"/>
      <c r="FY37" s="166"/>
      <c r="FZ37" s="167"/>
      <c r="GA37" s="166"/>
      <c r="GB37" s="213"/>
      <c r="GC37" s="213"/>
      <c r="GD37" s="213"/>
      <c r="GE37" s="166"/>
      <c r="GF37" s="213"/>
      <c r="GG37" s="213"/>
      <c r="GH37" s="213"/>
      <c r="GI37" s="213"/>
      <c r="GJ37" s="213"/>
      <c r="GK37" s="213"/>
      <c r="GL37" s="213"/>
      <c r="GM37" s="166"/>
      <c r="GN37" s="213"/>
      <c r="GO37" s="213"/>
      <c r="GP37" s="213"/>
      <c r="GQ37" s="167"/>
      <c r="GR37" s="174"/>
      <c r="GS37" s="214"/>
      <c r="GT37" s="214"/>
      <c r="GU37" s="214"/>
      <c r="GV37" s="214"/>
      <c r="GW37" s="214"/>
      <c r="GX37" s="214"/>
      <c r="GY37" s="214"/>
      <c r="GZ37" s="214"/>
      <c r="HA37" s="214"/>
      <c r="HB37" s="214"/>
      <c r="HC37" s="214"/>
      <c r="HD37" s="214"/>
      <c r="HE37" s="214"/>
      <c r="HF37" s="214"/>
      <c r="HG37" s="214"/>
      <c r="HH37" s="214"/>
      <c r="HI37" s="214"/>
      <c r="HJ37" s="214"/>
      <c r="HK37" s="214"/>
      <c r="HL37" s="214"/>
      <c r="HM37" s="214"/>
      <c r="HN37" s="214"/>
      <c r="HO37" s="214"/>
      <c r="HP37" s="214"/>
      <c r="HQ37" s="214"/>
      <c r="HR37" s="214"/>
      <c r="HS37" s="214"/>
      <c r="HT37" s="214"/>
      <c r="HU37" s="214"/>
      <c r="HV37" s="214"/>
      <c r="HW37" s="214"/>
      <c r="HX37" s="214"/>
      <c r="HY37" s="214"/>
      <c r="HZ37" s="214"/>
      <c r="IA37" s="214"/>
      <c r="IB37" s="214"/>
      <c r="IC37" s="214"/>
      <c r="ID37" s="214"/>
      <c r="IE37" s="214"/>
      <c r="IF37" s="214"/>
      <c r="IG37" s="214"/>
      <c r="IH37" s="214"/>
      <c r="II37" s="214"/>
      <c r="IJ37" s="214"/>
      <c r="IK37" s="214"/>
      <c r="IL37" s="214" t="s">
        <v>853</v>
      </c>
      <c r="IM37" s="214"/>
      <c r="IN37" s="214"/>
      <c r="IO37" s="214"/>
      <c r="IP37" s="166"/>
      <c r="IQ37" s="167"/>
      <c r="IR37" s="213" t="s">
        <v>226</v>
      </c>
      <c r="IS37" s="213"/>
      <c r="IT37" s="213"/>
      <c r="IU37" s="213"/>
      <c r="IV37" s="213"/>
      <c r="IW37" s="213"/>
      <c r="IX37" s="223"/>
      <c r="IY37" s="223"/>
      <c r="IZ37" s="213" t="s">
        <v>853</v>
      </c>
      <c r="JA37" s="223"/>
      <c r="JB37" s="213"/>
      <c r="JC37" s="213" t="s">
        <v>226</v>
      </c>
      <c r="JD37" s="213"/>
      <c r="JE37" s="214"/>
      <c r="JF37"/>
      <c r="JG37" s="213" t="s">
        <v>226</v>
      </c>
      <c r="JH37" s="213"/>
      <c r="JI37" s="213"/>
      <c r="JJ37" s="213"/>
      <c r="JK37" s="213"/>
      <c r="JL37" s="213"/>
      <c r="JM37" s="213"/>
      <c r="JN37" s="174" t="s">
        <v>226</v>
      </c>
      <c r="JO37" s="214"/>
      <c r="JP37" s="214"/>
      <c r="JQ37" s="214"/>
      <c r="JR37" s="214"/>
      <c r="JS37" s="214"/>
      <c r="JT37" s="214"/>
      <c r="JU37" s="214"/>
      <c r="JV37" s="214"/>
      <c r="JW37" s="214"/>
      <c r="JX37" s="214"/>
      <c r="JY37" s="174" t="s">
        <v>226</v>
      </c>
      <c r="JZ37" s="214"/>
      <c r="KA37" s="214"/>
      <c r="KB37" s="214" t="s">
        <v>226</v>
      </c>
      <c r="KC37" s="214" t="s">
        <v>226</v>
      </c>
      <c r="KD37" s="214" t="s">
        <v>226</v>
      </c>
      <c r="KE37" s="214"/>
      <c r="KF37" s="214"/>
      <c r="KG37" s="214"/>
      <c r="KH37" s="223"/>
      <c r="KI37" s="223"/>
      <c r="KJ37" s="223"/>
      <c r="KK37" s="223"/>
      <c r="KL37" s="214"/>
      <c r="KM37" s="214"/>
      <c r="KN37" s="214"/>
      <c r="KO37" s="214" t="s">
        <v>226</v>
      </c>
      <c r="KP37" s="214"/>
      <c r="KQ37"/>
      <c r="KR37" s="255"/>
      <c r="KS37">
        <v>12</v>
      </c>
      <c r="KT37">
        <v>2</v>
      </c>
      <c r="KU37">
        <v>12</v>
      </c>
      <c r="KV37">
        <v>2</v>
      </c>
    </row>
    <row r="38" spans="1:308" s="10" customFormat="1" ht="19.5">
      <c r="A38" s="171">
        <v>4</v>
      </c>
      <c r="B38" s="171" t="s">
        <v>917</v>
      </c>
      <c r="C38" s="172" t="s">
        <v>920</v>
      </c>
      <c r="D38" s="173">
        <v>3</v>
      </c>
      <c r="E38" s="171" t="s">
        <v>921</v>
      </c>
      <c r="F38" s="164">
        <v>2</v>
      </c>
      <c r="G38" s="164" t="s">
        <v>876</v>
      </c>
      <c r="H38" s="164">
        <v>0</v>
      </c>
      <c r="I38" s="164">
        <v>0</v>
      </c>
      <c r="J38" s="164">
        <v>628</v>
      </c>
      <c r="K38" s="164">
        <v>211.7</v>
      </c>
      <c r="L38" s="165">
        <v>33.710191082802545</v>
      </c>
      <c r="M38" s="384" t="s">
        <v>2201</v>
      </c>
      <c r="N38" s="166"/>
      <c r="O38" s="213"/>
      <c r="P38" s="213"/>
      <c r="Q38" s="213"/>
      <c r="R38" s="213"/>
      <c r="S38" s="213"/>
      <c r="T38" s="213"/>
      <c r="U38" s="213"/>
      <c r="V38" s="213"/>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c r="BR38" s="213"/>
      <c r="BS38" s="213"/>
      <c r="BT38" s="213"/>
      <c r="BU38" s="213"/>
      <c r="BV38" s="213"/>
      <c r="BW38" s="213"/>
      <c r="BX38" s="213"/>
      <c r="BY38" s="213"/>
      <c r="BZ38" s="213"/>
      <c r="CA38" s="213"/>
      <c r="CB38" s="166"/>
      <c r="CC38" s="213"/>
      <c r="CD38" s="213"/>
      <c r="CE38" s="213"/>
      <c r="CF38" s="213"/>
      <c r="CG38" s="213"/>
      <c r="CH38" s="213"/>
      <c r="CI38" s="213"/>
      <c r="CJ38" s="213"/>
      <c r="CK38" s="213"/>
      <c r="CL38" s="213"/>
      <c r="CM38" s="213"/>
      <c r="CN38" s="213"/>
      <c r="CO38" s="213"/>
      <c r="CP38" s="213"/>
      <c r="CQ38" s="213"/>
      <c r="CR38" s="213"/>
      <c r="CS38" s="213"/>
      <c r="CT38" s="166"/>
      <c r="CU38" s="213"/>
      <c r="CV38" s="213"/>
      <c r="CW38" s="213"/>
      <c r="CX38" s="213"/>
      <c r="CY38" s="213"/>
      <c r="CZ38" s="213"/>
      <c r="DA38" s="213"/>
      <c r="DB38" s="213"/>
      <c r="DC38" s="213"/>
      <c r="DD38" s="213"/>
      <c r="DE38" s="213"/>
      <c r="DF38" s="213"/>
      <c r="DG38" s="213"/>
      <c r="DH38" s="213"/>
      <c r="DI38" s="213"/>
      <c r="DJ38" s="213"/>
      <c r="DK38" s="213"/>
      <c r="DL38" s="213"/>
      <c r="DM38" s="213"/>
      <c r="DN38" s="167"/>
      <c r="DO38" s="213"/>
      <c r="DP38" s="213"/>
      <c r="DQ38" s="213"/>
      <c r="DR38" s="213"/>
      <c r="DS38" s="213"/>
      <c r="DT38" s="213"/>
      <c r="DU38" s="213"/>
      <c r="DV38" s="213"/>
      <c r="DW38" s="213"/>
      <c r="DX38" s="213"/>
      <c r="DY38" s="213"/>
      <c r="DZ38" s="213"/>
      <c r="EA38" s="213"/>
      <c r="EB38" s="213"/>
      <c r="EC38" s="213"/>
      <c r="ED38" s="213"/>
      <c r="EE38" s="213"/>
      <c r="EF38" s="213"/>
      <c r="EG38" s="213"/>
      <c r="EH38" s="213"/>
      <c r="EI38" s="213"/>
      <c r="EJ38" s="213"/>
      <c r="EK38" s="213"/>
      <c r="EL38" s="213"/>
      <c r="EM38" s="213"/>
      <c r="EN38" s="213"/>
      <c r="EO38" s="213"/>
      <c r="EP38" s="213"/>
      <c r="EQ38" s="213"/>
      <c r="ER38" s="213"/>
      <c r="ES38" s="213"/>
      <c r="ET38" s="213"/>
      <c r="EU38" s="9"/>
      <c r="EV38" s="166"/>
      <c r="EW38" s="213"/>
      <c r="EX38" s="213"/>
      <c r="EY38" s="213"/>
      <c r="EZ38" s="213"/>
      <c r="FA38" s="213"/>
      <c r="FB38" s="213"/>
      <c r="FC38" s="213"/>
      <c r="FD38" s="213"/>
      <c r="FE38" s="213"/>
      <c r="FF38" s="213"/>
      <c r="FG38" s="213"/>
      <c r="FH38" s="213"/>
      <c r="FI38" s="213"/>
      <c r="FJ38" s="213"/>
      <c r="FK38" s="213"/>
      <c r="FL38" s="213"/>
      <c r="FM38" s="213"/>
      <c r="FN38" s="167"/>
      <c r="FO38" s="213"/>
      <c r="FP38" s="213"/>
      <c r="FQ38" s="213"/>
      <c r="FR38" s="213"/>
      <c r="FS38" s="166"/>
      <c r="FT38" s="167"/>
      <c r="FU38" s="213"/>
      <c r="FV38" s="213"/>
      <c r="FW38" s="213"/>
      <c r="FX38" s="213"/>
      <c r="FY38" s="166"/>
      <c r="FZ38" s="167"/>
      <c r="GA38" s="166"/>
      <c r="GB38" s="213"/>
      <c r="GC38" s="213"/>
      <c r="GD38" s="213"/>
      <c r="GE38" s="166"/>
      <c r="GF38" s="213"/>
      <c r="GG38" s="213"/>
      <c r="GH38" s="213"/>
      <c r="GI38" s="213"/>
      <c r="GJ38" s="213"/>
      <c r="GK38" s="213"/>
      <c r="GL38" s="213"/>
      <c r="GM38" s="166"/>
      <c r="GN38" s="213"/>
      <c r="GO38" s="213"/>
      <c r="GP38" s="213"/>
      <c r="GQ38" s="167"/>
      <c r="GR38" s="174"/>
      <c r="GS38" s="214"/>
      <c r="GT38" s="214"/>
      <c r="GU38" s="214"/>
      <c r="GV38" s="214"/>
      <c r="GW38" s="214"/>
      <c r="GX38" s="214"/>
      <c r="GY38" s="214"/>
      <c r="GZ38" s="214"/>
      <c r="HA38" s="214"/>
      <c r="HB38" s="214"/>
      <c r="HC38" s="214"/>
      <c r="HD38" s="214"/>
      <c r="HE38" s="214"/>
      <c r="HF38" s="214"/>
      <c r="HG38" s="214"/>
      <c r="HH38" s="214"/>
      <c r="HI38" s="214"/>
      <c r="HJ38" s="214"/>
      <c r="HK38" s="214"/>
      <c r="HL38" s="214"/>
      <c r="HM38" s="214"/>
      <c r="HN38" s="214"/>
      <c r="HO38" s="214"/>
      <c r="HP38" s="214"/>
      <c r="HQ38" s="214"/>
      <c r="HR38" s="214"/>
      <c r="HS38" s="214"/>
      <c r="HT38" s="214"/>
      <c r="HU38" s="214"/>
      <c r="HV38" s="214"/>
      <c r="HW38" s="214"/>
      <c r="HX38" s="214"/>
      <c r="HY38" s="214"/>
      <c r="HZ38" s="214"/>
      <c r="IA38" s="214"/>
      <c r="IB38" s="214"/>
      <c r="IC38" s="214"/>
      <c r="ID38" s="214"/>
      <c r="IE38" s="214"/>
      <c r="IF38" s="214"/>
      <c r="IG38" s="214"/>
      <c r="IH38" s="214"/>
      <c r="II38" s="214"/>
      <c r="IJ38" s="214"/>
      <c r="IK38" s="214"/>
      <c r="IL38" s="214"/>
      <c r="IM38" s="214"/>
      <c r="IN38" s="214"/>
      <c r="IO38" s="214"/>
      <c r="IP38" s="166"/>
      <c r="IQ38" s="167"/>
      <c r="IR38" s="213"/>
      <c r="IS38" s="213"/>
      <c r="IT38" s="213" t="s">
        <v>226</v>
      </c>
      <c r="IU38" s="213"/>
      <c r="IV38" s="213"/>
      <c r="IW38" s="213"/>
      <c r="IX38" s="223"/>
      <c r="IY38" s="223"/>
      <c r="IZ38" s="213" t="s">
        <v>226</v>
      </c>
      <c r="JA38" s="223"/>
      <c r="JB38" s="213"/>
      <c r="JC38" s="213"/>
      <c r="JD38" s="213"/>
      <c r="JE38" s="214"/>
      <c r="JF38"/>
      <c r="JG38" s="213"/>
      <c r="JH38" s="213"/>
      <c r="JI38" s="213"/>
      <c r="JJ38" s="213"/>
      <c r="JK38" s="213"/>
      <c r="JL38" s="213"/>
      <c r="JM38" s="213"/>
      <c r="JN38" s="174"/>
      <c r="JO38" s="214"/>
      <c r="JP38" s="214"/>
      <c r="JQ38" s="214"/>
      <c r="JR38" s="214"/>
      <c r="JS38" s="214"/>
      <c r="JT38" s="214"/>
      <c r="JU38" s="214"/>
      <c r="JV38" s="214"/>
      <c r="JW38" s="214"/>
      <c r="JX38" s="214"/>
      <c r="JY38" s="166"/>
      <c r="JZ38" s="213"/>
      <c r="KA38" s="213"/>
      <c r="KB38" s="213"/>
      <c r="KC38" s="214"/>
      <c r="KD38" s="214" t="s">
        <v>226</v>
      </c>
      <c r="KE38" s="214"/>
      <c r="KF38" s="214"/>
      <c r="KG38" s="214"/>
      <c r="KH38" s="223"/>
      <c r="KI38" s="223"/>
      <c r="KJ38" s="223"/>
      <c r="KK38" s="223"/>
      <c r="KL38" s="214"/>
      <c r="KM38" s="214"/>
      <c r="KN38" s="214"/>
      <c r="KO38" s="214"/>
      <c r="KP38" s="214"/>
      <c r="KQ38"/>
      <c r="KR38" s="255"/>
      <c r="KS38">
        <v>3</v>
      </c>
      <c r="KT38">
        <v>0</v>
      </c>
      <c r="KU38">
        <v>3</v>
      </c>
      <c r="KV38">
        <v>0</v>
      </c>
    </row>
    <row r="39" spans="1:308" s="10" customFormat="1" ht="19.5">
      <c r="A39" s="171">
        <v>4</v>
      </c>
      <c r="B39" s="171" t="s">
        <v>917</v>
      </c>
      <c r="C39" s="172" t="s">
        <v>922</v>
      </c>
      <c r="D39" s="173">
        <v>4</v>
      </c>
      <c r="E39" s="171" t="s">
        <v>923</v>
      </c>
      <c r="F39" s="164">
        <v>21</v>
      </c>
      <c r="G39" s="164" t="s">
        <v>2078</v>
      </c>
      <c r="H39" s="164" t="s">
        <v>864</v>
      </c>
      <c r="I39" s="164" t="s">
        <v>904</v>
      </c>
      <c r="J39" s="164">
        <v>554</v>
      </c>
      <c r="K39" s="164">
        <v>239</v>
      </c>
      <c r="L39" s="165">
        <v>43.140794223826717</v>
      </c>
      <c r="M39" s="384" t="s">
        <v>2202</v>
      </c>
      <c r="N39" s="166" t="s">
        <v>226</v>
      </c>
      <c r="O39" s="213"/>
      <c r="P39" s="213"/>
      <c r="Q39" s="213"/>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c r="BR39" s="213"/>
      <c r="BS39" s="213"/>
      <c r="BT39" s="213"/>
      <c r="BU39" s="213"/>
      <c r="BV39" s="213"/>
      <c r="BW39" s="213"/>
      <c r="BX39" s="213"/>
      <c r="BY39" s="213"/>
      <c r="BZ39" s="213"/>
      <c r="CA39" s="213"/>
      <c r="CB39" s="166"/>
      <c r="CC39" s="213"/>
      <c r="CD39" s="213"/>
      <c r="CE39" s="213"/>
      <c r="CF39" s="213"/>
      <c r="CG39" s="213"/>
      <c r="CH39" s="213"/>
      <c r="CI39" s="213"/>
      <c r="CJ39" s="213"/>
      <c r="CK39" s="213"/>
      <c r="CL39" s="213"/>
      <c r="CM39" s="213"/>
      <c r="CN39" s="213"/>
      <c r="CO39" s="213"/>
      <c r="CP39" s="213"/>
      <c r="CQ39" s="213"/>
      <c r="CR39" s="213"/>
      <c r="CS39" s="213"/>
      <c r="CT39" s="166"/>
      <c r="CU39" s="213"/>
      <c r="CV39" s="213"/>
      <c r="CW39" s="213"/>
      <c r="CX39" s="213"/>
      <c r="CY39" s="213"/>
      <c r="CZ39" s="213"/>
      <c r="DA39" s="213"/>
      <c r="DB39" s="213"/>
      <c r="DC39" s="213"/>
      <c r="DD39" s="213"/>
      <c r="DE39" s="213"/>
      <c r="DF39" s="213"/>
      <c r="DG39" s="213"/>
      <c r="DH39" s="213"/>
      <c r="DI39" s="213"/>
      <c r="DJ39" s="213"/>
      <c r="DK39" s="213"/>
      <c r="DL39" s="213"/>
      <c r="DM39" s="213"/>
      <c r="DN39" s="167"/>
      <c r="DO39" s="213"/>
      <c r="DP39" s="213"/>
      <c r="DQ39" s="213"/>
      <c r="DR39" s="213"/>
      <c r="DS39" s="213"/>
      <c r="DT39" s="213"/>
      <c r="DU39" s="213"/>
      <c r="DV39" s="213"/>
      <c r="DW39" s="213"/>
      <c r="DX39" s="213"/>
      <c r="DY39" s="213"/>
      <c r="DZ39" s="213"/>
      <c r="EA39" s="213"/>
      <c r="EB39" s="213"/>
      <c r="EC39" s="213"/>
      <c r="ED39" s="213"/>
      <c r="EE39" s="213"/>
      <c r="EF39" s="213"/>
      <c r="EG39" s="213"/>
      <c r="EH39" s="213"/>
      <c r="EI39" s="213"/>
      <c r="EJ39" s="213"/>
      <c r="EK39" s="213"/>
      <c r="EL39" s="213"/>
      <c r="EM39" s="213"/>
      <c r="EN39" s="213"/>
      <c r="EO39" s="213"/>
      <c r="EP39" s="213"/>
      <c r="EQ39" s="213"/>
      <c r="ER39" s="213"/>
      <c r="ES39" s="213"/>
      <c r="ET39" s="213"/>
      <c r="EU39" s="9"/>
      <c r="EV39" s="166"/>
      <c r="EW39" s="213"/>
      <c r="EX39" s="213"/>
      <c r="EY39" s="213"/>
      <c r="EZ39" s="213"/>
      <c r="FA39" s="213"/>
      <c r="FB39" s="213"/>
      <c r="FC39" s="213"/>
      <c r="FD39" s="213"/>
      <c r="FE39" s="213"/>
      <c r="FF39" s="213"/>
      <c r="FG39" s="213"/>
      <c r="FH39" s="213"/>
      <c r="FI39" s="213"/>
      <c r="FJ39" s="213"/>
      <c r="FK39" s="213"/>
      <c r="FL39" s="213"/>
      <c r="FM39" s="213"/>
      <c r="FN39" s="167"/>
      <c r="FO39" s="213"/>
      <c r="FP39" s="213"/>
      <c r="FQ39" s="213"/>
      <c r="FR39" s="213"/>
      <c r="FS39" s="166"/>
      <c r="FT39" s="167"/>
      <c r="FU39" s="213"/>
      <c r="FV39" s="213"/>
      <c r="FW39" s="213"/>
      <c r="FX39" s="213"/>
      <c r="FY39" s="166"/>
      <c r="FZ39" s="167"/>
      <c r="GA39" s="166"/>
      <c r="GB39" s="213"/>
      <c r="GC39" s="213"/>
      <c r="GD39" s="213"/>
      <c r="GE39" s="166"/>
      <c r="GF39" s="213"/>
      <c r="GG39" s="213"/>
      <c r="GH39" s="213"/>
      <c r="GI39" s="213"/>
      <c r="GJ39" s="213"/>
      <c r="GK39" s="213"/>
      <c r="GL39" s="213"/>
      <c r="GM39" s="166"/>
      <c r="GN39" s="213"/>
      <c r="GO39" s="213"/>
      <c r="GP39" s="213"/>
      <c r="GQ39" s="167"/>
      <c r="GR39" s="174"/>
      <c r="GS39" s="214"/>
      <c r="GT39" s="214"/>
      <c r="GU39" s="214"/>
      <c r="GV39" s="214"/>
      <c r="GW39" s="214"/>
      <c r="GX39" s="214"/>
      <c r="GY39" s="214"/>
      <c r="GZ39" s="214"/>
      <c r="HA39" s="214"/>
      <c r="HB39" s="214"/>
      <c r="HC39" s="214"/>
      <c r="HD39" s="214"/>
      <c r="HE39" s="214"/>
      <c r="HF39" s="214"/>
      <c r="HG39" s="214"/>
      <c r="HH39" s="214"/>
      <c r="HI39" s="214"/>
      <c r="HJ39" s="214"/>
      <c r="HK39" s="214"/>
      <c r="HL39" s="214"/>
      <c r="HM39" s="214"/>
      <c r="HN39" s="214"/>
      <c r="HO39" s="214"/>
      <c r="HP39" s="214"/>
      <c r="HQ39" s="214"/>
      <c r="HR39" s="214"/>
      <c r="HS39" s="214"/>
      <c r="HT39" s="214"/>
      <c r="HU39" s="214"/>
      <c r="HV39" s="214"/>
      <c r="HW39" s="214"/>
      <c r="HX39" s="214"/>
      <c r="HY39" s="214"/>
      <c r="HZ39" s="214"/>
      <c r="IA39" s="214"/>
      <c r="IB39" s="214"/>
      <c r="IC39" s="214"/>
      <c r="ID39" s="214"/>
      <c r="IE39" s="214"/>
      <c r="IF39" s="214"/>
      <c r="IG39" s="214"/>
      <c r="IH39" s="214"/>
      <c r="II39" s="214"/>
      <c r="IJ39" s="214"/>
      <c r="IK39" s="214"/>
      <c r="IL39" s="214"/>
      <c r="IM39" s="214"/>
      <c r="IN39" s="214"/>
      <c r="IO39" s="214"/>
      <c r="IP39" s="166"/>
      <c r="IQ39" s="167"/>
      <c r="IR39" s="213"/>
      <c r="IS39" s="213"/>
      <c r="IT39" s="213"/>
      <c r="IU39" s="213"/>
      <c r="IV39" s="213"/>
      <c r="IW39" s="213"/>
      <c r="IX39" s="223"/>
      <c r="IY39" s="223"/>
      <c r="IZ39" s="213"/>
      <c r="JA39" s="223"/>
      <c r="JB39" s="213"/>
      <c r="JC39" s="213"/>
      <c r="JD39" s="213"/>
      <c r="JE39" s="214"/>
      <c r="JF39"/>
      <c r="JG39" s="213"/>
      <c r="JH39" s="213"/>
      <c r="JI39" s="213"/>
      <c r="JJ39" s="213"/>
      <c r="JK39" s="213"/>
      <c r="JL39" s="213"/>
      <c r="JM39" s="213"/>
      <c r="JN39" s="174" t="s">
        <v>853</v>
      </c>
      <c r="JO39" s="214"/>
      <c r="JP39" s="214"/>
      <c r="JQ39" s="214"/>
      <c r="JR39" s="214"/>
      <c r="JS39" s="214"/>
      <c r="JT39" s="214"/>
      <c r="JU39" s="214"/>
      <c r="JV39" s="214"/>
      <c r="JW39" s="214"/>
      <c r="JX39" s="214"/>
      <c r="JY39" s="174" t="s">
        <v>226</v>
      </c>
      <c r="JZ39" s="213"/>
      <c r="KA39" s="213"/>
      <c r="KB39" s="213"/>
      <c r="KC39" s="214"/>
      <c r="KD39" s="214" t="s">
        <v>226</v>
      </c>
      <c r="KE39" s="214"/>
      <c r="KF39" s="214"/>
      <c r="KG39" s="214"/>
      <c r="KH39" s="223"/>
      <c r="KI39" s="223"/>
      <c r="KJ39" s="223"/>
      <c r="KK39" s="223"/>
      <c r="KL39" s="214"/>
      <c r="KM39" s="214"/>
      <c r="KN39" s="214"/>
      <c r="KO39" s="214"/>
      <c r="KP39" s="214"/>
      <c r="KQ39"/>
      <c r="KR39" s="255"/>
      <c r="KS39">
        <v>3</v>
      </c>
      <c r="KT39">
        <v>1</v>
      </c>
      <c r="KU39">
        <v>3</v>
      </c>
      <c r="KV39">
        <v>1</v>
      </c>
    </row>
    <row r="40" spans="1:308" s="10" customFormat="1" ht="19.5">
      <c r="A40" s="171">
        <v>4</v>
      </c>
      <c r="B40" s="171" t="s">
        <v>917</v>
      </c>
      <c r="C40" s="172" t="s">
        <v>924</v>
      </c>
      <c r="D40" s="173">
        <v>5</v>
      </c>
      <c r="E40" s="164" t="s">
        <v>925</v>
      </c>
      <c r="F40" s="164">
        <v>9</v>
      </c>
      <c r="G40" s="164" t="s">
        <v>857</v>
      </c>
      <c r="H40" s="164">
        <v>0</v>
      </c>
      <c r="I40" s="164">
        <v>0</v>
      </c>
      <c r="J40" s="164">
        <v>467</v>
      </c>
      <c r="K40" s="164">
        <v>177.4</v>
      </c>
      <c r="L40" s="165">
        <v>37.987152034261243</v>
      </c>
      <c r="M40" s="384" t="s">
        <v>2203</v>
      </c>
      <c r="N40" s="166"/>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c r="BR40" s="213"/>
      <c r="BS40" s="213"/>
      <c r="BT40" s="213"/>
      <c r="BU40" s="213"/>
      <c r="BV40" s="213"/>
      <c r="BW40" s="213"/>
      <c r="BX40" s="213"/>
      <c r="BY40" s="213"/>
      <c r="BZ40" s="213"/>
      <c r="CA40" s="213"/>
      <c r="CB40" s="166"/>
      <c r="CC40" s="213"/>
      <c r="CD40" s="213"/>
      <c r="CE40" s="213"/>
      <c r="CF40" s="213"/>
      <c r="CG40" s="213"/>
      <c r="CH40" s="213"/>
      <c r="CI40" s="213"/>
      <c r="CJ40" s="213"/>
      <c r="CK40" s="213"/>
      <c r="CL40" s="213"/>
      <c r="CM40" s="213"/>
      <c r="CN40" s="213"/>
      <c r="CO40" s="213"/>
      <c r="CP40" s="213"/>
      <c r="CQ40" s="213"/>
      <c r="CR40" s="213"/>
      <c r="CS40" s="213"/>
      <c r="CT40" s="166"/>
      <c r="CU40" s="213"/>
      <c r="CV40" s="213" t="s">
        <v>853</v>
      </c>
      <c r="CW40" s="213"/>
      <c r="CX40" s="213"/>
      <c r="CY40" s="213"/>
      <c r="CZ40" s="213"/>
      <c r="DA40" s="213"/>
      <c r="DB40" s="213"/>
      <c r="DC40" s="213"/>
      <c r="DD40" s="213"/>
      <c r="DE40" s="213"/>
      <c r="DF40" s="213"/>
      <c r="DG40" s="213"/>
      <c r="DH40" s="213"/>
      <c r="DI40" s="213"/>
      <c r="DJ40" s="213"/>
      <c r="DK40" s="213"/>
      <c r="DL40" s="213"/>
      <c r="DM40" s="213"/>
      <c r="DN40" s="167"/>
      <c r="DO40" s="213" t="s">
        <v>853</v>
      </c>
      <c r="DP40" s="213"/>
      <c r="DQ40" s="213"/>
      <c r="DR40" s="213"/>
      <c r="DS40" s="213"/>
      <c r="DT40" s="213"/>
      <c r="DU40" s="213"/>
      <c r="DV40" s="213"/>
      <c r="DW40" s="213"/>
      <c r="DX40" s="213"/>
      <c r="DY40" s="213"/>
      <c r="DZ40" s="213"/>
      <c r="EA40" s="213"/>
      <c r="EB40" s="213"/>
      <c r="EC40" s="213"/>
      <c r="ED40" s="213"/>
      <c r="EE40" s="213"/>
      <c r="EF40" s="213"/>
      <c r="EG40" s="213"/>
      <c r="EH40" s="213"/>
      <c r="EI40" s="213"/>
      <c r="EJ40" s="213"/>
      <c r="EK40" s="213"/>
      <c r="EL40" s="213"/>
      <c r="EM40" s="213"/>
      <c r="EN40" s="213"/>
      <c r="EO40" s="213"/>
      <c r="EP40" s="213" t="s">
        <v>853</v>
      </c>
      <c r="EQ40" s="213"/>
      <c r="ER40" s="213"/>
      <c r="ES40" s="213"/>
      <c r="ET40" s="213"/>
      <c r="EU40" s="9"/>
      <c r="EV40" s="166"/>
      <c r="EW40" s="213"/>
      <c r="EX40" s="213"/>
      <c r="EY40" s="213"/>
      <c r="EZ40" s="213"/>
      <c r="FA40" s="213"/>
      <c r="FB40" s="213"/>
      <c r="FC40" s="213"/>
      <c r="FD40" s="213"/>
      <c r="FE40" s="213"/>
      <c r="FF40" s="213"/>
      <c r="FG40" s="213"/>
      <c r="FH40" s="213"/>
      <c r="FI40" s="213"/>
      <c r="FJ40" s="213"/>
      <c r="FK40" s="213"/>
      <c r="FL40" s="213"/>
      <c r="FM40" s="213"/>
      <c r="FN40" s="167"/>
      <c r="FO40" s="213"/>
      <c r="FP40" s="213"/>
      <c r="FQ40" s="213"/>
      <c r="FR40" s="213"/>
      <c r="FS40" s="166"/>
      <c r="FT40" s="167"/>
      <c r="FU40" s="213"/>
      <c r="FV40" s="213"/>
      <c r="FW40" s="213"/>
      <c r="FX40" s="213"/>
      <c r="FY40" s="166"/>
      <c r="FZ40" s="167"/>
      <c r="GA40" s="166"/>
      <c r="GB40" s="213"/>
      <c r="GC40" s="213"/>
      <c r="GD40" s="213"/>
      <c r="GE40" s="166"/>
      <c r="GF40" s="213"/>
      <c r="GG40" s="213"/>
      <c r="GH40" s="213"/>
      <c r="GI40" s="213"/>
      <c r="GJ40" s="213"/>
      <c r="GK40" s="213"/>
      <c r="GL40" s="213"/>
      <c r="GM40" s="166"/>
      <c r="GN40" s="213"/>
      <c r="GO40" s="213"/>
      <c r="GP40" s="213"/>
      <c r="GQ40" s="167"/>
      <c r="GR40" s="174"/>
      <c r="GS40" s="214"/>
      <c r="GT40" s="214"/>
      <c r="GU40" s="214"/>
      <c r="GV40" s="214"/>
      <c r="GW40" s="214"/>
      <c r="GX40" s="214"/>
      <c r="GY40" s="214"/>
      <c r="GZ40" s="214"/>
      <c r="HA40" s="214"/>
      <c r="HB40" s="214"/>
      <c r="HC40" s="214"/>
      <c r="HD40" s="214"/>
      <c r="HE40" s="214"/>
      <c r="HF40" s="214"/>
      <c r="HG40" s="214"/>
      <c r="HH40" s="214"/>
      <c r="HI40" s="214"/>
      <c r="HJ40" s="214"/>
      <c r="HK40" s="214"/>
      <c r="HL40" s="214"/>
      <c r="HM40" s="214"/>
      <c r="HN40" s="214"/>
      <c r="HO40" s="214"/>
      <c r="HP40" s="214"/>
      <c r="HQ40" s="214"/>
      <c r="HR40" s="214"/>
      <c r="HS40" s="214"/>
      <c r="HT40" s="214"/>
      <c r="HU40" s="214"/>
      <c r="HV40" s="214"/>
      <c r="HW40" s="214"/>
      <c r="HX40" s="214"/>
      <c r="HY40" s="214"/>
      <c r="HZ40" s="214"/>
      <c r="IA40" s="214"/>
      <c r="IB40" s="214"/>
      <c r="IC40" s="214"/>
      <c r="ID40" s="214"/>
      <c r="IE40" s="214"/>
      <c r="IF40" s="214"/>
      <c r="IG40" s="214"/>
      <c r="IH40" s="214"/>
      <c r="II40" s="214"/>
      <c r="IJ40" s="214"/>
      <c r="IK40" s="214"/>
      <c r="IL40" s="214"/>
      <c r="IM40" s="214"/>
      <c r="IN40" s="214"/>
      <c r="IO40" s="214"/>
      <c r="IP40" s="166"/>
      <c r="IQ40" s="167"/>
      <c r="IR40" s="213"/>
      <c r="IS40" s="213"/>
      <c r="IT40" s="213"/>
      <c r="IU40" s="213"/>
      <c r="IV40" s="213"/>
      <c r="IW40" s="213"/>
      <c r="IX40" s="223"/>
      <c r="IY40" s="223"/>
      <c r="IZ40" s="213"/>
      <c r="JA40" s="223"/>
      <c r="JB40" s="213"/>
      <c r="JC40" s="213"/>
      <c r="JD40" s="213"/>
      <c r="JE40" s="214" t="s">
        <v>853</v>
      </c>
      <c r="JF40"/>
      <c r="JG40" s="213"/>
      <c r="JH40" s="213"/>
      <c r="JI40" s="213"/>
      <c r="JJ40" s="213"/>
      <c r="JK40" s="213"/>
      <c r="JL40" s="213"/>
      <c r="JM40" s="213"/>
      <c r="JN40" s="174"/>
      <c r="JO40" s="214" t="s">
        <v>853</v>
      </c>
      <c r="JP40" s="214" t="s">
        <v>853</v>
      </c>
      <c r="JQ40" s="214" t="s">
        <v>853</v>
      </c>
      <c r="JR40" s="214" t="s">
        <v>853</v>
      </c>
      <c r="JS40" s="214"/>
      <c r="JT40" s="214" t="s">
        <v>853</v>
      </c>
      <c r="JU40" s="214" t="s">
        <v>853</v>
      </c>
      <c r="JV40" s="214"/>
      <c r="JW40" s="214" t="s">
        <v>853</v>
      </c>
      <c r="JX40" s="214"/>
      <c r="JY40" s="174" t="s">
        <v>226</v>
      </c>
      <c r="JZ40" s="213"/>
      <c r="KA40" s="213"/>
      <c r="KB40" s="213"/>
      <c r="KC40" s="214"/>
      <c r="KD40" s="214" t="s">
        <v>226</v>
      </c>
      <c r="KE40" s="214" t="s">
        <v>226</v>
      </c>
      <c r="KF40" s="214"/>
      <c r="KG40" s="214"/>
      <c r="KH40" s="223"/>
      <c r="KI40" s="223"/>
      <c r="KJ40" s="223"/>
      <c r="KK40" s="223"/>
      <c r="KL40" s="214"/>
      <c r="KM40" s="214"/>
      <c r="KN40" s="214"/>
      <c r="KO40" s="214"/>
      <c r="KP40" s="214"/>
      <c r="KQ40"/>
      <c r="KR40" s="255"/>
      <c r="KS40">
        <v>3</v>
      </c>
      <c r="KT40">
        <v>11</v>
      </c>
      <c r="KU40">
        <v>3</v>
      </c>
      <c r="KV40">
        <v>11</v>
      </c>
    </row>
    <row r="41" spans="1:308" s="10" customFormat="1" ht="19.5">
      <c r="A41" s="171">
        <v>4</v>
      </c>
      <c r="B41" s="171" t="s">
        <v>917</v>
      </c>
      <c r="C41" s="172" t="s">
        <v>926</v>
      </c>
      <c r="D41" s="173">
        <v>6</v>
      </c>
      <c r="E41" s="164" t="s">
        <v>927</v>
      </c>
      <c r="F41" s="164">
        <v>11</v>
      </c>
      <c r="G41" s="164" t="s">
        <v>876</v>
      </c>
      <c r="H41" s="164">
        <v>0</v>
      </c>
      <c r="I41" s="164">
        <v>0</v>
      </c>
      <c r="J41" s="164">
        <v>389</v>
      </c>
      <c r="K41" s="164">
        <v>75.099999999999994</v>
      </c>
      <c r="L41" s="165">
        <v>19.305912596401026</v>
      </c>
      <c r="M41" s="384" t="s">
        <v>2204</v>
      </c>
      <c r="N41" s="166" t="s">
        <v>853</v>
      </c>
      <c r="O41" s="213"/>
      <c r="P41" s="213"/>
      <c r="Q41" s="213"/>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t="s">
        <v>226</v>
      </c>
      <c r="BQ41" s="213"/>
      <c r="BR41" s="213"/>
      <c r="BS41" s="213"/>
      <c r="BT41" s="213"/>
      <c r="BU41" s="213"/>
      <c r="BV41" s="213"/>
      <c r="BW41" s="213"/>
      <c r="BX41" s="213"/>
      <c r="BY41" s="213"/>
      <c r="BZ41" s="213"/>
      <c r="CA41" s="213"/>
      <c r="CB41" s="166"/>
      <c r="CC41" s="213"/>
      <c r="CD41" s="213"/>
      <c r="CE41" s="213"/>
      <c r="CF41" s="213"/>
      <c r="CG41" s="213"/>
      <c r="CH41" s="213"/>
      <c r="CI41" s="213"/>
      <c r="CJ41" s="213"/>
      <c r="CK41" s="213"/>
      <c r="CL41" s="213"/>
      <c r="CM41" s="213"/>
      <c r="CN41" s="213"/>
      <c r="CO41" s="213"/>
      <c r="CP41" s="213"/>
      <c r="CQ41" s="213"/>
      <c r="CR41" s="213"/>
      <c r="CS41" s="213"/>
      <c r="CT41" s="166"/>
      <c r="CU41" s="213"/>
      <c r="CV41" s="213"/>
      <c r="CW41" s="213"/>
      <c r="CX41" s="213"/>
      <c r="CY41" s="213"/>
      <c r="CZ41" s="213"/>
      <c r="DA41" s="213"/>
      <c r="DB41" s="213"/>
      <c r="DC41" s="213"/>
      <c r="DD41" s="213"/>
      <c r="DE41" s="213"/>
      <c r="DF41" s="213"/>
      <c r="DG41" s="213"/>
      <c r="DH41" s="213"/>
      <c r="DI41" s="213"/>
      <c r="DJ41" s="213"/>
      <c r="DK41" s="213"/>
      <c r="DL41" s="213"/>
      <c r="DM41" s="213"/>
      <c r="DN41" s="167"/>
      <c r="DO41" s="213"/>
      <c r="DP41" s="213"/>
      <c r="DQ41" s="213"/>
      <c r="DR41" s="213"/>
      <c r="DS41" s="213"/>
      <c r="DT41" s="213"/>
      <c r="DU41" s="213"/>
      <c r="DV41" s="213"/>
      <c r="DW41" s="213"/>
      <c r="DX41" s="213"/>
      <c r="DY41" s="213"/>
      <c r="DZ41" s="213"/>
      <c r="EA41" s="213"/>
      <c r="EB41" s="213"/>
      <c r="EC41" s="213"/>
      <c r="ED41" s="213"/>
      <c r="EE41" s="213"/>
      <c r="EF41" s="213"/>
      <c r="EG41" s="213"/>
      <c r="EH41" s="213"/>
      <c r="EI41" s="213"/>
      <c r="EJ41" s="213"/>
      <c r="EK41" s="213"/>
      <c r="EL41" s="213"/>
      <c r="EM41" s="213"/>
      <c r="EN41" s="213"/>
      <c r="EO41" s="213"/>
      <c r="EP41" s="213"/>
      <c r="EQ41" s="213"/>
      <c r="ER41" s="213"/>
      <c r="ES41" s="213"/>
      <c r="ET41" s="213"/>
      <c r="EU41" s="9"/>
      <c r="EV41" s="166"/>
      <c r="EW41" s="213"/>
      <c r="EX41" s="213"/>
      <c r="EY41" s="213"/>
      <c r="EZ41" s="213"/>
      <c r="FA41" s="213"/>
      <c r="FB41" s="213"/>
      <c r="FC41" s="213"/>
      <c r="FD41" s="213"/>
      <c r="FE41" s="213"/>
      <c r="FF41" s="213"/>
      <c r="FG41" s="213"/>
      <c r="FH41" s="213"/>
      <c r="FI41" s="213"/>
      <c r="FJ41" s="213"/>
      <c r="FK41" s="213"/>
      <c r="FL41" s="213"/>
      <c r="FM41" s="213"/>
      <c r="FN41" s="167"/>
      <c r="FO41" s="213"/>
      <c r="FP41" s="213"/>
      <c r="FQ41" s="213"/>
      <c r="FR41" s="213"/>
      <c r="FS41" s="166"/>
      <c r="FT41" s="167"/>
      <c r="FU41" s="213"/>
      <c r="FV41" s="213"/>
      <c r="FW41" s="213"/>
      <c r="FX41" s="213"/>
      <c r="FY41" s="166"/>
      <c r="FZ41" s="167"/>
      <c r="GA41" s="166"/>
      <c r="GB41" s="213"/>
      <c r="GC41" s="213"/>
      <c r="GD41" s="213"/>
      <c r="GE41" s="166"/>
      <c r="GF41" s="213"/>
      <c r="GG41" s="213"/>
      <c r="GH41" s="213"/>
      <c r="GI41" s="213"/>
      <c r="GJ41" s="213"/>
      <c r="GK41" s="213"/>
      <c r="GL41" s="213"/>
      <c r="GM41" s="166"/>
      <c r="GN41" s="213"/>
      <c r="GO41" s="213"/>
      <c r="GP41" s="213"/>
      <c r="GQ41" s="167"/>
      <c r="GR41" s="174"/>
      <c r="GS41" s="214"/>
      <c r="GT41" s="214"/>
      <c r="GU41" s="214"/>
      <c r="GV41" s="214"/>
      <c r="GW41" s="214"/>
      <c r="GX41" s="214"/>
      <c r="GY41" s="214"/>
      <c r="GZ41" s="214"/>
      <c r="HA41" s="214"/>
      <c r="HB41" s="214"/>
      <c r="HC41" s="214"/>
      <c r="HD41" s="214"/>
      <c r="HE41" s="214"/>
      <c r="HF41" s="214"/>
      <c r="HG41" s="214"/>
      <c r="HH41" s="214"/>
      <c r="HI41" s="214"/>
      <c r="HJ41" s="214"/>
      <c r="HK41" s="214"/>
      <c r="HL41" s="214"/>
      <c r="HM41" s="214"/>
      <c r="HN41" s="214"/>
      <c r="HO41" s="214"/>
      <c r="HP41" s="214"/>
      <c r="HQ41" s="214"/>
      <c r="HR41" s="214"/>
      <c r="HS41" s="214"/>
      <c r="HT41" s="214"/>
      <c r="HU41" s="214"/>
      <c r="HV41" s="214"/>
      <c r="HW41" s="214"/>
      <c r="HX41" s="214"/>
      <c r="HY41" s="214"/>
      <c r="HZ41" s="214"/>
      <c r="IA41" s="214"/>
      <c r="IB41" s="214"/>
      <c r="IC41" s="214"/>
      <c r="ID41" s="214"/>
      <c r="IE41" s="214"/>
      <c r="IF41" s="214"/>
      <c r="IG41" s="214"/>
      <c r="IH41" s="214"/>
      <c r="II41" s="214"/>
      <c r="IJ41" s="214"/>
      <c r="IK41" s="214"/>
      <c r="IL41" s="214"/>
      <c r="IM41" s="214"/>
      <c r="IN41" s="214"/>
      <c r="IO41" s="214"/>
      <c r="IP41" s="166"/>
      <c r="IQ41" s="167"/>
      <c r="IR41" s="213"/>
      <c r="IS41" s="213"/>
      <c r="IT41" s="213"/>
      <c r="IU41" s="213"/>
      <c r="IV41" s="213"/>
      <c r="IW41" s="213"/>
      <c r="IX41" s="223"/>
      <c r="IY41" s="223"/>
      <c r="IZ41" s="213"/>
      <c r="JA41" s="223"/>
      <c r="JB41" s="213"/>
      <c r="JC41" s="213"/>
      <c r="JD41" s="213"/>
      <c r="JE41" s="214"/>
      <c r="JF41"/>
      <c r="JG41" s="213"/>
      <c r="JH41" s="213"/>
      <c r="JI41" s="213"/>
      <c r="JJ41" s="213"/>
      <c r="JK41" s="213"/>
      <c r="JL41" s="213"/>
      <c r="JM41" s="213"/>
      <c r="JN41" s="174"/>
      <c r="JO41" s="214"/>
      <c r="JP41" s="214"/>
      <c r="JQ41" s="214"/>
      <c r="JR41" s="214"/>
      <c r="JS41" s="214"/>
      <c r="JT41" s="214"/>
      <c r="JU41" s="214"/>
      <c r="JV41" s="214"/>
      <c r="JW41" s="214"/>
      <c r="JX41" s="214"/>
      <c r="JY41" s="166"/>
      <c r="JZ41" s="213"/>
      <c r="KA41" s="213"/>
      <c r="KB41" s="213"/>
      <c r="KC41" s="214"/>
      <c r="KD41" s="214"/>
      <c r="KE41" s="214"/>
      <c r="KF41" s="214"/>
      <c r="KG41" s="214"/>
      <c r="KH41" s="223"/>
      <c r="KI41" s="223"/>
      <c r="KJ41" s="223"/>
      <c r="KK41" s="223"/>
      <c r="KL41" s="214"/>
      <c r="KM41" s="214"/>
      <c r="KN41" s="214"/>
      <c r="KO41" s="214"/>
      <c r="KP41" s="214"/>
      <c r="KQ41"/>
      <c r="KR41" s="255"/>
      <c r="KS41">
        <v>1</v>
      </c>
      <c r="KT41">
        <v>1</v>
      </c>
      <c r="KU41">
        <v>1</v>
      </c>
      <c r="KV41">
        <v>1</v>
      </c>
    </row>
    <row r="42" spans="1:308" s="10" customFormat="1" ht="19.5">
      <c r="A42" s="171">
        <v>4</v>
      </c>
      <c r="B42" s="171" t="s">
        <v>917</v>
      </c>
      <c r="C42" s="172" t="s">
        <v>928</v>
      </c>
      <c r="D42" s="173">
        <v>7</v>
      </c>
      <c r="E42" s="171" t="s">
        <v>929</v>
      </c>
      <c r="F42" s="164">
        <v>20</v>
      </c>
      <c r="G42" s="164" t="s">
        <v>852</v>
      </c>
      <c r="H42" s="164">
        <v>0</v>
      </c>
      <c r="I42" s="164">
        <v>0</v>
      </c>
      <c r="J42" s="164">
        <v>347</v>
      </c>
      <c r="K42" s="164">
        <v>47</v>
      </c>
      <c r="L42" s="165">
        <v>13.544668587896252</v>
      </c>
      <c r="M42" s="384" t="s">
        <v>2205</v>
      </c>
      <c r="N42" s="166" t="s">
        <v>853</v>
      </c>
      <c r="O42" s="213"/>
      <c r="P42" s="213"/>
      <c r="Q42" s="213"/>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c r="BR42" s="213"/>
      <c r="BS42" s="213"/>
      <c r="BT42" s="213"/>
      <c r="BU42" s="213"/>
      <c r="BV42" s="213"/>
      <c r="BW42" s="213"/>
      <c r="BX42" s="213"/>
      <c r="BY42" s="213"/>
      <c r="BZ42" s="213"/>
      <c r="CA42" s="213"/>
      <c r="CB42" s="166"/>
      <c r="CC42" s="213"/>
      <c r="CD42" s="213"/>
      <c r="CE42" s="213"/>
      <c r="CF42" s="213"/>
      <c r="CG42" s="213"/>
      <c r="CH42" s="213"/>
      <c r="CI42" s="213"/>
      <c r="CJ42" s="213"/>
      <c r="CK42" s="213"/>
      <c r="CL42" s="213"/>
      <c r="CM42" s="213"/>
      <c r="CN42" s="213"/>
      <c r="CO42" s="213"/>
      <c r="CP42" s="213"/>
      <c r="CQ42" s="213"/>
      <c r="CR42" s="213"/>
      <c r="CS42" s="213"/>
      <c r="CT42" s="166"/>
      <c r="CU42" s="213"/>
      <c r="CV42" s="213"/>
      <c r="CW42" s="213"/>
      <c r="CX42" s="213"/>
      <c r="CY42" s="213"/>
      <c r="CZ42" s="213"/>
      <c r="DA42" s="213"/>
      <c r="DB42" s="213"/>
      <c r="DC42" s="213"/>
      <c r="DD42" s="213"/>
      <c r="DE42" s="213"/>
      <c r="DF42" s="213"/>
      <c r="DG42" s="213"/>
      <c r="DH42" s="213"/>
      <c r="DI42" s="213"/>
      <c r="DJ42" s="213"/>
      <c r="DK42" s="213"/>
      <c r="DL42" s="213"/>
      <c r="DM42" s="213"/>
      <c r="DN42" s="167"/>
      <c r="DO42" s="213"/>
      <c r="DP42" s="213"/>
      <c r="DQ42" s="213"/>
      <c r="DR42" s="213"/>
      <c r="DS42" s="213"/>
      <c r="DT42" s="213"/>
      <c r="DU42" s="213"/>
      <c r="DV42" s="213"/>
      <c r="DW42" s="213"/>
      <c r="DX42" s="213"/>
      <c r="DY42" s="213"/>
      <c r="DZ42" s="213"/>
      <c r="EA42" s="213"/>
      <c r="EB42" s="213"/>
      <c r="EC42" s="213"/>
      <c r="ED42" s="213"/>
      <c r="EE42" s="213"/>
      <c r="EF42" s="213"/>
      <c r="EG42" s="213"/>
      <c r="EH42" s="213"/>
      <c r="EI42" s="213"/>
      <c r="EJ42" s="213"/>
      <c r="EK42" s="213"/>
      <c r="EL42" s="213"/>
      <c r="EM42" s="213"/>
      <c r="EN42" s="213"/>
      <c r="EO42" s="213"/>
      <c r="EP42" s="213"/>
      <c r="EQ42" s="213"/>
      <c r="ER42" s="213"/>
      <c r="ES42" s="213"/>
      <c r="ET42" s="213"/>
      <c r="EU42" s="9"/>
      <c r="EV42" s="166"/>
      <c r="EW42" s="213"/>
      <c r="EX42" s="213"/>
      <c r="EY42" s="213"/>
      <c r="EZ42" s="213"/>
      <c r="FA42" s="213"/>
      <c r="FB42" s="213"/>
      <c r="FC42" s="213"/>
      <c r="FD42" s="213"/>
      <c r="FE42" s="213"/>
      <c r="FF42" s="213"/>
      <c r="FG42" s="213"/>
      <c r="FH42" s="213"/>
      <c r="FI42" s="213"/>
      <c r="FJ42" s="213"/>
      <c r="FK42" s="213"/>
      <c r="FL42" s="213"/>
      <c r="FM42" s="213"/>
      <c r="FN42" s="167"/>
      <c r="FO42" s="213"/>
      <c r="FP42" s="213"/>
      <c r="FQ42" s="213"/>
      <c r="FR42" s="213"/>
      <c r="FS42" s="166"/>
      <c r="FT42" s="167"/>
      <c r="FU42" s="213"/>
      <c r="FV42" s="213"/>
      <c r="FW42" s="213"/>
      <c r="FX42" s="213"/>
      <c r="FY42" s="166"/>
      <c r="FZ42" s="167"/>
      <c r="GA42" s="166"/>
      <c r="GB42" s="213"/>
      <c r="GC42" s="213"/>
      <c r="GD42" s="213"/>
      <c r="GE42" s="166"/>
      <c r="GF42" s="213"/>
      <c r="GG42" s="213"/>
      <c r="GH42" s="213"/>
      <c r="GI42" s="213"/>
      <c r="GJ42" s="213"/>
      <c r="GK42" s="213"/>
      <c r="GL42" s="213"/>
      <c r="GM42" s="166"/>
      <c r="GN42" s="213"/>
      <c r="GO42" s="213"/>
      <c r="GP42" s="213"/>
      <c r="GQ42" s="167"/>
      <c r="GR42" s="174"/>
      <c r="GS42" s="214"/>
      <c r="GT42" s="214"/>
      <c r="GU42" s="214"/>
      <c r="GV42" s="214"/>
      <c r="GW42" s="214"/>
      <c r="GX42" s="214"/>
      <c r="GY42" s="214"/>
      <c r="GZ42" s="214"/>
      <c r="HA42" s="214"/>
      <c r="HB42" s="214"/>
      <c r="HC42" s="214"/>
      <c r="HD42" s="214"/>
      <c r="HE42" s="214"/>
      <c r="HF42" s="214"/>
      <c r="HG42" s="214"/>
      <c r="HH42" s="214"/>
      <c r="HI42" s="214"/>
      <c r="HJ42" s="214"/>
      <c r="HK42" s="214"/>
      <c r="HL42" s="214"/>
      <c r="HM42" s="214"/>
      <c r="HN42" s="214"/>
      <c r="HO42" s="214"/>
      <c r="HP42" s="214"/>
      <c r="HQ42" s="214"/>
      <c r="HR42" s="214"/>
      <c r="HS42" s="214"/>
      <c r="HT42" s="214"/>
      <c r="HU42" s="214"/>
      <c r="HV42" s="214"/>
      <c r="HW42" s="214"/>
      <c r="HX42" s="214"/>
      <c r="HY42" s="214"/>
      <c r="HZ42" s="214"/>
      <c r="IA42" s="214"/>
      <c r="IB42" s="214"/>
      <c r="IC42" s="214"/>
      <c r="ID42" s="214"/>
      <c r="IE42" s="214"/>
      <c r="IF42" s="214"/>
      <c r="IG42" s="214"/>
      <c r="IH42" s="214"/>
      <c r="II42" s="214"/>
      <c r="IJ42" s="214"/>
      <c r="IK42" s="214"/>
      <c r="IL42" s="214"/>
      <c r="IM42" s="214"/>
      <c r="IN42" s="214"/>
      <c r="IO42" s="214"/>
      <c r="IP42" s="166"/>
      <c r="IQ42" s="167"/>
      <c r="IR42" s="213"/>
      <c r="IS42" s="213"/>
      <c r="IT42" s="213"/>
      <c r="IU42" s="213"/>
      <c r="IV42" s="213"/>
      <c r="IW42" s="213"/>
      <c r="IX42" s="223"/>
      <c r="IY42" s="223"/>
      <c r="IZ42" s="213"/>
      <c r="JA42" s="223"/>
      <c r="JB42" s="213"/>
      <c r="JC42" s="213"/>
      <c r="JD42" s="213"/>
      <c r="JE42" s="214"/>
      <c r="JF42"/>
      <c r="JG42" s="213"/>
      <c r="JH42" s="213"/>
      <c r="JI42" s="213"/>
      <c r="JJ42" s="213"/>
      <c r="JK42" s="213"/>
      <c r="JL42" s="213"/>
      <c r="JM42" s="213"/>
      <c r="JN42" s="174"/>
      <c r="JO42" s="214"/>
      <c r="JP42" s="214"/>
      <c r="JQ42" s="214"/>
      <c r="JR42" s="214"/>
      <c r="JS42" s="214"/>
      <c r="JT42" s="214"/>
      <c r="JU42" s="214"/>
      <c r="JV42" s="214"/>
      <c r="JW42" s="214"/>
      <c r="JX42" s="214"/>
      <c r="JY42" s="166"/>
      <c r="JZ42" s="213"/>
      <c r="KA42" s="213"/>
      <c r="KB42" s="213"/>
      <c r="KC42" s="214"/>
      <c r="KD42" s="214"/>
      <c r="KE42" s="214"/>
      <c r="KF42" s="214"/>
      <c r="KG42" s="214"/>
      <c r="KH42" s="223"/>
      <c r="KI42" s="223"/>
      <c r="KJ42" s="223"/>
      <c r="KK42" s="223"/>
      <c r="KL42" s="214"/>
      <c r="KM42" s="214"/>
      <c r="KN42" s="214"/>
      <c r="KO42" s="214"/>
      <c r="KP42" s="214"/>
      <c r="KQ42"/>
      <c r="KR42" s="255"/>
      <c r="KS42">
        <v>0</v>
      </c>
      <c r="KT42">
        <v>1</v>
      </c>
      <c r="KU42">
        <v>0</v>
      </c>
      <c r="KV42">
        <v>1</v>
      </c>
    </row>
    <row r="43" spans="1:308" s="10" customFormat="1" ht="19.5">
      <c r="A43" s="171">
        <v>4</v>
      </c>
      <c r="B43" s="171" t="s">
        <v>917</v>
      </c>
      <c r="C43" s="172" t="s">
        <v>930</v>
      </c>
      <c r="D43" s="173">
        <v>8</v>
      </c>
      <c r="E43" s="171" t="s">
        <v>931</v>
      </c>
      <c r="F43" s="164">
        <v>11</v>
      </c>
      <c r="G43" s="164" t="s">
        <v>876</v>
      </c>
      <c r="H43" s="164">
        <v>0</v>
      </c>
      <c r="I43" s="164">
        <v>0</v>
      </c>
      <c r="J43" s="164">
        <v>426</v>
      </c>
      <c r="K43" s="164">
        <v>152</v>
      </c>
      <c r="L43" s="165">
        <v>35.68075117370892</v>
      </c>
      <c r="M43" s="384" t="s">
        <v>2206</v>
      </c>
      <c r="N43" s="166" t="s">
        <v>226</v>
      </c>
      <c r="O43" s="213"/>
      <c r="P43" s="213"/>
      <c r="Q43" s="213"/>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c r="BV43" s="213"/>
      <c r="BW43" s="213"/>
      <c r="BX43" s="213"/>
      <c r="BY43" s="213"/>
      <c r="BZ43" s="213"/>
      <c r="CA43" s="213"/>
      <c r="CB43" s="166"/>
      <c r="CC43" s="213"/>
      <c r="CD43" s="213"/>
      <c r="CE43" s="213"/>
      <c r="CF43" s="213"/>
      <c r="CG43" s="213"/>
      <c r="CH43" s="213"/>
      <c r="CI43" s="213"/>
      <c r="CJ43" s="213"/>
      <c r="CK43" s="213"/>
      <c r="CL43" s="213"/>
      <c r="CM43" s="213"/>
      <c r="CN43" s="213"/>
      <c r="CO43" s="213"/>
      <c r="CP43" s="213"/>
      <c r="CQ43" s="213"/>
      <c r="CR43" s="213"/>
      <c r="CS43" s="213"/>
      <c r="CT43" s="166"/>
      <c r="CU43" s="213"/>
      <c r="CV43" s="213"/>
      <c r="CW43" s="213"/>
      <c r="CX43" s="213"/>
      <c r="CY43" s="213"/>
      <c r="CZ43" s="213"/>
      <c r="DA43" s="213"/>
      <c r="DB43" s="213"/>
      <c r="DC43" s="213"/>
      <c r="DD43" s="213"/>
      <c r="DE43" s="213"/>
      <c r="DF43" s="213"/>
      <c r="DG43" s="213"/>
      <c r="DH43" s="213"/>
      <c r="DI43" s="213"/>
      <c r="DJ43" s="213"/>
      <c r="DK43" s="213"/>
      <c r="DL43" s="213"/>
      <c r="DM43" s="213"/>
      <c r="DN43" s="167"/>
      <c r="DO43" s="213"/>
      <c r="DP43" s="213"/>
      <c r="DQ43" s="213"/>
      <c r="DR43" s="213"/>
      <c r="DS43" s="213"/>
      <c r="DT43" s="213"/>
      <c r="DU43" s="213"/>
      <c r="DV43" s="213"/>
      <c r="DW43" s="213"/>
      <c r="DX43" s="213"/>
      <c r="DY43" s="213"/>
      <c r="DZ43" s="213"/>
      <c r="EA43" s="213"/>
      <c r="EB43" s="213"/>
      <c r="EC43" s="213"/>
      <c r="ED43" s="213"/>
      <c r="EE43" s="213"/>
      <c r="EF43" s="213"/>
      <c r="EG43" s="213"/>
      <c r="EH43" s="213"/>
      <c r="EI43" s="213"/>
      <c r="EJ43" s="213"/>
      <c r="EK43" s="213"/>
      <c r="EL43" s="213"/>
      <c r="EM43" s="213"/>
      <c r="EN43" s="213"/>
      <c r="EO43" s="213"/>
      <c r="EP43" s="213"/>
      <c r="EQ43" s="213"/>
      <c r="ER43" s="213"/>
      <c r="ES43" s="213"/>
      <c r="ET43" s="213"/>
      <c r="EU43" s="9"/>
      <c r="EV43" s="166"/>
      <c r="EW43" s="213"/>
      <c r="EX43" s="213"/>
      <c r="EY43" s="213"/>
      <c r="EZ43" s="213"/>
      <c r="FA43" s="213"/>
      <c r="FB43" s="213"/>
      <c r="FC43" s="213"/>
      <c r="FD43" s="213"/>
      <c r="FE43" s="213"/>
      <c r="FF43" s="213"/>
      <c r="FG43" s="213"/>
      <c r="FH43" s="213"/>
      <c r="FI43" s="213"/>
      <c r="FJ43" s="213"/>
      <c r="FK43" s="213"/>
      <c r="FL43" s="213"/>
      <c r="FM43" s="213"/>
      <c r="FN43" s="167"/>
      <c r="FO43" s="213"/>
      <c r="FP43" s="213"/>
      <c r="FQ43" s="213"/>
      <c r="FR43" s="213"/>
      <c r="FS43" s="166"/>
      <c r="FT43" s="167"/>
      <c r="FU43" s="213"/>
      <c r="FV43" s="213"/>
      <c r="FW43" s="213"/>
      <c r="FX43" s="213"/>
      <c r="FY43" s="166"/>
      <c r="FZ43" s="167"/>
      <c r="GA43" s="166"/>
      <c r="GB43" s="213"/>
      <c r="GC43" s="213"/>
      <c r="GD43" s="213"/>
      <c r="GE43" s="166"/>
      <c r="GF43" s="213"/>
      <c r="GG43" s="213"/>
      <c r="GH43" s="213"/>
      <c r="GI43" s="213"/>
      <c r="GJ43" s="213"/>
      <c r="GK43" s="213"/>
      <c r="GL43" s="213"/>
      <c r="GM43" s="166"/>
      <c r="GN43" s="213"/>
      <c r="GO43" s="213"/>
      <c r="GP43" s="213"/>
      <c r="GQ43" s="167"/>
      <c r="GR43" s="174"/>
      <c r="GS43" s="214"/>
      <c r="GT43" s="214"/>
      <c r="GU43" s="214"/>
      <c r="GV43" s="214"/>
      <c r="GW43" s="214"/>
      <c r="GX43" s="214"/>
      <c r="GY43" s="214"/>
      <c r="GZ43" s="214"/>
      <c r="HA43" s="214"/>
      <c r="HB43" s="214"/>
      <c r="HC43" s="214"/>
      <c r="HD43" s="214"/>
      <c r="HE43" s="214"/>
      <c r="HF43" s="214"/>
      <c r="HG43" s="214"/>
      <c r="HH43" s="214"/>
      <c r="HI43" s="214"/>
      <c r="HJ43" s="214"/>
      <c r="HK43" s="214"/>
      <c r="HL43" s="214"/>
      <c r="HM43" s="214"/>
      <c r="HN43" s="214"/>
      <c r="HO43" s="214"/>
      <c r="HP43" s="214"/>
      <c r="HQ43" s="214"/>
      <c r="HR43" s="214"/>
      <c r="HS43" s="214"/>
      <c r="HT43" s="214"/>
      <c r="HU43" s="214"/>
      <c r="HV43" s="214"/>
      <c r="HW43" s="214"/>
      <c r="HX43" s="214"/>
      <c r="HY43" s="214"/>
      <c r="HZ43" s="214"/>
      <c r="IA43" s="214"/>
      <c r="IB43" s="214"/>
      <c r="IC43" s="214"/>
      <c r="ID43" s="214"/>
      <c r="IE43" s="214"/>
      <c r="IF43" s="214"/>
      <c r="IG43" s="214"/>
      <c r="IH43" s="214"/>
      <c r="II43" s="214"/>
      <c r="IJ43" s="214"/>
      <c r="IK43" s="214"/>
      <c r="IL43" s="214"/>
      <c r="IM43" s="214"/>
      <c r="IN43" s="214"/>
      <c r="IO43" s="214"/>
      <c r="IP43" s="166"/>
      <c r="IQ43" s="167"/>
      <c r="IR43" s="213"/>
      <c r="IS43" s="213"/>
      <c r="IT43" s="213"/>
      <c r="IU43" s="213"/>
      <c r="IV43" s="213"/>
      <c r="IW43" s="213"/>
      <c r="IX43" s="223"/>
      <c r="IY43" s="223"/>
      <c r="IZ43" s="213" t="s">
        <v>226</v>
      </c>
      <c r="JA43" s="223"/>
      <c r="JB43" s="213"/>
      <c r="JC43" s="213"/>
      <c r="JD43" s="213"/>
      <c r="JE43" s="214"/>
      <c r="JF43"/>
      <c r="JG43" s="213" t="s">
        <v>226</v>
      </c>
      <c r="JH43" s="213"/>
      <c r="JI43" s="213"/>
      <c r="JJ43" s="213"/>
      <c r="JK43" s="213" t="s">
        <v>226</v>
      </c>
      <c r="JL43" s="213"/>
      <c r="JM43" s="213"/>
      <c r="JN43" s="174"/>
      <c r="JO43" s="214"/>
      <c r="JP43" s="214"/>
      <c r="JQ43" s="214"/>
      <c r="JR43" s="214"/>
      <c r="JS43" s="214"/>
      <c r="JT43" s="214"/>
      <c r="JU43" s="214"/>
      <c r="JV43" s="214"/>
      <c r="JW43" s="214"/>
      <c r="JX43" s="214"/>
      <c r="JY43" s="166"/>
      <c r="JZ43" s="213"/>
      <c r="KA43" s="213"/>
      <c r="KB43" s="213"/>
      <c r="KC43" s="214"/>
      <c r="KD43" s="214"/>
      <c r="KE43" s="214"/>
      <c r="KF43" s="214"/>
      <c r="KG43" s="214"/>
      <c r="KH43" s="223"/>
      <c r="KI43" s="223"/>
      <c r="KJ43" s="223"/>
      <c r="KK43" s="223"/>
      <c r="KL43" s="214"/>
      <c r="KM43" s="214"/>
      <c r="KN43" s="214"/>
      <c r="KO43" s="214"/>
      <c r="KP43" s="214"/>
      <c r="KQ43"/>
      <c r="KR43" s="255"/>
      <c r="KS43">
        <v>4</v>
      </c>
      <c r="KT43">
        <v>0</v>
      </c>
      <c r="KU43">
        <v>4</v>
      </c>
      <c r="KV43">
        <v>0</v>
      </c>
    </row>
    <row r="44" spans="1:308" s="10" customFormat="1" ht="19.5">
      <c r="A44" s="171">
        <v>4</v>
      </c>
      <c r="B44" s="171" t="s">
        <v>917</v>
      </c>
      <c r="C44" s="172" t="s">
        <v>932</v>
      </c>
      <c r="D44" s="173">
        <v>9</v>
      </c>
      <c r="E44" s="171" t="s">
        <v>933</v>
      </c>
      <c r="F44" s="164">
        <v>19</v>
      </c>
      <c r="G44" s="164" t="s">
        <v>852</v>
      </c>
      <c r="H44" s="164">
        <v>0</v>
      </c>
      <c r="I44" s="164">
        <v>0</v>
      </c>
      <c r="J44" s="164">
        <v>357</v>
      </c>
      <c r="K44" s="164">
        <v>77.8</v>
      </c>
      <c r="L44" s="165">
        <v>21.792717086834735</v>
      </c>
      <c r="M44" s="384" t="s">
        <v>2207</v>
      </c>
      <c r="N44" s="166" t="s">
        <v>853</v>
      </c>
      <c r="O44" s="213"/>
      <c r="P44" s="213"/>
      <c r="Q44" s="213"/>
      <c r="R44" s="213"/>
      <c r="S44" s="213"/>
      <c r="T44" s="213"/>
      <c r="U44" s="213"/>
      <c r="V44" s="213"/>
      <c r="W44" s="213"/>
      <c r="X44" s="213"/>
      <c r="Y44" s="213"/>
      <c r="Z44" s="213"/>
      <c r="AA44" s="213"/>
      <c r="AB44" s="213"/>
      <c r="AC44" s="213"/>
      <c r="AD44" s="213"/>
      <c r="AE44" s="213"/>
      <c r="AF44" s="213"/>
      <c r="AG44" s="213" t="s">
        <v>226</v>
      </c>
      <c r="AH44" s="213" t="s">
        <v>226</v>
      </c>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t="s">
        <v>226</v>
      </c>
      <c r="BF44" s="213"/>
      <c r="BG44" s="213" t="s">
        <v>226</v>
      </c>
      <c r="BH44" s="213"/>
      <c r="BI44" s="213"/>
      <c r="BJ44" s="213"/>
      <c r="BK44" s="213"/>
      <c r="BL44" s="213"/>
      <c r="BM44" s="213"/>
      <c r="BN44" s="213"/>
      <c r="BO44" s="213"/>
      <c r="BP44" s="213"/>
      <c r="BQ44" s="213"/>
      <c r="BR44" s="213"/>
      <c r="BS44" s="213"/>
      <c r="BT44" s="213"/>
      <c r="BU44" s="213"/>
      <c r="BV44" s="213"/>
      <c r="BW44" s="213"/>
      <c r="BX44" s="213"/>
      <c r="BY44" s="213"/>
      <c r="BZ44" s="213"/>
      <c r="CA44" s="213"/>
      <c r="CB44" s="166"/>
      <c r="CC44" s="213"/>
      <c r="CD44" s="213"/>
      <c r="CE44" s="213"/>
      <c r="CF44" s="213"/>
      <c r="CG44" s="213"/>
      <c r="CH44" s="213"/>
      <c r="CI44" s="213" t="s">
        <v>853</v>
      </c>
      <c r="CJ44" s="213"/>
      <c r="CK44" s="213" t="s">
        <v>853</v>
      </c>
      <c r="CL44" s="213"/>
      <c r="CM44" s="213"/>
      <c r="CN44" s="213"/>
      <c r="CO44" s="213"/>
      <c r="CP44" s="213"/>
      <c r="CQ44" s="213" t="s">
        <v>853</v>
      </c>
      <c r="CR44" s="213"/>
      <c r="CS44" s="213"/>
      <c r="CT44" s="166"/>
      <c r="CU44" s="213"/>
      <c r="CV44" s="213"/>
      <c r="CW44" s="213"/>
      <c r="CX44" s="213"/>
      <c r="CY44" s="213"/>
      <c r="CZ44" s="213"/>
      <c r="DA44" s="213"/>
      <c r="DB44" s="213"/>
      <c r="DC44" s="213"/>
      <c r="DD44" s="213" t="s">
        <v>853</v>
      </c>
      <c r="DE44" s="213"/>
      <c r="DF44" s="213" t="s">
        <v>853</v>
      </c>
      <c r="DG44" s="213" t="s">
        <v>853</v>
      </c>
      <c r="DH44" s="213" t="s">
        <v>853</v>
      </c>
      <c r="DI44" s="213" t="s">
        <v>853</v>
      </c>
      <c r="DJ44" s="213"/>
      <c r="DK44" s="213"/>
      <c r="DL44" s="213"/>
      <c r="DM44" s="213"/>
      <c r="DN44" s="167"/>
      <c r="DO44" s="213"/>
      <c r="DP44" s="213"/>
      <c r="DQ44" s="213"/>
      <c r="DR44" s="213"/>
      <c r="DS44" s="213"/>
      <c r="DT44" s="213"/>
      <c r="DU44" s="213"/>
      <c r="DV44" s="213"/>
      <c r="DW44" s="213"/>
      <c r="DX44" s="213"/>
      <c r="DY44" s="213"/>
      <c r="DZ44" s="213"/>
      <c r="EA44" s="213"/>
      <c r="EB44" s="213"/>
      <c r="EC44" s="213"/>
      <c r="ED44" s="213"/>
      <c r="EE44" s="213"/>
      <c r="EF44" s="213"/>
      <c r="EG44" s="213" t="s">
        <v>853</v>
      </c>
      <c r="EH44" s="213" t="s">
        <v>853</v>
      </c>
      <c r="EI44" s="213" t="s">
        <v>853</v>
      </c>
      <c r="EJ44" s="213" t="s">
        <v>853</v>
      </c>
      <c r="EK44" s="213" t="s">
        <v>853</v>
      </c>
      <c r="EL44" s="213" t="s">
        <v>853</v>
      </c>
      <c r="EM44" s="213" t="s">
        <v>853</v>
      </c>
      <c r="EN44" s="213" t="s">
        <v>853</v>
      </c>
      <c r="EO44" s="213" t="s">
        <v>853</v>
      </c>
      <c r="EP44" s="213" t="s">
        <v>853</v>
      </c>
      <c r="EQ44" s="213"/>
      <c r="ER44" s="213"/>
      <c r="ES44" s="213"/>
      <c r="ET44" s="213"/>
      <c r="EU44" s="9"/>
      <c r="EV44" s="166"/>
      <c r="EW44" s="213"/>
      <c r="EX44" s="213"/>
      <c r="EY44" s="213"/>
      <c r="EZ44" s="213"/>
      <c r="FA44" s="213"/>
      <c r="FB44" s="213"/>
      <c r="FC44" s="213"/>
      <c r="FD44" s="213"/>
      <c r="FE44" s="213"/>
      <c r="FF44" s="213"/>
      <c r="FG44" s="213"/>
      <c r="FH44" s="213"/>
      <c r="FI44" s="213"/>
      <c r="FJ44" s="213" t="s">
        <v>853</v>
      </c>
      <c r="FK44" s="213" t="s">
        <v>853</v>
      </c>
      <c r="FL44" s="213"/>
      <c r="FM44" s="213"/>
      <c r="FN44" s="167"/>
      <c r="FO44" s="213"/>
      <c r="FP44" s="213"/>
      <c r="FQ44" s="213"/>
      <c r="FR44" s="213"/>
      <c r="FS44" s="166"/>
      <c r="FT44" s="167"/>
      <c r="FU44" s="213"/>
      <c r="FV44" s="213"/>
      <c r="FW44" s="213"/>
      <c r="FX44" s="213"/>
      <c r="FY44" s="166"/>
      <c r="FZ44" s="167"/>
      <c r="GA44" s="166"/>
      <c r="GB44" s="213"/>
      <c r="GC44" s="213"/>
      <c r="GD44" s="213"/>
      <c r="GE44" s="166"/>
      <c r="GF44" s="213"/>
      <c r="GG44" s="213"/>
      <c r="GH44" s="213"/>
      <c r="GI44" s="213"/>
      <c r="GJ44" s="213"/>
      <c r="GK44" s="213"/>
      <c r="GL44" s="213"/>
      <c r="GM44" s="166"/>
      <c r="GN44" s="213"/>
      <c r="GO44" s="213"/>
      <c r="GP44" s="213"/>
      <c r="GQ44" s="167"/>
      <c r="GR44" s="174" t="s">
        <v>853</v>
      </c>
      <c r="GS44" s="214" t="s">
        <v>853</v>
      </c>
      <c r="GT44" s="214"/>
      <c r="GU44" s="214" t="s">
        <v>853</v>
      </c>
      <c r="GV44" s="214" t="s">
        <v>853</v>
      </c>
      <c r="GW44" s="214" t="s">
        <v>853</v>
      </c>
      <c r="GX44" s="214" t="s">
        <v>853</v>
      </c>
      <c r="GY44" s="214"/>
      <c r="GZ44" s="214"/>
      <c r="HA44" s="214"/>
      <c r="HB44" s="214"/>
      <c r="HC44" s="214"/>
      <c r="HD44" s="214"/>
      <c r="HE44" s="214"/>
      <c r="HF44" s="214" t="s">
        <v>853</v>
      </c>
      <c r="HG44" s="214"/>
      <c r="HH44" s="214"/>
      <c r="HI44" s="214"/>
      <c r="HJ44" s="214"/>
      <c r="HK44" s="214" t="s">
        <v>853</v>
      </c>
      <c r="HL44" s="214"/>
      <c r="HM44" s="214"/>
      <c r="HN44" s="214"/>
      <c r="HO44" s="214"/>
      <c r="HP44" s="214"/>
      <c r="HQ44" s="214"/>
      <c r="HR44" s="214"/>
      <c r="HS44" s="214"/>
      <c r="HT44" s="214"/>
      <c r="HU44" s="214"/>
      <c r="HV44" s="214"/>
      <c r="HW44" s="214"/>
      <c r="HX44" s="214"/>
      <c r="HY44" s="214"/>
      <c r="HZ44" s="214"/>
      <c r="IA44" s="214"/>
      <c r="IB44" s="214"/>
      <c r="IC44" s="214"/>
      <c r="ID44" s="214"/>
      <c r="IE44" s="214"/>
      <c r="IF44" s="214"/>
      <c r="IG44" s="214"/>
      <c r="IH44" s="214"/>
      <c r="II44" s="214"/>
      <c r="IJ44" s="214"/>
      <c r="IK44" s="214"/>
      <c r="IL44" s="214"/>
      <c r="IM44" s="214"/>
      <c r="IN44" s="214"/>
      <c r="IO44" s="214"/>
      <c r="IP44" s="166"/>
      <c r="IQ44" s="167"/>
      <c r="IR44" s="213"/>
      <c r="IS44" s="213"/>
      <c r="IT44" s="213"/>
      <c r="IU44" s="213"/>
      <c r="IV44" s="213"/>
      <c r="IW44" s="213"/>
      <c r="IX44" s="223"/>
      <c r="IY44" s="223"/>
      <c r="IZ44" s="213" t="s">
        <v>226</v>
      </c>
      <c r="JA44" s="223"/>
      <c r="JB44" s="213"/>
      <c r="JC44" s="213"/>
      <c r="JD44" s="213"/>
      <c r="JE44" s="214"/>
      <c r="JF44"/>
      <c r="JG44" s="213"/>
      <c r="JH44" s="213"/>
      <c r="JI44" s="213"/>
      <c r="JJ44" s="213"/>
      <c r="JK44" s="213"/>
      <c r="JL44" s="213"/>
      <c r="JM44" s="213"/>
      <c r="JN44" s="174"/>
      <c r="JO44" s="214"/>
      <c r="JP44" s="214"/>
      <c r="JQ44" s="214"/>
      <c r="JR44" s="214"/>
      <c r="JS44" s="214"/>
      <c r="JT44" s="214"/>
      <c r="JU44" s="214"/>
      <c r="JV44" s="214"/>
      <c r="JW44" s="214"/>
      <c r="JX44" s="214"/>
      <c r="JY44" s="174" t="s">
        <v>226</v>
      </c>
      <c r="JZ44" s="213"/>
      <c r="KA44" s="213" t="s">
        <v>226</v>
      </c>
      <c r="KB44" s="213"/>
      <c r="KC44" s="214"/>
      <c r="KD44" s="214" t="s">
        <v>226</v>
      </c>
      <c r="KE44" s="214"/>
      <c r="KF44" s="214"/>
      <c r="KG44" s="214"/>
      <c r="KH44" s="223"/>
      <c r="KI44" s="223"/>
      <c r="KJ44" s="223"/>
      <c r="KK44" s="223"/>
      <c r="KL44" s="214"/>
      <c r="KM44" s="214"/>
      <c r="KN44" s="214"/>
      <c r="KO44" s="214"/>
      <c r="KP44" s="214"/>
      <c r="KQ44"/>
      <c r="KR44" s="255"/>
      <c r="KS44">
        <v>8</v>
      </c>
      <c r="KT44">
        <v>29</v>
      </c>
      <c r="KU44">
        <v>6</v>
      </c>
      <c r="KV44">
        <v>29</v>
      </c>
    </row>
    <row r="45" spans="1:308" s="10" customFormat="1" ht="19.5">
      <c r="A45" s="171">
        <v>4</v>
      </c>
      <c r="B45" s="171" t="s">
        <v>917</v>
      </c>
      <c r="C45" s="172" t="s">
        <v>934</v>
      </c>
      <c r="D45" s="173">
        <v>10</v>
      </c>
      <c r="E45" s="171" t="s">
        <v>935</v>
      </c>
      <c r="F45" s="164">
        <v>9</v>
      </c>
      <c r="G45" s="164" t="s">
        <v>857</v>
      </c>
      <c r="H45" s="164">
        <v>0</v>
      </c>
      <c r="I45" s="164">
        <v>0</v>
      </c>
      <c r="J45" s="164">
        <v>336</v>
      </c>
      <c r="K45" s="164">
        <v>62</v>
      </c>
      <c r="L45" s="165">
        <v>18.452380952380953</v>
      </c>
      <c r="M45" s="384" t="s">
        <v>2208</v>
      </c>
      <c r="N45" s="166"/>
      <c r="O45" s="213"/>
      <c r="P45" s="213"/>
      <c r="Q45" s="213"/>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c r="BV45" s="213"/>
      <c r="BW45" s="213"/>
      <c r="BX45" s="213"/>
      <c r="BY45" s="213"/>
      <c r="BZ45" s="213"/>
      <c r="CA45" s="213"/>
      <c r="CB45" s="166"/>
      <c r="CC45" s="213"/>
      <c r="CD45" s="213"/>
      <c r="CE45" s="213"/>
      <c r="CF45" s="213"/>
      <c r="CG45" s="213"/>
      <c r="CH45" s="213"/>
      <c r="CI45" s="213"/>
      <c r="CJ45" s="213"/>
      <c r="CK45" s="213"/>
      <c r="CL45" s="213"/>
      <c r="CM45" s="213"/>
      <c r="CN45" s="213"/>
      <c r="CO45" s="213"/>
      <c r="CP45" s="213"/>
      <c r="CQ45" s="213"/>
      <c r="CR45" s="213"/>
      <c r="CS45" s="213"/>
      <c r="CT45" s="166"/>
      <c r="CU45" s="213"/>
      <c r="CV45" s="213"/>
      <c r="CW45" s="213"/>
      <c r="CX45" s="213"/>
      <c r="CY45" s="213"/>
      <c r="CZ45" s="213"/>
      <c r="DA45" s="213"/>
      <c r="DB45" s="213"/>
      <c r="DC45" s="213"/>
      <c r="DD45" s="213"/>
      <c r="DE45" s="213"/>
      <c r="DF45" s="213"/>
      <c r="DG45" s="213"/>
      <c r="DH45" s="213"/>
      <c r="DI45" s="213"/>
      <c r="DJ45" s="213"/>
      <c r="DK45" s="213"/>
      <c r="DL45" s="213"/>
      <c r="DM45" s="213"/>
      <c r="DN45" s="167"/>
      <c r="DO45" s="213"/>
      <c r="DP45" s="213"/>
      <c r="DQ45" s="213"/>
      <c r="DR45" s="213"/>
      <c r="DS45" s="213"/>
      <c r="DT45" s="213"/>
      <c r="DU45" s="213"/>
      <c r="DV45" s="213"/>
      <c r="DW45" s="213"/>
      <c r="DX45" s="213"/>
      <c r="DY45" s="213"/>
      <c r="DZ45" s="213"/>
      <c r="EA45" s="213"/>
      <c r="EB45" s="213"/>
      <c r="EC45" s="213"/>
      <c r="ED45" s="213"/>
      <c r="EE45" s="213"/>
      <c r="EF45" s="213"/>
      <c r="EG45" s="213"/>
      <c r="EH45" s="213"/>
      <c r="EI45" s="213"/>
      <c r="EJ45" s="213"/>
      <c r="EK45" s="213"/>
      <c r="EL45" s="213"/>
      <c r="EM45" s="213"/>
      <c r="EN45" s="213"/>
      <c r="EO45" s="213"/>
      <c r="EP45" s="213"/>
      <c r="EQ45" s="213"/>
      <c r="ER45" s="213"/>
      <c r="ES45" s="213"/>
      <c r="ET45" s="213"/>
      <c r="EU45" s="9"/>
      <c r="EV45" s="166"/>
      <c r="EW45" s="213"/>
      <c r="EX45" s="213"/>
      <c r="EY45" s="213"/>
      <c r="EZ45" s="213"/>
      <c r="FA45" s="213"/>
      <c r="FB45" s="213"/>
      <c r="FC45" s="213"/>
      <c r="FD45" s="213"/>
      <c r="FE45" s="213"/>
      <c r="FF45" s="213"/>
      <c r="FG45" s="213"/>
      <c r="FH45" s="213"/>
      <c r="FI45" s="213"/>
      <c r="FJ45" s="213"/>
      <c r="FK45" s="213"/>
      <c r="FL45" s="213"/>
      <c r="FM45" s="213"/>
      <c r="FN45" s="167"/>
      <c r="FO45" s="213"/>
      <c r="FP45" s="213"/>
      <c r="FQ45" s="213"/>
      <c r="FR45" s="213"/>
      <c r="FS45" s="166"/>
      <c r="FT45" s="167"/>
      <c r="FU45" s="213"/>
      <c r="FV45" s="213"/>
      <c r="FW45" s="213"/>
      <c r="FX45" s="213"/>
      <c r="FY45" s="166"/>
      <c r="FZ45" s="167"/>
      <c r="GA45" s="166"/>
      <c r="GB45" s="213"/>
      <c r="GC45" s="213"/>
      <c r="GD45" s="213"/>
      <c r="GE45" s="166"/>
      <c r="GF45" s="213"/>
      <c r="GG45" s="213"/>
      <c r="GH45" s="213"/>
      <c r="GI45" s="213"/>
      <c r="GJ45" s="213"/>
      <c r="GK45" s="213"/>
      <c r="GL45" s="213"/>
      <c r="GM45" s="166"/>
      <c r="GN45" s="213"/>
      <c r="GO45" s="213"/>
      <c r="GP45" s="213"/>
      <c r="GQ45" s="167"/>
      <c r="GR45" s="174"/>
      <c r="GS45" s="214"/>
      <c r="GT45" s="214"/>
      <c r="GU45" s="214"/>
      <c r="GV45" s="214"/>
      <c r="GW45" s="214"/>
      <c r="GX45" s="214"/>
      <c r="GY45" s="214"/>
      <c r="GZ45" s="214"/>
      <c r="HA45" s="214"/>
      <c r="HB45" s="214"/>
      <c r="HC45" s="214"/>
      <c r="HD45" s="214"/>
      <c r="HE45" s="214"/>
      <c r="HF45" s="214"/>
      <c r="HG45" s="214"/>
      <c r="HH45" s="214"/>
      <c r="HI45" s="214"/>
      <c r="HJ45" s="214"/>
      <c r="HK45" s="214"/>
      <c r="HL45" s="214"/>
      <c r="HM45" s="214"/>
      <c r="HN45" s="214"/>
      <c r="HO45" s="214"/>
      <c r="HP45" s="214"/>
      <c r="HQ45" s="214"/>
      <c r="HR45" s="214"/>
      <c r="HS45" s="214"/>
      <c r="HT45" s="214"/>
      <c r="HU45" s="214"/>
      <c r="HV45" s="214"/>
      <c r="HW45" s="214"/>
      <c r="HX45" s="214"/>
      <c r="HY45" s="214"/>
      <c r="HZ45" s="214"/>
      <c r="IA45" s="214"/>
      <c r="IB45" s="214"/>
      <c r="IC45" s="214"/>
      <c r="ID45" s="214"/>
      <c r="IE45" s="214"/>
      <c r="IF45" s="214"/>
      <c r="IG45" s="214"/>
      <c r="IH45" s="214"/>
      <c r="II45" s="214"/>
      <c r="IJ45" s="214"/>
      <c r="IK45" s="214"/>
      <c r="IL45" s="214"/>
      <c r="IM45" s="214"/>
      <c r="IN45" s="214"/>
      <c r="IO45" s="214"/>
      <c r="IP45" s="166"/>
      <c r="IQ45" s="167"/>
      <c r="IR45" s="213"/>
      <c r="IS45" s="213"/>
      <c r="IT45" s="213"/>
      <c r="IU45" s="213"/>
      <c r="IV45" s="213"/>
      <c r="IW45" s="213"/>
      <c r="IX45" s="223"/>
      <c r="IY45" s="223"/>
      <c r="IZ45" s="213" t="s">
        <v>226</v>
      </c>
      <c r="JA45" s="223"/>
      <c r="JB45" s="213"/>
      <c r="JC45" s="213" t="s">
        <v>226</v>
      </c>
      <c r="JD45" s="213"/>
      <c r="JE45" s="214"/>
      <c r="JF45"/>
      <c r="JG45" s="213"/>
      <c r="JH45" s="213"/>
      <c r="JI45" s="213"/>
      <c r="JJ45" s="213"/>
      <c r="JK45" s="213"/>
      <c r="JL45" s="213"/>
      <c r="JM45" s="213"/>
      <c r="JN45" s="213" t="s">
        <v>226</v>
      </c>
      <c r="JO45" s="214"/>
      <c r="JP45" s="214"/>
      <c r="JQ45" s="214"/>
      <c r="JR45" s="214"/>
      <c r="JS45" s="214"/>
      <c r="JT45" s="214"/>
      <c r="JU45" s="214"/>
      <c r="JV45" s="214"/>
      <c r="JW45" s="214"/>
      <c r="JX45" s="214"/>
      <c r="JY45" s="166"/>
      <c r="JZ45" s="213"/>
      <c r="KA45" s="213"/>
      <c r="KB45" s="213"/>
      <c r="KC45" s="214"/>
      <c r="KD45" s="214"/>
      <c r="KE45" s="214"/>
      <c r="KF45" s="214"/>
      <c r="KG45" s="214"/>
      <c r="KH45" s="223"/>
      <c r="KI45" s="223"/>
      <c r="KJ45" s="223"/>
      <c r="KK45" s="223"/>
      <c r="KL45" s="214"/>
      <c r="KM45" s="214"/>
      <c r="KN45" s="214"/>
      <c r="KO45" s="214"/>
      <c r="KP45" s="214"/>
      <c r="KQ45"/>
      <c r="KR45" s="255"/>
      <c r="KS45">
        <v>3</v>
      </c>
      <c r="KT45">
        <v>0</v>
      </c>
      <c r="KU45">
        <v>3</v>
      </c>
      <c r="KV45">
        <v>0</v>
      </c>
    </row>
    <row r="46" spans="1:308" s="10" customFormat="1" ht="19.5">
      <c r="A46" s="171">
        <v>4</v>
      </c>
      <c r="B46" s="171" t="s">
        <v>917</v>
      </c>
      <c r="C46" s="172" t="s">
        <v>936</v>
      </c>
      <c r="D46" s="173">
        <v>11</v>
      </c>
      <c r="E46" s="171" t="s">
        <v>937</v>
      </c>
      <c r="F46" s="164">
        <v>9</v>
      </c>
      <c r="G46" s="164" t="s">
        <v>857</v>
      </c>
      <c r="H46" s="164">
        <v>0</v>
      </c>
      <c r="I46" s="164">
        <v>0</v>
      </c>
      <c r="J46" s="164">
        <v>494</v>
      </c>
      <c r="K46" s="164">
        <v>200</v>
      </c>
      <c r="L46" s="165">
        <v>40.48582995951417</v>
      </c>
      <c r="M46" s="384" t="s">
        <v>2209</v>
      </c>
      <c r="N46" s="166"/>
      <c r="O46" s="213"/>
      <c r="P46" s="213"/>
      <c r="Q46" s="213"/>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t="s">
        <v>226</v>
      </c>
      <c r="BH46" s="213"/>
      <c r="BI46" s="213"/>
      <c r="BJ46" s="213"/>
      <c r="BK46" s="213"/>
      <c r="BL46" s="213"/>
      <c r="BM46" s="213"/>
      <c r="BN46" s="213"/>
      <c r="BO46" s="213"/>
      <c r="BP46" s="213" t="s">
        <v>226</v>
      </c>
      <c r="BQ46" s="213"/>
      <c r="BR46" s="213"/>
      <c r="BS46" s="213"/>
      <c r="BT46" s="213"/>
      <c r="BU46" s="213"/>
      <c r="BV46" s="213"/>
      <c r="BW46" s="213"/>
      <c r="BX46" s="213"/>
      <c r="BY46" s="213"/>
      <c r="BZ46" s="213"/>
      <c r="CA46" s="213"/>
      <c r="CB46" s="166"/>
      <c r="CC46" s="213"/>
      <c r="CD46" s="213"/>
      <c r="CE46" s="213"/>
      <c r="CF46" s="213"/>
      <c r="CG46" s="213"/>
      <c r="CH46" s="213"/>
      <c r="CI46" s="213"/>
      <c r="CJ46" s="213"/>
      <c r="CK46" s="213"/>
      <c r="CL46" s="213"/>
      <c r="CM46" s="213"/>
      <c r="CN46" s="213"/>
      <c r="CO46" s="213"/>
      <c r="CP46" s="213"/>
      <c r="CQ46" s="213"/>
      <c r="CR46" s="213"/>
      <c r="CS46" s="213"/>
      <c r="CT46" s="166"/>
      <c r="CU46" s="213"/>
      <c r="CV46" s="213"/>
      <c r="CW46" s="213"/>
      <c r="CX46" s="213"/>
      <c r="CY46" s="213"/>
      <c r="CZ46" s="213"/>
      <c r="DA46" s="213"/>
      <c r="DB46" s="213"/>
      <c r="DC46" s="213"/>
      <c r="DD46" s="213"/>
      <c r="DE46" s="213"/>
      <c r="DF46" s="213"/>
      <c r="DG46" s="213"/>
      <c r="DH46" s="213"/>
      <c r="DI46" s="213"/>
      <c r="DJ46" s="213"/>
      <c r="DK46" s="213"/>
      <c r="DL46" s="213"/>
      <c r="DM46" s="213"/>
      <c r="DN46" s="167"/>
      <c r="DO46" s="213"/>
      <c r="DP46" s="213"/>
      <c r="DQ46" s="213"/>
      <c r="DR46" s="213"/>
      <c r="DS46" s="213"/>
      <c r="DT46" s="213"/>
      <c r="DU46" s="213"/>
      <c r="DV46" s="213"/>
      <c r="DW46" s="213"/>
      <c r="DX46" s="213"/>
      <c r="DY46" s="213"/>
      <c r="DZ46" s="213"/>
      <c r="EA46" s="213"/>
      <c r="EB46" s="213"/>
      <c r="EC46" s="213"/>
      <c r="ED46" s="213"/>
      <c r="EE46" s="213"/>
      <c r="EF46" s="213"/>
      <c r="EG46" s="213"/>
      <c r="EH46" s="213"/>
      <c r="EI46" s="213"/>
      <c r="EJ46" s="213"/>
      <c r="EK46" s="213"/>
      <c r="EL46" s="213"/>
      <c r="EM46" s="213"/>
      <c r="EN46" s="213"/>
      <c r="EO46" s="213"/>
      <c r="EP46" s="213"/>
      <c r="EQ46" s="213"/>
      <c r="ER46" s="213"/>
      <c r="ES46" s="213"/>
      <c r="ET46" s="213"/>
      <c r="EU46" s="9"/>
      <c r="EV46" s="166"/>
      <c r="EW46" s="213"/>
      <c r="EX46" s="213"/>
      <c r="EY46" s="213"/>
      <c r="EZ46" s="213"/>
      <c r="FA46" s="213"/>
      <c r="FB46" s="213"/>
      <c r="FC46" s="213"/>
      <c r="FD46" s="213"/>
      <c r="FE46" s="213"/>
      <c r="FF46" s="213"/>
      <c r="FG46" s="213"/>
      <c r="FH46" s="213"/>
      <c r="FI46" s="213"/>
      <c r="FJ46" s="213"/>
      <c r="FK46" s="213"/>
      <c r="FL46" s="213"/>
      <c r="FM46" s="213"/>
      <c r="FN46" s="167"/>
      <c r="FO46" s="213"/>
      <c r="FP46" s="213"/>
      <c r="FQ46" s="213"/>
      <c r="FR46" s="213"/>
      <c r="FS46" s="166"/>
      <c r="FT46" s="167"/>
      <c r="FU46" s="213"/>
      <c r="FV46" s="213"/>
      <c r="FW46" s="213"/>
      <c r="FX46" s="213"/>
      <c r="FY46" s="166"/>
      <c r="FZ46" s="167"/>
      <c r="GA46" s="166"/>
      <c r="GB46" s="213"/>
      <c r="GC46" s="213"/>
      <c r="GD46" s="213"/>
      <c r="GE46" s="166"/>
      <c r="GF46" s="213"/>
      <c r="GG46" s="213"/>
      <c r="GH46" s="213"/>
      <c r="GI46" s="213"/>
      <c r="GJ46" s="213"/>
      <c r="GK46" s="213"/>
      <c r="GL46" s="213"/>
      <c r="GM46" s="166"/>
      <c r="GN46" s="213"/>
      <c r="GO46" s="213"/>
      <c r="GP46" s="213"/>
      <c r="GQ46" s="167"/>
      <c r="GR46" s="174"/>
      <c r="GS46" s="214"/>
      <c r="GT46" s="214"/>
      <c r="GU46" s="214"/>
      <c r="GV46" s="214"/>
      <c r="GW46" s="214"/>
      <c r="GX46" s="214"/>
      <c r="GY46" s="214"/>
      <c r="GZ46" s="214"/>
      <c r="HA46" s="214"/>
      <c r="HB46" s="214"/>
      <c r="HC46" s="214"/>
      <c r="HD46" s="214"/>
      <c r="HE46" s="214"/>
      <c r="HF46" s="214"/>
      <c r="HG46" s="214"/>
      <c r="HH46" s="214"/>
      <c r="HI46" s="214"/>
      <c r="HJ46" s="214"/>
      <c r="HK46" s="214"/>
      <c r="HL46" s="214"/>
      <c r="HM46" s="214"/>
      <c r="HN46" s="214"/>
      <c r="HO46" s="214"/>
      <c r="HP46" s="214"/>
      <c r="HQ46" s="214"/>
      <c r="HR46" s="214"/>
      <c r="HS46" s="214"/>
      <c r="HT46" s="214"/>
      <c r="HU46" s="214"/>
      <c r="HV46" s="214"/>
      <c r="HW46" s="214"/>
      <c r="HX46" s="214"/>
      <c r="HY46" s="214"/>
      <c r="HZ46" s="214"/>
      <c r="IA46" s="214"/>
      <c r="IB46" s="214"/>
      <c r="IC46" s="214"/>
      <c r="ID46" s="214"/>
      <c r="IE46" s="214"/>
      <c r="IF46" s="214"/>
      <c r="IG46" s="214"/>
      <c r="IH46" s="214"/>
      <c r="II46" s="214"/>
      <c r="IJ46" s="214"/>
      <c r="IK46" s="214"/>
      <c r="IL46" s="214"/>
      <c r="IM46" s="214"/>
      <c r="IN46" s="214"/>
      <c r="IO46" s="214"/>
      <c r="IP46" s="166"/>
      <c r="IQ46" s="167"/>
      <c r="IR46" s="213"/>
      <c r="IS46" s="213"/>
      <c r="IT46" s="213"/>
      <c r="IU46" s="213"/>
      <c r="IV46" s="213"/>
      <c r="IW46" s="213"/>
      <c r="IX46" s="223" t="s">
        <v>226</v>
      </c>
      <c r="IY46" s="223"/>
      <c r="IZ46" s="213"/>
      <c r="JA46" s="223"/>
      <c r="JB46" s="213"/>
      <c r="JC46" s="213" t="s">
        <v>226</v>
      </c>
      <c r="JD46" s="213" t="s">
        <v>226</v>
      </c>
      <c r="JE46" s="214"/>
      <c r="JF46"/>
      <c r="JG46" s="213"/>
      <c r="JH46" s="213"/>
      <c r="JI46" s="213"/>
      <c r="JJ46" s="213"/>
      <c r="JK46" s="213"/>
      <c r="JL46" s="213"/>
      <c r="JM46" s="213"/>
      <c r="JN46" s="174"/>
      <c r="JO46" s="214"/>
      <c r="JP46" s="214"/>
      <c r="JQ46" s="214"/>
      <c r="JR46" s="214"/>
      <c r="JS46" s="214"/>
      <c r="JT46" s="214"/>
      <c r="JU46" s="214"/>
      <c r="JV46" s="214"/>
      <c r="JW46" s="214"/>
      <c r="JX46" s="214"/>
      <c r="JY46" s="174" t="s">
        <v>226</v>
      </c>
      <c r="JZ46" s="214" t="s">
        <v>226</v>
      </c>
      <c r="KA46" s="213"/>
      <c r="KB46" s="213"/>
      <c r="KC46" s="214"/>
      <c r="KD46" s="214" t="s">
        <v>226</v>
      </c>
      <c r="KE46" s="214"/>
      <c r="KF46" s="214"/>
      <c r="KG46" s="214"/>
      <c r="KH46" s="223"/>
      <c r="KI46" s="223"/>
      <c r="KJ46" s="223"/>
      <c r="KK46" s="223"/>
      <c r="KL46" s="214"/>
      <c r="KM46" s="214"/>
      <c r="KN46" s="214"/>
      <c r="KO46" s="214"/>
      <c r="KP46" s="214"/>
      <c r="KQ46"/>
      <c r="KR46" s="255"/>
      <c r="KS46">
        <v>8</v>
      </c>
      <c r="KT46">
        <v>0</v>
      </c>
      <c r="KU46">
        <v>8</v>
      </c>
      <c r="KV46">
        <v>0</v>
      </c>
    </row>
    <row r="47" spans="1:308" s="10" customFormat="1" ht="19.5">
      <c r="A47" s="171">
        <v>5</v>
      </c>
      <c r="B47" s="171" t="s">
        <v>938</v>
      </c>
      <c r="C47" s="172" t="s">
        <v>939</v>
      </c>
      <c r="D47" s="173">
        <v>1</v>
      </c>
      <c r="E47" s="171" t="s">
        <v>940</v>
      </c>
      <c r="F47" s="164">
        <v>3</v>
      </c>
      <c r="G47" s="164" t="s">
        <v>2078</v>
      </c>
      <c r="H47" s="164" t="s">
        <v>864</v>
      </c>
      <c r="I47" s="164" t="s">
        <v>865</v>
      </c>
      <c r="J47" s="164">
        <v>577</v>
      </c>
      <c r="K47" s="164">
        <v>437.8</v>
      </c>
      <c r="L47" s="165">
        <v>75.875216637781634</v>
      </c>
      <c r="M47" s="384" t="s">
        <v>2210</v>
      </c>
      <c r="N47" s="166" t="s">
        <v>226</v>
      </c>
      <c r="O47" s="213"/>
      <c r="P47" s="213"/>
      <c r="Q47" s="213"/>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166"/>
      <c r="CC47" s="213"/>
      <c r="CD47" s="213"/>
      <c r="CE47" s="213"/>
      <c r="CF47" s="213"/>
      <c r="CG47" s="213"/>
      <c r="CH47" s="213"/>
      <c r="CI47" s="213"/>
      <c r="CJ47" s="213"/>
      <c r="CK47" s="213"/>
      <c r="CL47" s="213"/>
      <c r="CM47" s="213"/>
      <c r="CN47" s="213"/>
      <c r="CO47" s="213"/>
      <c r="CP47" s="213"/>
      <c r="CQ47" s="213"/>
      <c r="CR47" s="213"/>
      <c r="CS47" s="213"/>
      <c r="CT47" s="166"/>
      <c r="CU47" s="213"/>
      <c r="CV47" s="213"/>
      <c r="CW47" s="213"/>
      <c r="CX47" s="213"/>
      <c r="CY47" s="213"/>
      <c r="CZ47" s="213"/>
      <c r="DA47" s="213"/>
      <c r="DB47" s="213"/>
      <c r="DC47" s="213"/>
      <c r="DD47" s="213"/>
      <c r="DE47" s="213"/>
      <c r="DF47" s="213"/>
      <c r="DG47" s="213"/>
      <c r="DH47" s="213"/>
      <c r="DI47" s="213"/>
      <c r="DJ47" s="213"/>
      <c r="DK47" s="213"/>
      <c r="DL47" s="213"/>
      <c r="DM47" s="213"/>
      <c r="DN47" s="167"/>
      <c r="DO47" s="213"/>
      <c r="DP47" s="213"/>
      <c r="DQ47" s="213"/>
      <c r="DR47" s="213"/>
      <c r="DS47" s="213"/>
      <c r="DT47" s="213"/>
      <c r="DU47" s="213"/>
      <c r="DV47" s="213"/>
      <c r="DW47" s="213"/>
      <c r="DX47" s="213"/>
      <c r="DY47" s="213"/>
      <c r="DZ47" s="213"/>
      <c r="EA47" s="213"/>
      <c r="EB47" s="213"/>
      <c r="EC47" s="213"/>
      <c r="ED47" s="213"/>
      <c r="EE47" s="213"/>
      <c r="EF47" s="213"/>
      <c r="EG47" s="213"/>
      <c r="EH47" s="213"/>
      <c r="EI47" s="213"/>
      <c r="EJ47" s="213"/>
      <c r="EK47" s="213"/>
      <c r="EL47" s="213"/>
      <c r="EM47" s="213"/>
      <c r="EN47" s="213"/>
      <c r="EO47" s="213"/>
      <c r="EP47" s="213"/>
      <c r="EQ47" s="213"/>
      <c r="ER47" s="213"/>
      <c r="ES47" s="213"/>
      <c r="ET47" s="213"/>
      <c r="EU47" s="9"/>
      <c r="EV47" s="166"/>
      <c r="EW47" s="213"/>
      <c r="EX47" s="213"/>
      <c r="EY47" s="213"/>
      <c r="EZ47" s="213"/>
      <c r="FA47" s="213"/>
      <c r="FB47" s="213"/>
      <c r="FC47" s="213"/>
      <c r="FD47" s="213"/>
      <c r="FE47" s="213"/>
      <c r="FF47" s="213"/>
      <c r="FG47" s="213"/>
      <c r="FH47" s="213"/>
      <c r="FI47" s="213"/>
      <c r="FJ47" s="213"/>
      <c r="FK47" s="213"/>
      <c r="FL47" s="213"/>
      <c r="FM47" s="213"/>
      <c r="FN47" s="167"/>
      <c r="FO47" s="213"/>
      <c r="FP47" s="213"/>
      <c r="FQ47" s="213"/>
      <c r="FR47" s="213"/>
      <c r="FS47" s="166"/>
      <c r="FT47" s="167"/>
      <c r="FU47" s="213"/>
      <c r="FV47" s="213"/>
      <c r="FW47" s="213"/>
      <c r="FX47" s="213"/>
      <c r="FY47" s="166"/>
      <c r="FZ47" s="167"/>
      <c r="GA47" s="166"/>
      <c r="GB47" s="213"/>
      <c r="GC47" s="213"/>
      <c r="GD47" s="213"/>
      <c r="GE47" s="166"/>
      <c r="GF47" s="213"/>
      <c r="GG47" s="213"/>
      <c r="GH47" s="213"/>
      <c r="GI47" s="213"/>
      <c r="GJ47" s="213"/>
      <c r="GK47" s="213"/>
      <c r="GL47" s="213"/>
      <c r="GM47" s="166"/>
      <c r="GN47" s="213"/>
      <c r="GO47" s="213"/>
      <c r="GP47" s="213"/>
      <c r="GQ47" s="167"/>
      <c r="GR47" s="174"/>
      <c r="GS47" s="214"/>
      <c r="GT47" s="214"/>
      <c r="GU47" s="214"/>
      <c r="GV47" s="214"/>
      <c r="GW47" s="214"/>
      <c r="GX47" s="214"/>
      <c r="GY47" s="214"/>
      <c r="GZ47" s="214"/>
      <c r="HA47" s="214"/>
      <c r="HB47" s="214"/>
      <c r="HC47" s="214"/>
      <c r="HD47" s="214"/>
      <c r="HE47" s="214"/>
      <c r="HF47" s="214"/>
      <c r="HG47" s="214"/>
      <c r="HH47" s="214"/>
      <c r="HI47" s="214"/>
      <c r="HJ47" s="214"/>
      <c r="HK47" s="214"/>
      <c r="HL47" s="214"/>
      <c r="HM47" s="214"/>
      <c r="HN47" s="214"/>
      <c r="HO47" s="214"/>
      <c r="HP47" s="214"/>
      <c r="HQ47" s="214"/>
      <c r="HR47" s="214"/>
      <c r="HS47" s="214"/>
      <c r="HT47" s="214"/>
      <c r="HU47" s="214"/>
      <c r="HV47" s="214"/>
      <c r="HW47" s="214"/>
      <c r="HX47" s="214"/>
      <c r="HY47" s="214"/>
      <c r="HZ47" s="214"/>
      <c r="IA47" s="214"/>
      <c r="IB47" s="214"/>
      <c r="IC47" s="214"/>
      <c r="ID47" s="214"/>
      <c r="IE47" s="214"/>
      <c r="IF47" s="214"/>
      <c r="IG47" s="214"/>
      <c r="IH47" s="214"/>
      <c r="II47" s="214"/>
      <c r="IJ47" s="214"/>
      <c r="IK47" s="214"/>
      <c r="IL47" s="214"/>
      <c r="IM47" s="214"/>
      <c r="IN47" s="214"/>
      <c r="IO47" s="214"/>
      <c r="IP47" s="166"/>
      <c r="IQ47" s="167"/>
      <c r="IR47" s="213"/>
      <c r="IS47" s="213"/>
      <c r="IT47" s="213"/>
      <c r="IU47" s="213"/>
      <c r="IV47" s="213"/>
      <c r="IW47" s="213"/>
      <c r="IX47" s="223"/>
      <c r="IY47" s="223"/>
      <c r="IZ47" s="213"/>
      <c r="JA47" s="223"/>
      <c r="JB47" s="213"/>
      <c r="JC47" s="213"/>
      <c r="JD47" s="213"/>
      <c r="JE47" s="214"/>
      <c r="JF47"/>
      <c r="JG47" s="213" t="s">
        <v>226</v>
      </c>
      <c r="JH47" s="213"/>
      <c r="JI47" s="213"/>
      <c r="JJ47" s="213"/>
      <c r="JK47" s="213"/>
      <c r="JL47" s="213"/>
      <c r="JM47" s="213"/>
      <c r="JN47" s="174"/>
      <c r="JO47" s="214"/>
      <c r="JP47" s="214"/>
      <c r="JQ47" s="214"/>
      <c r="JR47" s="214"/>
      <c r="JS47" s="214"/>
      <c r="JT47" s="214"/>
      <c r="JU47" s="214"/>
      <c r="JV47" s="214"/>
      <c r="JW47" s="214"/>
      <c r="JX47" s="214"/>
      <c r="JY47" s="166"/>
      <c r="JZ47" s="213"/>
      <c r="KA47" s="213"/>
      <c r="KB47" s="213"/>
      <c r="KC47" s="214"/>
      <c r="KD47" s="214" t="s">
        <v>226</v>
      </c>
      <c r="KE47" s="214" t="s">
        <v>226</v>
      </c>
      <c r="KF47" s="214"/>
      <c r="KG47" s="214"/>
      <c r="KH47" s="223"/>
      <c r="KI47" s="223"/>
      <c r="KJ47" s="223"/>
      <c r="KK47" s="223"/>
      <c r="KL47" s="214"/>
      <c r="KM47" s="214"/>
      <c r="KN47" s="214"/>
      <c r="KO47" s="214"/>
      <c r="KP47" s="214"/>
      <c r="KQ47"/>
      <c r="KR47" s="255"/>
      <c r="KS47">
        <v>4</v>
      </c>
      <c r="KT47">
        <v>0</v>
      </c>
      <c r="KU47">
        <v>4</v>
      </c>
      <c r="KV47">
        <v>0</v>
      </c>
    </row>
    <row r="48" spans="1:308" s="10" customFormat="1" ht="19.5">
      <c r="A48" s="171">
        <v>5</v>
      </c>
      <c r="B48" s="171" t="s">
        <v>941</v>
      </c>
      <c r="C48" s="172" t="s">
        <v>942</v>
      </c>
      <c r="D48" s="173">
        <v>2</v>
      </c>
      <c r="E48" s="164" t="s">
        <v>943</v>
      </c>
      <c r="F48" s="164">
        <v>20</v>
      </c>
      <c r="G48" s="164" t="s">
        <v>852</v>
      </c>
      <c r="H48" s="164">
        <v>0</v>
      </c>
      <c r="I48" s="164">
        <v>0</v>
      </c>
      <c r="J48" s="164">
        <v>450</v>
      </c>
      <c r="K48" s="164">
        <v>65.2</v>
      </c>
      <c r="L48" s="165">
        <v>14.488888888888891</v>
      </c>
      <c r="M48" s="384" t="s">
        <v>2211</v>
      </c>
      <c r="N48" s="166" t="s">
        <v>853</v>
      </c>
      <c r="O48" s="213"/>
      <c r="P48" s="213"/>
      <c r="Q48" s="213"/>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t="s">
        <v>226</v>
      </c>
      <c r="BQ48" s="213"/>
      <c r="BR48" s="213"/>
      <c r="BS48" s="213"/>
      <c r="BT48" s="213"/>
      <c r="BU48" s="213"/>
      <c r="BV48" s="213"/>
      <c r="BW48" s="213"/>
      <c r="BX48" s="213"/>
      <c r="BY48" s="213"/>
      <c r="BZ48" s="213"/>
      <c r="CA48" s="213"/>
      <c r="CB48" s="166"/>
      <c r="CC48" s="213"/>
      <c r="CD48" s="213"/>
      <c r="CE48" s="213"/>
      <c r="CF48" s="213"/>
      <c r="CG48" s="213"/>
      <c r="CH48" s="213"/>
      <c r="CI48" s="213"/>
      <c r="CJ48" s="213"/>
      <c r="CK48" s="213"/>
      <c r="CL48" s="213"/>
      <c r="CM48" s="213"/>
      <c r="CN48" s="213"/>
      <c r="CO48" s="213"/>
      <c r="CP48" s="213"/>
      <c r="CQ48" s="213"/>
      <c r="CR48" s="213"/>
      <c r="CS48" s="213"/>
      <c r="CT48" s="166"/>
      <c r="CU48" s="213"/>
      <c r="CV48" s="213"/>
      <c r="CW48" s="213"/>
      <c r="CX48" s="213"/>
      <c r="CY48" s="213"/>
      <c r="CZ48" s="213"/>
      <c r="DA48" s="213"/>
      <c r="DB48" s="213"/>
      <c r="DC48" s="213"/>
      <c r="DD48" s="213"/>
      <c r="DE48" s="213"/>
      <c r="DF48" s="213"/>
      <c r="DG48" s="213"/>
      <c r="DH48" s="213"/>
      <c r="DI48" s="213"/>
      <c r="DJ48" s="213"/>
      <c r="DK48" s="213"/>
      <c r="DL48" s="213"/>
      <c r="DM48" s="213"/>
      <c r="DN48" s="167"/>
      <c r="DO48" s="213"/>
      <c r="DP48" s="213"/>
      <c r="DQ48" s="213"/>
      <c r="DR48" s="213"/>
      <c r="DS48" s="213"/>
      <c r="DT48" s="213"/>
      <c r="DU48" s="213"/>
      <c r="DV48" s="213"/>
      <c r="DW48" s="213"/>
      <c r="DX48" s="213"/>
      <c r="DY48" s="213"/>
      <c r="DZ48" s="213"/>
      <c r="EA48" s="213"/>
      <c r="EB48" s="213"/>
      <c r="EC48" s="213"/>
      <c r="ED48" s="213"/>
      <c r="EE48" s="213"/>
      <c r="EF48" s="213"/>
      <c r="EG48" s="213"/>
      <c r="EH48" s="213"/>
      <c r="EI48" s="213"/>
      <c r="EJ48" s="213"/>
      <c r="EK48" s="213"/>
      <c r="EL48" s="213"/>
      <c r="EM48" s="213"/>
      <c r="EN48" s="213"/>
      <c r="EO48" s="213"/>
      <c r="EP48" s="213"/>
      <c r="EQ48" s="213"/>
      <c r="ER48" s="213"/>
      <c r="ES48" s="213"/>
      <c r="ET48" s="213"/>
      <c r="EU48" s="9"/>
      <c r="EV48" s="166"/>
      <c r="EW48" s="213"/>
      <c r="EX48" s="213"/>
      <c r="EY48" s="213"/>
      <c r="EZ48" s="213"/>
      <c r="FA48" s="213"/>
      <c r="FB48" s="213"/>
      <c r="FC48" s="213"/>
      <c r="FD48" s="213"/>
      <c r="FE48" s="213"/>
      <c r="FF48" s="213"/>
      <c r="FG48" s="213"/>
      <c r="FH48" s="213"/>
      <c r="FI48" s="213"/>
      <c r="FJ48" s="213"/>
      <c r="FK48" s="213"/>
      <c r="FL48" s="213"/>
      <c r="FM48" s="213"/>
      <c r="FN48" s="167"/>
      <c r="FO48" s="213"/>
      <c r="FP48" s="213"/>
      <c r="FQ48" s="213"/>
      <c r="FR48" s="213"/>
      <c r="FS48" s="166"/>
      <c r="FT48" s="167"/>
      <c r="FU48" s="213"/>
      <c r="FV48" s="213"/>
      <c r="FW48" s="213"/>
      <c r="FX48" s="213"/>
      <c r="FY48" s="166"/>
      <c r="FZ48" s="167"/>
      <c r="GA48" s="166"/>
      <c r="GB48" s="213"/>
      <c r="GC48" s="213"/>
      <c r="GD48" s="213"/>
      <c r="GE48" s="166"/>
      <c r="GF48" s="213"/>
      <c r="GG48" s="213"/>
      <c r="GH48" s="213"/>
      <c r="GI48" s="213"/>
      <c r="GJ48" s="213"/>
      <c r="GK48" s="213"/>
      <c r="GL48" s="213"/>
      <c r="GM48" s="166"/>
      <c r="GN48" s="213"/>
      <c r="GO48" s="213"/>
      <c r="GP48" s="213"/>
      <c r="GQ48" s="167"/>
      <c r="GR48" s="174"/>
      <c r="GS48" s="214"/>
      <c r="GT48" s="214"/>
      <c r="GU48" s="214"/>
      <c r="GV48" s="214" t="s">
        <v>226</v>
      </c>
      <c r="GW48" s="214"/>
      <c r="GX48" s="214"/>
      <c r="GY48" s="214"/>
      <c r="GZ48" s="214"/>
      <c r="HA48" s="214" t="s">
        <v>226</v>
      </c>
      <c r="HB48" s="214"/>
      <c r="HC48" s="214"/>
      <c r="HD48" s="214"/>
      <c r="HE48" s="214"/>
      <c r="HF48" s="214"/>
      <c r="HG48" s="214"/>
      <c r="HH48" s="214"/>
      <c r="HI48" s="214"/>
      <c r="HJ48" s="214"/>
      <c r="HK48" s="214"/>
      <c r="HL48" s="214"/>
      <c r="HM48" s="214"/>
      <c r="HN48" s="214"/>
      <c r="HO48" s="214"/>
      <c r="HP48" s="214"/>
      <c r="HQ48" s="214"/>
      <c r="HR48" s="214"/>
      <c r="HS48" s="214"/>
      <c r="HT48" s="214"/>
      <c r="HU48" s="214"/>
      <c r="HV48" s="214"/>
      <c r="HW48" s="214"/>
      <c r="HX48" s="214" t="s">
        <v>226</v>
      </c>
      <c r="HY48" s="214"/>
      <c r="HZ48" s="214"/>
      <c r="IA48" s="214" t="s">
        <v>226</v>
      </c>
      <c r="IB48" s="214"/>
      <c r="IC48" s="214" t="s">
        <v>226</v>
      </c>
      <c r="ID48" s="214"/>
      <c r="IE48" s="214"/>
      <c r="IF48" s="214"/>
      <c r="IG48" s="214"/>
      <c r="IH48" s="214"/>
      <c r="II48" s="214"/>
      <c r="IJ48" s="214"/>
      <c r="IK48" s="214"/>
      <c r="IL48" s="214"/>
      <c r="IM48" s="214"/>
      <c r="IN48" s="214" t="s">
        <v>226</v>
      </c>
      <c r="IO48" s="214" t="s">
        <v>226</v>
      </c>
      <c r="IP48" s="166"/>
      <c r="IQ48" s="167"/>
      <c r="IR48" s="213"/>
      <c r="IS48" s="213"/>
      <c r="IT48" s="213"/>
      <c r="IU48" s="213"/>
      <c r="IV48" s="213"/>
      <c r="IW48" s="213"/>
      <c r="IX48" s="223"/>
      <c r="IY48" s="223"/>
      <c r="IZ48" s="213"/>
      <c r="JA48" s="223"/>
      <c r="JB48" s="213"/>
      <c r="JC48" s="213"/>
      <c r="JD48" s="213"/>
      <c r="JE48" s="214"/>
      <c r="JF48"/>
      <c r="JG48" s="213"/>
      <c r="JH48" s="213"/>
      <c r="JI48" s="213"/>
      <c r="JJ48" s="213"/>
      <c r="JK48" s="213"/>
      <c r="JL48" s="213"/>
      <c r="JM48" s="213"/>
      <c r="JN48" s="174"/>
      <c r="JO48" s="214"/>
      <c r="JP48" s="214"/>
      <c r="JQ48" s="214"/>
      <c r="JR48" s="214"/>
      <c r="JS48" s="214"/>
      <c r="JT48" s="214"/>
      <c r="JU48" s="214" t="s">
        <v>853</v>
      </c>
      <c r="JV48" s="214"/>
      <c r="JW48" s="214"/>
      <c r="JX48" s="214"/>
      <c r="JY48" s="174" t="s">
        <v>226</v>
      </c>
      <c r="JZ48" s="214" t="s">
        <v>226</v>
      </c>
      <c r="KA48" s="213"/>
      <c r="KB48" s="214" t="s">
        <v>226</v>
      </c>
      <c r="KC48" s="214"/>
      <c r="KD48" s="214" t="s">
        <v>226</v>
      </c>
      <c r="KE48" s="214" t="s">
        <v>226</v>
      </c>
      <c r="KF48" s="214"/>
      <c r="KG48" s="214"/>
      <c r="KH48" s="223"/>
      <c r="KI48" s="223"/>
      <c r="KJ48" s="223"/>
      <c r="KK48" s="223"/>
      <c r="KL48" s="214"/>
      <c r="KM48" s="214"/>
      <c r="KN48" s="214"/>
      <c r="KO48" s="214"/>
      <c r="KP48" s="214"/>
      <c r="KQ48"/>
      <c r="KR48" s="255"/>
      <c r="KS48">
        <v>13</v>
      </c>
      <c r="KT48">
        <v>2</v>
      </c>
      <c r="KU48">
        <v>13</v>
      </c>
      <c r="KV48">
        <v>2</v>
      </c>
    </row>
    <row r="49" spans="1:308" s="10" customFormat="1" ht="19.5">
      <c r="A49" s="171">
        <v>6</v>
      </c>
      <c r="B49" s="171" t="s">
        <v>944</v>
      </c>
      <c r="C49" s="172" t="s">
        <v>945</v>
      </c>
      <c r="D49" s="173">
        <v>1</v>
      </c>
      <c r="E49" s="164" t="s">
        <v>946</v>
      </c>
      <c r="F49" s="164">
        <v>9</v>
      </c>
      <c r="G49" s="164" t="s">
        <v>857</v>
      </c>
      <c r="H49" s="164">
        <v>0</v>
      </c>
      <c r="I49" s="164">
        <v>0</v>
      </c>
      <c r="J49" s="164">
        <v>521</v>
      </c>
      <c r="K49" s="164">
        <v>72.400000000000006</v>
      </c>
      <c r="L49" s="165">
        <v>13.896353166986566</v>
      </c>
      <c r="M49" s="384" t="s">
        <v>2212</v>
      </c>
      <c r="N49" s="166" t="s">
        <v>226</v>
      </c>
      <c r="O49" s="213"/>
      <c r="P49" s="213"/>
      <c r="Q49" s="213"/>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t="s">
        <v>226</v>
      </c>
      <c r="BQ49" s="213"/>
      <c r="BR49" s="213"/>
      <c r="BS49" s="213"/>
      <c r="BT49" s="213"/>
      <c r="BU49" s="213"/>
      <c r="BV49" s="213"/>
      <c r="BW49" s="213"/>
      <c r="BX49" s="213"/>
      <c r="BY49" s="213"/>
      <c r="BZ49" s="213"/>
      <c r="CA49" s="213"/>
      <c r="CB49" s="166"/>
      <c r="CC49" s="213"/>
      <c r="CD49" s="213"/>
      <c r="CE49" s="213"/>
      <c r="CF49" s="213"/>
      <c r="CG49" s="213"/>
      <c r="CH49" s="213"/>
      <c r="CI49" s="213"/>
      <c r="CJ49" s="213"/>
      <c r="CK49" s="213"/>
      <c r="CL49" s="213"/>
      <c r="CM49" s="213"/>
      <c r="CN49" s="213"/>
      <c r="CO49" s="213"/>
      <c r="CP49" s="213"/>
      <c r="CQ49" s="213"/>
      <c r="CR49" s="213"/>
      <c r="CS49" s="213"/>
      <c r="CT49" s="166"/>
      <c r="CU49" s="213"/>
      <c r="CV49" s="213"/>
      <c r="CW49" s="213"/>
      <c r="CX49" s="213"/>
      <c r="CY49" s="213"/>
      <c r="CZ49" s="213"/>
      <c r="DA49" s="213"/>
      <c r="DB49" s="213"/>
      <c r="DC49" s="213"/>
      <c r="DD49" s="213"/>
      <c r="DE49" s="213"/>
      <c r="DF49" s="213"/>
      <c r="DG49" s="213"/>
      <c r="DH49" s="213"/>
      <c r="DI49" s="213"/>
      <c r="DJ49" s="213"/>
      <c r="DK49" s="213"/>
      <c r="DL49" s="213"/>
      <c r="DM49" s="213"/>
      <c r="DN49" s="167"/>
      <c r="DO49" s="213"/>
      <c r="DP49" s="213"/>
      <c r="DQ49" s="213"/>
      <c r="DR49" s="213"/>
      <c r="DS49" s="213"/>
      <c r="DT49" s="213"/>
      <c r="DU49" s="213"/>
      <c r="DV49" s="213"/>
      <c r="DW49" s="213"/>
      <c r="DX49" s="213"/>
      <c r="DY49" s="213"/>
      <c r="DZ49" s="213"/>
      <c r="EA49" s="213"/>
      <c r="EB49" s="213"/>
      <c r="EC49" s="213"/>
      <c r="ED49" s="213"/>
      <c r="EE49" s="213"/>
      <c r="EF49" s="213"/>
      <c r="EG49" s="213"/>
      <c r="EH49" s="213"/>
      <c r="EI49" s="213"/>
      <c r="EJ49" s="213"/>
      <c r="EK49" s="213"/>
      <c r="EL49" s="213"/>
      <c r="EM49" s="213"/>
      <c r="EN49" s="213"/>
      <c r="EO49" s="213"/>
      <c r="EP49" s="213"/>
      <c r="EQ49" s="213"/>
      <c r="ER49" s="213"/>
      <c r="ES49" s="213"/>
      <c r="ET49" s="213"/>
      <c r="EU49" s="9"/>
      <c r="EV49" s="166"/>
      <c r="EW49" s="213"/>
      <c r="EX49" s="213"/>
      <c r="EY49" s="213"/>
      <c r="EZ49" s="213"/>
      <c r="FA49" s="213"/>
      <c r="FB49" s="213"/>
      <c r="FC49" s="213"/>
      <c r="FD49" s="213"/>
      <c r="FE49" s="213"/>
      <c r="FF49" s="213"/>
      <c r="FG49" s="213"/>
      <c r="FH49" s="213"/>
      <c r="FI49" s="213"/>
      <c r="FJ49" s="213"/>
      <c r="FK49" s="213"/>
      <c r="FL49" s="213"/>
      <c r="FM49" s="213"/>
      <c r="FN49" s="167"/>
      <c r="FO49" s="213"/>
      <c r="FP49" s="213"/>
      <c r="FQ49" s="213"/>
      <c r="FR49" s="213"/>
      <c r="FS49" s="166"/>
      <c r="FT49" s="167"/>
      <c r="FU49" s="213"/>
      <c r="FV49" s="213"/>
      <c r="FW49" s="213"/>
      <c r="FX49" s="213"/>
      <c r="FY49" s="166"/>
      <c r="FZ49" s="167"/>
      <c r="GA49" s="166"/>
      <c r="GB49" s="213"/>
      <c r="GC49" s="213"/>
      <c r="GD49" s="213"/>
      <c r="GE49" s="166"/>
      <c r="GF49" s="213"/>
      <c r="GG49" s="213"/>
      <c r="GH49" s="213"/>
      <c r="GI49" s="213"/>
      <c r="GJ49" s="213"/>
      <c r="GK49" s="213"/>
      <c r="GL49" s="213"/>
      <c r="GM49" s="166"/>
      <c r="GN49" s="213"/>
      <c r="GO49" s="213"/>
      <c r="GP49" s="213"/>
      <c r="GQ49" s="167"/>
      <c r="GR49" s="174"/>
      <c r="GS49" s="214"/>
      <c r="GT49" s="214"/>
      <c r="GU49" s="214"/>
      <c r="GV49" s="214"/>
      <c r="GW49" s="214"/>
      <c r="GX49" s="214" t="s">
        <v>226</v>
      </c>
      <c r="GY49" s="214"/>
      <c r="GZ49" s="214"/>
      <c r="HA49" s="214" t="s">
        <v>226</v>
      </c>
      <c r="HB49" s="214"/>
      <c r="HC49" s="214"/>
      <c r="HD49" s="214"/>
      <c r="HE49" s="214"/>
      <c r="HF49" s="214"/>
      <c r="HG49" s="214"/>
      <c r="HH49" s="214"/>
      <c r="HI49" s="214"/>
      <c r="HJ49" s="214"/>
      <c r="HK49" s="214"/>
      <c r="HL49" s="214"/>
      <c r="HM49" s="214"/>
      <c r="HN49" s="214"/>
      <c r="HO49" s="214"/>
      <c r="HP49" s="214"/>
      <c r="HQ49" s="214"/>
      <c r="HR49" s="214"/>
      <c r="HS49" s="214"/>
      <c r="HT49" s="214"/>
      <c r="HU49" s="214"/>
      <c r="HV49" s="214"/>
      <c r="HW49" s="214"/>
      <c r="HX49" s="214" t="s">
        <v>226</v>
      </c>
      <c r="HY49" s="214"/>
      <c r="HZ49" s="214"/>
      <c r="IA49" s="214"/>
      <c r="IB49" s="214"/>
      <c r="IC49" s="214"/>
      <c r="ID49" s="214"/>
      <c r="IE49" s="214"/>
      <c r="IF49" s="214"/>
      <c r="IG49" s="214"/>
      <c r="IH49" s="214"/>
      <c r="II49" s="214"/>
      <c r="IJ49" s="214"/>
      <c r="IK49" s="214"/>
      <c r="IL49" s="214"/>
      <c r="IM49" s="214"/>
      <c r="IN49" s="214" t="s">
        <v>226</v>
      </c>
      <c r="IO49" s="214"/>
      <c r="IP49" s="166"/>
      <c r="IQ49" s="167"/>
      <c r="IR49" s="213"/>
      <c r="IS49" s="213"/>
      <c r="IT49" s="213"/>
      <c r="IU49" s="213"/>
      <c r="IV49" s="213"/>
      <c r="IW49" s="213"/>
      <c r="IX49" s="223"/>
      <c r="IY49" s="223"/>
      <c r="IZ49" s="213"/>
      <c r="JA49" s="223"/>
      <c r="JB49" s="213"/>
      <c r="JC49" s="213"/>
      <c r="JD49" s="213"/>
      <c r="JE49" s="214"/>
      <c r="JF49"/>
      <c r="JG49" s="213"/>
      <c r="JH49" s="213"/>
      <c r="JI49" s="213"/>
      <c r="JJ49" s="213"/>
      <c r="JK49" s="213"/>
      <c r="JL49" s="213"/>
      <c r="JM49" s="213"/>
      <c r="JN49" s="174" t="s">
        <v>853</v>
      </c>
      <c r="JO49" s="214" t="s">
        <v>853</v>
      </c>
      <c r="JP49" s="214"/>
      <c r="JQ49" s="214"/>
      <c r="JR49" s="214"/>
      <c r="JS49" s="214"/>
      <c r="JT49" s="214"/>
      <c r="JU49" s="214"/>
      <c r="JV49" s="214"/>
      <c r="JW49" s="214"/>
      <c r="JX49" s="214"/>
      <c r="JY49" s="166"/>
      <c r="JZ49" s="213"/>
      <c r="KA49" s="213"/>
      <c r="KB49" s="213"/>
      <c r="KC49" s="214"/>
      <c r="KD49" s="214"/>
      <c r="KE49" s="214"/>
      <c r="KF49" s="214"/>
      <c r="KG49" s="214"/>
      <c r="KH49" s="223"/>
      <c r="KI49" s="223"/>
      <c r="KJ49" s="223"/>
      <c r="KK49" s="223"/>
      <c r="KL49" s="214"/>
      <c r="KM49" s="214"/>
      <c r="KN49" s="214"/>
      <c r="KO49" s="214"/>
      <c r="KP49" s="214"/>
      <c r="KQ49"/>
      <c r="KR49" s="255"/>
      <c r="KS49">
        <v>6</v>
      </c>
      <c r="KT49">
        <v>2</v>
      </c>
      <c r="KU49">
        <v>6</v>
      </c>
      <c r="KV49">
        <v>2</v>
      </c>
    </row>
    <row r="50" spans="1:308" s="10" customFormat="1" ht="19.5">
      <c r="A50" s="171">
        <v>6</v>
      </c>
      <c r="B50" s="171" t="s">
        <v>947</v>
      </c>
      <c r="C50" s="172" t="s">
        <v>948</v>
      </c>
      <c r="D50" s="173">
        <v>2</v>
      </c>
      <c r="E50" s="171" t="s">
        <v>949</v>
      </c>
      <c r="F50" s="164">
        <v>3</v>
      </c>
      <c r="G50" s="164" t="s">
        <v>2078</v>
      </c>
      <c r="H50" s="164" t="s">
        <v>864</v>
      </c>
      <c r="I50" s="164" t="s">
        <v>865</v>
      </c>
      <c r="J50" s="164">
        <v>601</v>
      </c>
      <c r="K50" s="164">
        <v>420.3</v>
      </c>
      <c r="L50" s="165">
        <v>69.933444259567395</v>
      </c>
      <c r="M50" s="384" t="s">
        <v>2213</v>
      </c>
      <c r="N50" s="166" t="s">
        <v>226</v>
      </c>
      <c r="O50" s="213"/>
      <c r="P50" s="213"/>
      <c r="Q50" s="213"/>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166"/>
      <c r="CC50" s="213"/>
      <c r="CD50" s="213"/>
      <c r="CE50" s="213"/>
      <c r="CF50" s="213"/>
      <c r="CG50" s="213"/>
      <c r="CH50" s="213"/>
      <c r="CI50" s="213"/>
      <c r="CJ50" s="213"/>
      <c r="CK50" s="213"/>
      <c r="CL50" s="213"/>
      <c r="CM50" s="213"/>
      <c r="CN50" s="213"/>
      <c r="CO50" s="213"/>
      <c r="CP50" s="213"/>
      <c r="CQ50" s="213"/>
      <c r="CR50" s="213"/>
      <c r="CS50" s="213"/>
      <c r="CT50" s="166"/>
      <c r="CU50" s="213"/>
      <c r="CV50" s="213"/>
      <c r="CW50" s="213"/>
      <c r="CX50" s="213"/>
      <c r="CY50" s="213"/>
      <c r="CZ50" s="213"/>
      <c r="DA50" s="213"/>
      <c r="DB50" s="213"/>
      <c r="DC50" s="213"/>
      <c r="DD50" s="213"/>
      <c r="DE50" s="213"/>
      <c r="DF50" s="213"/>
      <c r="DG50" s="213"/>
      <c r="DH50" s="213"/>
      <c r="DI50" s="213"/>
      <c r="DJ50" s="213"/>
      <c r="DK50" s="213"/>
      <c r="DL50" s="213"/>
      <c r="DM50" s="213"/>
      <c r="DN50" s="167"/>
      <c r="DO50" s="213"/>
      <c r="DP50" s="213"/>
      <c r="DQ50" s="213"/>
      <c r="DR50" s="213"/>
      <c r="DS50" s="213"/>
      <c r="DT50" s="213"/>
      <c r="DU50" s="213"/>
      <c r="DV50" s="213"/>
      <c r="DW50" s="213"/>
      <c r="DX50" s="213"/>
      <c r="DY50" s="213"/>
      <c r="DZ50" s="213"/>
      <c r="EA50" s="213"/>
      <c r="EB50" s="213"/>
      <c r="EC50" s="213"/>
      <c r="ED50" s="213"/>
      <c r="EE50" s="213"/>
      <c r="EF50" s="213"/>
      <c r="EG50" s="213"/>
      <c r="EH50" s="213"/>
      <c r="EI50" s="213"/>
      <c r="EJ50" s="213"/>
      <c r="EK50" s="213"/>
      <c r="EL50" s="213"/>
      <c r="EM50" s="213"/>
      <c r="EN50" s="213"/>
      <c r="EO50" s="213"/>
      <c r="EP50" s="213"/>
      <c r="EQ50" s="213"/>
      <c r="ER50" s="213"/>
      <c r="ES50" s="213"/>
      <c r="ET50" s="213"/>
      <c r="EU50" s="9"/>
      <c r="EV50" s="166"/>
      <c r="EW50" s="213"/>
      <c r="EX50" s="213"/>
      <c r="EY50" s="213"/>
      <c r="EZ50" s="213"/>
      <c r="FA50" s="213"/>
      <c r="FB50" s="213"/>
      <c r="FC50" s="213"/>
      <c r="FD50" s="213"/>
      <c r="FE50" s="213"/>
      <c r="FF50" s="213"/>
      <c r="FG50" s="213"/>
      <c r="FH50" s="213"/>
      <c r="FI50" s="213"/>
      <c r="FJ50" s="213"/>
      <c r="FK50" s="213"/>
      <c r="FL50" s="213"/>
      <c r="FM50" s="213"/>
      <c r="FN50" s="167"/>
      <c r="FO50" s="213"/>
      <c r="FP50" s="213"/>
      <c r="FQ50" s="213"/>
      <c r="FR50" s="213"/>
      <c r="FS50" s="166"/>
      <c r="FT50" s="167"/>
      <c r="FU50" s="213"/>
      <c r="FV50" s="213"/>
      <c r="FW50" s="213"/>
      <c r="FX50" s="213"/>
      <c r="FY50" s="166"/>
      <c r="FZ50" s="167"/>
      <c r="GA50" s="166"/>
      <c r="GB50" s="213"/>
      <c r="GC50" s="213"/>
      <c r="GD50" s="213"/>
      <c r="GE50" s="166"/>
      <c r="GF50" s="213"/>
      <c r="GG50" s="213"/>
      <c r="GH50" s="213"/>
      <c r="GI50" s="213"/>
      <c r="GJ50" s="213"/>
      <c r="GK50" s="213"/>
      <c r="GL50" s="213"/>
      <c r="GM50" s="166"/>
      <c r="GN50" s="213"/>
      <c r="GO50" s="213"/>
      <c r="GP50" s="213"/>
      <c r="GQ50" s="167"/>
      <c r="GR50" s="174"/>
      <c r="GS50" s="214"/>
      <c r="GT50" s="214"/>
      <c r="GU50" s="214"/>
      <c r="GV50" s="214"/>
      <c r="GW50" s="214"/>
      <c r="GX50" s="214"/>
      <c r="GY50" s="214"/>
      <c r="GZ50" s="214"/>
      <c r="HA50" s="214" t="s">
        <v>226</v>
      </c>
      <c r="HB50" s="214"/>
      <c r="HC50" s="214"/>
      <c r="HD50" s="214"/>
      <c r="HE50" s="214"/>
      <c r="HF50" s="214"/>
      <c r="HG50" s="214"/>
      <c r="HH50" s="214"/>
      <c r="HI50" s="214"/>
      <c r="HJ50" s="214"/>
      <c r="HK50" s="214"/>
      <c r="HL50" s="214"/>
      <c r="HM50" s="214"/>
      <c r="HN50" s="214"/>
      <c r="HO50" s="214"/>
      <c r="HP50" s="214"/>
      <c r="HQ50" s="214"/>
      <c r="HR50" s="214"/>
      <c r="HS50" s="214"/>
      <c r="HT50" s="214"/>
      <c r="HU50" s="214"/>
      <c r="HV50" s="214"/>
      <c r="HW50" s="214"/>
      <c r="HX50" s="214"/>
      <c r="HY50" s="214"/>
      <c r="HZ50" s="214"/>
      <c r="IA50" s="214"/>
      <c r="IB50" s="214"/>
      <c r="IC50" s="214"/>
      <c r="ID50" s="214"/>
      <c r="IE50" s="214"/>
      <c r="IF50" s="214"/>
      <c r="IG50" s="214"/>
      <c r="IH50" s="214"/>
      <c r="II50" s="214"/>
      <c r="IJ50" s="214"/>
      <c r="IK50" s="214"/>
      <c r="IL50" s="214"/>
      <c r="IM50" s="214"/>
      <c r="IN50" s="214"/>
      <c r="IO50" s="214"/>
      <c r="IP50" s="166"/>
      <c r="IQ50" s="167"/>
      <c r="IR50" s="213"/>
      <c r="IS50" s="213"/>
      <c r="IT50" s="213"/>
      <c r="IU50" s="213"/>
      <c r="IV50" s="213"/>
      <c r="IW50" s="213"/>
      <c r="IX50" s="223"/>
      <c r="IY50" s="223"/>
      <c r="IZ50" s="213"/>
      <c r="JA50" s="223"/>
      <c r="JB50" s="213"/>
      <c r="JC50" s="213"/>
      <c r="JD50" s="213"/>
      <c r="JE50" s="214"/>
      <c r="JF50"/>
      <c r="JG50" s="213"/>
      <c r="JH50" s="213"/>
      <c r="JI50" s="213"/>
      <c r="JJ50" s="213"/>
      <c r="JK50" s="213" t="s">
        <v>226</v>
      </c>
      <c r="JL50" s="213"/>
      <c r="JM50" s="213"/>
      <c r="JN50" s="174"/>
      <c r="JO50" s="214"/>
      <c r="JP50" s="214"/>
      <c r="JQ50" s="214"/>
      <c r="JR50" s="214"/>
      <c r="JS50" s="214"/>
      <c r="JT50" s="214"/>
      <c r="JU50" s="214"/>
      <c r="JV50" s="214"/>
      <c r="JW50" s="214"/>
      <c r="JX50" s="214"/>
      <c r="JY50" s="166"/>
      <c r="JZ50" s="213"/>
      <c r="KA50" s="213"/>
      <c r="KB50" s="213"/>
      <c r="KC50" s="214"/>
      <c r="KD50" s="214" t="s">
        <v>226</v>
      </c>
      <c r="KE50" s="214"/>
      <c r="KF50" s="214"/>
      <c r="KG50" s="214"/>
      <c r="KH50" s="223"/>
      <c r="KI50" s="223"/>
      <c r="KJ50" s="223"/>
      <c r="KK50" s="223"/>
      <c r="KL50" s="214"/>
      <c r="KM50" s="214"/>
      <c r="KN50" s="214"/>
      <c r="KO50" s="214"/>
      <c r="KP50" s="214"/>
      <c r="KQ50"/>
      <c r="KR50" s="255"/>
      <c r="KS50">
        <v>4</v>
      </c>
      <c r="KT50">
        <v>0</v>
      </c>
      <c r="KU50">
        <v>4</v>
      </c>
      <c r="KV50">
        <v>0</v>
      </c>
    </row>
    <row r="51" spans="1:308" s="10" customFormat="1" ht="19.5">
      <c r="A51" s="171">
        <v>6</v>
      </c>
      <c r="B51" s="171" t="s">
        <v>947</v>
      </c>
      <c r="C51" s="172" t="s">
        <v>950</v>
      </c>
      <c r="D51" s="173">
        <v>3</v>
      </c>
      <c r="E51" s="164" t="s">
        <v>951</v>
      </c>
      <c r="F51" s="164">
        <v>8</v>
      </c>
      <c r="G51" s="164" t="s">
        <v>857</v>
      </c>
      <c r="H51" s="164">
        <v>0</v>
      </c>
      <c r="I51" s="164">
        <v>0</v>
      </c>
      <c r="J51" s="164">
        <v>609</v>
      </c>
      <c r="K51" s="164">
        <v>186.3</v>
      </c>
      <c r="L51" s="165">
        <v>30.591133004926107</v>
      </c>
      <c r="M51" s="384" t="s">
        <v>2214</v>
      </c>
      <c r="N51" s="166"/>
      <c r="O51" s="213"/>
      <c r="P51" s="213"/>
      <c r="Q51" s="213"/>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166"/>
      <c r="CC51" s="213"/>
      <c r="CD51" s="213"/>
      <c r="CE51" s="213"/>
      <c r="CF51" s="213"/>
      <c r="CG51" s="213"/>
      <c r="CH51" s="213"/>
      <c r="CI51" s="213"/>
      <c r="CJ51" s="213"/>
      <c r="CK51" s="213"/>
      <c r="CL51" s="213"/>
      <c r="CM51" s="213"/>
      <c r="CN51" s="213"/>
      <c r="CO51" s="213"/>
      <c r="CP51" s="213"/>
      <c r="CQ51" s="213"/>
      <c r="CR51" s="213"/>
      <c r="CS51" s="213"/>
      <c r="CT51" s="166"/>
      <c r="CU51" s="213"/>
      <c r="CV51" s="213"/>
      <c r="CW51" s="213"/>
      <c r="CX51" s="213"/>
      <c r="CY51" s="213"/>
      <c r="CZ51" s="213"/>
      <c r="DA51" s="213"/>
      <c r="DB51" s="213"/>
      <c r="DC51" s="213"/>
      <c r="DD51" s="213"/>
      <c r="DE51" s="213"/>
      <c r="DF51" s="213"/>
      <c r="DG51" s="213"/>
      <c r="DH51" s="213"/>
      <c r="DI51" s="213"/>
      <c r="DJ51" s="213"/>
      <c r="DK51" s="213"/>
      <c r="DL51" s="213"/>
      <c r="DM51" s="213"/>
      <c r="DN51" s="167"/>
      <c r="DO51" s="213"/>
      <c r="DP51" s="213"/>
      <c r="DQ51" s="213"/>
      <c r="DR51" s="213"/>
      <c r="DS51" s="213"/>
      <c r="DT51" s="213"/>
      <c r="DU51" s="213"/>
      <c r="DV51" s="213"/>
      <c r="DW51" s="213"/>
      <c r="DX51" s="213"/>
      <c r="DY51" s="213"/>
      <c r="DZ51" s="213"/>
      <c r="EA51" s="213"/>
      <c r="EB51" s="213"/>
      <c r="EC51" s="213"/>
      <c r="ED51" s="213"/>
      <c r="EE51" s="213"/>
      <c r="EF51" s="213"/>
      <c r="EG51" s="213"/>
      <c r="EH51" s="213"/>
      <c r="EI51" s="213"/>
      <c r="EJ51" s="213"/>
      <c r="EK51" s="213"/>
      <c r="EL51" s="213"/>
      <c r="EM51" s="213"/>
      <c r="EN51" s="213"/>
      <c r="EO51" s="213"/>
      <c r="EP51" s="213"/>
      <c r="EQ51" s="213"/>
      <c r="ER51" s="213"/>
      <c r="ES51" s="213"/>
      <c r="ET51" s="213"/>
      <c r="EU51" s="9"/>
      <c r="EV51" s="166"/>
      <c r="EW51" s="213"/>
      <c r="EX51" s="213"/>
      <c r="EY51" s="213"/>
      <c r="EZ51" s="213"/>
      <c r="FA51" s="213"/>
      <c r="FB51" s="213"/>
      <c r="FC51" s="213"/>
      <c r="FD51" s="213"/>
      <c r="FE51" s="213"/>
      <c r="FF51" s="213"/>
      <c r="FG51" s="213"/>
      <c r="FH51" s="213"/>
      <c r="FI51" s="213"/>
      <c r="FJ51" s="213"/>
      <c r="FK51" s="213"/>
      <c r="FL51" s="213"/>
      <c r="FM51" s="213"/>
      <c r="FN51" s="167"/>
      <c r="FO51" s="213"/>
      <c r="FP51" s="213"/>
      <c r="FQ51" s="213"/>
      <c r="FR51" s="213"/>
      <c r="FS51" s="166"/>
      <c r="FT51" s="167"/>
      <c r="FU51" s="213"/>
      <c r="FV51" s="213"/>
      <c r="FW51" s="213"/>
      <c r="FX51" s="213"/>
      <c r="FY51" s="166"/>
      <c r="FZ51" s="167"/>
      <c r="GA51" s="166"/>
      <c r="GB51" s="213"/>
      <c r="GC51" s="213"/>
      <c r="GD51" s="213"/>
      <c r="GE51" s="166"/>
      <c r="GF51" s="213"/>
      <c r="GG51" s="213"/>
      <c r="GH51" s="213"/>
      <c r="GI51" s="213"/>
      <c r="GJ51" s="213"/>
      <c r="GK51" s="213"/>
      <c r="GL51" s="213"/>
      <c r="GM51" s="166"/>
      <c r="GN51" s="213"/>
      <c r="GO51" s="213"/>
      <c r="GP51" s="213"/>
      <c r="GQ51" s="167"/>
      <c r="GR51" s="174"/>
      <c r="GS51" s="214"/>
      <c r="GT51" s="214"/>
      <c r="GU51" s="214"/>
      <c r="GV51" s="214"/>
      <c r="GW51" s="214"/>
      <c r="GX51" s="214" t="s">
        <v>853</v>
      </c>
      <c r="GY51" s="214"/>
      <c r="GZ51" s="214"/>
      <c r="HA51" s="214" t="s">
        <v>226</v>
      </c>
      <c r="HB51" s="214"/>
      <c r="HC51" s="214"/>
      <c r="HD51" s="214"/>
      <c r="HE51" s="214"/>
      <c r="HF51" s="214"/>
      <c r="HG51" s="214"/>
      <c r="HH51" s="214"/>
      <c r="HI51" s="214"/>
      <c r="HJ51" s="214"/>
      <c r="HK51" s="214"/>
      <c r="HL51" s="214"/>
      <c r="HM51" s="214"/>
      <c r="HN51" s="214"/>
      <c r="HO51" s="214"/>
      <c r="HP51" s="214"/>
      <c r="HQ51" s="214"/>
      <c r="HR51" s="214"/>
      <c r="HS51" s="214"/>
      <c r="HT51" s="214"/>
      <c r="HU51" s="214"/>
      <c r="HV51" s="214"/>
      <c r="HW51" s="214"/>
      <c r="HX51" s="214"/>
      <c r="HY51" s="214"/>
      <c r="HZ51" s="214"/>
      <c r="IA51" s="214"/>
      <c r="IB51" s="214"/>
      <c r="IC51" s="214"/>
      <c r="ID51" s="214"/>
      <c r="IE51" s="214"/>
      <c r="IF51" s="214"/>
      <c r="IG51" s="214"/>
      <c r="IH51" s="214"/>
      <c r="II51" s="214"/>
      <c r="IJ51" s="214"/>
      <c r="IK51" s="214"/>
      <c r="IL51" s="214"/>
      <c r="IM51" s="214"/>
      <c r="IN51" s="214"/>
      <c r="IO51" s="214"/>
      <c r="IP51" s="166"/>
      <c r="IQ51" s="167"/>
      <c r="IR51" s="213"/>
      <c r="IS51" s="213"/>
      <c r="IT51" s="213"/>
      <c r="IU51" s="213"/>
      <c r="IV51" s="213"/>
      <c r="IW51" s="213" t="s">
        <v>226</v>
      </c>
      <c r="IX51" s="223"/>
      <c r="IY51" s="223"/>
      <c r="IZ51" s="213"/>
      <c r="JA51" s="223"/>
      <c r="JB51" s="213"/>
      <c r="JC51" s="213"/>
      <c r="JD51" s="213"/>
      <c r="JE51" s="214" t="s">
        <v>226</v>
      </c>
      <c r="JF51"/>
      <c r="JG51" s="213" t="s">
        <v>226</v>
      </c>
      <c r="JH51" s="213"/>
      <c r="JI51" s="213"/>
      <c r="JJ51" s="213"/>
      <c r="JK51" s="213"/>
      <c r="JL51" s="213"/>
      <c r="JM51" s="213"/>
      <c r="JN51" s="174"/>
      <c r="JO51" s="214"/>
      <c r="JP51" s="214"/>
      <c r="JQ51" s="214"/>
      <c r="JR51" s="214"/>
      <c r="JS51" s="214"/>
      <c r="JT51" s="214"/>
      <c r="JU51" s="214"/>
      <c r="JV51" s="214"/>
      <c r="JW51" s="214"/>
      <c r="JX51" s="214"/>
      <c r="JY51" s="166"/>
      <c r="JZ51" s="213"/>
      <c r="KA51" s="213"/>
      <c r="KB51" s="213"/>
      <c r="KC51" s="214"/>
      <c r="KD51" s="214"/>
      <c r="KE51" s="214"/>
      <c r="KF51" s="214"/>
      <c r="KG51" s="214"/>
      <c r="KH51" s="223"/>
      <c r="KI51" s="223"/>
      <c r="KJ51" s="223"/>
      <c r="KK51" s="223"/>
      <c r="KL51" s="214"/>
      <c r="KM51" s="214"/>
      <c r="KN51" s="214"/>
      <c r="KO51" s="214"/>
      <c r="KP51" s="214"/>
      <c r="KQ51"/>
      <c r="KR51" s="255"/>
      <c r="KS51">
        <v>4</v>
      </c>
      <c r="KT51">
        <v>1</v>
      </c>
      <c r="KU51">
        <v>4</v>
      </c>
      <c r="KV51">
        <v>1</v>
      </c>
    </row>
    <row r="52" spans="1:308" s="10" customFormat="1" ht="19.5">
      <c r="A52" s="171">
        <v>7</v>
      </c>
      <c r="B52" s="171" t="s">
        <v>952</v>
      </c>
      <c r="C52" s="172" t="s">
        <v>953</v>
      </c>
      <c r="D52" s="173">
        <v>1</v>
      </c>
      <c r="E52" s="164" t="s">
        <v>954</v>
      </c>
      <c r="F52" s="164">
        <v>9</v>
      </c>
      <c r="G52" s="164" t="s">
        <v>857</v>
      </c>
      <c r="H52" s="164">
        <v>0</v>
      </c>
      <c r="I52" s="164">
        <v>0</v>
      </c>
      <c r="J52" s="164">
        <v>329</v>
      </c>
      <c r="K52" s="164">
        <v>50.4</v>
      </c>
      <c r="L52" s="165">
        <v>15.319148936170212</v>
      </c>
      <c r="M52" s="384" t="s">
        <v>2215</v>
      </c>
      <c r="N52" s="166" t="s">
        <v>226</v>
      </c>
      <c r="O52" s="213"/>
      <c r="P52" s="213"/>
      <c r="Q52" s="213"/>
      <c r="R52" s="213"/>
      <c r="S52" s="213"/>
      <c r="T52" s="213"/>
      <c r="U52" s="213"/>
      <c r="V52" s="213"/>
      <c r="W52" s="213"/>
      <c r="X52" s="213"/>
      <c r="Y52" s="213"/>
      <c r="Z52" s="213"/>
      <c r="AA52" s="213"/>
      <c r="AB52" s="213"/>
      <c r="AC52" s="213"/>
      <c r="AD52" s="213"/>
      <c r="AE52" s="213"/>
      <c r="AF52" s="213"/>
      <c r="AG52" s="213" t="s">
        <v>226</v>
      </c>
      <c r="AH52" s="213" t="s">
        <v>226</v>
      </c>
      <c r="AI52" s="213" t="s">
        <v>226</v>
      </c>
      <c r="AJ52" s="213"/>
      <c r="AK52" s="213"/>
      <c r="AL52" s="213"/>
      <c r="AM52" s="213"/>
      <c r="AN52" s="213"/>
      <c r="AO52" s="213"/>
      <c r="AP52" s="213" t="s">
        <v>226</v>
      </c>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t="s">
        <v>226</v>
      </c>
      <c r="BO52" s="213"/>
      <c r="BP52" s="213"/>
      <c r="BQ52" s="213"/>
      <c r="BR52" s="213"/>
      <c r="BS52" s="213"/>
      <c r="BT52" s="213"/>
      <c r="BU52" s="213"/>
      <c r="BV52" s="213"/>
      <c r="BW52" s="213"/>
      <c r="BX52" s="213"/>
      <c r="BY52" s="213"/>
      <c r="BZ52" s="213"/>
      <c r="CA52" s="213"/>
      <c r="CB52" s="166"/>
      <c r="CC52" s="213"/>
      <c r="CD52" s="213"/>
      <c r="CE52" s="213"/>
      <c r="CF52" s="213"/>
      <c r="CG52" s="213"/>
      <c r="CH52" s="213"/>
      <c r="CI52" s="213"/>
      <c r="CJ52" s="213"/>
      <c r="CK52" s="213"/>
      <c r="CL52" s="213"/>
      <c r="CM52" s="213"/>
      <c r="CN52" s="213"/>
      <c r="CO52" s="213"/>
      <c r="CP52" s="213"/>
      <c r="CQ52" s="213"/>
      <c r="CR52" s="213"/>
      <c r="CS52" s="213"/>
      <c r="CT52" s="166"/>
      <c r="CU52" s="213"/>
      <c r="CV52" s="213"/>
      <c r="CW52" s="213"/>
      <c r="CX52" s="213"/>
      <c r="CY52" s="213"/>
      <c r="CZ52" s="213"/>
      <c r="DA52" s="213"/>
      <c r="DB52" s="213"/>
      <c r="DC52" s="213"/>
      <c r="DD52" s="213"/>
      <c r="DE52" s="213"/>
      <c r="DF52" s="213"/>
      <c r="DG52" s="213"/>
      <c r="DH52" s="213"/>
      <c r="DI52" s="213"/>
      <c r="DJ52" s="213"/>
      <c r="DK52" s="213"/>
      <c r="DL52" s="213"/>
      <c r="DM52" s="213"/>
      <c r="DN52" s="167"/>
      <c r="DO52" s="213"/>
      <c r="DP52" s="213"/>
      <c r="DQ52" s="213"/>
      <c r="DR52" s="213"/>
      <c r="DS52" s="213"/>
      <c r="DT52" s="213"/>
      <c r="DU52" s="213"/>
      <c r="DV52" s="213"/>
      <c r="DW52" s="213"/>
      <c r="DX52" s="213"/>
      <c r="DY52" s="213"/>
      <c r="DZ52" s="213"/>
      <c r="EA52" s="213"/>
      <c r="EB52" s="213"/>
      <c r="EC52" s="213"/>
      <c r="ED52" s="213"/>
      <c r="EE52" s="213"/>
      <c r="EF52" s="213"/>
      <c r="EG52" s="213"/>
      <c r="EH52" s="213"/>
      <c r="EI52" s="213"/>
      <c r="EJ52" s="213"/>
      <c r="EK52" s="213"/>
      <c r="EL52" s="213"/>
      <c r="EM52" s="213"/>
      <c r="EN52" s="213"/>
      <c r="EO52" s="213"/>
      <c r="EP52" s="213"/>
      <c r="EQ52" s="213"/>
      <c r="ER52" s="213"/>
      <c r="ES52" s="213"/>
      <c r="ET52" s="213"/>
      <c r="EU52" s="9"/>
      <c r="EV52" s="166"/>
      <c r="EW52" s="213"/>
      <c r="EX52" s="213"/>
      <c r="EY52" s="213"/>
      <c r="EZ52" s="213"/>
      <c r="FA52" s="213"/>
      <c r="FB52" s="213"/>
      <c r="FC52" s="213"/>
      <c r="FD52" s="213"/>
      <c r="FE52" s="213"/>
      <c r="FF52" s="213"/>
      <c r="FG52" s="213"/>
      <c r="FH52" s="213"/>
      <c r="FI52" s="213"/>
      <c r="FJ52" s="213"/>
      <c r="FK52" s="213"/>
      <c r="FL52" s="213"/>
      <c r="FM52" s="213"/>
      <c r="FN52" s="167"/>
      <c r="FO52" s="213"/>
      <c r="FP52" s="213"/>
      <c r="FQ52" s="213"/>
      <c r="FR52" s="213"/>
      <c r="FS52" s="166"/>
      <c r="FT52" s="167"/>
      <c r="FU52" s="213"/>
      <c r="FV52" s="213"/>
      <c r="FW52" s="213"/>
      <c r="FX52" s="213"/>
      <c r="FY52" s="166"/>
      <c r="FZ52" s="167"/>
      <c r="GA52" s="166"/>
      <c r="GB52" s="213"/>
      <c r="GC52" s="213"/>
      <c r="GD52" s="213"/>
      <c r="GE52" s="166"/>
      <c r="GF52" s="213"/>
      <c r="GG52" s="213"/>
      <c r="GH52" s="213"/>
      <c r="GI52" s="213"/>
      <c r="GJ52" s="213"/>
      <c r="GK52" s="213"/>
      <c r="GL52" s="213"/>
      <c r="GM52" s="166"/>
      <c r="GN52" s="213"/>
      <c r="GO52" s="213"/>
      <c r="GP52" s="213"/>
      <c r="GQ52" s="167"/>
      <c r="GR52" s="174"/>
      <c r="GS52" s="214"/>
      <c r="GT52" s="214"/>
      <c r="GU52" s="214"/>
      <c r="GV52" s="214"/>
      <c r="GW52" s="214"/>
      <c r="GX52" s="214"/>
      <c r="GY52" s="214"/>
      <c r="GZ52" s="214"/>
      <c r="HA52" s="214" t="s">
        <v>226</v>
      </c>
      <c r="HB52" s="214"/>
      <c r="HC52" s="214"/>
      <c r="HD52" s="214"/>
      <c r="HE52" s="214"/>
      <c r="HF52" s="214"/>
      <c r="HG52" s="214"/>
      <c r="HH52" s="214"/>
      <c r="HI52" s="214"/>
      <c r="HJ52" s="214"/>
      <c r="HK52" s="214"/>
      <c r="HL52" s="214"/>
      <c r="HM52" s="214"/>
      <c r="HN52" s="214"/>
      <c r="HO52" s="214"/>
      <c r="HP52" s="214"/>
      <c r="HQ52" s="214"/>
      <c r="HR52" s="214"/>
      <c r="HS52" s="214"/>
      <c r="HT52" s="214"/>
      <c r="HU52" s="214"/>
      <c r="HV52" s="214"/>
      <c r="HW52" s="214"/>
      <c r="HX52" s="214"/>
      <c r="HY52" s="214"/>
      <c r="HZ52" s="214"/>
      <c r="IA52" s="214"/>
      <c r="IB52" s="214"/>
      <c r="IC52" s="214"/>
      <c r="ID52" s="214"/>
      <c r="IE52" s="214"/>
      <c r="IF52" s="214"/>
      <c r="IG52" s="214"/>
      <c r="IH52" s="214"/>
      <c r="II52" s="214"/>
      <c r="IJ52" s="214"/>
      <c r="IK52" s="214"/>
      <c r="IL52" s="214"/>
      <c r="IM52" s="214"/>
      <c r="IN52" s="214"/>
      <c r="IO52" s="214"/>
      <c r="IP52" s="166"/>
      <c r="IQ52" s="167"/>
      <c r="IR52" s="213"/>
      <c r="IS52" s="213"/>
      <c r="IT52" s="213"/>
      <c r="IU52" s="213"/>
      <c r="IV52" s="213"/>
      <c r="IW52" s="213"/>
      <c r="IX52" s="223"/>
      <c r="IY52" s="223"/>
      <c r="IZ52" s="213"/>
      <c r="JA52" s="223"/>
      <c r="JB52" s="213"/>
      <c r="JC52" s="213"/>
      <c r="JD52" s="213"/>
      <c r="JE52" s="214"/>
      <c r="JF52"/>
      <c r="JG52" s="213"/>
      <c r="JH52" s="213"/>
      <c r="JI52" s="213"/>
      <c r="JJ52" s="213"/>
      <c r="JK52" s="213"/>
      <c r="JL52" s="213"/>
      <c r="JM52" s="213"/>
      <c r="JN52" s="174" t="s">
        <v>898</v>
      </c>
      <c r="JO52" s="214"/>
      <c r="JP52" s="214"/>
      <c r="JQ52" s="214"/>
      <c r="JR52" s="214"/>
      <c r="JS52" s="214"/>
      <c r="JT52" s="214"/>
      <c r="JU52" s="214"/>
      <c r="JV52" s="214"/>
      <c r="JW52" s="214"/>
      <c r="JX52" s="214"/>
      <c r="JY52" s="166"/>
      <c r="JZ52" s="213"/>
      <c r="KA52" s="213"/>
      <c r="KB52" s="213"/>
      <c r="KC52" s="214"/>
      <c r="KD52" s="214"/>
      <c r="KE52" s="214"/>
      <c r="KF52" s="214"/>
      <c r="KG52" s="214"/>
      <c r="KH52" s="223"/>
      <c r="KI52" s="223"/>
      <c r="KJ52" s="223"/>
      <c r="KK52" s="223"/>
      <c r="KL52" s="214"/>
      <c r="KM52" s="214"/>
      <c r="KN52" s="214"/>
      <c r="KO52" s="214"/>
      <c r="KP52" s="214"/>
      <c r="KQ52"/>
      <c r="KR52" s="255"/>
      <c r="KS52">
        <v>8</v>
      </c>
      <c r="KT52">
        <v>0</v>
      </c>
      <c r="KU52">
        <v>4</v>
      </c>
      <c r="KV52">
        <v>0</v>
      </c>
    </row>
    <row r="53" spans="1:308" s="10" customFormat="1" ht="19.5">
      <c r="A53" s="171">
        <v>7</v>
      </c>
      <c r="B53" s="171" t="s">
        <v>955</v>
      </c>
      <c r="C53" s="172" t="s">
        <v>956</v>
      </c>
      <c r="D53" s="173">
        <v>2</v>
      </c>
      <c r="E53" s="164" t="s">
        <v>957</v>
      </c>
      <c r="F53" s="164">
        <v>25</v>
      </c>
      <c r="G53" s="164" t="s">
        <v>852</v>
      </c>
      <c r="H53" s="164">
        <v>0</v>
      </c>
      <c r="I53" s="164">
        <v>0</v>
      </c>
      <c r="J53" s="164">
        <v>713</v>
      </c>
      <c r="K53" s="164">
        <v>94.2</v>
      </c>
      <c r="L53" s="165">
        <v>13.211781206171109</v>
      </c>
      <c r="M53" s="384" t="s">
        <v>2216</v>
      </c>
      <c r="N53" s="166" t="s">
        <v>853</v>
      </c>
      <c r="O53" s="213"/>
      <c r="P53" s="213"/>
      <c r="Q53" s="213"/>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166"/>
      <c r="CC53" s="213"/>
      <c r="CD53" s="213"/>
      <c r="CE53" s="213"/>
      <c r="CF53" s="213"/>
      <c r="CG53" s="213"/>
      <c r="CH53" s="213"/>
      <c r="CI53" s="213"/>
      <c r="CJ53" s="213"/>
      <c r="CK53" s="213"/>
      <c r="CL53" s="213"/>
      <c r="CM53" s="213"/>
      <c r="CN53" s="213"/>
      <c r="CO53" s="213"/>
      <c r="CP53" s="213"/>
      <c r="CQ53" s="213"/>
      <c r="CR53" s="213"/>
      <c r="CS53" s="213"/>
      <c r="CT53" s="166"/>
      <c r="CU53" s="213"/>
      <c r="CV53" s="213"/>
      <c r="CW53" s="213"/>
      <c r="CX53" s="213"/>
      <c r="CY53" s="213"/>
      <c r="CZ53" s="213"/>
      <c r="DA53" s="213"/>
      <c r="DB53" s="213"/>
      <c r="DC53" s="213"/>
      <c r="DD53" s="213"/>
      <c r="DE53" s="213"/>
      <c r="DF53" s="213"/>
      <c r="DG53" s="213"/>
      <c r="DH53" s="213"/>
      <c r="DI53" s="213"/>
      <c r="DJ53" s="213"/>
      <c r="DK53" s="213"/>
      <c r="DL53" s="213"/>
      <c r="DM53" s="213"/>
      <c r="DN53" s="167"/>
      <c r="DO53" s="213" t="s">
        <v>853</v>
      </c>
      <c r="DP53" s="213"/>
      <c r="DQ53" s="213"/>
      <c r="DR53" s="213"/>
      <c r="DS53" s="213"/>
      <c r="DT53" s="213"/>
      <c r="DU53" s="213"/>
      <c r="DV53" s="213"/>
      <c r="DW53" s="213"/>
      <c r="DX53" s="213"/>
      <c r="DY53" s="213"/>
      <c r="DZ53" s="213"/>
      <c r="EA53" s="213"/>
      <c r="EB53" s="213"/>
      <c r="EC53" s="213"/>
      <c r="ED53" s="213"/>
      <c r="EE53" s="213"/>
      <c r="EF53" s="213"/>
      <c r="EG53" s="213"/>
      <c r="EH53" s="213"/>
      <c r="EI53" s="213"/>
      <c r="EJ53" s="213"/>
      <c r="EK53" s="213"/>
      <c r="EL53" s="213"/>
      <c r="EM53" s="213"/>
      <c r="EN53" s="213"/>
      <c r="EO53" s="213"/>
      <c r="EP53" s="213"/>
      <c r="EQ53" s="213"/>
      <c r="ER53" s="213"/>
      <c r="ES53" s="213"/>
      <c r="ET53" s="213"/>
      <c r="EU53" s="9"/>
      <c r="EV53" s="166"/>
      <c r="EW53" s="213"/>
      <c r="EX53" s="213"/>
      <c r="EY53" s="213"/>
      <c r="EZ53" s="213"/>
      <c r="FA53" s="213"/>
      <c r="FB53" s="213"/>
      <c r="FC53" s="213"/>
      <c r="FD53" s="213"/>
      <c r="FE53" s="213"/>
      <c r="FF53" s="213"/>
      <c r="FG53" s="213"/>
      <c r="FH53" s="213"/>
      <c r="FI53" s="213"/>
      <c r="FJ53" s="213"/>
      <c r="FK53" s="213"/>
      <c r="FL53" s="213"/>
      <c r="FM53" s="213"/>
      <c r="FN53" s="167"/>
      <c r="FO53" s="213"/>
      <c r="FP53" s="213"/>
      <c r="FQ53" s="213"/>
      <c r="FR53" s="213"/>
      <c r="FS53" s="166"/>
      <c r="FT53" s="167"/>
      <c r="FU53" s="213"/>
      <c r="FV53" s="213"/>
      <c r="FW53" s="213"/>
      <c r="FX53" s="213"/>
      <c r="FY53" s="166"/>
      <c r="FZ53" s="167"/>
      <c r="GA53" s="166"/>
      <c r="GB53" s="213"/>
      <c r="GC53" s="213"/>
      <c r="GD53" s="213"/>
      <c r="GE53" s="166"/>
      <c r="GF53" s="213"/>
      <c r="GG53" s="213"/>
      <c r="GH53" s="213"/>
      <c r="GI53" s="213"/>
      <c r="GJ53" s="213"/>
      <c r="GK53" s="213"/>
      <c r="GL53" s="213"/>
      <c r="GM53" s="166"/>
      <c r="GN53" s="213"/>
      <c r="GO53" s="213"/>
      <c r="GP53" s="213"/>
      <c r="GQ53" s="167"/>
      <c r="GR53" s="174"/>
      <c r="GS53" s="214"/>
      <c r="GT53" s="214"/>
      <c r="GU53" s="214"/>
      <c r="GV53" s="214"/>
      <c r="GW53" s="214"/>
      <c r="GX53" s="214"/>
      <c r="GY53" s="214"/>
      <c r="GZ53" s="214"/>
      <c r="HA53" s="214" t="s">
        <v>226</v>
      </c>
      <c r="HB53" s="214"/>
      <c r="HC53" s="214"/>
      <c r="HD53" s="214"/>
      <c r="HE53" s="214"/>
      <c r="HF53" s="214"/>
      <c r="HG53" s="214"/>
      <c r="HH53" s="214"/>
      <c r="HI53" s="214"/>
      <c r="HJ53" s="214"/>
      <c r="HK53" s="214"/>
      <c r="HL53" s="214"/>
      <c r="HM53" s="214"/>
      <c r="HN53" s="214"/>
      <c r="HO53" s="214"/>
      <c r="HP53" s="214"/>
      <c r="HQ53" s="214"/>
      <c r="HR53" s="214"/>
      <c r="HS53" s="214"/>
      <c r="HT53" s="214"/>
      <c r="HU53" s="214"/>
      <c r="HV53" s="214"/>
      <c r="HW53" s="214"/>
      <c r="HX53" s="214"/>
      <c r="HY53" s="214"/>
      <c r="HZ53" s="214"/>
      <c r="IA53" s="214"/>
      <c r="IB53" s="214"/>
      <c r="IC53" s="214"/>
      <c r="ID53" s="214"/>
      <c r="IE53" s="214"/>
      <c r="IF53" s="214"/>
      <c r="IG53" s="214"/>
      <c r="IH53" s="214"/>
      <c r="II53" s="214"/>
      <c r="IJ53" s="214"/>
      <c r="IK53" s="214"/>
      <c r="IL53" s="214"/>
      <c r="IM53" s="214"/>
      <c r="IN53" s="214"/>
      <c r="IO53" s="214"/>
      <c r="IP53" s="166"/>
      <c r="IQ53" s="167"/>
      <c r="IR53" s="213"/>
      <c r="IS53" s="213"/>
      <c r="IT53" s="213"/>
      <c r="IU53" s="213"/>
      <c r="IV53" s="213"/>
      <c r="IW53" s="213"/>
      <c r="IX53" s="223"/>
      <c r="IY53" s="223"/>
      <c r="IZ53" s="213"/>
      <c r="JA53" s="223"/>
      <c r="JB53" s="213"/>
      <c r="JC53" s="213"/>
      <c r="JD53" s="213"/>
      <c r="JE53" s="214"/>
      <c r="JF53"/>
      <c r="JG53" s="213"/>
      <c r="JH53" s="213"/>
      <c r="JI53" s="213"/>
      <c r="JJ53" s="213"/>
      <c r="JK53" s="213"/>
      <c r="JL53" s="213"/>
      <c r="JM53" s="213"/>
      <c r="JN53" s="174"/>
      <c r="JO53" s="214"/>
      <c r="JP53" s="214"/>
      <c r="JQ53" s="214"/>
      <c r="JR53" s="214"/>
      <c r="JS53" s="214"/>
      <c r="JT53" s="214"/>
      <c r="JU53" s="214"/>
      <c r="JV53" s="214"/>
      <c r="JW53" s="214"/>
      <c r="JX53" s="214"/>
      <c r="JY53" s="166"/>
      <c r="JZ53" s="213"/>
      <c r="KA53" s="213"/>
      <c r="KB53" s="213"/>
      <c r="KC53" s="214"/>
      <c r="KD53" s="214"/>
      <c r="KE53" s="214"/>
      <c r="KF53" s="214"/>
      <c r="KG53" s="214"/>
      <c r="KH53" s="223"/>
      <c r="KI53" s="223"/>
      <c r="KJ53" s="223"/>
      <c r="KK53" s="223"/>
      <c r="KL53" s="214"/>
      <c r="KM53" s="214"/>
      <c r="KN53" s="214"/>
      <c r="KO53" s="214"/>
      <c r="KP53" s="214"/>
      <c r="KQ53"/>
      <c r="KR53" s="255"/>
      <c r="KS53">
        <v>1</v>
      </c>
      <c r="KT53">
        <v>2</v>
      </c>
      <c r="KU53">
        <v>1</v>
      </c>
      <c r="KV53">
        <v>2</v>
      </c>
    </row>
    <row r="54" spans="1:308" s="10" customFormat="1" ht="19.5">
      <c r="A54" s="171">
        <v>7</v>
      </c>
      <c r="B54" s="171" t="s">
        <v>955</v>
      </c>
      <c r="C54" s="172" t="s">
        <v>958</v>
      </c>
      <c r="D54" s="173">
        <v>3</v>
      </c>
      <c r="E54" s="164" t="s">
        <v>959</v>
      </c>
      <c r="F54" s="164">
        <v>25</v>
      </c>
      <c r="G54" s="164" t="s">
        <v>852</v>
      </c>
      <c r="H54" s="164">
        <v>0</v>
      </c>
      <c r="I54" s="164">
        <v>0</v>
      </c>
      <c r="J54" s="164">
        <v>353</v>
      </c>
      <c r="K54" s="164">
        <v>94.5</v>
      </c>
      <c r="L54" s="165">
        <v>26.770538243626063</v>
      </c>
      <c r="M54" s="384" t="s">
        <v>2217</v>
      </c>
      <c r="N54" s="166" t="s">
        <v>226</v>
      </c>
      <c r="O54" s="213"/>
      <c r="P54" s="213"/>
      <c r="Q54" s="213"/>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166"/>
      <c r="CC54" s="213"/>
      <c r="CD54" s="213"/>
      <c r="CE54" s="213"/>
      <c r="CF54" s="213"/>
      <c r="CG54" s="213"/>
      <c r="CH54" s="213"/>
      <c r="CI54" s="213"/>
      <c r="CJ54" s="213"/>
      <c r="CK54" s="213"/>
      <c r="CL54" s="213"/>
      <c r="CM54" s="213"/>
      <c r="CN54" s="213"/>
      <c r="CO54" s="213"/>
      <c r="CP54" s="213"/>
      <c r="CQ54" s="213"/>
      <c r="CR54" s="213"/>
      <c r="CS54" s="213"/>
      <c r="CT54" s="166"/>
      <c r="CU54" s="213"/>
      <c r="CV54" s="213"/>
      <c r="CW54" s="213"/>
      <c r="CX54" s="213"/>
      <c r="CY54" s="213"/>
      <c r="CZ54" s="213"/>
      <c r="DA54" s="213"/>
      <c r="DB54" s="213"/>
      <c r="DC54" s="213"/>
      <c r="DD54" s="213"/>
      <c r="DE54" s="213"/>
      <c r="DF54" s="213"/>
      <c r="DG54" s="213"/>
      <c r="DH54" s="213"/>
      <c r="DI54" s="213"/>
      <c r="DJ54" s="213"/>
      <c r="DK54" s="213"/>
      <c r="DL54" s="213"/>
      <c r="DM54" s="213"/>
      <c r="DN54" s="167"/>
      <c r="DO54" s="213"/>
      <c r="DP54" s="213"/>
      <c r="DQ54" s="213"/>
      <c r="DR54" s="213"/>
      <c r="DS54" s="213"/>
      <c r="DT54" s="213"/>
      <c r="DU54" s="213"/>
      <c r="DV54" s="213"/>
      <c r="DW54" s="213"/>
      <c r="DX54" s="213"/>
      <c r="DY54" s="213"/>
      <c r="DZ54" s="213"/>
      <c r="EA54" s="213"/>
      <c r="EB54" s="213"/>
      <c r="EC54" s="213"/>
      <c r="ED54" s="213"/>
      <c r="EE54" s="213"/>
      <c r="EF54" s="213"/>
      <c r="EG54" s="213"/>
      <c r="EH54" s="213"/>
      <c r="EI54" s="213"/>
      <c r="EJ54" s="213"/>
      <c r="EK54" s="213"/>
      <c r="EL54" s="213"/>
      <c r="EM54" s="213"/>
      <c r="EN54" s="213"/>
      <c r="EO54" s="213"/>
      <c r="EP54" s="213"/>
      <c r="EQ54" s="213"/>
      <c r="ER54" s="213"/>
      <c r="ES54" s="213"/>
      <c r="ET54" s="213"/>
      <c r="EU54" s="9"/>
      <c r="EV54" s="166"/>
      <c r="EW54" s="213"/>
      <c r="EX54" s="213"/>
      <c r="EY54" s="213"/>
      <c r="EZ54" s="213"/>
      <c r="FA54" s="213"/>
      <c r="FB54" s="213"/>
      <c r="FC54" s="213"/>
      <c r="FD54" s="213"/>
      <c r="FE54" s="213"/>
      <c r="FF54" s="213"/>
      <c r="FG54" s="213"/>
      <c r="FH54" s="213"/>
      <c r="FI54" s="213"/>
      <c r="FJ54" s="213"/>
      <c r="FK54" s="213"/>
      <c r="FL54" s="213"/>
      <c r="FM54" s="213"/>
      <c r="FN54" s="167"/>
      <c r="FO54" s="213"/>
      <c r="FP54" s="213"/>
      <c r="FQ54" s="213"/>
      <c r="FR54" s="213"/>
      <c r="FS54" s="166"/>
      <c r="FT54" s="167"/>
      <c r="FU54" s="213"/>
      <c r="FV54" s="213"/>
      <c r="FW54" s="213"/>
      <c r="FX54" s="213"/>
      <c r="FY54" s="166"/>
      <c r="FZ54" s="167"/>
      <c r="GA54" s="166"/>
      <c r="GB54" s="213"/>
      <c r="GC54" s="213"/>
      <c r="GD54" s="213"/>
      <c r="GE54" s="166"/>
      <c r="GF54" s="213"/>
      <c r="GG54" s="213"/>
      <c r="GH54" s="213"/>
      <c r="GI54" s="213"/>
      <c r="GJ54" s="213"/>
      <c r="GK54" s="213"/>
      <c r="GL54" s="213"/>
      <c r="GM54" s="166"/>
      <c r="GN54" s="213"/>
      <c r="GO54" s="213"/>
      <c r="GP54" s="213"/>
      <c r="GQ54" s="167"/>
      <c r="GR54" s="174"/>
      <c r="GS54" s="214"/>
      <c r="GT54" s="214"/>
      <c r="GU54" s="214"/>
      <c r="GV54" s="214"/>
      <c r="GW54" s="214"/>
      <c r="GX54" s="214"/>
      <c r="GY54" s="214"/>
      <c r="GZ54" s="214"/>
      <c r="HA54" s="214" t="s">
        <v>226</v>
      </c>
      <c r="HB54" s="214"/>
      <c r="HC54" s="214"/>
      <c r="HD54" s="214"/>
      <c r="HE54" s="214"/>
      <c r="HF54" s="214"/>
      <c r="HG54" s="214"/>
      <c r="HH54" s="214"/>
      <c r="HI54" s="214"/>
      <c r="HJ54" s="214"/>
      <c r="HK54" s="214"/>
      <c r="HL54" s="214"/>
      <c r="HM54" s="214"/>
      <c r="HN54" s="214"/>
      <c r="HO54" s="214"/>
      <c r="HP54" s="214"/>
      <c r="HQ54" s="214"/>
      <c r="HR54" s="214"/>
      <c r="HS54" s="214"/>
      <c r="HT54" s="214"/>
      <c r="HU54" s="214"/>
      <c r="HV54" s="214"/>
      <c r="HW54" s="214"/>
      <c r="HX54" s="214"/>
      <c r="HY54" s="214"/>
      <c r="HZ54" s="214"/>
      <c r="IA54" s="214"/>
      <c r="IB54" s="214"/>
      <c r="IC54" s="214"/>
      <c r="ID54" s="214"/>
      <c r="IE54" s="214"/>
      <c r="IF54" s="214"/>
      <c r="IG54" s="214"/>
      <c r="IH54" s="214"/>
      <c r="II54" s="214"/>
      <c r="IJ54" s="214"/>
      <c r="IK54" s="214"/>
      <c r="IL54" s="214"/>
      <c r="IM54" s="214"/>
      <c r="IN54" s="214"/>
      <c r="IO54" s="214"/>
      <c r="IP54" s="166"/>
      <c r="IQ54" s="167"/>
      <c r="IR54" s="213"/>
      <c r="IS54" s="213"/>
      <c r="IT54" s="213"/>
      <c r="IU54" s="213"/>
      <c r="IV54" s="213"/>
      <c r="IW54" s="213"/>
      <c r="IX54" s="223"/>
      <c r="IY54" s="223"/>
      <c r="IZ54" s="213"/>
      <c r="JA54" s="223"/>
      <c r="JB54" s="213"/>
      <c r="JC54" s="213"/>
      <c r="JD54" s="213"/>
      <c r="JE54" s="214"/>
      <c r="JF54"/>
      <c r="JG54" s="213"/>
      <c r="JH54" s="213"/>
      <c r="JI54" s="213"/>
      <c r="JJ54" s="213"/>
      <c r="JK54" s="213"/>
      <c r="JL54" s="213"/>
      <c r="JM54" s="213"/>
      <c r="JN54" s="174"/>
      <c r="JO54" s="214"/>
      <c r="JP54" s="214"/>
      <c r="JQ54" s="214"/>
      <c r="JR54" s="214"/>
      <c r="JS54" s="214"/>
      <c r="JT54" s="214"/>
      <c r="JU54" s="214"/>
      <c r="JV54" s="214"/>
      <c r="JW54" s="214"/>
      <c r="JX54" s="214"/>
      <c r="JY54" s="166" t="s">
        <v>853</v>
      </c>
      <c r="JZ54" s="213"/>
      <c r="KA54" s="213"/>
      <c r="KB54" s="213"/>
      <c r="KC54" s="214"/>
      <c r="KD54" s="214" t="s">
        <v>226</v>
      </c>
      <c r="KE54" s="214"/>
      <c r="KF54" s="214"/>
      <c r="KG54" s="214"/>
      <c r="KH54" s="223"/>
      <c r="KI54" s="223"/>
      <c r="KJ54" s="223"/>
      <c r="KK54" s="223"/>
      <c r="KL54" s="214"/>
      <c r="KM54" s="214"/>
      <c r="KN54" s="214"/>
      <c r="KO54" s="214"/>
      <c r="KP54" s="214"/>
      <c r="KQ54"/>
      <c r="KR54" s="255"/>
      <c r="KS54">
        <v>3</v>
      </c>
      <c r="KT54">
        <v>1</v>
      </c>
      <c r="KU54">
        <v>3</v>
      </c>
      <c r="KV54">
        <v>1</v>
      </c>
    </row>
    <row r="55" spans="1:308" s="10" customFormat="1" ht="19.5">
      <c r="A55" s="171">
        <v>7</v>
      </c>
      <c r="B55" s="171" t="s">
        <v>955</v>
      </c>
      <c r="C55" s="172" t="s">
        <v>960</v>
      </c>
      <c r="D55" s="173">
        <v>4</v>
      </c>
      <c r="E55" s="164" t="s">
        <v>961</v>
      </c>
      <c r="F55" s="164">
        <v>10</v>
      </c>
      <c r="G55" s="164" t="s">
        <v>2078</v>
      </c>
      <c r="H55" s="164" t="s">
        <v>864</v>
      </c>
      <c r="I55" s="164" t="s">
        <v>962</v>
      </c>
      <c r="J55" s="164">
        <v>713</v>
      </c>
      <c r="K55" s="164">
        <v>548</v>
      </c>
      <c r="L55" s="165">
        <v>76.858345021037863</v>
      </c>
      <c r="M55" s="384" t="s">
        <v>2218</v>
      </c>
      <c r="N55" s="166" t="s">
        <v>226</v>
      </c>
      <c r="O55" s="213"/>
      <c r="P55" s="213"/>
      <c r="Q55" s="213"/>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166" t="s">
        <v>853</v>
      </c>
      <c r="CC55" s="213"/>
      <c r="CD55" s="213"/>
      <c r="CE55" s="213"/>
      <c r="CF55" s="213"/>
      <c r="CG55" s="213" t="s">
        <v>853</v>
      </c>
      <c r="CH55" s="213"/>
      <c r="CI55" s="213"/>
      <c r="CJ55" s="213" t="s">
        <v>226</v>
      </c>
      <c r="CK55" s="213"/>
      <c r="CL55" s="213"/>
      <c r="CM55" s="213" t="s">
        <v>226</v>
      </c>
      <c r="CN55" s="213"/>
      <c r="CO55" s="213"/>
      <c r="CP55" s="213"/>
      <c r="CQ55" s="213" t="s">
        <v>226</v>
      </c>
      <c r="CR55" s="213"/>
      <c r="CS55" s="213"/>
      <c r="CT55" s="166" t="s">
        <v>226</v>
      </c>
      <c r="CU55" s="213" t="s">
        <v>226</v>
      </c>
      <c r="CV55" s="213" t="s">
        <v>226</v>
      </c>
      <c r="CW55" s="213"/>
      <c r="CX55" s="213"/>
      <c r="CY55" s="213"/>
      <c r="CZ55" s="213"/>
      <c r="DA55" s="213"/>
      <c r="DB55" s="213"/>
      <c r="DC55" s="213"/>
      <c r="DD55" s="213"/>
      <c r="DE55" s="213"/>
      <c r="DF55" s="213"/>
      <c r="DG55" s="213"/>
      <c r="DH55" s="213"/>
      <c r="DI55" s="213"/>
      <c r="DJ55" s="213"/>
      <c r="DK55" s="213"/>
      <c r="DL55" s="213"/>
      <c r="DM55" s="213"/>
      <c r="DN55" s="167"/>
      <c r="DO55" s="213"/>
      <c r="DP55" s="213"/>
      <c r="DQ55" s="213"/>
      <c r="DR55" s="213" t="s">
        <v>226</v>
      </c>
      <c r="DS55" s="213" t="s">
        <v>226</v>
      </c>
      <c r="DT55" s="213" t="s">
        <v>853</v>
      </c>
      <c r="DU55" s="213" t="s">
        <v>226</v>
      </c>
      <c r="DV55" s="213"/>
      <c r="DW55" s="213"/>
      <c r="DX55" s="213" t="s">
        <v>853</v>
      </c>
      <c r="DY55" s="213"/>
      <c r="DZ55" s="213"/>
      <c r="EA55" s="213" t="s">
        <v>226</v>
      </c>
      <c r="EB55" s="213" t="s">
        <v>853</v>
      </c>
      <c r="EC55" s="213"/>
      <c r="ED55" s="213"/>
      <c r="EE55" s="213"/>
      <c r="EF55" s="213"/>
      <c r="EG55" s="213"/>
      <c r="EH55" s="213"/>
      <c r="EI55" s="213" t="s">
        <v>226</v>
      </c>
      <c r="EJ55" s="213" t="s">
        <v>226</v>
      </c>
      <c r="EK55" s="213"/>
      <c r="EL55" s="213"/>
      <c r="EM55" s="213"/>
      <c r="EN55" s="213"/>
      <c r="EO55" s="213"/>
      <c r="EP55" s="213"/>
      <c r="EQ55" s="213"/>
      <c r="ER55" s="213"/>
      <c r="ES55" s="213"/>
      <c r="ET55" s="213"/>
      <c r="EU55" s="9"/>
      <c r="EV55" s="166"/>
      <c r="EW55" s="213"/>
      <c r="EX55" s="213" t="s">
        <v>226</v>
      </c>
      <c r="EY55" s="213"/>
      <c r="EZ55" s="213"/>
      <c r="FA55" s="213"/>
      <c r="FB55" s="213"/>
      <c r="FC55" s="213"/>
      <c r="FD55" s="213"/>
      <c r="FE55" s="213"/>
      <c r="FF55" s="213"/>
      <c r="FG55" s="213"/>
      <c r="FH55" s="213"/>
      <c r="FI55" s="213" t="s">
        <v>226</v>
      </c>
      <c r="FJ55" s="213"/>
      <c r="FK55" s="213"/>
      <c r="FL55" s="213"/>
      <c r="FM55" s="213"/>
      <c r="FN55" s="167"/>
      <c r="FO55" s="213" t="s">
        <v>226</v>
      </c>
      <c r="FP55" s="213" t="s">
        <v>226</v>
      </c>
      <c r="FQ55" s="213"/>
      <c r="FR55" s="213"/>
      <c r="FS55" s="166" t="s">
        <v>226</v>
      </c>
      <c r="FT55" s="167" t="s">
        <v>226</v>
      </c>
      <c r="FU55" s="213" t="s">
        <v>226</v>
      </c>
      <c r="FV55" s="213" t="s">
        <v>226</v>
      </c>
      <c r="FW55" s="213" t="s">
        <v>226</v>
      </c>
      <c r="FX55" s="213" t="s">
        <v>226</v>
      </c>
      <c r="FY55" s="166"/>
      <c r="FZ55" s="167"/>
      <c r="GA55" s="166"/>
      <c r="GB55" s="213"/>
      <c r="GC55" s="213"/>
      <c r="GD55" s="213"/>
      <c r="GE55" s="166"/>
      <c r="GF55" s="213"/>
      <c r="GG55" s="213"/>
      <c r="GH55" s="213"/>
      <c r="GI55" s="213"/>
      <c r="GJ55" s="213"/>
      <c r="GK55" s="213"/>
      <c r="GL55" s="213"/>
      <c r="GM55" s="166"/>
      <c r="GN55" s="213"/>
      <c r="GO55" s="213"/>
      <c r="GP55" s="213"/>
      <c r="GQ55" s="167"/>
      <c r="GR55" s="174"/>
      <c r="GS55" s="214"/>
      <c r="GT55" s="214"/>
      <c r="GU55" s="214"/>
      <c r="GV55" s="214"/>
      <c r="GW55" s="214"/>
      <c r="GX55" s="214"/>
      <c r="GY55" s="214"/>
      <c r="GZ55" s="214"/>
      <c r="HA55" s="214" t="s">
        <v>226</v>
      </c>
      <c r="HB55" s="214"/>
      <c r="HC55" s="214"/>
      <c r="HD55" s="214"/>
      <c r="HE55" s="214"/>
      <c r="HF55" s="214"/>
      <c r="HG55" s="214" t="s">
        <v>226</v>
      </c>
      <c r="HH55" s="214"/>
      <c r="HI55" s="214"/>
      <c r="HJ55" s="214"/>
      <c r="HK55" s="214"/>
      <c r="HL55" s="214"/>
      <c r="HM55" s="214" t="s">
        <v>226</v>
      </c>
      <c r="HN55" s="214"/>
      <c r="HO55" s="214"/>
      <c r="HP55" s="214"/>
      <c r="HQ55" s="214" t="s">
        <v>226</v>
      </c>
      <c r="HR55" s="214"/>
      <c r="HS55" s="214"/>
      <c r="HT55" s="214"/>
      <c r="HU55" s="214"/>
      <c r="HV55" s="214"/>
      <c r="HW55" s="214"/>
      <c r="HX55" s="214" t="s">
        <v>226</v>
      </c>
      <c r="HY55" s="214"/>
      <c r="HZ55" s="214"/>
      <c r="IA55" s="214"/>
      <c r="IB55" s="214"/>
      <c r="IC55" s="214"/>
      <c r="ID55" s="214"/>
      <c r="IE55" s="214"/>
      <c r="IF55" s="214"/>
      <c r="IG55" s="214"/>
      <c r="IH55" s="214"/>
      <c r="II55" s="214"/>
      <c r="IJ55" s="214"/>
      <c r="IK55" s="214"/>
      <c r="IL55" s="214"/>
      <c r="IM55" s="214" t="s">
        <v>226</v>
      </c>
      <c r="IN55" s="214"/>
      <c r="IO55" s="214"/>
      <c r="IP55" s="166"/>
      <c r="IQ55" s="167"/>
      <c r="IR55" s="213"/>
      <c r="IS55" s="213"/>
      <c r="IT55" s="213"/>
      <c r="IU55" s="213"/>
      <c r="IV55" s="213"/>
      <c r="IW55" s="213"/>
      <c r="IX55" s="223"/>
      <c r="IY55" s="223"/>
      <c r="IZ55" s="213" t="s">
        <v>226</v>
      </c>
      <c r="JA55" s="223"/>
      <c r="JB55" s="213"/>
      <c r="JC55" s="213"/>
      <c r="JD55" s="213"/>
      <c r="JE55" s="214"/>
      <c r="JF55"/>
      <c r="JG55" s="213"/>
      <c r="JH55" s="213"/>
      <c r="JI55" s="213"/>
      <c r="JJ55" s="213"/>
      <c r="JK55" s="213"/>
      <c r="JL55" s="213"/>
      <c r="JM55" s="213"/>
      <c r="JN55" s="174"/>
      <c r="JO55" s="214"/>
      <c r="JP55" s="214"/>
      <c r="JQ55" s="214"/>
      <c r="JR55" s="214"/>
      <c r="JS55" s="214"/>
      <c r="JT55" s="214"/>
      <c r="JU55" s="214"/>
      <c r="JV55" s="214"/>
      <c r="JW55" s="214"/>
      <c r="JX55" s="214"/>
      <c r="JY55" s="174" t="s">
        <v>226</v>
      </c>
      <c r="JZ55" s="213"/>
      <c r="KA55" s="213"/>
      <c r="KB55" s="214" t="s">
        <v>226</v>
      </c>
      <c r="KC55" s="214"/>
      <c r="KD55" s="214"/>
      <c r="KE55" s="214"/>
      <c r="KF55" s="214"/>
      <c r="KG55" s="214"/>
      <c r="KH55" s="223"/>
      <c r="KI55" s="223"/>
      <c r="KJ55" s="223"/>
      <c r="KK55" s="223"/>
      <c r="KL55" s="214"/>
      <c r="KM55" s="214"/>
      <c r="KN55" s="214"/>
      <c r="KO55" s="214"/>
      <c r="KP55" s="214"/>
      <c r="KQ55"/>
      <c r="KR55" s="255"/>
      <c r="KS55">
        <v>32</v>
      </c>
      <c r="KT55">
        <v>5</v>
      </c>
      <c r="KU55">
        <v>32</v>
      </c>
      <c r="KV55">
        <v>5</v>
      </c>
    </row>
    <row r="56" spans="1:308" s="10" customFormat="1" ht="19.5">
      <c r="A56" s="171">
        <v>7</v>
      </c>
      <c r="B56" s="171" t="s">
        <v>955</v>
      </c>
      <c r="C56" s="172" t="s">
        <v>963</v>
      </c>
      <c r="D56" s="173">
        <v>5</v>
      </c>
      <c r="E56" s="164" t="s">
        <v>964</v>
      </c>
      <c r="F56" s="164">
        <v>25</v>
      </c>
      <c r="G56" s="164" t="s">
        <v>852</v>
      </c>
      <c r="H56" s="164">
        <v>0</v>
      </c>
      <c r="I56" s="164">
        <v>0</v>
      </c>
      <c r="J56" s="164">
        <v>1036</v>
      </c>
      <c r="K56" s="164">
        <v>119.3</v>
      </c>
      <c r="L56" s="165">
        <v>11.515444015444015</v>
      </c>
      <c r="M56" s="384" t="s">
        <v>2219</v>
      </c>
      <c r="N56" s="166" t="s">
        <v>226</v>
      </c>
      <c r="O56" s="213"/>
      <c r="P56" s="213"/>
      <c r="Q56" s="213"/>
      <c r="R56" s="213"/>
      <c r="S56" s="213"/>
      <c r="T56" s="213"/>
      <c r="U56" s="213"/>
      <c r="V56" s="213"/>
      <c r="W56" s="213"/>
      <c r="X56" s="213"/>
      <c r="Y56" s="213"/>
      <c r="Z56" s="213"/>
      <c r="AA56" s="213"/>
      <c r="AB56" s="213"/>
      <c r="AC56" s="213"/>
      <c r="AD56" s="213"/>
      <c r="AE56" s="213"/>
      <c r="AF56" s="213" t="s">
        <v>226</v>
      </c>
      <c r="AG56" s="213" t="s">
        <v>226</v>
      </c>
      <c r="AH56" s="213" t="s">
        <v>226</v>
      </c>
      <c r="AI56" s="213" t="s">
        <v>226</v>
      </c>
      <c r="AJ56" s="213"/>
      <c r="AK56" s="213"/>
      <c r="AL56" s="213"/>
      <c r="AM56" s="213" t="s">
        <v>226</v>
      </c>
      <c r="AN56" s="213" t="s">
        <v>226</v>
      </c>
      <c r="AO56" s="213"/>
      <c r="AP56" s="213"/>
      <c r="AQ56" s="213"/>
      <c r="AR56" s="213"/>
      <c r="AS56" s="213"/>
      <c r="AT56" s="213"/>
      <c r="AU56" s="213"/>
      <c r="AV56" s="213"/>
      <c r="AW56" s="213"/>
      <c r="AX56" s="213"/>
      <c r="AY56" s="213"/>
      <c r="AZ56" s="213"/>
      <c r="BA56" s="213"/>
      <c r="BB56" s="213"/>
      <c r="BC56" s="213" t="s">
        <v>226</v>
      </c>
      <c r="BD56" s="213"/>
      <c r="BE56" s="213"/>
      <c r="BF56" s="235" t="s">
        <v>226</v>
      </c>
      <c r="BG56" s="213" t="s">
        <v>226</v>
      </c>
      <c r="BH56" s="213"/>
      <c r="BI56" s="213"/>
      <c r="BJ56" s="213"/>
      <c r="BK56" s="213"/>
      <c r="BL56" s="213" t="s">
        <v>226</v>
      </c>
      <c r="BM56" s="213"/>
      <c r="BN56" s="213"/>
      <c r="BO56" s="213"/>
      <c r="BP56" s="213" t="s">
        <v>226</v>
      </c>
      <c r="BQ56" s="213" t="s">
        <v>226</v>
      </c>
      <c r="BR56" s="213" t="s">
        <v>226</v>
      </c>
      <c r="BS56" s="213"/>
      <c r="BT56" s="213" t="s">
        <v>226</v>
      </c>
      <c r="BU56" s="213" t="s">
        <v>226</v>
      </c>
      <c r="BV56" s="213" t="s">
        <v>226</v>
      </c>
      <c r="BW56" s="213" t="s">
        <v>226</v>
      </c>
      <c r="BX56" s="213"/>
      <c r="BY56" s="213"/>
      <c r="BZ56" s="213"/>
      <c r="CA56" s="213" t="s">
        <v>226</v>
      </c>
      <c r="CB56" s="166"/>
      <c r="CC56" s="213"/>
      <c r="CD56" s="213"/>
      <c r="CE56" s="213"/>
      <c r="CF56" s="213"/>
      <c r="CG56" s="213"/>
      <c r="CH56" s="213"/>
      <c r="CI56" s="213" t="s">
        <v>853</v>
      </c>
      <c r="CJ56" s="213"/>
      <c r="CK56" s="213" t="s">
        <v>853</v>
      </c>
      <c r="CL56" s="213"/>
      <c r="CM56" s="213" t="s">
        <v>226</v>
      </c>
      <c r="CN56" s="213"/>
      <c r="CO56" s="213"/>
      <c r="CP56" s="213"/>
      <c r="CQ56" s="213" t="s">
        <v>226</v>
      </c>
      <c r="CR56" s="213"/>
      <c r="CS56" s="213" t="s">
        <v>853</v>
      </c>
      <c r="CT56" s="166" t="s">
        <v>226</v>
      </c>
      <c r="CU56" s="213" t="s">
        <v>226</v>
      </c>
      <c r="CV56" s="213" t="s">
        <v>853</v>
      </c>
      <c r="CW56" s="213"/>
      <c r="CX56" s="213"/>
      <c r="CY56" s="213"/>
      <c r="CZ56" s="213" t="s">
        <v>226</v>
      </c>
      <c r="DA56" s="213" t="s">
        <v>226</v>
      </c>
      <c r="DB56" s="213"/>
      <c r="DC56" s="213"/>
      <c r="DD56" s="213"/>
      <c r="DE56" s="213" t="s">
        <v>226</v>
      </c>
      <c r="DF56" s="213" t="s">
        <v>226</v>
      </c>
      <c r="DG56" s="213"/>
      <c r="DH56" s="213" t="s">
        <v>226</v>
      </c>
      <c r="DI56" s="213"/>
      <c r="DJ56" s="213"/>
      <c r="DK56" s="213"/>
      <c r="DL56" s="213"/>
      <c r="DM56" s="213"/>
      <c r="DN56" s="167"/>
      <c r="DO56" s="213" t="s">
        <v>853</v>
      </c>
      <c r="DP56" s="213"/>
      <c r="DQ56" s="213" t="s">
        <v>226</v>
      </c>
      <c r="DR56" s="213"/>
      <c r="DS56" s="213"/>
      <c r="DT56" s="213" t="s">
        <v>226</v>
      </c>
      <c r="DU56" s="213"/>
      <c r="DV56" s="213" t="s">
        <v>853</v>
      </c>
      <c r="DW56" s="213"/>
      <c r="DX56" s="213" t="s">
        <v>226</v>
      </c>
      <c r="DY56" s="213"/>
      <c r="DZ56" s="213" t="s">
        <v>226</v>
      </c>
      <c r="EA56" s="213" t="s">
        <v>226</v>
      </c>
      <c r="EB56" s="213"/>
      <c r="EC56" s="213" t="s">
        <v>226</v>
      </c>
      <c r="ED56" s="213"/>
      <c r="EE56" s="213"/>
      <c r="EF56" s="213"/>
      <c r="EG56" s="213"/>
      <c r="EH56" s="213"/>
      <c r="EI56" s="213"/>
      <c r="EJ56" s="213"/>
      <c r="EK56" s="213" t="s">
        <v>226</v>
      </c>
      <c r="EL56" s="213"/>
      <c r="EM56" s="213"/>
      <c r="EN56" s="213"/>
      <c r="EO56" s="213" t="s">
        <v>226</v>
      </c>
      <c r="EP56" s="213"/>
      <c r="EQ56" s="213"/>
      <c r="ER56" s="213"/>
      <c r="ES56" s="213"/>
      <c r="ET56" s="213"/>
      <c r="EU56" s="9"/>
      <c r="EV56" s="166" t="s">
        <v>226</v>
      </c>
      <c r="EW56" s="213" t="s">
        <v>226</v>
      </c>
      <c r="EX56" s="213"/>
      <c r="EY56" s="213"/>
      <c r="EZ56" s="213" t="s">
        <v>226</v>
      </c>
      <c r="FA56" s="213" t="s">
        <v>226</v>
      </c>
      <c r="FB56" s="213" t="s">
        <v>853</v>
      </c>
      <c r="FC56" s="213"/>
      <c r="FD56" s="213"/>
      <c r="FE56" s="213"/>
      <c r="FF56" s="213" t="s">
        <v>226</v>
      </c>
      <c r="FG56" s="213" t="s">
        <v>226</v>
      </c>
      <c r="FH56" s="213" t="s">
        <v>226</v>
      </c>
      <c r="FI56" s="213"/>
      <c r="FJ56" s="213"/>
      <c r="FK56" s="213"/>
      <c r="FL56" s="213"/>
      <c r="FM56" s="213"/>
      <c r="FN56" s="167"/>
      <c r="FO56" s="213"/>
      <c r="FP56" s="213"/>
      <c r="FQ56" s="213"/>
      <c r="FR56" s="213"/>
      <c r="FS56" s="166"/>
      <c r="FT56" s="167"/>
      <c r="FU56" s="213"/>
      <c r="FV56" s="213"/>
      <c r="FW56" s="213"/>
      <c r="FX56" s="213"/>
      <c r="FY56" s="166"/>
      <c r="FZ56" s="167"/>
      <c r="GA56" s="166"/>
      <c r="GB56" s="213"/>
      <c r="GC56" s="213"/>
      <c r="GD56" s="213"/>
      <c r="GE56" s="166"/>
      <c r="GF56" s="213"/>
      <c r="GG56" s="213"/>
      <c r="GH56" s="213"/>
      <c r="GI56" s="213"/>
      <c r="GJ56" s="213"/>
      <c r="GK56" s="213"/>
      <c r="GL56" s="213"/>
      <c r="GM56" s="166"/>
      <c r="GN56" s="213"/>
      <c r="GO56" s="213"/>
      <c r="GP56" s="213"/>
      <c r="GQ56" s="167"/>
      <c r="GR56" s="174" t="s">
        <v>853</v>
      </c>
      <c r="GS56" s="214" t="s">
        <v>853</v>
      </c>
      <c r="GT56" s="214"/>
      <c r="GU56" s="214" t="s">
        <v>853</v>
      </c>
      <c r="GV56" s="214" t="s">
        <v>853</v>
      </c>
      <c r="GW56" s="214" t="s">
        <v>853</v>
      </c>
      <c r="GX56" s="214" t="s">
        <v>853</v>
      </c>
      <c r="GY56" s="214"/>
      <c r="GZ56" s="214"/>
      <c r="HA56" s="214" t="s">
        <v>226</v>
      </c>
      <c r="HB56" s="214"/>
      <c r="HC56" s="214"/>
      <c r="HD56" s="214"/>
      <c r="HE56" s="214"/>
      <c r="HF56" s="214" t="s">
        <v>226</v>
      </c>
      <c r="HG56" s="214"/>
      <c r="HH56" s="214"/>
      <c r="HI56" s="214"/>
      <c r="HJ56" s="214"/>
      <c r="HK56" s="214" t="s">
        <v>853</v>
      </c>
      <c r="HL56" s="214"/>
      <c r="HM56" s="214"/>
      <c r="HN56" s="214"/>
      <c r="HO56" s="214"/>
      <c r="HP56" s="214"/>
      <c r="HQ56" s="214"/>
      <c r="HR56" s="214"/>
      <c r="HS56" s="214"/>
      <c r="HT56" s="214" t="s">
        <v>226</v>
      </c>
      <c r="HU56" s="214"/>
      <c r="HV56" s="214"/>
      <c r="HW56" s="214"/>
      <c r="HX56" s="214" t="s">
        <v>853</v>
      </c>
      <c r="HY56" s="214"/>
      <c r="HZ56" s="214"/>
      <c r="IA56" s="214"/>
      <c r="IB56" s="214"/>
      <c r="IC56" s="214"/>
      <c r="ID56" s="214"/>
      <c r="IE56" s="214"/>
      <c r="IF56" s="214"/>
      <c r="IG56" s="214"/>
      <c r="IH56" s="214"/>
      <c r="II56" s="214"/>
      <c r="IJ56" s="214"/>
      <c r="IK56" s="214"/>
      <c r="IL56" s="214"/>
      <c r="IM56" s="214"/>
      <c r="IN56" s="214"/>
      <c r="IO56" s="214"/>
      <c r="IP56" s="166"/>
      <c r="IQ56" s="167"/>
      <c r="IR56" s="213"/>
      <c r="IS56" s="213"/>
      <c r="IT56" s="213"/>
      <c r="IU56" s="213"/>
      <c r="IV56" s="213"/>
      <c r="IW56" s="213"/>
      <c r="IX56" s="223"/>
      <c r="IY56" s="223"/>
      <c r="IZ56" s="213"/>
      <c r="JA56" s="223"/>
      <c r="JB56" s="213"/>
      <c r="JC56" s="213"/>
      <c r="JD56" s="213"/>
      <c r="JE56" s="214"/>
      <c r="JF56"/>
      <c r="JG56" s="213"/>
      <c r="JH56" s="213"/>
      <c r="JI56" s="213"/>
      <c r="JJ56" s="213"/>
      <c r="JK56" s="213" t="s">
        <v>226</v>
      </c>
      <c r="JL56" s="213"/>
      <c r="JM56" s="213"/>
      <c r="JN56" s="174" t="s">
        <v>853</v>
      </c>
      <c r="JO56" s="214"/>
      <c r="JP56" s="214"/>
      <c r="JQ56" s="214"/>
      <c r="JR56" s="214"/>
      <c r="JS56" s="214"/>
      <c r="JT56" s="214"/>
      <c r="JU56" s="214"/>
      <c r="JV56" s="214"/>
      <c r="JW56" s="214"/>
      <c r="JX56" s="214"/>
      <c r="JY56" s="166"/>
      <c r="JZ56" s="213"/>
      <c r="KA56" s="213"/>
      <c r="KB56" s="213"/>
      <c r="KC56" s="214"/>
      <c r="KD56" s="214" t="s">
        <v>226</v>
      </c>
      <c r="KE56" s="214"/>
      <c r="KF56" s="214"/>
      <c r="KG56" s="214"/>
      <c r="KH56" s="223" t="s">
        <v>226</v>
      </c>
      <c r="KI56" s="223"/>
      <c r="KJ56" s="223" t="s">
        <v>226</v>
      </c>
      <c r="KK56" s="223"/>
      <c r="KL56" s="214"/>
      <c r="KM56" s="214" t="s">
        <v>226</v>
      </c>
      <c r="KN56" s="214"/>
      <c r="KO56" s="214" t="s">
        <v>226</v>
      </c>
      <c r="KP56" s="214"/>
      <c r="KQ56"/>
      <c r="KR56" s="255"/>
      <c r="KS56">
        <v>52</v>
      </c>
      <c r="KT56">
        <v>16</v>
      </c>
      <c r="KU56">
        <v>46</v>
      </c>
      <c r="KV56">
        <v>16</v>
      </c>
    </row>
    <row r="57" spans="1:308" s="10" customFormat="1" ht="19.5">
      <c r="A57" s="171">
        <v>7</v>
      </c>
      <c r="B57" s="171" t="s">
        <v>955</v>
      </c>
      <c r="C57" s="172" t="s">
        <v>965</v>
      </c>
      <c r="D57" s="173">
        <v>6</v>
      </c>
      <c r="E57" s="164" t="s">
        <v>966</v>
      </c>
      <c r="F57" s="164">
        <v>25</v>
      </c>
      <c r="G57" s="164" t="s">
        <v>852</v>
      </c>
      <c r="H57" s="164">
        <v>0</v>
      </c>
      <c r="I57" s="164">
        <v>0</v>
      </c>
      <c r="J57" s="164">
        <v>693</v>
      </c>
      <c r="K57" s="164">
        <v>118.1</v>
      </c>
      <c r="L57" s="165">
        <v>17.041847041847042</v>
      </c>
      <c r="M57" s="384" t="s">
        <v>2220</v>
      </c>
      <c r="N57" s="166" t="s">
        <v>226</v>
      </c>
      <c r="O57" s="213"/>
      <c r="P57" s="213"/>
      <c r="Q57" s="213"/>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166"/>
      <c r="CC57" s="213"/>
      <c r="CD57" s="213"/>
      <c r="CE57" s="213"/>
      <c r="CF57" s="213"/>
      <c r="CG57" s="213"/>
      <c r="CH57" s="213"/>
      <c r="CI57" s="213"/>
      <c r="CJ57" s="213"/>
      <c r="CK57" s="213"/>
      <c r="CL57" s="213"/>
      <c r="CM57" s="213"/>
      <c r="CN57" s="213"/>
      <c r="CO57" s="213"/>
      <c r="CP57" s="213"/>
      <c r="CQ57" s="213"/>
      <c r="CR57" s="213"/>
      <c r="CS57" s="213"/>
      <c r="CT57" s="166"/>
      <c r="CU57" s="213"/>
      <c r="CV57" s="213"/>
      <c r="CW57" s="213"/>
      <c r="CX57" s="213"/>
      <c r="CY57" s="213"/>
      <c r="CZ57" s="213"/>
      <c r="DA57" s="213"/>
      <c r="DB57" s="213"/>
      <c r="DC57" s="213"/>
      <c r="DD57" s="213"/>
      <c r="DE57" s="213"/>
      <c r="DF57" s="213"/>
      <c r="DG57" s="213"/>
      <c r="DH57" s="213"/>
      <c r="DI57" s="213"/>
      <c r="DJ57" s="213"/>
      <c r="DK57" s="213"/>
      <c r="DL57" s="213"/>
      <c r="DM57" s="213"/>
      <c r="DN57" s="167"/>
      <c r="DO57" s="213"/>
      <c r="DP57" s="213"/>
      <c r="DQ57" s="213"/>
      <c r="DR57" s="213"/>
      <c r="DS57" s="213"/>
      <c r="DT57" s="213"/>
      <c r="DU57" s="213"/>
      <c r="DV57" s="213"/>
      <c r="DW57" s="213"/>
      <c r="DX57" s="213"/>
      <c r="DY57" s="213"/>
      <c r="DZ57" s="213"/>
      <c r="EA57" s="213"/>
      <c r="EB57" s="213"/>
      <c r="EC57" s="213"/>
      <c r="ED57" s="213"/>
      <c r="EE57" s="213"/>
      <c r="EF57" s="213"/>
      <c r="EG57" s="213"/>
      <c r="EH57" s="213"/>
      <c r="EI57" s="213"/>
      <c r="EJ57" s="213"/>
      <c r="EK57" s="213"/>
      <c r="EL57" s="213"/>
      <c r="EM57" s="213"/>
      <c r="EN57" s="213"/>
      <c r="EO57" s="213"/>
      <c r="EP57" s="213"/>
      <c r="EQ57" s="213"/>
      <c r="ER57" s="213"/>
      <c r="ES57" s="213"/>
      <c r="ET57" s="213"/>
      <c r="EU57" s="9"/>
      <c r="EV57" s="166"/>
      <c r="EW57" s="213"/>
      <c r="EX57" s="213"/>
      <c r="EY57" s="213"/>
      <c r="EZ57" s="213"/>
      <c r="FA57" s="213"/>
      <c r="FB57" s="213"/>
      <c r="FC57" s="213"/>
      <c r="FD57" s="213"/>
      <c r="FE57" s="213"/>
      <c r="FF57" s="213"/>
      <c r="FG57" s="213"/>
      <c r="FH57" s="213"/>
      <c r="FI57" s="213"/>
      <c r="FJ57" s="213"/>
      <c r="FK57" s="213"/>
      <c r="FL57" s="213"/>
      <c r="FM57" s="213"/>
      <c r="FN57" s="167"/>
      <c r="FO57" s="213"/>
      <c r="FP57" s="213"/>
      <c r="FQ57" s="213"/>
      <c r="FR57" s="213"/>
      <c r="FS57" s="166"/>
      <c r="FT57" s="167"/>
      <c r="FU57" s="213"/>
      <c r="FV57" s="213"/>
      <c r="FW57" s="213"/>
      <c r="FX57" s="213"/>
      <c r="FY57" s="166"/>
      <c r="FZ57" s="167"/>
      <c r="GA57" s="166"/>
      <c r="GB57" s="213"/>
      <c r="GC57" s="213"/>
      <c r="GD57" s="213"/>
      <c r="GE57" s="166"/>
      <c r="GF57" s="213"/>
      <c r="GG57" s="213"/>
      <c r="GH57" s="213"/>
      <c r="GI57" s="213"/>
      <c r="GJ57" s="213"/>
      <c r="GK57" s="213"/>
      <c r="GL57" s="213"/>
      <c r="GM57" s="166"/>
      <c r="GN57" s="213"/>
      <c r="GO57" s="213"/>
      <c r="GP57" s="213"/>
      <c r="GQ57" s="167"/>
      <c r="GR57" s="174"/>
      <c r="GS57" s="214"/>
      <c r="GT57" s="214"/>
      <c r="GU57" s="214"/>
      <c r="GV57" s="214"/>
      <c r="GW57" s="214"/>
      <c r="GX57" s="214"/>
      <c r="GY57" s="214"/>
      <c r="GZ57" s="214"/>
      <c r="HA57" s="214" t="s">
        <v>226</v>
      </c>
      <c r="HB57" s="214"/>
      <c r="HC57" s="214"/>
      <c r="HD57" s="214"/>
      <c r="HE57" s="214"/>
      <c r="HF57" s="214"/>
      <c r="HG57" s="214" t="s">
        <v>226</v>
      </c>
      <c r="HH57" s="214"/>
      <c r="HI57" s="214"/>
      <c r="HJ57" s="214"/>
      <c r="HK57" s="214"/>
      <c r="HL57" s="214"/>
      <c r="HM57" s="214" t="s">
        <v>226</v>
      </c>
      <c r="HN57" s="214"/>
      <c r="HO57" s="214"/>
      <c r="HP57" s="214"/>
      <c r="HQ57" s="214" t="s">
        <v>226</v>
      </c>
      <c r="HR57" s="214"/>
      <c r="HS57" s="214"/>
      <c r="HT57" s="214"/>
      <c r="HU57" s="214"/>
      <c r="HV57" s="214"/>
      <c r="HW57" s="214"/>
      <c r="HX57" s="214" t="s">
        <v>226</v>
      </c>
      <c r="HY57" s="214"/>
      <c r="HZ57" s="214"/>
      <c r="IA57" s="214"/>
      <c r="IB57" s="214"/>
      <c r="IC57" s="214"/>
      <c r="ID57" s="214"/>
      <c r="IE57" s="214"/>
      <c r="IF57" s="214"/>
      <c r="IG57" s="214"/>
      <c r="IH57" s="214"/>
      <c r="II57" s="214"/>
      <c r="IJ57" s="214"/>
      <c r="IK57" s="214"/>
      <c r="IL57" s="214"/>
      <c r="IM57" s="214"/>
      <c r="IN57" s="214"/>
      <c r="IO57" s="214"/>
      <c r="IP57" s="166"/>
      <c r="IQ57" s="167"/>
      <c r="IR57" s="213"/>
      <c r="IS57" s="213"/>
      <c r="IT57" s="213"/>
      <c r="IU57" s="213"/>
      <c r="IV57" s="213"/>
      <c r="IW57" s="213"/>
      <c r="IX57" s="223"/>
      <c r="IY57" s="223"/>
      <c r="IZ57" s="213"/>
      <c r="JA57" s="223"/>
      <c r="JB57" s="213"/>
      <c r="JC57" s="213"/>
      <c r="JD57" s="213"/>
      <c r="JE57" s="214"/>
      <c r="JF57"/>
      <c r="JG57" s="213"/>
      <c r="JH57" s="213"/>
      <c r="JI57" s="213"/>
      <c r="JJ57" s="213"/>
      <c r="JK57" s="213"/>
      <c r="JL57" s="213"/>
      <c r="JM57" s="213"/>
      <c r="JN57" s="174"/>
      <c r="JO57" s="214"/>
      <c r="JP57" s="214"/>
      <c r="JQ57" s="214"/>
      <c r="JR57" s="214"/>
      <c r="JS57" s="214"/>
      <c r="JT57" s="214"/>
      <c r="JU57" s="214"/>
      <c r="JV57" s="214"/>
      <c r="JW57" s="214"/>
      <c r="JX57" s="214"/>
      <c r="JY57" s="166"/>
      <c r="JZ57" s="213"/>
      <c r="KA57" s="213"/>
      <c r="KB57" s="213"/>
      <c r="KC57" s="214"/>
      <c r="KD57" s="214"/>
      <c r="KE57" s="214"/>
      <c r="KF57" s="214"/>
      <c r="KG57" s="214"/>
      <c r="KH57" s="223"/>
      <c r="KI57" s="223"/>
      <c r="KJ57" s="223"/>
      <c r="KK57" s="223"/>
      <c r="KL57" s="214"/>
      <c r="KM57" s="214"/>
      <c r="KN57" s="214"/>
      <c r="KO57" s="214"/>
      <c r="KP57" s="214"/>
      <c r="KQ57"/>
      <c r="KR57" s="255"/>
      <c r="KS57">
        <v>6</v>
      </c>
      <c r="KT57">
        <v>0</v>
      </c>
      <c r="KU57">
        <v>6</v>
      </c>
      <c r="KV57">
        <v>0</v>
      </c>
    </row>
    <row r="58" spans="1:308" s="10" customFormat="1" ht="19.5">
      <c r="A58" s="171">
        <v>7</v>
      </c>
      <c r="B58" s="171" t="s">
        <v>955</v>
      </c>
      <c r="C58" s="172" t="s">
        <v>967</v>
      </c>
      <c r="D58" s="173">
        <v>7</v>
      </c>
      <c r="E58" s="164" t="s">
        <v>968</v>
      </c>
      <c r="F58" s="164">
        <v>9</v>
      </c>
      <c r="G58" s="164" t="s">
        <v>857</v>
      </c>
      <c r="H58" s="164">
        <v>0</v>
      </c>
      <c r="I58" s="164">
        <v>0</v>
      </c>
      <c r="J58" s="164">
        <v>164</v>
      </c>
      <c r="K58" s="164">
        <v>22</v>
      </c>
      <c r="L58" s="165">
        <v>13.414634146341465</v>
      </c>
      <c r="M58" s="384" t="s">
        <v>2221</v>
      </c>
      <c r="N58" s="166" t="s">
        <v>226</v>
      </c>
      <c r="O58" s="213"/>
      <c r="P58" s="213"/>
      <c r="Q58" s="213"/>
      <c r="R58" s="213"/>
      <c r="S58" s="213"/>
      <c r="T58" s="213" t="s">
        <v>226</v>
      </c>
      <c r="U58" s="213"/>
      <c r="V58" s="213"/>
      <c r="W58" s="213"/>
      <c r="X58" s="213"/>
      <c r="Y58" s="213"/>
      <c r="Z58" s="213"/>
      <c r="AA58" s="213"/>
      <c r="AB58" s="213"/>
      <c r="AC58" s="213" t="s">
        <v>226</v>
      </c>
      <c r="AD58" s="213"/>
      <c r="AE58" s="213"/>
      <c r="AF58" s="213"/>
      <c r="AG58" s="213" t="s">
        <v>226</v>
      </c>
      <c r="AH58" s="213" t="s">
        <v>226</v>
      </c>
      <c r="AI58" s="213"/>
      <c r="AJ58" s="213"/>
      <c r="AK58" s="213" t="s">
        <v>226</v>
      </c>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t="s">
        <v>226</v>
      </c>
      <c r="BH58" s="213"/>
      <c r="BI58" s="213"/>
      <c r="BJ58" s="213"/>
      <c r="BK58" s="213"/>
      <c r="BL58" s="213"/>
      <c r="BM58" s="213"/>
      <c r="BN58" s="213"/>
      <c r="BO58" s="213"/>
      <c r="BP58" s="213"/>
      <c r="BQ58" s="213" t="s">
        <v>226</v>
      </c>
      <c r="BR58" s="213" t="s">
        <v>226</v>
      </c>
      <c r="BS58" s="213"/>
      <c r="BT58" s="213" t="s">
        <v>226</v>
      </c>
      <c r="BU58" s="213" t="s">
        <v>226</v>
      </c>
      <c r="BV58" s="213"/>
      <c r="BW58" s="213" t="s">
        <v>226</v>
      </c>
      <c r="BX58" s="213"/>
      <c r="BY58" s="213"/>
      <c r="BZ58" s="213"/>
      <c r="CA58" s="213"/>
      <c r="CB58" s="166"/>
      <c r="CC58" s="213"/>
      <c r="CD58" s="213"/>
      <c r="CE58" s="213"/>
      <c r="CF58" s="213"/>
      <c r="CG58" s="213"/>
      <c r="CH58" s="213"/>
      <c r="CI58" s="213"/>
      <c r="CJ58" s="213"/>
      <c r="CK58" s="213"/>
      <c r="CL58" s="213"/>
      <c r="CM58" s="213"/>
      <c r="CN58" s="213"/>
      <c r="CO58" s="213"/>
      <c r="CP58" s="213"/>
      <c r="CQ58" s="213"/>
      <c r="CR58" s="213"/>
      <c r="CS58" s="213"/>
      <c r="CT58" s="166"/>
      <c r="CU58" s="213"/>
      <c r="CV58" s="213"/>
      <c r="CW58" s="213"/>
      <c r="CX58" s="213"/>
      <c r="CY58" s="213"/>
      <c r="CZ58" s="213"/>
      <c r="DA58" s="213"/>
      <c r="DB58" s="213"/>
      <c r="DC58" s="213"/>
      <c r="DD58" s="213"/>
      <c r="DE58" s="213"/>
      <c r="DF58" s="213"/>
      <c r="DG58" s="213"/>
      <c r="DH58" s="213"/>
      <c r="DI58" s="213"/>
      <c r="DJ58" s="213"/>
      <c r="DK58" s="213"/>
      <c r="DL58" s="213"/>
      <c r="DM58" s="213"/>
      <c r="DN58" s="167"/>
      <c r="DO58" s="213"/>
      <c r="DP58" s="213"/>
      <c r="DQ58" s="213"/>
      <c r="DR58" s="213"/>
      <c r="DS58" s="213"/>
      <c r="DT58" s="213"/>
      <c r="DU58" s="213"/>
      <c r="DV58" s="213"/>
      <c r="DW58" s="213"/>
      <c r="DX58" s="213"/>
      <c r="DY58" s="213"/>
      <c r="DZ58" s="213"/>
      <c r="EA58" s="213"/>
      <c r="EB58" s="213"/>
      <c r="EC58" s="213"/>
      <c r="ED58" s="213"/>
      <c r="EE58" s="213"/>
      <c r="EF58" s="213"/>
      <c r="EG58" s="213"/>
      <c r="EH58" s="213"/>
      <c r="EI58" s="213"/>
      <c r="EJ58" s="213"/>
      <c r="EK58" s="213"/>
      <c r="EL58" s="213"/>
      <c r="EM58" s="213"/>
      <c r="EN58" s="213"/>
      <c r="EO58" s="213"/>
      <c r="EP58" s="213"/>
      <c r="EQ58" s="213"/>
      <c r="ER58" s="213"/>
      <c r="ES58" s="213"/>
      <c r="ET58" s="213"/>
      <c r="EU58" s="9"/>
      <c r="EV58" s="166"/>
      <c r="EW58" s="213"/>
      <c r="EX58" s="213"/>
      <c r="EY58" s="213"/>
      <c r="EZ58" s="213"/>
      <c r="FA58" s="213"/>
      <c r="FB58" s="213"/>
      <c r="FC58" s="213"/>
      <c r="FD58" s="213"/>
      <c r="FE58" s="213"/>
      <c r="FF58" s="213"/>
      <c r="FG58" s="213"/>
      <c r="FH58" s="213"/>
      <c r="FI58" s="213"/>
      <c r="FJ58" s="213"/>
      <c r="FK58" s="213"/>
      <c r="FL58" s="213"/>
      <c r="FM58" s="213"/>
      <c r="FN58" s="167"/>
      <c r="FO58" s="213"/>
      <c r="FP58" s="213"/>
      <c r="FQ58" s="213"/>
      <c r="FR58" s="213"/>
      <c r="FS58" s="166"/>
      <c r="FT58" s="167"/>
      <c r="FU58" s="213"/>
      <c r="FV58" s="213"/>
      <c r="FW58" s="213"/>
      <c r="FX58" s="213"/>
      <c r="FY58" s="166"/>
      <c r="FZ58" s="167"/>
      <c r="GA58" s="166"/>
      <c r="GB58" s="213"/>
      <c r="GC58" s="213"/>
      <c r="GD58" s="213"/>
      <c r="GE58" s="166"/>
      <c r="GF58" s="213"/>
      <c r="GG58" s="213"/>
      <c r="GH58" s="213"/>
      <c r="GI58" s="213"/>
      <c r="GJ58" s="213"/>
      <c r="GK58" s="213"/>
      <c r="GL58" s="213"/>
      <c r="GM58" s="166"/>
      <c r="GN58" s="213"/>
      <c r="GO58" s="213"/>
      <c r="GP58" s="213"/>
      <c r="GQ58" s="167"/>
      <c r="GR58" s="174"/>
      <c r="GS58" s="214"/>
      <c r="GT58" s="214"/>
      <c r="GU58" s="214"/>
      <c r="GV58" s="214"/>
      <c r="GW58" s="214"/>
      <c r="GX58" s="214"/>
      <c r="GY58" s="214"/>
      <c r="GZ58" s="214"/>
      <c r="HA58" s="214" t="s">
        <v>226</v>
      </c>
      <c r="HB58" s="214"/>
      <c r="HC58" s="214"/>
      <c r="HD58" s="214"/>
      <c r="HE58" s="214"/>
      <c r="HF58" s="214"/>
      <c r="HG58" s="214"/>
      <c r="HH58" s="214"/>
      <c r="HI58" s="214"/>
      <c r="HJ58" s="214"/>
      <c r="HK58" s="214"/>
      <c r="HL58" s="214"/>
      <c r="HM58" s="214"/>
      <c r="HN58" s="214"/>
      <c r="HO58" s="214"/>
      <c r="HP58" s="214"/>
      <c r="HQ58" s="214"/>
      <c r="HR58" s="214"/>
      <c r="HS58" s="214"/>
      <c r="HT58" s="214"/>
      <c r="HU58" s="214"/>
      <c r="HV58" s="214"/>
      <c r="HW58" s="214"/>
      <c r="HX58" s="214"/>
      <c r="HY58" s="214"/>
      <c r="HZ58" s="214"/>
      <c r="IA58" s="214"/>
      <c r="IB58" s="214"/>
      <c r="IC58" s="214"/>
      <c r="ID58" s="214"/>
      <c r="IE58" s="214"/>
      <c r="IF58" s="214"/>
      <c r="IG58" s="214"/>
      <c r="IH58" s="214"/>
      <c r="II58" s="214"/>
      <c r="IJ58" s="214"/>
      <c r="IK58" s="214"/>
      <c r="IL58" s="214"/>
      <c r="IM58" s="214"/>
      <c r="IN58" s="214"/>
      <c r="IO58" s="214"/>
      <c r="IP58" s="166"/>
      <c r="IQ58" s="167"/>
      <c r="IR58" s="213"/>
      <c r="IS58" s="213"/>
      <c r="IT58" s="213"/>
      <c r="IU58" s="213"/>
      <c r="IV58" s="213"/>
      <c r="IW58" s="213"/>
      <c r="IX58" s="223"/>
      <c r="IY58" s="223"/>
      <c r="IZ58" s="213"/>
      <c r="JA58" s="223"/>
      <c r="JB58" s="213"/>
      <c r="JC58" s="213"/>
      <c r="JD58" s="213"/>
      <c r="JE58" s="214"/>
      <c r="JF58"/>
      <c r="JG58" s="213"/>
      <c r="JH58" s="213"/>
      <c r="JI58" s="213"/>
      <c r="JJ58" s="213"/>
      <c r="JK58" s="213"/>
      <c r="JL58" s="213"/>
      <c r="JM58" s="213"/>
      <c r="JN58" s="174"/>
      <c r="JO58" s="214"/>
      <c r="JP58" s="214"/>
      <c r="JQ58" s="214"/>
      <c r="JR58" s="214"/>
      <c r="JS58" s="214"/>
      <c r="JT58" s="214"/>
      <c r="JU58" s="214"/>
      <c r="JV58" s="214"/>
      <c r="JW58" s="214"/>
      <c r="JX58" s="214"/>
      <c r="JY58" s="166"/>
      <c r="JZ58" s="213"/>
      <c r="KA58" s="213"/>
      <c r="KB58" s="213"/>
      <c r="KC58" s="214"/>
      <c r="KD58" s="214"/>
      <c r="KE58" s="214"/>
      <c r="KF58" s="214"/>
      <c r="KG58" s="214"/>
      <c r="KH58" s="223"/>
      <c r="KI58" s="223"/>
      <c r="KJ58" s="223"/>
      <c r="KK58" s="223"/>
      <c r="KL58" s="214"/>
      <c r="KM58" s="214"/>
      <c r="KN58" s="214"/>
      <c r="KO58" s="214"/>
      <c r="KP58" s="214"/>
      <c r="KQ58"/>
      <c r="KR58" s="255"/>
      <c r="KS58">
        <v>13</v>
      </c>
      <c r="KT58">
        <v>0</v>
      </c>
      <c r="KU58">
        <v>8</v>
      </c>
      <c r="KV58">
        <v>0</v>
      </c>
    </row>
    <row r="59" spans="1:308" s="10" customFormat="1" ht="19.5">
      <c r="A59" s="171">
        <v>7</v>
      </c>
      <c r="B59" s="171" t="s">
        <v>955</v>
      </c>
      <c r="C59" s="172" t="s">
        <v>969</v>
      </c>
      <c r="D59" s="173">
        <v>8</v>
      </c>
      <c r="E59" s="164" t="s">
        <v>970</v>
      </c>
      <c r="F59" s="164">
        <v>4</v>
      </c>
      <c r="G59" s="164" t="s">
        <v>876</v>
      </c>
      <c r="H59" s="164">
        <v>0</v>
      </c>
      <c r="I59" s="164">
        <v>0</v>
      </c>
      <c r="J59" s="164">
        <v>399</v>
      </c>
      <c r="K59" s="164">
        <v>49.3</v>
      </c>
      <c r="L59" s="165">
        <v>12.355889724310776</v>
      </c>
      <c r="M59" s="384" t="s">
        <v>2222</v>
      </c>
      <c r="N59" s="166" t="s">
        <v>226</v>
      </c>
      <c r="O59" s="213"/>
      <c r="P59" s="213"/>
      <c r="Q59" s="213"/>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166"/>
      <c r="CC59" s="213"/>
      <c r="CD59" s="213"/>
      <c r="CE59" s="213"/>
      <c r="CF59" s="213"/>
      <c r="CG59" s="213"/>
      <c r="CH59" s="213"/>
      <c r="CI59" s="213"/>
      <c r="CJ59" s="213"/>
      <c r="CK59" s="213"/>
      <c r="CL59" s="213"/>
      <c r="CM59" s="213"/>
      <c r="CN59" s="213"/>
      <c r="CO59" s="213"/>
      <c r="CP59" s="213"/>
      <c r="CQ59" s="213"/>
      <c r="CR59" s="213"/>
      <c r="CS59" s="213"/>
      <c r="CT59" s="166"/>
      <c r="CU59" s="213"/>
      <c r="CV59" s="213"/>
      <c r="CW59" s="213"/>
      <c r="CX59" s="213"/>
      <c r="CY59" s="213"/>
      <c r="CZ59" s="213"/>
      <c r="DA59" s="213"/>
      <c r="DB59" s="213"/>
      <c r="DC59" s="213"/>
      <c r="DD59" s="213"/>
      <c r="DE59" s="213"/>
      <c r="DF59" s="213"/>
      <c r="DG59" s="213"/>
      <c r="DH59" s="213"/>
      <c r="DI59" s="213"/>
      <c r="DJ59" s="213"/>
      <c r="DK59" s="213"/>
      <c r="DL59" s="213"/>
      <c r="DM59" s="213"/>
      <c r="DN59" s="167"/>
      <c r="DO59" s="213"/>
      <c r="DP59" s="213"/>
      <c r="DQ59" s="213"/>
      <c r="DR59" s="213"/>
      <c r="DS59" s="213"/>
      <c r="DT59" s="213"/>
      <c r="DU59" s="213"/>
      <c r="DV59" s="213"/>
      <c r="DW59" s="213"/>
      <c r="DX59" s="213"/>
      <c r="DY59" s="213"/>
      <c r="DZ59" s="213"/>
      <c r="EA59" s="213"/>
      <c r="EB59" s="213"/>
      <c r="EC59" s="213"/>
      <c r="ED59" s="213"/>
      <c r="EE59" s="213"/>
      <c r="EF59" s="213"/>
      <c r="EG59" s="213"/>
      <c r="EH59" s="213"/>
      <c r="EI59" s="213"/>
      <c r="EJ59" s="213"/>
      <c r="EK59" s="213"/>
      <c r="EL59" s="213"/>
      <c r="EM59" s="213"/>
      <c r="EN59" s="213"/>
      <c r="EO59" s="213"/>
      <c r="EP59" s="213"/>
      <c r="EQ59" s="213"/>
      <c r="ER59" s="213"/>
      <c r="ES59" s="213"/>
      <c r="ET59" s="213"/>
      <c r="EU59" s="9"/>
      <c r="EV59" s="166"/>
      <c r="EW59" s="213"/>
      <c r="EX59" s="213"/>
      <c r="EY59" s="213"/>
      <c r="EZ59" s="213"/>
      <c r="FA59" s="213"/>
      <c r="FB59" s="213"/>
      <c r="FC59" s="213"/>
      <c r="FD59" s="213"/>
      <c r="FE59" s="213"/>
      <c r="FF59" s="213"/>
      <c r="FG59" s="213"/>
      <c r="FH59" s="213"/>
      <c r="FI59" s="213"/>
      <c r="FJ59" s="213"/>
      <c r="FK59" s="213"/>
      <c r="FL59" s="213"/>
      <c r="FM59" s="213"/>
      <c r="FN59" s="167"/>
      <c r="FO59" s="213"/>
      <c r="FP59" s="213"/>
      <c r="FQ59" s="213"/>
      <c r="FR59" s="213"/>
      <c r="FS59" s="166"/>
      <c r="FT59" s="167"/>
      <c r="FU59" s="213"/>
      <c r="FV59" s="213"/>
      <c r="FW59" s="213"/>
      <c r="FX59" s="213"/>
      <c r="FY59" s="166"/>
      <c r="FZ59" s="167"/>
      <c r="GA59" s="166"/>
      <c r="GB59" s="213"/>
      <c r="GC59" s="213"/>
      <c r="GD59" s="213"/>
      <c r="GE59" s="166"/>
      <c r="GF59" s="213"/>
      <c r="GG59" s="213"/>
      <c r="GH59" s="213"/>
      <c r="GI59" s="213"/>
      <c r="GJ59" s="213"/>
      <c r="GK59" s="213"/>
      <c r="GL59" s="213"/>
      <c r="GM59" s="166"/>
      <c r="GN59" s="213"/>
      <c r="GO59" s="213"/>
      <c r="GP59" s="213"/>
      <c r="GQ59" s="167"/>
      <c r="GR59" s="174"/>
      <c r="GS59" s="214"/>
      <c r="GT59" s="214"/>
      <c r="GU59" s="214"/>
      <c r="GV59" s="214"/>
      <c r="GW59" s="214"/>
      <c r="GX59" s="214"/>
      <c r="GY59" s="214"/>
      <c r="GZ59" s="214"/>
      <c r="HA59" s="214" t="s">
        <v>226</v>
      </c>
      <c r="HB59" s="214"/>
      <c r="HC59" s="214"/>
      <c r="HD59" s="214"/>
      <c r="HE59" s="214"/>
      <c r="HF59" s="214"/>
      <c r="HG59" s="214"/>
      <c r="HH59" s="214"/>
      <c r="HI59" s="214"/>
      <c r="HJ59" s="214"/>
      <c r="HK59" s="214"/>
      <c r="HL59" s="214"/>
      <c r="HM59" s="214"/>
      <c r="HN59" s="214"/>
      <c r="HO59" s="214"/>
      <c r="HP59" s="214"/>
      <c r="HQ59" s="214"/>
      <c r="HR59" s="214"/>
      <c r="HS59" s="214"/>
      <c r="HT59" s="214"/>
      <c r="HU59" s="214"/>
      <c r="HV59" s="214"/>
      <c r="HW59" s="214"/>
      <c r="HX59" s="214"/>
      <c r="HY59" s="214"/>
      <c r="HZ59" s="214"/>
      <c r="IA59" s="214"/>
      <c r="IB59" s="214"/>
      <c r="IC59" s="214"/>
      <c r="ID59" s="214"/>
      <c r="IE59" s="214"/>
      <c r="IF59" s="214"/>
      <c r="IG59" s="214"/>
      <c r="IH59" s="214"/>
      <c r="II59" s="214"/>
      <c r="IJ59" s="214"/>
      <c r="IK59" s="214"/>
      <c r="IL59" s="214"/>
      <c r="IM59" s="214"/>
      <c r="IN59" s="214"/>
      <c r="IO59" s="214"/>
      <c r="IP59" s="166"/>
      <c r="IQ59" s="167"/>
      <c r="IR59" s="213"/>
      <c r="IS59" s="213"/>
      <c r="IT59" s="213"/>
      <c r="IU59" s="213"/>
      <c r="IV59" s="213"/>
      <c r="IW59" s="213"/>
      <c r="IX59" s="223"/>
      <c r="IY59" s="223"/>
      <c r="IZ59" s="213"/>
      <c r="JA59" s="223"/>
      <c r="JB59" s="213"/>
      <c r="JC59" s="213"/>
      <c r="JD59" s="213"/>
      <c r="JE59" s="214"/>
      <c r="JF59"/>
      <c r="JG59" s="213" t="s">
        <v>226</v>
      </c>
      <c r="JH59" s="213"/>
      <c r="JI59" s="213"/>
      <c r="JJ59" s="213"/>
      <c r="JK59" s="213"/>
      <c r="JL59" s="213"/>
      <c r="JM59" s="213"/>
      <c r="JN59" s="174"/>
      <c r="JO59" s="214"/>
      <c r="JP59" s="214"/>
      <c r="JQ59" s="214"/>
      <c r="JR59" s="214"/>
      <c r="JS59" s="214"/>
      <c r="JT59" s="214"/>
      <c r="JU59" s="214"/>
      <c r="JV59" s="214"/>
      <c r="JW59" s="214"/>
      <c r="JX59" s="214"/>
      <c r="JY59" s="166"/>
      <c r="JZ59" s="213"/>
      <c r="KA59" s="213"/>
      <c r="KB59" s="213"/>
      <c r="KC59" s="214"/>
      <c r="KD59" s="214"/>
      <c r="KE59" s="214"/>
      <c r="KF59" s="214"/>
      <c r="KG59" s="214"/>
      <c r="KH59" s="223"/>
      <c r="KI59" s="223"/>
      <c r="KJ59" s="223"/>
      <c r="KK59" s="223"/>
      <c r="KL59" s="214"/>
      <c r="KM59" s="214"/>
      <c r="KN59" s="214"/>
      <c r="KO59" s="214"/>
      <c r="KP59" s="214"/>
      <c r="KQ59"/>
      <c r="KR59" s="255"/>
      <c r="KS59">
        <v>3</v>
      </c>
      <c r="KT59">
        <v>0</v>
      </c>
      <c r="KU59">
        <v>3</v>
      </c>
      <c r="KV59">
        <v>0</v>
      </c>
    </row>
    <row r="60" spans="1:308" s="10" customFormat="1" ht="19.5">
      <c r="A60" s="171">
        <v>7</v>
      </c>
      <c r="B60" s="171" t="s">
        <v>955</v>
      </c>
      <c r="C60" s="172" t="s">
        <v>971</v>
      </c>
      <c r="D60" s="173">
        <v>9</v>
      </c>
      <c r="E60" s="164" t="s">
        <v>972</v>
      </c>
      <c r="F60" s="164">
        <v>9</v>
      </c>
      <c r="G60" s="164" t="s">
        <v>857</v>
      </c>
      <c r="H60" s="164">
        <v>0</v>
      </c>
      <c r="I60" s="164">
        <v>0</v>
      </c>
      <c r="J60" s="164">
        <v>679</v>
      </c>
      <c r="K60" s="164">
        <v>142.4</v>
      </c>
      <c r="L60" s="165">
        <v>20.972017673048601</v>
      </c>
      <c r="M60" s="384" t="s">
        <v>2223</v>
      </c>
      <c r="N60" s="166"/>
      <c r="O60" s="213"/>
      <c r="P60" s="213"/>
      <c r="Q60" s="213"/>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166"/>
      <c r="CC60" s="213"/>
      <c r="CD60" s="213"/>
      <c r="CE60" s="213"/>
      <c r="CF60" s="213"/>
      <c r="CG60" s="213"/>
      <c r="CH60" s="213"/>
      <c r="CI60" s="213"/>
      <c r="CJ60" s="213"/>
      <c r="CK60" s="213"/>
      <c r="CL60" s="213"/>
      <c r="CM60" s="213"/>
      <c r="CN60" s="213"/>
      <c r="CO60" s="213"/>
      <c r="CP60" s="213"/>
      <c r="CQ60" s="213"/>
      <c r="CR60" s="213"/>
      <c r="CS60" s="213"/>
      <c r="CT60" s="166"/>
      <c r="CU60" s="213"/>
      <c r="CV60" s="213"/>
      <c r="CW60" s="213"/>
      <c r="CX60" s="213"/>
      <c r="CY60" s="213"/>
      <c r="CZ60" s="213"/>
      <c r="DA60" s="213"/>
      <c r="DB60" s="213"/>
      <c r="DC60" s="213"/>
      <c r="DD60" s="213"/>
      <c r="DE60" s="213"/>
      <c r="DF60" s="213"/>
      <c r="DG60" s="213"/>
      <c r="DH60" s="213"/>
      <c r="DI60" s="213"/>
      <c r="DJ60" s="213"/>
      <c r="DK60" s="213"/>
      <c r="DL60" s="213"/>
      <c r="DM60" s="213"/>
      <c r="DN60" s="167"/>
      <c r="DO60" s="213"/>
      <c r="DP60" s="213"/>
      <c r="DQ60" s="213"/>
      <c r="DR60" s="213"/>
      <c r="DS60" s="213"/>
      <c r="DT60" s="213"/>
      <c r="DU60" s="213"/>
      <c r="DV60" s="213"/>
      <c r="DW60" s="213"/>
      <c r="DX60" s="213"/>
      <c r="DY60" s="213"/>
      <c r="DZ60" s="213"/>
      <c r="EA60" s="213"/>
      <c r="EB60" s="213"/>
      <c r="EC60" s="213"/>
      <c r="ED60" s="213"/>
      <c r="EE60" s="213"/>
      <c r="EF60" s="213"/>
      <c r="EG60" s="213"/>
      <c r="EH60" s="213"/>
      <c r="EI60" s="213"/>
      <c r="EJ60" s="213"/>
      <c r="EK60" s="213"/>
      <c r="EL60" s="213"/>
      <c r="EM60" s="213"/>
      <c r="EN60" s="213"/>
      <c r="EO60" s="213"/>
      <c r="EP60" s="213"/>
      <c r="EQ60" s="213"/>
      <c r="ER60" s="213"/>
      <c r="ES60" s="213"/>
      <c r="ET60" s="213"/>
      <c r="EU60" s="9"/>
      <c r="EV60" s="166"/>
      <c r="EW60" s="213"/>
      <c r="EX60" s="213"/>
      <c r="EY60" s="213"/>
      <c r="EZ60" s="213"/>
      <c r="FA60" s="213"/>
      <c r="FB60" s="213"/>
      <c r="FC60" s="213"/>
      <c r="FD60" s="213"/>
      <c r="FE60" s="213"/>
      <c r="FF60" s="213"/>
      <c r="FG60" s="213"/>
      <c r="FH60" s="213"/>
      <c r="FI60" s="213"/>
      <c r="FJ60" s="213"/>
      <c r="FK60" s="213"/>
      <c r="FL60" s="213"/>
      <c r="FM60" s="213"/>
      <c r="FN60" s="167"/>
      <c r="FO60" s="213"/>
      <c r="FP60" s="213"/>
      <c r="FQ60" s="213"/>
      <c r="FR60" s="213"/>
      <c r="FS60" s="166"/>
      <c r="FT60" s="167"/>
      <c r="FU60" s="213"/>
      <c r="FV60" s="213"/>
      <c r="FW60" s="213"/>
      <c r="FX60" s="213"/>
      <c r="FY60" s="166"/>
      <c r="FZ60" s="167"/>
      <c r="GA60" s="166"/>
      <c r="GB60" s="213"/>
      <c r="GC60" s="213"/>
      <c r="GD60" s="213"/>
      <c r="GE60" s="166"/>
      <c r="GF60" s="213"/>
      <c r="GG60" s="213"/>
      <c r="GH60" s="213"/>
      <c r="GI60" s="213"/>
      <c r="GJ60" s="213"/>
      <c r="GK60" s="213"/>
      <c r="GL60" s="213"/>
      <c r="GM60" s="166"/>
      <c r="GN60" s="213"/>
      <c r="GO60" s="213"/>
      <c r="GP60" s="213"/>
      <c r="GQ60" s="167"/>
      <c r="GR60" s="174"/>
      <c r="GS60" s="214"/>
      <c r="GT60" s="214"/>
      <c r="GU60" s="214"/>
      <c r="GV60" s="214"/>
      <c r="GW60" s="214"/>
      <c r="GX60" s="214"/>
      <c r="GY60" s="214"/>
      <c r="GZ60" s="214"/>
      <c r="HA60" s="214" t="s">
        <v>226</v>
      </c>
      <c r="HB60" s="214"/>
      <c r="HC60" s="214"/>
      <c r="HD60" s="214"/>
      <c r="HE60" s="214"/>
      <c r="HF60" s="214"/>
      <c r="HG60" s="214"/>
      <c r="HH60" s="214"/>
      <c r="HI60" s="214"/>
      <c r="HJ60" s="214"/>
      <c r="HK60" s="214"/>
      <c r="HL60" s="214"/>
      <c r="HM60" s="214"/>
      <c r="HN60" s="214"/>
      <c r="HO60" s="214"/>
      <c r="HP60" s="214"/>
      <c r="HQ60" s="214"/>
      <c r="HR60" s="214"/>
      <c r="HS60" s="214"/>
      <c r="HT60" s="214"/>
      <c r="HU60" s="214"/>
      <c r="HV60" s="214"/>
      <c r="HW60" s="214"/>
      <c r="HX60" s="214"/>
      <c r="HY60" s="214"/>
      <c r="HZ60" s="214"/>
      <c r="IA60" s="214"/>
      <c r="IB60" s="214"/>
      <c r="IC60" s="214"/>
      <c r="ID60" s="214"/>
      <c r="IE60" s="214"/>
      <c r="IF60" s="214"/>
      <c r="IG60" s="214"/>
      <c r="IH60" s="214"/>
      <c r="II60" s="214"/>
      <c r="IJ60" s="214"/>
      <c r="IK60" s="214"/>
      <c r="IL60" s="214"/>
      <c r="IM60" s="214"/>
      <c r="IN60" s="214"/>
      <c r="IO60" s="214"/>
      <c r="IP60" s="166"/>
      <c r="IQ60" s="167"/>
      <c r="IR60" s="213"/>
      <c r="IS60" s="213"/>
      <c r="IT60" s="213"/>
      <c r="IU60" s="213"/>
      <c r="IV60" s="213"/>
      <c r="IW60" s="213"/>
      <c r="IX60" s="223" t="s">
        <v>853</v>
      </c>
      <c r="IY60" s="223"/>
      <c r="IZ60" s="213"/>
      <c r="JA60" s="223"/>
      <c r="JB60" s="213"/>
      <c r="JC60" s="213" t="s">
        <v>226</v>
      </c>
      <c r="JD60" s="213" t="s">
        <v>226</v>
      </c>
      <c r="JE60" s="214"/>
      <c r="JF60"/>
      <c r="JG60" s="213"/>
      <c r="JH60" s="213"/>
      <c r="JI60" s="213"/>
      <c r="JJ60" s="213"/>
      <c r="JK60" s="213"/>
      <c r="JL60" s="213"/>
      <c r="JM60" s="213"/>
      <c r="JN60" s="174"/>
      <c r="JO60" s="214"/>
      <c r="JP60" s="214"/>
      <c r="JQ60" s="214"/>
      <c r="JR60" s="214"/>
      <c r="JS60" s="214"/>
      <c r="JT60" s="214"/>
      <c r="JU60" s="214"/>
      <c r="JV60" s="214"/>
      <c r="JW60" s="214"/>
      <c r="JX60" s="214"/>
      <c r="JY60" s="166"/>
      <c r="JZ60" s="213"/>
      <c r="KA60" s="213"/>
      <c r="KB60" s="213"/>
      <c r="KC60" s="214"/>
      <c r="KD60" s="214" t="s">
        <v>226</v>
      </c>
      <c r="KE60" s="214"/>
      <c r="KF60" s="214"/>
      <c r="KG60" s="214"/>
      <c r="KH60" s="223"/>
      <c r="KI60" s="223"/>
      <c r="KJ60" s="223"/>
      <c r="KK60" s="223"/>
      <c r="KL60" s="214"/>
      <c r="KM60" s="214"/>
      <c r="KN60" s="214"/>
      <c r="KO60" s="214"/>
      <c r="KP60" s="214"/>
      <c r="KQ60"/>
      <c r="KR60" s="255"/>
      <c r="KS60">
        <v>4</v>
      </c>
      <c r="KT60">
        <v>1</v>
      </c>
      <c r="KU60">
        <v>4</v>
      </c>
      <c r="KV60">
        <v>1</v>
      </c>
    </row>
    <row r="61" spans="1:308" s="10" customFormat="1" ht="19.5">
      <c r="A61" s="171">
        <v>8</v>
      </c>
      <c r="B61" s="171" t="s">
        <v>973</v>
      </c>
      <c r="C61" s="172" t="s">
        <v>974</v>
      </c>
      <c r="D61" s="173">
        <v>1</v>
      </c>
      <c r="E61" s="164" t="s">
        <v>975</v>
      </c>
      <c r="F61" s="164">
        <v>19</v>
      </c>
      <c r="G61" s="164" t="s">
        <v>852</v>
      </c>
      <c r="H61" s="164">
        <v>0</v>
      </c>
      <c r="I61" s="164">
        <v>0</v>
      </c>
      <c r="J61" s="164">
        <v>453</v>
      </c>
      <c r="K61" s="164">
        <v>149</v>
      </c>
      <c r="L61" s="165">
        <v>32.891832229580572</v>
      </c>
      <c r="M61" s="384" t="s">
        <v>2224</v>
      </c>
      <c r="N61" s="166" t="s">
        <v>226</v>
      </c>
      <c r="O61" s="213"/>
      <c r="P61" s="213"/>
      <c r="Q61" s="213"/>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t="s">
        <v>226</v>
      </c>
      <c r="BQ61" s="213"/>
      <c r="BR61" s="213"/>
      <c r="BS61" s="213"/>
      <c r="BT61" s="213"/>
      <c r="BU61" s="213"/>
      <c r="BV61" s="213"/>
      <c r="BW61" s="213"/>
      <c r="BX61" s="213"/>
      <c r="BY61" s="213"/>
      <c r="BZ61" s="213"/>
      <c r="CA61" s="213"/>
      <c r="CB61" s="166"/>
      <c r="CC61" s="213"/>
      <c r="CD61" s="213"/>
      <c r="CE61" s="213"/>
      <c r="CF61" s="213"/>
      <c r="CG61" s="213"/>
      <c r="CH61" s="213"/>
      <c r="CI61" s="213"/>
      <c r="CJ61" s="213"/>
      <c r="CK61" s="213"/>
      <c r="CL61" s="213"/>
      <c r="CM61" s="213"/>
      <c r="CN61" s="213"/>
      <c r="CO61" s="213"/>
      <c r="CP61" s="213"/>
      <c r="CQ61" s="213" t="s">
        <v>853</v>
      </c>
      <c r="CR61" s="213"/>
      <c r="CS61" s="213"/>
      <c r="CT61" s="166"/>
      <c r="CU61" s="213"/>
      <c r="CV61" s="213"/>
      <c r="CW61" s="213" t="s">
        <v>853</v>
      </c>
      <c r="CX61" s="213"/>
      <c r="CY61" s="213"/>
      <c r="CZ61" s="213"/>
      <c r="DA61" s="213"/>
      <c r="DB61" s="213"/>
      <c r="DC61" s="213"/>
      <c r="DD61" s="213"/>
      <c r="DE61" s="213"/>
      <c r="DF61" s="213"/>
      <c r="DG61" s="213"/>
      <c r="DH61" s="213"/>
      <c r="DI61" s="213"/>
      <c r="DJ61" s="213"/>
      <c r="DK61" s="213"/>
      <c r="DL61" s="213"/>
      <c r="DM61" s="213"/>
      <c r="DN61" s="167"/>
      <c r="DO61" s="213" t="s">
        <v>853</v>
      </c>
      <c r="DP61" s="213"/>
      <c r="DQ61" s="213"/>
      <c r="DR61" s="213"/>
      <c r="DS61" s="213"/>
      <c r="DT61" s="213"/>
      <c r="DU61" s="213"/>
      <c r="DV61" s="213"/>
      <c r="DW61" s="213"/>
      <c r="DX61" s="213"/>
      <c r="DY61" s="213"/>
      <c r="DZ61" s="213"/>
      <c r="EA61" s="213"/>
      <c r="EB61" s="213"/>
      <c r="EC61" s="213"/>
      <c r="ED61" s="213"/>
      <c r="EE61" s="213"/>
      <c r="EF61" s="213"/>
      <c r="EG61" s="213"/>
      <c r="EH61" s="213"/>
      <c r="EI61" s="213"/>
      <c r="EJ61" s="213"/>
      <c r="EK61" s="213"/>
      <c r="EL61" s="213"/>
      <c r="EM61" s="213"/>
      <c r="EN61" s="213"/>
      <c r="EO61" s="213"/>
      <c r="EP61" s="213"/>
      <c r="EQ61" s="213"/>
      <c r="ER61" s="213"/>
      <c r="ES61" s="213"/>
      <c r="ET61" s="213"/>
      <c r="EU61" s="9"/>
      <c r="EV61" s="166"/>
      <c r="EW61" s="213"/>
      <c r="EX61" s="213"/>
      <c r="EY61" s="213"/>
      <c r="EZ61" s="213"/>
      <c r="FA61" s="213"/>
      <c r="FB61" s="213"/>
      <c r="FC61" s="213"/>
      <c r="FD61" s="213"/>
      <c r="FE61" s="213"/>
      <c r="FF61" s="213"/>
      <c r="FG61" s="213"/>
      <c r="FH61" s="213"/>
      <c r="FI61" s="213"/>
      <c r="FJ61" s="213"/>
      <c r="FK61" s="213"/>
      <c r="FL61" s="213"/>
      <c r="FM61" s="213"/>
      <c r="FN61" s="167"/>
      <c r="FO61" s="213"/>
      <c r="FP61" s="213"/>
      <c r="FQ61" s="213"/>
      <c r="FR61" s="213"/>
      <c r="FS61" s="166"/>
      <c r="FT61" s="167"/>
      <c r="FU61" s="213"/>
      <c r="FV61" s="213"/>
      <c r="FW61" s="213"/>
      <c r="FX61" s="213"/>
      <c r="FY61" s="166"/>
      <c r="FZ61" s="167"/>
      <c r="GA61" s="166"/>
      <c r="GB61" s="213"/>
      <c r="GC61" s="213"/>
      <c r="GD61" s="213"/>
      <c r="GE61" s="166"/>
      <c r="GF61" s="213"/>
      <c r="GG61" s="213"/>
      <c r="GH61" s="213"/>
      <c r="GI61" s="213"/>
      <c r="GJ61" s="213"/>
      <c r="GK61" s="213"/>
      <c r="GL61" s="213"/>
      <c r="GM61" s="166"/>
      <c r="GN61" s="213"/>
      <c r="GO61" s="213"/>
      <c r="GP61" s="213"/>
      <c r="GQ61" s="167"/>
      <c r="GR61" s="174" t="s">
        <v>853</v>
      </c>
      <c r="GS61" s="214"/>
      <c r="GT61" s="214"/>
      <c r="GU61" s="214" t="s">
        <v>226</v>
      </c>
      <c r="GV61" s="214"/>
      <c r="GW61" s="214"/>
      <c r="GX61" s="214" t="s">
        <v>853</v>
      </c>
      <c r="GY61" s="214"/>
      <c r="GZ61" s="214"/>
      <c r="HA61" s="214"/>
      <c r="HB61" s="214"/>
      <c r="HC61" s="214"/>
      <c r="HD61" s="214"/>
      <c r="HE61" s="214"/>
      <c r="HF61" s="214"/>
      <c r="HG61" s="214"/>
      <c r="HH61" s="214"/>
      <c r="HI61" s="214"/>
      <c r="HJ61" s="214"/>
      <c r="HK61" s="214"/>
      <c r="HL61" s="214"/>
      <c r="HM61" s="214"/>
      <c r="HN61" s="214"/>
      <c r="HO61" s="214"/>
      <c r="HP61" s="214"/>
      <c r="HQ61" s="214"/>
      <c r="HR61" s="214"/>
      <c r="HS61" s="214"/>
      <c r="HT61" s="214"/>
      <c r="HU61" s="214"/>
      <c r="HV61" s="214"/>
      <c r="HW61" s="214"/>
      <c r="HX61" s="214"/>
      <c r="HY61" s="214"/>
      <c r="HZ61" s="214"/>
      <c r="IA61" s="214"/>
      <c r="IB61" s="214"/>
      <c r="IC61" s="214" t="s">
        <v>226</v>
      </c>
      <c r="ID61" s="214" t="s">
        <v>226</v>
      </c>
      <c r="IE61" s="214"/>
      <c r="IF61" s="214"/>
      <c r="IG61" s="214"/>
      <c r="IH61" s="214"/>
      <c r="II61" s="214"/>
      <c r="IJ61" s="214"/>
      <c r="IK61" s="214"/>
      <c r="IL61" s="214"/>
      <c r="IM61" s="214"/>
      <c r="IN61" s="214"/>
      <c r="IO61" s="214"/>
      <c r="IP61" s="166"/>
      <c r="IQ61" s="167"/>
      <c r="IR61" s="213"/>
      <c r="IS61" s="213"/>
      <c r="IT61" s="213"/>
      <c r="IU61" s="213"/>
      <c r="IV61" s="213"/>
      <c r="IW61" s="213"/>
      <c r="IX61" s="223"/>
      <c r="IY61" s="223"/>
      <c r="IZ61" s="213" t="s">
        <v>226</v>
      </c>
      <c r="JA61" s="223"/>
      <c r="JB61" s="213"/>
      <c r="JC61" s="213"/>
      <c r="JD61" s="213"/>
      <c r="JE61" s="214" t="s">
        <v>853</v>
      </c>
      <c r="JF61"/>
      <c r="JG61" s="213"/>
      <c r="JH61" s="213"/>
      <c r="JI61" s="213"/>
      <c r="JJ61" s="213"/>
      <c r="JK61" s="213"/>
      <c r="JL61" s="213"/>
      <c r="JM61" s="213"/>
      <c r="JN61" s="174"/>
      <c r="JO61" s="214"/>
      <c r="JP61" s="214"/>
      <c r="JQ61" s="214"/>
      <c r="JR61" s="214"/>
      <c r="JS61" s="214"/>
      <c r="JT61" s="214"/>
      <c r="JU61" s="214"/>
      <c r="JV61" s="214"/>
      <c r="JW61" s="214"/>
      <c r="JX61" s="214"/>
      <c r="JY61" s="174" t="s">
        <v>226</v>
      </c>
      <c r="JZ61" s="213" t="s">
        <v>898</v>
      </c>
      <c r="KA61" s="213"/>
      <c r="KB61" s="213" t="s">
        <v>898</v>
      </c>
      <c r="KC61" s="214"/>
      <c r="KD61" s="214" t="s">
        <v>898</v>
      </c>
      <c r="KE61" s="214" t="s">
        <v>898</v>
      </c>
      <c r="KF61" s="214" t="s">
        <v>898</v>
      </c>
      <c r="KG61" s="214"/>
      <c r="KH61" s="223"/>
      <c r="KI61" s="223"/>
      <c r="KJ61" s="223" t="s">
        <v>226</v>
      </c>
      <c r="KK61" s="223"/>
      <c r="KL61" s="214"/>
      <c r="KM61" s="214"/>
      <c r="KN61" s="214"/>
      <c r="KO61" s="214"/>
      <c r="KP61" s="214"/>
      <c r="KQ61"/>
      <c r="KR61" s="255"/>
      <c r="KS61">
        <v>13</v>
      </c>
      <c r="KT61">
        <v>6</v>
      </c>
      <c r="KU61">
        <v>13</v>
      </c>
      <c r="KV61">
        <v>6</v>
      </c>
    </row>
    <row r="62" spans="1:308" s="10" customFormat="1" ht="19.5">
      <c r="A62" s="171">
        <v>8</v>
      </c>
      <c r="B62" s="171" t="s">
        <v>976</v>
      </c>
      <c r="C62" s="172" t="s">
        <v>977</v>
      </c>
      <c r="D62" s="173">
        <v>2</v>
      </c>
      <c r="E62" s="171" t="s">
        <v>978</v>
      </c>
      <c r="F62" s="164">
        <v>21</v>
      </c>
      <c r="G62" s="164" t="s">
        <v>852</v>
      </c>
      <c r="H62" s="164" t="s">
        <v>979</v>
      </c>
      <c r="I62" s="164">
        <v>0</v>
      </c>
      <c r="J62" s="164">
        <v>501</v>
      </c>
      <c r="K62" s="164">
        <v>120.3</v>
      </c>
      <c r="L62" s="165">
        <v>24.011976047904191</v>
      </c>
      <c r="M62" s="384" t="s">
        <v>2225</v>
      </c>
      <c r="N62" s="166" t="s">
        <v>226</v>
      </c>
      <c r="O62" s="213"/>
      <c r="P62" s="213"/>
      <c r="Q62" s="213"/>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166"/>
      <c r="CC62" s="213"/>
      <c r="CD62" s="213"/>
      <c r="CE62" s="213"/>
      <c r="CF62" s="213"/>
      <c r="CG62" s="213"/>
      <c r="CH62" s="213"/>
      <c r="CI62" s="213"/>
      <c r="CJ62" s="213"/>
      <c r="CK62" s="213"/>
      <c r="CL62" s="213"/>
      <c r="CM62" s="213"/>
      <c r="CN62" s="213"/>
      <c r="CO62" s="213"/>
      <c r="CP62" s="213"/>
      <c r="CQ62" s="213"/>
      <c r="CR62" s="213"/>
      <c r="CS62" s="213" t="s">
        <v>226</v>
      </c>
      <c r="CT62" s="166"/>
      <c r="CU62" s="213"/>
      <c r="CV62" s="213"/>
      <c r="CW62" s="213"/>
      <c r="CX62" s="213"/>
      <c r="CY62" s="213"/>
      <c r="CZ62" s="213"/>
      <c r="DA62" s="213"/>
      <c r="DB62" s="213"/>
      <c r="DC62" s="213"/>
      <c r="DD62" s="213"/>
      <c r="DE62" s="213"/>
      <c r="DF62" s="213"/>
      <c r="DG62" s="213"/>
      <c r="DH62" s="213"/>
      <c r="DI62" s="213"/>
      <c r="DJ62" s="213"/>
      <c r="DK62" s="213"/>
      <c r="DL62" s="213"/>
      <c r="DM62" s="213"/>
      <c r="DN62" s="167"/>
      <c r="DO62" s="213"/>
      <c r="DP62" s="213"/>
      <c r="DQ62" s="213"/>
      <c r="DR62" s="213"/>
      <c r="DS62" s="213"/>
      <c r="DT62" s="213"/>
      <c r="DU62" s="213"/>
      <c r="DV62" s="213"/>
      <c r="DW62" s="213"/>
      <c r="DX62" s="213"/>
      <c r="DY62" s="213"/>
      <c r="DZ62" s="213"/>
      <c r="EA62" s="213"/>
      <c r="EB62" s="213"/>
      <c r="EC62" s="213"/>
      <c r="ED62" s="213"/>
      <c r="EE62" s="213"/>
      <c r="EF62" s="213"/>
      <c r="EG62" s="213"/>
      <c r="EH62" s="213"/>
      <c r="EI62" s="213"/>
      <c r="EJ62" s="213"/>
      <c r="EK62" s="213"/>
      <c r="EL62" s="213"/>
      <c r="EM62" s="213"/>
      <c r="EN62" s="213"/>
      <c r="EO62" s="213"/>
      <c r="EP62" s="213"/>
      <c r="EQ62" s="213"/>
      <c r="ER62" s="213"/>
      <c r="ES62" s="213"/>
      <c r="ET62" s="213"/>
      <c r="EU62" s="9"/>
      <c r="EV62" s="166"/>
      <c r="EW62" s="213"/>
      <c r="EX62" s="213"/>
      <c r="EY62" s="213"/>
      <c r="EZ62" s="213"/>
      <c r="FA62" s="213"/>
      <c r="FB62" s="213"/>
      <c r="FC62" s="213"/>
      <c r="FD62" s="213"/>
      <c r="FE62" s="213"/>
      <c r="FF62" s="213"/>
      <c r="FG62" s="213"/>
      <c r="FH62" s="213"/>
      <c r="FI62" s="213"/>
      <c r="FJ62" s="213"/>
      <c r="FK62" s="213"/>
      <c r="FL62" s="213"/>
      <c r="FM62" s="213"/>
      <c r="FN62" s="167"/>
      <c r="FO62" s="213"/>
      <c r="FP62" s="213"/>
      <c r="FQ62" s="213"/>
      <c r="FR62" s="213"/>
      <c r="FS62" s="166"/>
      <c r="FT62" s="167"/>
      <c r="FU62" s="213"/>
      <c r="FV62" s="213"/>
      <c r="FW62" s="213"/>
      <c r="FX62" s="213"/>
      <c r="FY62" s="166"/>
      <c r="FZ62" s="167"/>
      <c r="GA62" s="166"/>
      <c r="GB62" s="213"/>
      <c r="GC62" s="213"/>
      <c r="GD62" s="213"/>
      <c r="GE62" s="166"/>
      <c r="GF62" s="213"/>
      <c r="GG62" s="213"/>
      <c r="GH62" s="213"/>
      <c r="GI62" s="213"/>
      <c r="GJ62" s="213"/>
      <c r="GK62" s="213"/>
      <c r="GL62" s="213"/>
      <c r="GM62" s="166"/>
      <c r="GN62" s="213"/>
      <c r="GO62" s="213"/>
      <c r="GP62" s="213"/>
      <c r="GQ62" s="167"/>
      <c r="GR62" s="174"/>
      <c r="GS62" s="214"/>
      <c r="GT62" s="214"/>
      <c r="GU62" s="214"/>
      <c r="GV62" s="214"/>
      <c r="GW62" s="214"/>
      <c r="GX62" s="214"/>
      <c r="GY62" s="214"/>
      <c r="GZ62" s="214"/>
      <c r="HA62" s="214"/>
      <c r="HB62" s="214"/>
      <c r="HC62" s="214"/>
      <c r="HD62" s="214"/>
      <c r="HE62" s="214"/>
      <c r="HF62" s="214"/>
      <c r="HG62" s="214"/>
      <c r="HH62" s="214"/>
      <c r="HI62" s="214"/>
      <c r="HJ62" s="214"/>
      <c r="HK62" s="214"/>
      <c r="HL62" s="214"/>
      <c r="HM62" s="214"/>
      <c r="HN62" s="214"/>
      <c r="HO62" s="214"/>
      <c r="HP62" s="214"/>
      <c r="HQ62" s="214"/>
      <c r="HR62" s="214"/>
      <c r="HS62" s="214"/>
      <c r="HT62" s="214"/>
      <c r="HU62" s="214"/>
      <c r="HV62" s="214"/>
      <c r="HW62" s="214"/>
      <c r="HX62" s="214"/>
      <c r="HY62" s="214"/>
      <c r="HZ62" s="214"/>
      <c r="IA62" s="214"/>
      <c r="IB62" s="214"/>
      <c r="IC62" s="214"/>
      <c r="ID62" s="214"/>
      <c r="IE62" s="214"/>
      <c r="IF62" s="214"/>
      <c r="IG62" s="214"/>
      <c r="IH62" s="214"/>
      <c r="II62" s="214"/>
      <c r="IJ62" s="214"/>
      <c r="IK62" s="214"/>
      <c r="IL62" s="214"/>
      <c r="IM62" s="214"/>
      <c r="IN62" s="214"/>
      <c r="IO62" s="214"/>
      <c r="IP62" s="166"/>
      <c r="IQ62" s="167" t="s">
        <v>226</v>
      </c>
      <c r="IR62" s="213"/>
      <c r="IS62" s="213"/>
      <c r="IT62" s="213" t="s">
        <v>226</v>
      </c>
      <c r="IU62" s="213"/>
      <c r="IV62" s="213"/>
      <c r="IW62" s="213"/>
      <c r="IX62" s="223"/>
      <c r="IY62" s="223"/>
      <c r="IZ62" s="213"/>
      <c r="JA62" s="223"/>
      <c r="JB62" s="213"/>
      <c r="JC62" s="213"/>
      <c r="JD62" s="213"/>
      <c r="JE62" s="214"/>
      <c r="JF62"/>
      <c r="JG62" s="213"/>
      <c r="JH62" s="213"/>
      <c r="JI62" s="213" t="s">
        <v>226</v>
      </c>
      <c r="JJ62" s="213"/>
      <c r="JK62" s="213"/>
      <c r="JL62" s="213"/>
      <c r="JM62" s="213"/>
      <c r="JN62" s="174"/>
      <c r="JO62" s="214"/>
      <c r="JP62" s="214"/>
      <c r="JQ62" s="214"/>
      <c r="JR62" s="214"/>
      <c r="JS62" s="214"/>
      <c r="JT62" s="214"/>
      <c r="JU62" s="214"/>
      <c r="JV62" s="214"/>
      <c r="JW62" s="214" t="s">
        <v>898</v>
      </c>
      <c r="JX62" s="214"/>
      <c r="JY62" s="174" t="s">
        <v>226</v>
      </c>
      <c r="JZ62" s="213" t="s">
        <v>226</v>
      </c>
      <c r="KA62" s="213"/>
      <c r="KB62" s="213"/>
      <c r="KC62" s="214"/>
      <c r="KD62" s="214" t="s">
        <v>226</v>
      </c>
      <c r="KE62" s="214" t="s">
        <v>898</v>
      </c>
      <c r="KF62" s="214"/>
      <c r="KG62" s="214"/>
      <c r="KH62" s="223"/>
      <c r="KI62" s="223"/>
      <c r="KJ62" s="223"/>
      <c r="KK62" s="223"/>
      <c r="KL62" s="214"/>
      <c r="KM62" s="214" t="s">
        <v>226</v>
      </c>
      <c r="KN62" s="214"/>
      <c r="KO62" s="214"/>
      <c r="KP62" s="214"/>
      <c r="KQ62"/>
      <c r="KR62" s="255"/>
      <c r="KS62">
        <v>11</v>
      </c>
      <c r="KT62">
        <v>0</v>
      </c>
      <c r="KU62">
        <v>11</v>
      </c>
      <c r="KV62">
        <v>0</v>
      </c>
    </row>
    <row r="63" spans="1:308" s="10" customFormat="1" ht="19.5">
      <c r="A63" s="171">
        <v>8</v>
      </c>
      <c r="B63" s="171" t="s">
        <v>976</v>
      </c>
      <c r="C63" s="172" t="s">
        <v>980</v>
      </c>
      <c r="D63" s="173">
        <v>3</v>
      </c>
      <c r="E63" s="171" t="s">
        <v>981</v>
      </c>
      <c r="F63" s="164">
        <v>3</v>
      </c>
      <c r="G63" s="164" t="s">
        <v>2078</v>
      </c>
      <c r="H63" s="164" t="s">
        <v>864</v>
      </c>
      <c r="I63" s="164" t="s">
        <v>865</v>
      </c>
      <c r="J63" s="164">
        <v>759</v>
      </c>
      <c r="K63" s="164">
        <v>687.7</v>
      </c>
      <c r="L63" s="165">
        <v>90.606060606060609</v>
      </c>
      <c r="M63" s="384" t="s">
        <v>2226</v>
      </c>
      <c r="N63" s="166" t="s">
        <v>226</v>
      </c>
      <c r="O63" s="213"/>
      <c r="P63" s="213"/>
      <c r="Q63" s="213"/>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166"/>
      <c r="CC63" s="213"/>
      <c r="CD63" s="213"/>
      <c r="CE63" s="213"/>
      <c r="CF63" s="213"/>
      <c r="CG63" s="213"/>
      <c r="CH63" s="213"/>
      <c r="CI63" s="213"/>
      <c r="CJ63" s="213"/>
      <c r="CK63" s="213"/>
      <c r="CL63" s="213"/>
      <c r="CM63" s="213"/>
      <c r="CN63" s="213"/>
      <c r="CO63" s="213"/>
      <c r="CP63" s="213"/>
      <c r="CQ63" s="213"/>
      <c r="CR63" s="213"/>
      <c r="CS63" s="213"/>
      <c r="CT63" s="166"/>
      <c r="CU63" s="213"/>
      <c r="CV63" s="213"/>
      <c r="CW63" s="213"/>
      <c r="CX63" s="213"/>
      <c r="CY63" s="213"/>
      <c r="CZ63" s="213"/>
      <c r="DA63" s="213"/>
      <c r="DB63" s="213"/>
      <c r="DC63" s="213"/>
      <c r="DD63" s="213"/>
      <c r="DE63" s="213"/>
      <c r="DF63" s="213"/>
      <c r="DG63" s="213"/>
      <c r="DH63" s="213"/>
      <c r="DI63" s="213"/>
      <c r="DJ63" s="213"/>
      <c r="DK63" s="213"/>
      <c r="DL63" s="213"/>
      <c r="DM63" s="213"/>
      <c r="DN63" s="167"/>
      <c r="DO63" s="213"/>
      <c r="DP63" s="213"/>
      <c r="DQ63" s="213"/>
      <c r="DR63" s="213"/>
      <c r="DS63" s="213"/>
      <c r="DT63" s="213"/>
      <c r="DU63" s="213"/>
      <c r="DV63" s="213"/>
      <c r="DW63" s="213"/>
      <c r="DX63" s="213"/>
      <c r="DY63" s="213"/>
      <c r="DZ63" s="213"/>
      <c r="EA63" s="213"/>
      <c r="EB63" s="213"/>
      <c r="EC63" s="213"/>
      <c r="ED63" s="213"/>
      <c r="EE63" s="213"/>
      <c r="EF63" s="213"/>
      <c r="EG63" s="213"/>
      <c r="EH63" s="213"/>
      <c r="EI63" s="213"/>
      <c r="EJ63" s="213"/>
      <c r="EK63" s="213"/>
      <c r="EL63" s="213"/>
      <c r="EM63" s="213"/>
      <c r="EN63" s="213"/>
      <c r="EO63" s="213"/>
      <c r="EP63" s="213"/>
      <c r="EQ63" s="213"/>
      <c r="ER63" s="213"/>
      <c r="ES63" s="213"/>
      <c r="ET63" s="213"/>
      <c r="EU63" s="9"/>
      <c r="EV63" s="166"/>
      <c r="EW63" s="213"/>
      <c r="EX63" s="213"/>
      <c r="EY63" s="213"/>
      <c r="EZ63" s="213"/>
      <c r="FA63" s="213"/>
      <c r="FB63" s="213"/>
      <c r="FC63" s="213"/>
      <c r="FD63" s="213"/>
      <c r="FE63" s="213"/>
      <c r="FF63" s="213"/>
      <c r="FG63" s="213"/>
      <c r="FH63" s="213"/>
      <c r="FI63" s="213"/>
      <c r="FJ63" s="213"/>
      <c r="FK63" s="213"/>
      <c r="FL63" s="213"/>
      <c r="FM63" s="213"/>
      <c r="FN63" s="167"/>
      <c r="FO63" s="213"/>
      <c r="FP63" s="213"/>
      <c r="FQ63" s="213"/>
      <c r="FR63" s="213"/>
      <c r="FS63" s="166"/>
      <c r="FT63" s="167"/>
      <c r="FU63" s="213"/>
      <c r="FV63" s="213"/>
      <c r="FW63" s="213"/>
      <c r="FX63" s="213"/>
      <c r="FY63" s="166"/>
      <c r="FZ63" s="167"/>
      <c r="GA63" s="166"/>
      <c r="GB63" s="213"/>
      <c r="GC63" s="213"/>
      <c r="GD63" s="213"/>
      <c r="GE63" s="166"/>
      <c r="GF63" s="213"/>
      <c r="GG63" s="213"/>
      <c r="GH63" s="213"/>
      <c r="GI63" s="213"/>
      <c r="GJ63" s="213"/>
      <c r="GK63" s="213"/>
      <c r="GL63" s="213"/>
      <c r="GM63" s="166"/>
      <c r="GN63" s="213"/>
      <c r="GO63" s="213"/>
      <c r="GP63" s="213"/>
      <c r="GQ63" s="167"/>
      <c r="GR63" s="174"/>
      <c r="GS63" s="214"/>
      <c r="GT63" s="213"/>
      <c r="GU63" s="214"/>
      <c r="GV63" s="214"/>
      <c r="GW63" s="214"/>
      <c r="GX63" s="213" t="s">
        <v>226</v>
      </c>
      <c r="GY63" s="214"/>
      <c r="GZ63" s="214"/>
      <c r="HA63" s="213" t="s">
        <v>226</v>
      </c>
      <c r="HB63" s="213"/>
      <c r="HC63" s="214"/>
      <c r="HD63" s="214"/>
      <c r="HE63" s="214"/>
      <c r="HF63" s="214"/>
      <c r="HG63" s="213" t="s">
        <v>226</v>
      </c>
      <c r="HH63" s="214"/>
      <c r="HI63" s="214"/>
      <c r="HJ63" s="214"/>
      <c r="HK63" s="214"/>
      <c r="HL63" s="214"/>
      <c r="HM63" s="214"/>
      <c r="HN63" s="214"/>
      <c r="HO63" s="214"/>
      <c r="HP63" s="214"/>
      <c r="HQ63" s="214"/>
      <c r="HR63" s="214"/>
      <c r="HS63" s="214"/>
      <c r="HT63" s="214"/>
      <c r="HU63" s="214"/>
      <c r="HV63" s="214"/>
      <c r="HW63" s="214"/>
      <c r="HX63" s="214"/>
      <c r="HY63" s="214"/>
      <c r="HZ63" s="214"/>
      <c r="IA63" s="214"/>
      <c r="IB63" s="214"/>
      <c r="IC63" s="214"/>
      <c r="ID63" s="214"/>
      <c r="IE63" s="214"/>
      <c r="IF63" s="214"/>
      <c r="IG63" s="214"/>
      <c r="IH63" s="214"/>
      <c r="II63" s="214"/>
      <c r="IJ63" s="214"/>
      <c r="IK63" s="214"/>
      <c r="IL63" s="214"/>
      <c r="IM63" s="214"/>
      <c r="IN63" s="214"/>
      <c r="IO63" s="214"/>
      <c r="IP63" s="166"/>
      <c r="IQ63" s="167"/>
      <c r="IR63" s="213"/>
      <c r="IS63" s="213"/>
      <c r="IT63" s="213"/>
      <c r="IU63" s="213"/>
      <c r="IV63" s="213"/>
      <c r="IW63" s="213"/>
      <c r="IX63" s="223"/>
      <c r="IY63" s="223"/>
      <c r="IZ63" s="213" t="s">
        <v>226</v>
      </c>
      <c r="JA63" s="223"/>
      <c r="JB63" s="213"/>
      <c r="JC63" s="213" t="s">
        <v>226</v>
      </c>
      <c r="JD63" s="213" t="s">
        <v>226</v>
      </c>
      <c r="JE63" s="214"/>
      <c r="JF63"/>
      <c r="JG63" s="213" t="s">
        <v>226</v>
      </c>
      <c r="JH63" s="213"/>
      <c r="JI63" s="213"/>
      <c r="JJ63" s="213"/>
      <c r="JK63" s="213"/>
      <c r="JL63" s="213"/>
      <c r="JM63" s="213"/>
      <c r="JN63" s="174" t="s">
        <v>898</v>
      </c>
      <c r="JO63" s="214"/>
      <c r="JP63" s="214"/>
      <c r="JQ63" s="214"/>
      <c r="JR63" s="214"/>
      <c r="JS63" s="214"/>
      <c r="JT63" s="214"/>
      <c r="JU63" s="214"/>
      <c r="JV63" s="214"/>
      <c r="JW63" s="214"/>
      <c r="JX63" s="214"/>
      <c r="JY63" s="174" t="s">
        <v>226</v>
      </c>
      <c r="JZ63" s="213"/>
      <c r="KA63" s="213"/>
      <c r="KB63" s="213" t="s">
        <v>898</v>
      </c>
      <c r="KC63" s="214"/>
      <c r="KD63" s="214" t="s">
        <v>226</v>
      </c>
      <c r="KE63" s="214" t="s">
        <v>898</v>
      </c>
      <c r="KF63" s="214"/>
      <c r="KG63" s="214"/>
      <c r="KH63" s="223"/>
      <c r="KI63" s="223"/>
      <c r="KJ63" s="223"/>
      <c r="KK63" s="223"/>
      <c r="KL63" s="214"/>
      <c r="KM63" s="214"/>
      <c r="KN63" s="214"/>
      <c r="KO63" s="214"/>
      <c r="KP63" s="214"/>
      <c r="KQ63"/>
      <c r="KR63" s="255"/>
      <c r="KS63">
        <v>13</v>
      </c>
      <c r="KT63">
        <v>0</v>
      </c>
      <c r="KU63">
        <v>13</v>
      </c>
      <c r="KV63">
        <v>0</v>
      </c>
    </row>
    <row r="64" spans="1:308" s="10" customFormat="1" ht="19.5">
      <c r="A64" s="171">
        <v>8</v>
      </c>
      <c r="B64" s="171" t="s">
        <v>976</v>
      </c>
      <c r="C64" s="172" t="s">
        <v>982</v>
      </c>
      <c r="D64" s="173">
        <v>4</v>
      </c>
      <c r="E64" s="164" t="s">
        <v>983</v>
      </c>
      <c r="F64" s="164">
        <v>14</v>
      </c>
      <c r="G64" s="164" t="s">
        <v>876</v>
      </c>
      <c r="H64" s="164">
        <v>0</v>
      </c>
      <c r="I64" s="164">
        <v>0</v>
      </c>
      <c r="J64" s="164">
        <v>794</v>
      </c>
      <c r="K64" s="164">
        <v>256.60000000000002</v>
      </c>
      <c r="L64" s="165">
        <v>32.31738035264484</v>
      </c>
      <c r="M64" s="384" t="s">
        <v>2227</v>
      </c>
      <c r="N64" s="166" t="s">
        <v>226</v>
      </c>
      <c r="O64" s="213"/>
      <c r="P64" s="213"/>
      <c r="Q64" s="213"/>
      <c r="R64" s="213" t="s">
        <v>226</v>
      </c>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166" t="s">
        <v>226</v>
      </c>
      <c r="CC64" s="213"/>
      <c r="CD64" s="213"/>
      <c r="CE64" s="213"/>
      <c r="CF64" s="213"/>
      <c r="CG64" s="213"/>
      <c r="CH64" s="213"/>
      <c r="CI64" s="213"/>
      <c r="CJ64" s="213"/>
      <c r="CK64" s="213"/>
      <c r="CL64" s="213"/>
      <c r="CM64" s="213"/>
      <c r="CN64" s="213"/>
      <c r="CO64" s="213"/>
      <c r="CP64" s="213"/>
      <c r="CQ64" s="213"/>
      <c r="CR64" s="213"/>
      <c r="CS64" s="213"/>
      <c r="CT64" s="166"/>
      <c r="CU64" s="213"/>
      <c r="CV64" s="213"/>
      <c r="CW64" s="213"/>
      <c r="CX64" s="213"/>
      <c r="CY64" s="213"/>
      <c r="CZ64" s="213"/>
      <c r="DA64" s="213"/>
      <c r="DB64" s="213"/>
      <c r="DC64" s="213"/>
      <c r="DD64" s="213"/>
      <c r="DE64" s="213"/>
      <c r="DF64" s="213"/>
      <c r="DG64" s="213"/>
      <c r="DH64" s="213"/>
      <c r="DI64" s="213"/>
      <c r="DJ64" s="213"/>
      <c r="DK64" s="213"/>
      <c r="DL64" s="213"/>
      <c r="DM64" s="213"/>
      <c r="DN64" s="167"/>
      <c r="DO64" s="213"/>
      <c r="DP64" s="213"/>
      <c r="DQ64" s="213"/>
      <c r="DR64" s="213"/>
      <c r="DS64" s="213"/>
      <c r="DT64" s="213" t="s">
        <v>853</v>
      </c>
      <c r="DU64" s="213"/>
      <c r="DV64" s="213"/>
      <c r="DW64" s="213"/>
      <c r="DX64" s="213"/>
      <c r="DY64" s="213"/>
      <c r="DZ64" s="213"/>
      <c r="EA64" s="213"/>
      <c r="EB64" s="213"/>
      <c r="EC64" s="213"/>
      <c r="ED64" s="213"/>
      <c r="EE64" s="213"/>
      <c r="EF64" s="213"/>
      <c r="EG64" s="213"/>
      <c r="EH64" s="213"/>
      <c r="EI64" s="213"/>
      <c r="EJ64" s="213"/>
      <c r="EK64" s="213"/>
      <c r="EL64" s="213"/>
      <c r="EM64" s="213"/>
      <c r="EN64" s="213"/>
      <c r="EO64" s="213"/>
      <c r="EP64" s="213"/>
      <c r="EQ64" s="213"/>
      <c r="ER64" s="213"/>
      <c r="ES64" s="213"/>
      <c r="ET64" s="213"/>
      <c r="EU64" s="9"/>
      <c r="EV64" s="166"/>
      <c r="EW64" s="213"/>
      <c r="EX64" s="213"/>
      <c r="EY64" s="213"/>
      <c r="EZ64" s="213"/>
      <c r="FA64" s="213"/>
      <c r="FB64" s="213"/>
      <c r="FC64" s="213"/>
      <c r="FD64" s="213"/>
      <c r="FE64" s="213"/>
      <c r="FF64" s="213"/>
      <c r="FG64" s="213"/>
      <c r="FH64" s="213"/>
      <c r="FI64" s="213"/>
      <c r="FJ64" s="213"/>
      <c r="FK64" s="213"/>
      <c r="FL64" s="213"/>
      <c r="FM64" s="213"/>
      <c r="FN64" s="167"/>
      <c r="FO64" s="213"/>
      <c r="FP64" s="213"/>
      <c r="FQ64" s="213"/>
      <c r="FR64" s="213"/>
      <c r="FS64" s="166"/>
      <c r="FT64" s="167"/>
      <c r="FU64" s="213"/>
      <c r="FV64" s="213"/>
      <c r="FW64" s="213"/>
      <c r="FX64" s="213"/>
      <c r="FY64" s="166"/>
      <c r="FZ64" s="167"/>
      <c r="GA64" s="166"/>
      <c r="GB64" s="213"/>
      <c r="GC64" s="213"/>
      <c r="GD64" s="213"/>
      <c r="GE64" s="166"/>
      <c r="GF64" s="213"/>
      <c r="GG64" s="213"/>
      <c r="GH64" s="213"/>
      <c r="GI64" s="213"/>
      <c r="GJ64" s="213"/>
      <c r="GK64" s="213"/>
      <c r="GL64" s="213"/>
      <c r="GM64" s="166"/>
      <c r="GN64" s="213"/>
      <c r="GO64" s="213"/>
      <c r="GP64" s="213"/>
      <c r="GQ64" s="167"/>
      <c r="GR64" s="174"/>
      <c r="GS64" s="214"/>
      <c r="GT64" s="214"/>
      <c r="GU64" s="214"/>
      <c r="GV64" s="214"/>
      <c r="GW64" s="214"/>
      <c r="GX64" s="213"/>
      <c r="GY64" s="214"/>
      <c r="GZ64" s="214"/>
      <c r="HA64" s="214"/>
      <c r="HB64" s="214"/>
      <c r="HC64" s="214"/>
      <c r="HD64" s="214"/>
      <c r="HE64" s="214"/>
      <c r="HF64" s="214"/>
      <c r="HG64" s="214"/>
      <c r="HH64" s="214"/>
      <c r="HI64" s="214"/>
      <c r="HJ64" s="214"/>
      <c r="HK64" s="214"/>
      <c r="HL64" s="214"/>
      <c r="HM64" s="214"/>
      <c r="HN64" s="214"/>
      <c r="HO64" s="214"/>
      <c r="HP64" s="214"/>
      <c r="HQ64" s="214"/>
      <c r="HR64" s="214"/>
      <c r="HS64" s="214"/>
      <c r="HT64" s="214"/>
      <c r="HU64" s="214"/>
      <c r="HV64" s="214"/>
      <c r="HW64" s="214"/>
      <c r="HX64" s="214"/>
      <c r="HY64" s="214"/>
      <c r="HZ64" s="214"/>
      <c r="IA64" s="214"/>
      <c r="IB64" s="214"/>
      <c r="IC64" s="214"/>
      <c r="ID64" s="214"/>
      <c r="IE64" s="214"/>
      <c r="IF64" s="214"/>
      <c r="IG64" s="214"/>
      <c r="IH64" s="214"/>
      <c r="II64" s="214"/>
      <c r="IJ64" s="214"/>
      <c r="IK64" s="214"/>
      <c r="IL64" s="214"/>
      <c r="IM64" s="214"/>
      <c r="IN64" s="214"/>
      <c r="IO64" s="214"/>
      <c r="IP64" s="166"/>
      <c r="IQ64" s="167"/>
      <c r="IR64" s="213"/>
      <c r="IS64" s="213"/>
      <c r="IT64" s="213"/>
      <c r="IU64" s="213"/>
      <c r="IV64" s="213"/>
      <c r="IW64" s="213"/>
      <c r="IX64" s="223"/>
      <c r="IY64" s="223"/>
      <c r="IZ64" s="213"/>
      <c r="JA64" s="223"/>
      <c r="JB64" s="213"/>
      <c r="JC64" s="213" t="s">
        <v>853</v>
      </c>
      <c r="JD64" s="213"/>
      <c r="JE64" s="214"/>
      <c r="JF64"/>
      <c r="JG64" s="213"/>
      <c r="JH64" s="213"/>
      <c r="JI64" s="213" t="s">
        <v>226</v>
      </c>
      <c r="JJ64" s="213"/>
      <c r="JK64" s="213" t="s">
        <v>853</v>
      </c>
      <c r="JL64" s="213"/>
      <c r="JM64" s="213"/>
      <c r="JN64" s="174" t="s">
        <v>898</v>
      </c>
      <c r="JO64" s="214"/>
      <c r="JP64" s="214"/>
      <c r="JQ64" s="214"/>
      <c r="JR64" s="214"/>
      <c r="JS64" s="214"/>
      <c r="JT64" s="214"/>
      <c r="JU64" s="214"/>
      <c r="JV64" s="214"/>
      <c r="JW64" s="214"/>
      <c r="JX64" s="214"/>
      <c r="JY64" s="174" t="s">
        <v>226</v>
      </c>
      <c r="JZ64" s="213"/>
      <c r="KA64" s="214" t="s">
        <v>226</v>
      </c>
      <c r="KB64" s="213"/>
      <c r="KC64" s="214"/>
      <c r="KD64" s="214" t="s">
        <v>226</v>
      </c>
      <c r="KE64" s="214"/>
      <c r="KF64" s="214"/>
      <c r="KG64" s="214"/>
      <c r="KH64" s="223"/>
      <c r="KI64" s="223"/>
      <c r="KJ64" s="223"/>
      <c r="KK64" s="223"/>
      <c r="KL64" s="214"/>
      <c r="KM64" s="214"/>
      <c r="KN64" s="214"/>
      <c r="KO64" s="214"/>
      <c r="KP64" s="214"/>
      <c r="KQ64"/>
      <c r="KR64" s="255"/>
      <c r="KS64">
        <v>8</v>
      </c>
      <c r="KT64">
        <v>3</v>
      </c>
      <c r="KU64">
        <v>7</v>
      </c>
      <c r="KV64">
        <v>3</v>
      </c>
    </row>
    <row r="65" spans="1:308" s="10" customFormat="1" ht="19.5">
      <c r="A65" s="171">
        <v>9</v>
      </c>
      <c r="B65" s="171" t="s">
        <v>984</v>
      </c>
      <c r="C65" s="172" t="s">
        <v>985</v>
      </c>
      <c r="D65" s="173">
        <v>1</v>
      </c>
      <c r="E65" s="164" t="s">
        <v>986</v>
      </c>
      <c r="F65" s="164">
        <v>11</v>
      </c>
      <c r="G65" s="164" t="s">
        <v>876</v>
      </c>
      <c r="H65" s="164">
        <v>0</v>
      </c>
      <c r="I65" s="164">
        <v>0</v>
      </c>
      <c r="J65" s="164">
        <v>454</v>
      </c>
      <c r="K65" s="164">
        <v>110.7</v>
      </c>
      <c r="L65" s="165">
        <v>24.383259911894271</v>
      </c>
      <c r="M65" s="384" t="s">
        <v>2228</v>
      </c>
      <c r="N65" s="166" t="s">
        <v>226</v>
      </c>
      <c r="O65" s="213"/>
      <c r="P65" s="213"/>
      <c r="Q65" s="213"/>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t="s">
        <v>226</v>
      </c>
      <c r="BB65" s="213" t="s">
        <v>226</v>
      </c>
      <c r="BC65" s="213" t="s">
        <v>226</v>
      </c>
      <c r="BD65" s="213" t="s">
        <v>226</v>
      </c>
      <c r="BE65" s="213"/>
      <c r="BF65" s="213"/>
      <c r="BG65" s="213"/>
      <c r="BH65" s="213"/>
      <c r="BI65" s="213"/>
      <c r="BJ65" s="213"/>
      <c r="BK65" s="213"/>
      <c r="BL65" s="213"/>
      <c r="BM65" s="213"/>
      <c r="BN65" s="213"/>
      <c r="BO65" s="213"/>
      <c r="BP65" s="213" t="s">
        <v>226</v>
      </c>
      <c r="BQ65" s="213"/>
      <c r="BR65" s="213"/>
      <c r="BS65" s="213"/>
      <c r="BT65" s="213"/>
      <c r="BU65" s="213"/>
      <c r="BV65" s="213"/>
      <c r="BW65" s="213"/>
      <c r="BX65" s="213"/>
      <c r="BY65" s="213"/>
      <c r="BZ65" s="213"/>
      <c r="CA65" s="213"/>
      <c r="CB65" s="166" t="s">
        <v>226</v>
      </c>
      <c r="CC65" s="213" t="s">
        <v>226</v>
      </c>
      <c r="CD65" s="213"/>
      <c r="CE65" s="213"/>
      <c r="CF65" s="213"/>
      <c r="CG65" s="213" t="s">
        <v>226</v>
      </c>
      <c r="CH65" s="213" t="s">
        <v>226</v>
      </c>
      <c r="CI65" s="213" t="s">
        <v>226</v>
      </c>
      <c r="CJ65" s="213" t="s">
        <v>226</v>
      </c>
      <c r="CK65" s="213" t="s">
        <v>226</v>
      </c>
      <c r="CL65" s="213"/>
      <c r="CM65" s="213"/>
      <c r="CN65" s="213"/>
      <c r="CO65" s="213"/>
      <c r="CP65" s="213"/>
      <c r="CQ65" s="213"/>
      <c r="CR65" s="213"/>
      <c r="CS65" s="213"/>
      <c r="CT65" s="166" t="s">
        <v>226</v>
      </c>
      <c r="CU65" s="213"/>
      <c r="CV65" s="213"/>
      <c r="CW65" s="213" t="s">
        <v>226</v>
      </c>
      <c r="CX65" s="213"/>
      <c r="CY65" s="213"/>
      <c r="CZ65" s="213" t="s">
        <v>226</v>
      </c>
      <c r="DA65" s="213" t="s">
        <v>226</v>
      </c>
      <c r="DB65" s="213"/>
      <c r="DC65" s="213"/>
      <c r="DD65" s="213"/>
      <c r="DE65" s="213"/>
      <c r="DF65" s="213"/>
      <c r="DG65" s="213"/>
      <c r="DH65" s="213"/>
      <c r="DI65" s="213"/>
      <c r="DJ65" s="213"/>
      <c r="DK65" s="213"/>
      <c r="DL65" s="213"/>
      <c r="DM65" s="213"/>
      <c r="DN65" s="167"/>
      <c r="DO65" s="213" t="s">
        <v>226</v>
      </c>
      <c r="DP65" s="213"/>
      <c r="DQ65" s="213"/>
      <c r="DR65" s="213"/>
      <c r="DS65" s="213"/>
      <c r="DT65" s="213" t="s">
        <v>226</v>
      </c>
      <c r="DU65" s="213"/>
      <c r="DV65" s="213"/>
      <c r="DW65" s="213"/>
      <c r="DX65" s="213"/>
      <c r="DY65" s="213" t="s">
        <v>226</v>
      </c>
      <c r="DZ65" s="213"/>
      <c r="EA65" s="213"/>
      <c r="EB65" s="213"/>
      <c r="EC65" s="213"/>
      <c r="ED65" s="213"/>
      <c r="EE65" s="213"/>
      <c r="EF65" s="213"/>
      <c r="EG65" s="213"/>
      <c r="EH65" s="213"/>
      <c r="EI65" s="213"/>
      <c r="EJ65" s="213"/>
      <c r="EK65" s="213"/>
      <c r="EL65" s="213"/>
      <c r="EM65" s="213"/>
      <c r="EN65" s="213"/>
      <c r="EO65" s="213"/>
      <c r="EP65" s="213"/>
      <c r="EQ65" s="213"/>
      <c r="ER65" s="213"/>
      <c r="ES65" s="213"/>
      <c r="ET65" s="213"/>
      <c r="EU65" s="9"/>
      <c r="EV65" s="166"/>
      <c r="EW65" s="213"/>
      <c r="EX65" s="213"/>
      <c r="EY65" s="213"/>
      <c r="EZ65" s="213" t="s">
        <v>226</v>
      </c>
      <c r="FA65" s="213"/>
      <c r="FB65" s="213"/>
      <c r="FC65" s="213" t="s">
        <v>226</v>
      </c>
      <c r="FD65" s="213"/>
      <c r="FE65" s="213"/>
      <c r="FF65" s="213"/>
      <c r="FG65" s="213" t="s">
        <v>226</v>
      </c>
      <c r="FH65" s="213" t="s">
        <v>226</v>
      </c>
      <c r="FI65" s="213"/>
      <c r="FJ65" s="213"/>
      <c r="FK65" s="213"/>
      <c r="FL65" s="213"/>
      <c r="FM65" s="213"/>
      <c r="FN65" s="167"/>
      <c r="FO65" s="213" t="s">
        <v>226</v>
      </c>
      <c r="FP65" s="213"/>
      <c r="FQ65" s="213"/>
      <c r="FR65" s="213"/>
      <c r="FS65" s="166" t="s">
        <v>226</v>
      </c>
      <c r="FT65" s="167"/>
      <c r="FU65" s="213" t="s">
        <v>226</v>
      </c>
      <c r="FV65" s="213"/>
      <c r="FW65" s="213"/>
      <c r="FX65" s="213"/>
      <c r="FY65" s="166"/>
      <c r="FZ65" s="167"/>
      <c r="GA65" s="166"/>
      <c r="GB65" s="213"/>
      <c r="GC65" s="213"/>
      <c r="GD65" s="213"/>
      <c r="GE65" s="166"/>
      <c r="GF65" s="213"/>
      <c r="GG65" s="213"/>
      <c r="GH65" s="213"/>
      <c r="GI65" s="213"/>
      <c r="GJ65" s="213"/>
      <c r="GK65" s="213"/>
      <c r="GL65" s="213"/>
      <c r="GM65" s="166"/>
      <c r="GN65" s="213"/>
      <c r="GO65" s="213"/>
      <c r="GP65" s="213"/>
      <c r="GQ65" s="167"/>
      <c r="GR65" s="174" t="s">
        <v>226</v>
      </c>
      <c r="GS65" s="214" t="s">
        <v>226</v>
      </c>
      <c r="GT65" s="214"/>
      <c r="GU65" s="214" t="s">
        <v>226</v>
      </c>
      <c r="GV65" s="214" t="s">
        <v>226</v>
      </c>
      <c r="GW65" s="214" t="s">
        <v>226</v>
      </c>
      <c r="GX65" s="213" t="s">
        <v>226</v>
      </c>
      <c r="GY65" s="214"/>
      <c r="GZ65" s="214"/>
      <c r="HA65" s="214" t="s">
        <v>226</v>
      </c>
      <c r="HB65" s="214"/>
      <c r="HC65" s="214"/>
      <c r="HD65" s="214"/>
      <c r="HE65" s="214"/>
      <c r="HF65" s="214" t="s">
        <v>226</v>
      </c>
      <c r="HG65" s="214" t="s">
        <v>226</v>
      </c>
      <c r="HH65" s="214"/>
      <c r="HI65" s="214"/>
      <c r="HJ65" s="214"/>
      <c r="HK65" s="214" t="s">
        <v>226</v>
      </c>
      <c r="HL65" s="214"/>
      <c r="HM65" s="214"/>
      <c r="HN65" s="214"/>
      <c r="HO65" s="214"/>
      <c r="HP65" s="214"/>
      <c r="HQ65" s="214"/>
      <c r="HR65" s="214"/>
      <c r="HS65" s="214"/>
      <c r="HT65" s="214"/>
      <c r="HU65" s="214"/>
      <c r="HV65" s="214"/>
      <c r="HW65" s="214"/>
      <c r="HX65" s="214"/>
      <c r="HY65" s="214"/>
      <c r="HZ65" s="214"/>
      <c r="IA65" s="214" t="s">
        <v>226</v>
      </c>
      <c r="IB65" s="214"/>
      <c r="IC65" s="214" t="s">
        <v>226</v>
      </c>
      <c r="ID65" s="214" t="s">
        <v>226</v>
      </c>
      <c r="IE65" s="214"/>
      <c r="IF65" s="214"/>
      <c r="IG65" s="214"/>
      <c r="IH65" s="214" t="s">
        <v>226</v>
      </c>
      <c r="II65" s="214"/>
      <c r="IJ65" s="214"/>
      <c r="IK65" s="214"/>
      <c r="IL65" s="214"/>
      <c r="IM65" s="214"/>
      <c r="IN65" s="214"/>
      <c r="IO65" s="214"/>
      <c r="IP65" s="166"/>
      <c r="IQ65" s="167"/>
      <c r="IR65" s="213"/>
      <c r="IS65" s="213"/>
      <c r="IT65" s="213"/>
      <c r="IU65" s="213"/>
      <c r="IV65" s="213"/>
      <c r="IW65" s="213"/>
      <c r="IX65" s="223"/>
      <c r="IY65" s="223"/>
      <c r="IZ65" s="213"/>
      <c r="JA65" s="223"/>
      <c r="JB65" s="213"/>
      <c r="JC65" s="213"/>
      <c r="JD65" s="213"/>
      <c r="JE65" s="214"/>
      <c r="JF65"/>
      <c r="JG65" s="213"/>
      <c r="JH65" s="213"/>
      <c r="JI65" s="213"/>
      <c r="JJ65" s="213"/>
      <c r="JK65" s="213"/>
      <c r="JL65" s="213"/>
      <c r="JM65" s="213"/>
      <c r="JN65" s="174"/>
      <c r="JO65" s="214"/>
      <c r="JP65" s="214"/>
      <c r="JQ65" s="214"/>
      <c r="JR65" s="214"/>
      <c r="JS65" s="214"/>
      <c r="JT65" s="214"/>
      <c r="JU65" s="214"/>
      <c r="JV65" s="214"/>
      <c r="JW65" s="214"/>
      <c r="JX65" s="214"/>
      <c r="JY65" s="174" t="s">
        <v>226</v>
      </c>
      <c r="JZ65" s="213"/>
      <c r="KA65" s="213"/>
      <c r="KB65" s="213"/>
      <c r="KC65" s="214"/>
      <c r="KD65" s="214" t="s">
        <v>226</v>
      </c>
      <c r="KE65" s="214"/>
      <c r="KF65" s="214"/>
      <c r="KG65" s="214"/>
      <c r="KH65" s="223"/>
      <c r="KI65" s="223"/>
      <c r="KJ65" s="223" t="s">
        <v>226</v>
      </c>
      <c r="KK65" s="223"/>
      <c r="KL65" s="214"/>
      <c r="KM65" s="214"/>
      <c r="KN65" s="214"/>
      <c r="KO65" s="214"/>
      <c r="KP65" s="214"/>
      <c r="KQ65"/>
      <c r="KR65" s="255"/>
      <c r="KS65">
        <v>44</v>
      </c>
      <c r="KT65">
        <v>0</v>
      </c>
      <c r="KU65">
        <v>44</v>
      </c>
      <c r="KV65">
        <v>0</v>
      </c>
    </row>
    <row r="66" spans="1:308" s="10" customFormat="1" ht="19.5">
      <c r="A66" s="171">
        <v>9</v>
      </c>
      <c r="B66" s="171" t="s">
        <v>987</v>
      </c>
      <c r="C66" s="172" t="s">
        <v>988</v>
      </c>
      <c r="D66" s="173">
        <v>2</v>
      </c>
      <c r="E66" s="164" t="s">
        <v>989</v>
      </c>
      <c r="F66" s="164">
        <v>21</v>
      </c>
      <c r="G66" s="164" t="s">
        <v>852</v>
      </c>
      <c r="H66" s="164" t="s">
        <v>979</v>
      </c>
      <c r="I66" s="164">
        <v>0</v>
      </c>
      <c r="J66" s="164">
        <v>199</v>
      </c>
      <c r="K66" s="164">
        <v>54.3</v>
      </c>
      <c r="L66" s="165">
        <v>27.286432160804019</v>
      </c>
      <c r="M66" s="384" t="s">
        <v>2229</v>
      </c>
      <c r="N66" s="166" t="s">
        <v>226</v>
      </c>
      <c r="O66" s="213"/>
      <c r="P66" s="213"/>
      <c r="Q66" s="213"/>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166"/>
      <c r="CC66" s="213"/>
      <c r="CD66" s="213"/>
      <c r="CE66" s="213"/>
      <c r="CF66" s="213"/>
      <c r="CG66" s="213"/>
      <c r="CH66" s="213"/>
      <c r="CI66" s="213"/>
      <c r="CJ66" s="213"/>
      <c r="CK66" s="213"/>
      <c r="CL66" s="213"/>
      <c r="CM66" s="213"/>
      <c r="CN66" s="213"/>
      <c r="CO66" s="213"/>
      <c r="CP66" s="213"/>
      <c r="CQ66" s="213"/>
      <c r="CR66" s="213"/>
      <c r="CS66" s="213"/>
      <c r="CT66" s="166"/>
      <c r="CU66" s="213"/>
      <c r="CV66" s="213"/>
      <c r="CW66" s="213"/>
      <c r="CX66" s="213"/>
      <c r="CY66" s="213"/>
      <c r="CZ66" s="213"/>
      <c r="DA66" s="213"/>
      <c r="DB66" s="213"/>
      <c r="DC66" s="213"/>
      <c r="DD66" s="213"/>
      <c r="DE66" s="213"/>
      <c r="DF66" s="213"/>
      <c r="DG66" s="213"/>
      <c r="DH66" s="213"/>
      <c r="DI66" s="213"/>
      <c r="DJ66" s="213"/>
      <c r="DK66" s="213"/>
      <c r="DL66" s="213"/>
      <c r="DM66" s="213"/>
      <c r="DN66" s="167"/>
      <c r="DO66" s="213"/>
      <c r="DP66" s="213"/>
      <c r="DQ66" s="213"/>
      <c r="DR66" s="213"/>
      <c r="DS66" s="213"/>
      <c r="DT66" s="213"/>
      <c r="DU66" s="213"/>
      <c r="DV66" s="213"/>
      <c r="DW66" s="213"/>
      <c r="DX66" s="213"/>
      <c r="DY66" s="213"/>
      <c r="DZ66" s="213"/>
      <c r="EA66" s="213"/>
      <c r="EB66" s="213"/>
      <c r="EC66" s="213"/>
      <c r="ED66" s="213"/>
      <c r="EE66" s="213"/>
      <c r="EF66" s="213"/>
      <c r="EG66" s="213"/>
      <c r="EH66" s="213"/>
      <c r="EI66" s="213"/>
      <c r="EJ66" s="213"/>
      <c r="EK66" s="213"/>
      <c r="EL66" s="213"/>
      <c r="EM66" s="213"/>
      <c r="EN66" s="213"/>
      <c r="EO66" s="213"/>
      <c r="EP66" s="213"/>
      <c r="EQ66" s="213"/>
      <c r="ER66" s="213"/>
      <c r="ES66" s="213"/>
      <c r="ET66" s="213"/>
      <c r="EU66" s="9"/>
      <c r="EV66" s="166"/>
      <c r="EW66" s="213"/>
      <c r="EX66" s="213"/>
      <c r="EY66" s="213"/>
      <c r="EZ66" s="213"/>
      <c r="FA66" s="213"/>
      <c r="FB66" s="213"/>
      <c r="FC66" s="213"/>
      <c r="FD66" s="213"/>
      <c r="FE66" s="213"/>
      <c r="FF66" s="213"/>
      <c r="FG66" s="213"/>
      <c r="FH66" s="213"/>
      <c r="FI66" s="213"/>
      <c r="FJ66" s="213"/>
      <c r="FK66" s="213"/>
      <c r="FL66" s="213"/>
      <c r="FM66" s="213"/>
      <c r="FN66" s="167"/>
      <c r="FO66" s="213"/>
      <c r="FP66" s="213"/>
      <c r="FQ66" s="213"/>
      <c r="FR66" s="213"/>
      <c r="FS66" s="166"/>
      <c r="FT66" s="167"/>
      <c r="FU66" s="213"/>
      <c r="FV66" s="213"/>
      <c r="FW66" s="213"/>
      <c r="FX66" s="213"/>
      <c r="FY66" s="166"/>
      <c r="FZ66" s="167"/>
      <c r="GA66" s="166"/>
      <c r="GB66" s="213"/>
      <c r="GC66" s="213"/>
      <c r="GD66" s="213"/>
      <c r="GE66" s="166"/>
      <c r="GF66" s="213"/>
      <c r="GG66" s="213"/>
      <c r="GH66" s="213"/>
      <c r="GI66" s="213"/>
      <c r="GJ66" s="213"/>
      <c r="GK66" s="213"/>
      <c r="GL66" s="213"/>
      <c r="GM66" s="166"/>
      <c r="GN66" s="213"/>
      <c r="GO66" s="213"/>
      <c r="GP66" s="213"/>
      <c r="GQ66" s="167"/>
      <c r="GR66" s="174"/>
      <c r="GS66" s="214"/>
      <c r="GT66" s="214"/>
      <c r="GU66" s="214"/>
      <c r="GV66" s="214"/>
      <c r="GW66" s="214"/>
      <c r="GX66" s="214"/>
      <c r="GY66" s="214"/>
      <c r="GZ66" s="214"/>
      <c r="HA66" s="214" t="s">
        <v>226</v>
      </c>
      <c r="HB66" s="214"/>
      <c r="HC66" s="214"/>
      <c r="HD66" s="214"/>
      <c r="HE66" s="214"/>
      <c r="HF66" s="214"/>
      <c r="HG66" s="214"/>
      <c r="HH66" s="214"/>
      <c r="HI66" s="214"/>
      <c r="HJ66" s="214"/>
      <c r="HK66" s="214"/>
      <c r="HL66" s="214"/>
      <c r="HM66" s="214"/>
      <c r="HN66" s="214"/>
      <c r="HO66" s="214"/>
      <c r="HP66" s="214"/>
      <c r="HQ66" s="214"/>
      <c r="HR66" s="214"/>
      <c r="HS66" s="214"/>
      <c r="HT66" s="214"/>
      <c r="HU66" s="214"/>
      <c r="HV66" s="214"/>
      <c r="HW66" s="214"/>
      <c r="HX66" s="214"/>
      <c r="HY66" s="214"/>
      <c r="HZ66" s="214"/>
      <c r="IA66" s="214"/>
      <c r="IB66" s="214"/>
      <c r="IC66" s="214"/>
      <c r="ID66" s="214"/>
      <c r="IE66" s="214"/>
      <c r="IF66" s="214"/>
      <c r="IG66" s="214"/>
      <c r="IH66" s="214"/>
      <c r="II66" s="214"/>
      <c r="IJ66" s="214"/>
      <c r="IK66" s="214"/>
      <c r="IL66" s="214"/>
      <c r="IM66" s="214"/>
      <c r="IN66" s="214"/>
      <c r="IO66" s="214"/>
      <c r="IP66" s="166"/>
      <c r="IQ66" s="167"/>
      <c r="IR66" s="213"/>
      <c r="IS66" s="213"/>
      <c r="IT66" s="213"/>
      <c r="IU66" s="213"/>
      <c r="IV66" s="213"/>
      <c r="IW66" s="213"/>
      <c r="IX66" s="223"/>
      <c r="IY66" s="223"/>
      <c r="IZ66" s="213"/>
      <c r="JA66" s="223"/>
      <c r="JB66" s="213"/>
      <c r="JC66" s="213"/>
      <c r="JD66" s="213"/>
      <c r="JE66" s="214"/>
      <c r="JF66"/>
      <c r="JG66" s="213" t="s">
        <v>853</v>
      </c>
      <c r="JH66" s="213"/>
      <c r="JI66" s="213"/>
      <c r="JJ66" s="213"/>
      <c r="JK66" s="213"/>
      <c r="JL66" s="213"/>
      <c r="JM66" s="213"/>
      <c r="JN66" s="174"/>
      <c r="JO66" s="214" t="s">
        <v>226</v>
      </c>
      <c r="JP66" s="214"/>
      <c r="JQ66" s="214"/>
      <c r="JR66" s="214"/>
      <c r="JS66" s="214"/>
      <c r="JT66" s="214"/>
      <c r="JU66" s="214" t="s">
        <v>226</v>
      </c>
      <c r="JV66" s="214"/>
      <c r="JW66" s="214"/>
      <c r="JX66" s="214"/>
      <c r="JY66" s="166"/>
      <c r="JZ66" s="213"/>
      <c r="KA66" s="213"/>
      <c r="KB66" s="213"/>
      <c r="KC66" s="214"/>
      <c r="KD66" s="214"/>
      <c r="KE66" s="214"/>
      <c r="KF66" s="214"/>
      <c r="KG66" s="214"/>
      <c r="KH66" s="223"/>
      <c r="KI66" s="223"/>
      <c r="KJ66" s="223"/>
      <c r="KK66" s="223"/>
      <c r="KL66" s="214"/>
      <c r="KM66" s="214"/>
      <c r="KN66" s="214"/>
      <c r="KO66" s="214"/>
      <c r="KP66" s="214"/>
      <c r="KQ66"/>
      <c r="KR66" s="255"/>
      <c r="KS66">
        <v>4</v>
      </c>
      <c r="KT66">
        <v>1</v>
      </c>
      <c r="KU66">
        <v>4</v>
      </c>
      <c r="KV66">
        <v>1</v>
      </c>
    </row>
    <row r="67" spans="1:308" s="10" customFormat="1" ht="19.5">
      <c r="A67" s="171">
        <v>9</v>
      </c>
      <c r="B67" s="171" t="s">
        <v>987</v>
      </c>
      <c r="C67" s="172" t="s">
        <v>990</v>
      </c>
      <c r="D67" s="173">
        <v>3</v>
      </c>
      <c r="E67" s="164" t="s">
        <v>991</v>
      </c>
      <c r="F67" s="164">
        <v>12</v>
      </c>
      <c r="G67" s="164" t="s">
        <v>876</v>
      </c>
      <c r="H67" s="164">
        <v>0</v>
      </c>
      <c r="I67" s="164">
        <v>0</v>
      </c>
      <c r="J67" s="164">
        <v>648</v>
      </c>
      <c r="K67" s="164">
        <v>230</v>
      </c>
      <c r="L67" s="165">
        <v>35.493827160493829</v>
      </c>
      <c r="M67" s="384" t="s">
        <v>2230</v>
      </c>
      <c r="N67" s="166" t="s">
        <v>226</v>
      </c>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t="s">
        <v>226</v>
      </c>
      <c r="BE67" s="213"/>
      <c r="BF67" s="213"/>
      <c r="BG67" s="213"/>
      <c r="BH67" s="213"/>
      <c r="BI67" s="213"/>
      <c r="BJ67" s="213"/>
      <c r="BK67" s="213"/>
      <c r="BL67" s="213"/>
      <c r="BM67" s="213"/>
      <c r="BN67" s="213"/>
      <c r="BO67" s="213"/>
      <c r="BP67" s="213" t="s">
        <v>226</v>
      </c>
      <c r="BQ67" s="213"/>
      <c r="BR67" s="213"/>
      <c r="BS67" s="213"/>
      <c r="BT67" s="213"/>
      <c r="BU67" s="213" t="s">
        <v>226</v>
      </c>
      <c r="BV67" s="213"/>
      <c r="BW67" s="213"/>
      <c r="BX67" s="213"/>
      <c r="BY67" s="213"/>
      <c r="BZ67" s="213"/>
      <c r="CA67" s="213"/>
      <c r="CB67" s="166" t="s">
        <v>226</v>
      </c>
      <c r="CC67" s="213" t="s">
        <v>226</v>
      </c>
      <c r="CD67" s="213"/>
      <c r="CE67" s="213"/>
      <c r="CF67" s="213"/>
      <c r="CG67" s="213"/>
      <c r="CH67" s="213"/>
      <c r="CI67" s="213" t="s">
        <v>226</v>
      </c>
      <c r="CJ67" s="213"/>
      <c r="CK67" s="213" t="s">
        <v>226</v>
      </c>
      <c r="CL67" s="213"/>
      <c r="CM67" s="213"/>
      <c r="CN67" s="213"/>
      <c r="CO67" s="213" t="s">
        <v>226</v>
      </c>
      <c r="CP67" s="213"/>
      <c r="CQ67" s="213"/>
      <c r="CR67" s="213"/>
      <c r="CS67" s="213"/>
      <c r="CT67" s="166"/>
      <c r="CU67" s="213"/>
      <c r="CV67" s="213"/>
      <c r="CW67" s="213" t="s">
        <v>226</v>
      </c>
      <c r="CX67" s="213"/>
      <c r="CY67" s="213"/>
      <c r="CZ67" s="213"/>
      <c r="DA67" s="213"/>
      <c r="DB67" s="213"/>
      <c r="DC67" s="213"/>
      <c r="DD67" s="213"/>
      <c r="DE67" s="213"/>
      <c r="DF67" s="213"/>
      <c r="DG67" s="213"/>
      <c r="DH67" s="213"/>
      <c r="DI67" s="213"/>
      <c r="DJ67" s="213"/>
      <c r="DK67" s="213"/>
      <c r="DL67" s="213"/>
      <c r="DM67" s="213"/>
      <c r="DN67" s="167"/>
      <c r="DO67" s="213"/>
      <c r="DP67" s="213"/>
      <c r="DQ67" s="213"/>
      <c r="DR67" s="213"/>
      <c r="DS67" s="213"/>
      <c r="DT67" s="213" t="s">
        <v>226</v>
      </c>
      <c r="DU67" s="213"/>
      <c r="DV67" s="213"/>
      <c r="DW67" s="213"/>
      <c r="DX67" s="213"/>
      <c r="DY67" s="213"/>
      <c r="DZ67" s="213"/>
      <c r="EA67" s="213"/>
      <c r="EB67" s="213"/>
      <c r="EC67" s="213"/>
      <c r="ED67" s="213"/>
      <c r="EE67" s="213"/>
      <c r="EF67" s="213"/>
      <c r="EG67" s="213"/>
      <c r="EH67" s="213"/>
      <c r="EI67" s="213"/>
      <c r="EJ67" s="213"/>
      <c r="EK67" s="213"/>
      <c r="EL67" s="213"/>
      <c r="EM67" s="213"/>
      <c r="EN67" s="213"/>
      <c r="EO67" s="213"/>
      <c r="EP67" s="213"/>
      <c r="EQ67" s="213"/>
      <c r="ER67" s="213"/>
      <c r="ES67" s="213"/>
      <c r="ET67" s="213"/>
      <c r="EU67" s="9"/>
      <c r="EV67" s="166"/>
      <c r="EW67" s="213"/>
      <c r="EX67" s="213"/>
      <c r="EY67" s="213"/>
      <c r="EZ67" s="213"/>
      <c r="FA67" s="213"/>
      <c r="FB67" s="213"/>
      <c r="FC67" s="213"/>
      <c r="FD67" s="213"/>
      <c r="FE67" s="213"/>
      <c r="FF67" s="213"/>
      <c r="FG67" s="213"/>
      <c r="FH67" s="213"/>
      <c r="FI67" s="213"/>
      <c r="FJ67" s="213"/>
      <c r="FK67" s="213"/>
      <c r="FL67" s="213"/>
      <c r="FM67" s="213"/>
      <c r="FN67" s="167"/>
      <c r="FO67" s="213"/>
      <c r="FP67" s="213"/>
      <c r="FQ67" s="213"/>
      <c r="FR67" s="213"/>
      <c r="FS67" s="166"/>
      <c r="FT67" s="167"/>
      <c r="FU67" s="213"/>
      <c r="FV67" s="213"/>
      <c r="FW67" s="213"/>
      <c r="FX67" s="213"/>
      <c r="FY67" s="166"/>
      <c r="FZ67" s="167"/>
      <c r="GA67" s="166"/>
      <c r="GB67" s="213"/>
      <c r="GC67" s="213"/>
      <c r="GD67" s="213"/>
      <c r="GE67" s="166"/>
      <c r="GF67" s="213"/>
      <c r="GG67" s="213"/>
      <c r="GH67" s="213"/>
      <c r="GI67" s="213"/>
      <c r="GJ67" s="213"/>
      <c r="GK67" s="213"/>
      <c r="GL67" s="213"/>
      <c r="GM67" s="166"/>
      <c r="GN67" s="213"/>
      <c r="GO67" s="213"/>
      <c r="GP67" s="213"/>
      <c r="GQ67" s="167"/>
      <c r="GR67" s="174"/>
      <c r="GS67" s="214"/>
      <c r="GT67" s="214"/>
      <c r="GU67" s="214"/>
      <c r="GV67" s="214"/>
      <c r="GW67" s="214"/>
      <c r="GX67" s="214" t="s">
        <v>226</v>
      </c>
      <c r="GY67" s="214"/>
      <c r="GZ67" s="214"/>
      <c r="HA67" s="214" t="s">
        <v>226</v>
      </c>
      <c r="HB67" s="214"/>
      <c r="HC67" s="214"/>
      <c r="HD67" s="214"/>
      <c r="HE67" s="214"/>
      <c r="HF67" s="214"/>
      <c r="HG67" s="214"/>
      <c r="HH67" s="214"/>
      <c r="HI67" s="214"/>
      <c r="HJ67" s="214"/>
      <c r="HK67" s="214"/>
      <c r="HL67" s="214"/>
      <c r="HM67" s="214"/>
      <c r="HN67" s="214"/>
      <c r="HO67" s="214"/>
      <c r="HP67" s="214"/>
      <c r="HQ67" s="214"/>
      <c r="HR67" s="214"/>
      <c r="HS67" s="214"/>
      <c r="HT67" s="214"/>
      <c r="HU67" s="214"/>
      <c r="HV67" s="214"/>
      <c r="HW67" s="214"/>
      <c r="HX67" s="214"/>
      <c r="HY67" s="214"/>
      <c r="HZ67" s="214"/>
      <c r="IA67" s="214"/>
      <c r="IB67" s="214"/>
      <c r="IC67" s="214"/>
      <c r="ID67" s="214"/>
      <c r="IE67" s="214"/>
      <c r="IF67" s="214"/>
      <c r="IG67" s="214"/>
      <c r="IH67" s="214"/>
      <c r="II67" s="214"/>
      <c r="IJ67" s="214"/>
      <c r="IK67" s="214"/>
      <c r="IL67" s="214"/>
      <c r="IM67" s="214"/>
      <c r="IN67" s="214"/>
      <c r="IO67" s="214"/>
      <c r="IP67" s="166"/>
      <c r="IQ67" s="167"/>
      <c r="IR67" s="213"/>
      <c r="IS67" s="213"/>
      <c r="IT67" s="213"/>
      <c r="IU67" s="213"/>
      <c r="IV67" s="213"/>
      <c r="IW67" s="213"/>
      <c r="IX67" s="223"/>
      <c r="IY67" s="223"/>
      <c r="IZ67" s="213"/>
      <c r="JA67" s="223"/>
      <c r="JB67" s="213"/>
      <c r="JC67" s="213"/>
      <c r="JD67" s="213"/>
      <c r="JE67" s="214"/>
      <c r="JF67"/>
      <c r="JG67" s="213"/>
      <c r="JH67" s="213"/>
      <c r="JI67" s="213"/>
      <c r="JJ67" s="213"/>
      <c r="JK67" s="213"/>
      <c r="JL67" s="213"/>
      <c r="JM67" s="213"/>
      <c r="JN67" s="174"/>
      <c r="JO67" s="214" t="s">
        <v>226</v>
      </c>
      <c r="JP67" s="214"/>
      <c r="JQ67" s="214"/>
      <c r="JR67" s="214"/>
      <c r="JS67" s="214"/>
      <c r="JT67" s="214"/>
      <c r="JU67" s="214"/>
      <c r="JV67" s="214"/>
      <c r="JW67" s="214"/>
      <c r="JX67" s="214"/>
      <c r="JY67" s="166"/>
      <c r="JZ67" s="213"/>
      <c r="KA67" s="213"/>
      <c r="KB67" s="213"/>
      <c r="KC67" s="214"/>
      <c r="KD67" s="214"/>
      <c r="KE67" s="214"/>
      <c r="KF67" s="214"/>
      <c r="KG67" s="214"/>
      <c r="KH67" s="223"/>
      <c r="KI67" s="223"/>
      <c r="KJ67" s="223"/>
      <c r="KK67" s="223"/>
      <c r="KL67" s="214"/>
      <c r="KM67" s="214"/>
      <c r="KN67" s="214"/>
      <c r="KO67" s="214"/>
      <c r="KP67" s="214"/>
      <c r="KQ67"/>
      <c r="KR67" s="255"/>
      <c r="KS67">
        <v>14</v>
      </c>
      <c r="KT67">
        <v>0</v>
      </c>
      <c r="KU67">
        <v>14</v>
      </c>
      <c r="KV67">
        <v>0</v>
      </c>
    </row>
    <row r="68" spans="1:308" s="10" customFormat="1" ht="19.5">
      <c r="A68" s="171">
        <v>9</v>
      </c>
      <c r="B68" s="171" t="s">
        <v>987</v>
      </c>
      <c r="C68" s="172" t="s">
        <v>992</v>
      </c>
      <c r="D68" s="173">
        <v>4</v>
      </c>
      <c r="E68" s="164" t="s">
        <v>993</v>
      </c>
      <c r="F68" s="164">
        <v>2</v>
      </c>
      <c r="G68" s="164" t="s">
        <v>876</v>
      </c>
      <c r="H68" s="164">
        <v>0</v>
      </c>
      <c r="I68" s="164">
        <v>0</v>
      </c>
      <c r="J68" s="164">
        <v>344</v>
      </c>
      <c r="K68" s="164">
        <v>60.6</v>
      </c>
      <c r="L68" s="165">
        <v>17.616279069767444</v>
      </c>
      <c r="M68" s="384" t="s">
        <v>2231</v>
      </c>
      <c r="N68" s="166" t="s">
        <v>226</v>
      </c>
      <c r="O68" s="213"/>
      <c r="P68" s="213"/>
      <c r="Q68" s="213"/>
      <c r="R68" s="213"/>
      <c r="S68" s="213"/>
      <c r="T68" s="213"/>
      <c r="U68" s="213"/>
      <c r="V68" s="213"/>
      <c r="W68" s="213"/>
      <c r="X68" s="213"/>
      <c r="Y68" s="213"/>
      <c r="Z68" s="213"/>
      <c r="AA68" s="213"/>
      <c r="AB68" s="213"/>
      <c r="AC68" s="213"/>
      <c r="AD68" s="213"/>
      <c r="AE68" s="213"/>
      <c r="AF68" s="213"/>
      <c r="AG68" s="213" t="s">
        <v>226</v>
      </c>
      <c r="AH68" s="213" t="s">
        <v>226</v>
      </c>
      <c r="AI68" s="213" t="s">
        <v>226</v>
      </c>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166"/>
      <c r="CC68" s="213"/>
      <c r="CD68" s="213"/>
      <c r="CE68" s="213"/>
      <c r="CF68" s="213"/>
      <c r="CG68" s="213"/>
      <c r="CH68" s="213"/>
      <c r="CI68" s="213"/>
      <c r="CJ68" s="213"/>
      <c r="CK68" s="213"/>
      <c r="CL68" s="213"/>
      <c r="CM68" s="213"/>
      <c r="CN68" s="213"/>
      <c r="CO68" s="213"/>
      <c r="CP68" s="213"/>
      <c r="CQ68" s="213"/>
      <c r="CR68" s="213"/>
      <c r="CS68" s="213"/>
      <c r="CT68" s="166"/>
      <c r="CU68" s="213"/>
      <c r="CV68" s="213"/>
      <c r="CW68" s="213"/>
      <c r="CX68" s="213"/>
      <c r="CY68" s="213"/>
      <c r="CZ68" s="213"/>
      <c r="DA68" s="213"/>
      <c r="DB68" s="213"/>
      <c r="DC68" s="213"/>
      <c r="DD68" s="213"/>
      <c r="DE68" s="213"/>
      <c r="DF68" s="213"/>
      <c r="DG68" s="213"/>
      <c r="DH68" s="213"/>
      <c r="DI68" s="213"/>
      <c r="DJ68" s="213"/>
      <c r="DK68" s="213"/>
      <c r="DL68" s="213"/>
      <c r="DM68" s="213"/>
      <c r="DN68" s="167"/>
      <c r="DO68" s="213"/>
      <c r="DP68" s="213"/>
      <c r="DQ68" s="213"/>
      <c r="DR68" s="213"/>
      <c r="DS68" s="213"/>
      <c r="DT68" s="213"/>
      <c r="DU68" s="213"/>
      <c r="DV68" s="213"/>
      <c r="DW68" s="213"/>
      <c r="DX68" s="213"/>
      <c r="DY68" s="213"/>
      <c r="DZ68" s="213"/>
      <c r="EA68" s="213"/>
      <c r="EB68" s="213"/>
      <c r="EC68" s="213"/>
      <c r="ED68" s="213"/>
      <c r="EE68" s="213"/>
      <c r="EF68" s="213"/>
      <c r="EG68" s="213"/>
      <c r="EH68" s="213"/>
      <c r="EI68" s="213"/>
      <c r="EJ68" s="213"/>
      <c r="EK68" s="213"/>
      <c r="EL68" s="213"/>
      <c r="EM68" s="213"/>
      <c r="EN68" s="213"/>
      <c r="EO68" s="213"/>
      <c r="EP68" s="213"/>
      <c r="EQ68" s="213"/>
      <c r="ER68" s="213"/>
      <c r="ES68" s="213"/>
      <c r="ET68" s="213"/>
      <c r="EU68" s="9"/>
      <c r="EV68" s="166"/>
      <c r="EW68" s="213"/>
      <c r="EX68" s="213"/>
      <c r="EY68" s="213"/>
      <c r="EZ68" s="213"/>
      <c r="FA68" s="213"/>
      <c r="FB68" s="213"/>
      <c r="FC68" s="213"/>
      <c r="FD68" s="213"/>
      <c r="FE68" s="213"/>
      <c r="FF68" s="213"/>
      <c r="FG68" s="213"/>
      <c r="FH68" s="213"/>
      <c r="FI68" s="213"/>
      <c r="FJ68" s="213"/>
      <c r="FK68" s="213"/>
      <c r="FL68" s="213"/>
      <c r="FM68" s="213"/>
      <c r="FN68" s="167"/>
      <c r="FO68" s="213"/>
      <c r="FP68" s="213"/>
      <c r="FQ68" s="213"/>
      <c r="FR68" s="213"/>
      <c r="FS68" s="166"/>
      <c r="FT68" s="167"/>
      <c r="FU68" s="213"/>
      <c r="FV68" s="213"/>
      <c r="FW68" s="213"/>
      <c r="FX68" s="213"/>
      <c r="FY68" s="166"/>
      <c r="FZ68" s="167"/>
      <c r="GA68" s="166"/>
      <c r="GB68" s="213"/>
      <c r="GC68" s="213"/>
      <c r="GD68" s="213"/>
      <c r="GE68" s="166"/>
      <c r="GF68" s="213"/>
      <c r="GG68" s="213"/>
      <c r="GH68" s="213"/>
      <c r="GI68" s="213"/>
      <c r="GJ68" s="213"/>
      <c r="GK68" s="213"/>
      <c r="GL68" s="213"/>
      <c r="GM68" s="166"/>
      <c r="GN68" s="213"/>
      <c r="GO68" s="213"/>
      <c r="GP68" s="213"/>
      <c r="GQ68" s="167"/>
      <c r="GR68" s="174"/>
      <c r="GS68" s="214"/>
      <c r="GT68" s="214"/>
      <c r="GU68" s="214"/>
      <c r="GV68" s="214"/>
      <c r="GW68" s="214"/>
      <c r="GX68" s="214"/>
      <c r="GY68" s="214"/>
      <c r="GZ68" s="214"/>
      <c r="HA68" s="214" t="s">
        <v>226</v>
      </c>
      <c r="HB68" s="214"/>
      <c r="HC68" s="214"/>
      <c r="HD68" s="214"/>
      <c r="HE68" s="214"/>
      <c r="HF68" s="214"/>
      <c r="HG68" s="214"/>
      <c r="HH68" s="214"/>
      <c r="HI68" s="214"/>
      <c r="HJ68" s="214"/>
      <c r="HK68" s="214"/>
      <c r="HL68" s="214"/>
      <c r="HM68" s="214"/>
      <c r="HN68" s="214"/>
      <c r="HO68" s="214"/>
      <c r="HP68" s="214"/>
      <c r="HQ68" s="214"/>
      <c r="HR68" s="214"/>
      <c r="HS68" s="214"/>
      <c r="HT68" s="214"/>
      <c r="HU68" s="214"/>
      <c r="HV68" s="214"/>
      <c r="HW68" s="214"/>
      <c r="HX68" s="214"/>
      <c r="HY68" s="214"/>
      <c r="HZ68" s="214"/>
      <c r="IA68" s="214"/>
      <c r="IB68" s="214"/>
      <c r="IC68" s="214"/>
      <c r="ID68" s="214"/>
      <c r="IE68" s="214"/>
      <c r="IF68" s="214"/>
      <c r="IG68" s="214"/>
      <c r="IH68" s="214"/>
      <c r="II68" s="214"/>
      <c r="IJ68" s="214"/>
      <c r="IK68" s="214"/>
      <c r="IL68" s="214"/>
      <c r="IM68" s="214"/>
      <c r="IN68" s="214"/>
      <c r="IO68" s="214"/>
      <c r="IP68" s="166"/>
      <c r="IQ68" s="167"/>
      <c r="IR68" s="213"/>
      <c r="IS68" s="213"/>
      <c r="IT68" s="213"/>
      <c r="IU68" s="213"/>
      <c r="IV68" s="213"/>
      <c r="IW68" s="213"/>
      <c r="IX68" s="223"/>
      <c r="IY68" s="223"/>
      <c r="IZ68" s="213"/>
      <c r="JA68" s="223"/>
      <c r="JB68" s="213"/>
      <c r="JC68" s="213"/>
      <c r="JD68" s="213"/>
      <c r="JE68" s="214" t="s">
        <v>226</v>
      </c>
      <c r="JF68"/>
      <c r="JG68" s="213"/>
      <c r="JH68" s="213"/>
      <c r="JI68" s="213"/>
      <c r="JJ68" s="213"/>
      <c r="JK68" s="213"/>
      <c r="JL68" s="213"/>
      <c r="JM68" s="213"/>
      <c r="JN68" s="174"/>
      <c r="JO68" s="214"/>
      <c r="JP68" s="214"/>
      <c r="JQ68" s="214"/>
      <c r="JR68" s="214"/>
      <c r="JS68" s="214"/>
      <c r="JT68" s="214"/>
      <c r="JU68" s="214"/>
      <c r="JV68" s="214"/>
      <c r="JW68" s="214"/>
      <c r="JX68" s="214"/>
      <c r="JY68" s="166" t="s">
        <v>898</v>
      </c>
      <c r="JZ68" s="213"/>
      <c r="KA68" s="213"/>
      <c r="KB68" s="213" t="s">
        <v>898</v>
      </c>
      <c r="KC68" s="214"/>
      <c r="KD68" s="214" t="s">
        <v>226</v>
      </c>
      <c r="KE68" s="214"/>
      <c r="KF68" s="214"/>
      <c r="KG68" s="214"/>
      <c r="KH68" s="223"/>
      <c r="KI68" s="223"/>
      <c r="KJ68" s="223"/>
      <c r="KK68" s="223"/>
      <c r="KL68" s="214"/>
      <c r="KM68" s="214"/>
      <c r="KN68" s="214"/>
      <c r="KO68" s="214" t="s">
        <v>853</v>
      </c>
      <c r="KP68" s="214"/>
      <c r="KQ68"/>
      <c r="KR68" s="255"/>
      <c r="KS68">
        <v>9</v>
      </c>
      <c r="KT68">
        <v>1</v>
      </c>
      <c r="KU68">
        <v>6</v>
      </c>
      <c r="KV68">
        <v>1</v>
      </c>
    </row>
    <row r="69" spans="1:308" s="10" customFormat="1" ht="19.5">
      <c r="A69" s="171">
        <v>9</v>
      </c>
      <c r="B69" s="171" t="s">
        <v>987</v>
      </c>
      <c r="C69" s="172" t="s">
        <v>994</v>
      </c>
      <c r="D69" s="173">
        <v>5</v>
      </c>
      <c r="E69" s="164" t="s">
        <v>995</v>
      </c>
      <c r="F69" s="164">
        <v>11</v>
      </c>
      <c r="G69" s="164" t="s">
        <v>876</v>
      </c>
      <c r="H69" s="164">
        <v>0</v>
      </c>
      <c r="I69" s="164">
        <v>0</v>
      </c>
      <c r="J69" s="164">
        <v>360</v>
      </c>
      <c r="K69" s="164">
        <v>76</v>
      </c>
      <c r="L69" s="165">
        <v>21.111111111111111</v>
      </c>
      <c r="M69" s="384" t="s">
        <v>2232</v>
      </c>
      <c r="N69" s="166" t="s">
        <v>226</v>
      </c>
      <c r="O69" s="213"/>
      <c r="P69" s="213"/>
      <c r="Q69" s="213"/>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166"/>
      <c r="CC69" s="213"/>
      <c r="CD69" s="213"/>
      <c r="CE69" s="213"/>
      <c r="CF69" s="213"/>
      <c r="CG69" s="213"/>
      <c r="CH69" s="213"/>
      <c r="CI69" s="213"/>
      <c r="CJ69" s="213"/>
      <c r="CK69" s="213"/>
      <c r="CL69" s="213"/>
      <c r="CM69" s="213"/>
      <c r="CN69" s="213"/>
      <c r="CO69" s="213"/>
      <c r="CP69" s="213"/>
      <c r="CQ69" s="213"/>
      <c r="CR69" s="213"/>
      <c r="CS69" s="213"/>
      <c r="CT69" s="166"/>
      <c r="CU69" s="213"/>
      <c r="CV69" s="213"/>
      <c r="CW69" s="213"/>
      <c r="CX69" s="213"/>
      <c r="CY69" s="213"/>
      <c r="CZ69" s="213"/>
      <c r="DA69" s="213"/>
      <c r="DB69" s="213"/>
      <c r="DC69" s="213"/>
      <c r="DD69" s="213"/>
      <c r="DE69" s="213"/>
      <c r="DF69" s="213"/>
      <c r="DG69" s="213"/>
      <c r="DH69" s="213"/>
      <c r="DI69" s="213"/>
      <c r="DJ69" s="213"/>
      <c r="DK69" s="213"/>
      <c r="DL69" s="213"/>
      <c r="DM69" s="213"/>
      <c r="DN69" s="167"/>
      <c r="DO69" s="213"/>
      <c r="DP69" s="213"/>
      <c r="DQ69" s="213"/>
      <c r="DR69" s="213"/>
      <c r="DS69" s="213"/>
      <c r="DT69" s="213"/>
      <c r="DU69" s="213"/>
      <c r="DV69" s="213"/>
      <c r="DW69" s="213"/>
      <c r="DX69" s="213"/>
      <c r="DY69" s="213"/>
      <c r="DZ69" s="213"/>
      <c r="EA69" s="213"/>
      <c r="EB69" s="213"/>
      <c r="EC69" s="213"/>
      <c r="ED69" s="213"/>
      <c r="EE69" s="213"/>
      <c r="EF69" s="213"/>
      <c r="EG69" s="213"/>
      <c r="EH69" s="213"/>
      <c r="EI69" s="213"/>
      <c r="EJ69" s="213"/>
      <c r="EK69" s="213"/>
      <c r="EL69" s="213"/>
      <c r="EM69" s="213"/>
      <c r="EN69" s="213"/>
      <c r="EO69" s="213"/>
      <c r="EP69" s="213"/>
      <c r="EQ69" s="213"/>
      <c r="ER69" s="213"/>
      <c r="ES69" s="213"/>
      <c r="ET69" s="213"/>
      <c r="EU69" s="9"/>
      <c r="EV69" s="166"/>
      <c r="EW69" s="213"/>
      <c r="EX69" s="213"/>
      <c r="EY69" s="213"/>
      <c r="EZ69" s="213"/>
      <c r="FA69" s="213"/>
      <c r="FB69" s="213"/>
      <c r="FC69" s="213"/>
      <c r="FD69" s="213"/>
      <c r="FE69" s="213"/>
      <c r="FF69" s="213"/>
      <c r="FG69" s="213"/>
      <c r="FH69" s="213"/>
      <c r="FI69" s="213"/>
      <c r="FJ69" s="213"/>
      <c r="FK69" s="213"/>
      <c r="FL69" s="213"/>
      <c r="FM69" s="213"/>
      <c r="FN69" s="167"/>
      <c r="FO69" s="213"/>
      <c r="FP69" s="213"/>
      <c r="FQ69" s="213"/>
      <c r="FR69" s="213"/>
      <c r="FS69" s="166"/>
      <c r="FT69" s="167"/>
      <c r="FU69" s="213"/>
      <c r="FV69" s="213"/>
      <c r="FW69" s="213"/>
      <c r="FX69" s="213"/>
      <c r="FY69" s="166"/>
      <c r="FZ69" s="167"/>
      <c r="GA69" s="166"/>
      <c r="GB69" s="213"/>
      <c r="GC69" s="213"/>
      <c r="GD69" s="213"/>
      <c r="GE69" s="166"/>
      <c r="GF69" s="213"/>
      <c r="GG69" s="213"/>
      <c r="GH69" s="213"/>
      <c r="GI69" s="213"/>
      <c r="GJ69" s="213"/>
      <c r="GK69" s="213"/>
      <c r="GL69" s="213"/>
      <c r="GM69" s="166"/>
      <c r="GN69" s="213"/>
      <c r="GO69" s="213"/>
      <c r="GP69" s="213"/>
      <c r="GQ69" s="167"/>
      <c r="GR69" s="174" t="s">
        <v>226</v>
      </c>
      <c r="GS69" s="214" t="s">
        <v>226</v>
      </c>
      <c r="GT69" s="214"/>
      <c r="GU69" s="214" t="s">
        <v>226</v>
      </c>
      <c r="GV69" s="214" t="s">
        <v>226</v>
      </c>
      <c r="GW69" s="214" t="s">
        <v>226</v>
      </c>
      <c r="GX69" s="214" t="s">
        <v>226</v>
      </c>
      <c r="GY69" s="214"/>
      <c r="GZ69" s="214"/>
      <c r="HA69" s="214" t="s">
        <v>226</v>
      </c>
      <c r="HB69" s="214"/>
      <c r="HC69" s="214"/>
      <c r="HD69" s="214"/>
      <c r="HE69" s="214"/>
      <c r="HF69" s="214" t="s">
        <v>226</v>
      </c>
      <c r="HG69" s="214"/>
      <c r="HH69" s="214"/>
      <c r="HI69" s="214"/>
      <c r="HJ69" s="214"/>
      <c r="HK69" s="214" t="s">
        <v>226</v>
      </c>
      <c r="HL69" s="214"/>
      <c r="HM69" s="214"/>
      <c r="HN69" s="214"/>
      <c r="HO69" s="214"/>
      <c r="HP69" s="214"/>
      <c r="HQ69" s="214"/>
      <c r="HR69" s="214"/>
      <c r="HS69" s="214"/>
      <c r="HT69" s="214"/>
      <c r="HU69" s="214"/>
      <c r="HV69" s="214"/>
      <c r="HW69" s="214"/>
      <c r="HX69" s="214"/>
      <c r="HY69" s="214"/>
      <c r="HZ69" s="214"/>
      <c r="IA69" s="214"/>
      <c r="IB69" s="214"/>
      <c r="IC69" s="214"/>
      <c r="ID69" s="214"/>
      <c r="IE69" s="214"/>
      <c r="IF69" s="214"/>
      <c r="IG69" s="214"/>
      <c r="IH69" s="214"/>
      <c r="II69" s="214"/>
      <c r="IJ69" s="214"/>
      <c r="IK69" s="214"/>
      <c r="IL69" s="214"/>
      <c r="IM69" s="214"/>
      <c r="IN69" s="214"/>
      <c r="IO69" s="214"/>
      <c r="IP69" s="166"/>
      <c r="IQ69" s="167"/>
      <c r="IR69" s="213"/>
      <c r="IS69" s="213"/>
      <c r="IT69" s="213"/>
      <c r="IU69" s="213"/>
      <c r="IV69" s="213"/>
      <c r="IW69" s="213"/>
      <c r="IX69" s="223"/>
      <c r="IY69" s="223"/>
      <c r="IZ69" s="213"/>
      <c r="JA69" s="223"/>
      <c r="JB69" s="213"/>
      <c r="JC69" s="213"/>
      <c r="JD69" s="213"/>
      <c r="JE69" s="214"/>
      <c r="JF69"/>
      <c r="JG69" s="213"/>
      <c r="JH69" s="213"/>
      <c r="JI69" s="213"/>
      <c r="JJ69" s="213"/>
      <c r="JK69" s="213"/>
      <c r="JL69" s="213"/>
      <c r="JM69" s="213"/>
      <c r="JN69" s="174"/>
      <c r="JO69" s="214"/>
      <c r="JP69" s="214"/>
      <c r="JQ69" s="214"/>
      <c r="JR69" s="214"/>
      <c r="JS69" s="214"/>
      <c r="JT69" s="214"/>
      <c r="JU69" s="214"/>
      <c r="JV69" s="214"/>
      <c r="JW69" s="214"/>
      <c r="JX69" s="214"/>
      <c r="JY69" s="166"/>
      <c r="JZ69" s="213"/>
      <c r="KA69" s="213"/>
      <c r="KB69" s="213"/>
      <c r="KC69" s="214"/>
      <c r="KD69" s="214"/>
      <c r="KE69" s="214"/>
      <c r="KF69" s="214"/>
      <c r="KG69" s="214"/>
      <c r="KH69" s="223"/>
      <c r="KI69" s="223"/>
      <c r="KJ69" s="223"/>
      <c r="KK69" s="223"/>
      <c r="KL69" s="214"/>
      <c r="KM69" s="214"/>
      <c r="KN69" s="214"/>
      <c r="KO69" s="214" t="s">
        <v>226</v>
      </c>
      <c r="KP69" s="214"/>
      <c r="KQ69"/>
      <c r="KR69" s="255"/>
      <c r="KS69">
        <v>11</v>
      </c>
      <c r="KT69">
        <v>0</v>
      </c>
      <c r="KU69">
        <v>11</v>
      </c>
      <c r="KV69">
        <v>0</v>
      </c>
    </row>
    <row r="70" spans="1:308" s="10" customFormat="1" ht="19.5">
      <c r="A70" s="171">
        <v>9</v>
      </c>
      <c r="B70" s="171" t="s">
        <v>987</v>
      </c>
      <c r="C70" s="172" t="s">
        <v>996</v>
      </c>
      <c r="D70" s="173">
        <v>6</v>
      </c>
      <c r="E70" s="164" t="s">
        <v>997</v>
      </c>
      <c r="F70" s="164">
        <v>21</v>
      </c>
      <c r="G70" s="164" t="s">
        <v>2078</v>
      </c>
      <c r="H70" s="164" t="s">
        <v>864</v>
      </c>
      <c r="I70" s="164" t="s">
        <v>904</v>
      </c>
      <c r="J70" s="164">
        <v>1099</v>
      </c>
      <c r="K70" s="164">
        <v>799.1</v>
      </c>
      <c r="L70" s="165">
        <v>72.711555959963604</v>
      </c>
      <c r="M70" s="384" t="s">
        <v>2233</v>
      </c>
      <c r="N70" s="166" t="s">
        <v>226</v>
      </c>
      <c r="O70" s="213"/>
      <c r="P70" s="213"/>
      <c r="Q70" s="213"/>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t="s">
        <v>226</v>
      </c>
      <c r="BH70" s="213"/>
      <c r="BI70" s="213"/>
      <c r="BJ70" s="213"/>
      <c r="BK70" s="213"/>
      <c r="BL70" s="213"/>
      <c r="BM70" s="213"/>
      <c r="BN70" s="213"/>
      <c r="BO70" s="213"/>
      <c r="BP70" s="213"/>
      <c r="BQ70" s="213" t="s">
        <v>226</v>
      </c>
      <c r="BR70" s="213"/>
      <c r="BS70" s="213"/>
      <c r="BT70" s="213"/>
      <c r="BU70" s="213" t="s">
        <v>226</v>
      </c>
      <c r="BV70" s="213"/>
      <c r="BW70" s="213"/>
      <c r="BX70" s="213"/>
      <c r="BY70" s="213"/>
      <c r="BZ70" s="213"/>
      <c r="CA70" s="213"/>
      <c r="CB70" s="166"/>
      <c r="CC70" s="213"/>
      <c r="CD70" s="213"/>
      <c r="CE70" s="213"/>
      <c r="CF70" s="213"/>
      <c r="CG70" s="213"/>
      <c r="CH70" s="213"/>
      <c r="CI70" s="213"/>
      <c r="CJ70" s="213"/>
      <c r="CK70" s="213" t="s">
        <v>226</v>
      </c>
      <c r="CL70" s="213"/>
      <c r="CM70" s="213"/>
      <c r="CN70" s="213"/>
      <c r="CO70" s="213"/>
      <c r="CP70" s="213"/>
      <c r="CQ70" s="213"/>
      <c r="CR70" s="213"/>
      <c r="CS70" s="213" t="s">
        <v>226</v>
      </c>
      <c r="CT70" s="166" t="s">
        <v>226</v>
      </c>
      <c r="CU70" s="213" t="s">
        <v>226</v>
      </c>
      <c r="CV70" s="213"/>
      <c r="CW70" s="213"/>
      <c r="CX70" s="213"/>
      <c r="CY70" s="213"/>
      <c r="CZ70" s="213"/>
      <c r="DA70" s="213" t="s">
        <v>226</v>
      </c>
      <c r="DB70" s="213"/>
      <c r="DC70" s="213"/>
      <c r="DD70" s="213"/>
      <c r="DE70" s="213"/>
      <c r="DF70" s="213"/>
      <c r="DG70" s="213"/>
      <c r="DH70" s="213"/>
      <c r="DI70" s="213"/>
      <c r="DJ70" s="213"/>
      <c r="DK70" s="213"/>
      <c r="DL70" s="213"/>
      <c r="DM70" s="213"/>
      <c r="DN70" s="167"/>
      <c r="DO70" s="213"/>
      <c r="DP70" s="213"/>
      <c r="DQ70" s="213" t="s">
        <v>226</v>
      </c>
      <c r="DR70" s="213"/>
      <c r="DS70" s="213"/>
      <c r="DT70" s="213" t="s">
        <v>226</v>
      </c>
      <c r="DU70" s="213" t="s">
        <v>226</v>
      </c>
      <c r="DV70" s="213"/>
      <c r="DW70" s="213"/>
      <c r="DX70" s="213"/>
      <c r="DY70" s="213"/>
      <c r="DZ70" s="213"/>
      <c r="EA70" s="213"/>
      <c r="EB70" s="213"/>
      <c r="EC70" s="213"/>
      <c r="ED70" s="213"/>
      <c r="EE70" s="213"/>
      <c r="EF70" s="213"/>
      <c r="EG70" s="213"/>
      <c r="EH70" s="213"/>
      <c r="EI70" s="213" t="s">
        <v>226</v>
      </c>
      <c r="EJ70" s="213" t="s">
        <v>226</v>
      </c>
      <c r="EK70" s="213"/>
      <c r="EL70" s="213" t="s">
        <v>226</v>
      </c>
      <c r="EM70" s="213"/>
      <c r="EN70" s="213"/>
      <c r="EO70" s="213"/>
      <c r="EP70" s="213"/>
      <c r="EQ70" s="213"/>
      <c r="ER70" s="213"/>
      <c r="ES70" s="213"/>
      <c r="ET70" s="213"/>
      <c r="EU70" s="9"/>
      <c r="EV70" s="166"/>
      <c r="EW70" s="213" t="s">
        <v>226</v>
      </c>
      <c r="EX70" s="213"/>
      <c r="EY70" s="213"/>
      <c r="EZ70" s="213" t="s">
        <v>226</v>
      </c>
      <c r="FA70" s="213"/>
      <c r="FB70" s="213"/>
      <c r="FC70" s="213"/>
      <c r="FD70" s="213"/>
      <c r="FE70" s="213"/>
      <c r="FF70" s="213" t="s">
        <v>226</v>
      </c>
      <c r="FG70" s="213"/>
      <c r="FH70" s="213"/>
      <c r="FI70" s="213"/>
      <c r="FJ70" s="213"/>
      <c r="FK70" s="213"/>
      <c r="FL70" s="213"/>
      <c r="FM70" s="213"/>
      <c r="FN70" s="167"/>
      <c r="FO70" s="213" t="s">
        <v>226</v>
      </c>
      <c r="FP70" s="213" t="s">
        <v>226</v>
      </c>
      <c r="FQ70" s="213"/>
      <c r="FR70" s="213"/>
      <c r="FS70" s="166" t="s">
        <v>226</v>
      </c>
      <c r="FT70" s="167"/>
      <c r="FU70" s="213" t="s">
        <v>226</v>
      </c>
      <c r="FV70" s="213" t="s">
        <v>226</v>
      </c>
      <c r="FW70" s="213" t="s">
        <v>226</v>
      </c>
      <c r="FX70" s="213" t="s">
        <v>226</v>
      </c>
      <c r="FY70" s="166"/>
      <c r="FZ70" s="167" t="s">
        <v>226</v>
      </c>
      <c r="GA70" s="166"/>
      <c r="GB70" s="213"/>
      <c r="GC70" s="213"/>
      <c r="GD70" s="213"/>
      <c r="GE70" s="166"/>
      <c r="GF70" s="213"/>
      <c r="GG70" s="213"/>
      <c r="GH70" s="213"/>
      <c r="GI70" s="213"/>
      <c r="GJ70" s="213"/>
      <c r="GK70" s="213"/>
      <c r="GL70" s="213"/>
      <c r="GM70" s="166"/>
      <c r="GN70" s="213"/>
      <c r="GO70" s="213"/>
      <c r="GP70" s="213"/>
      <c r="GQ70" s="167"/>
      <c r="GR70" s="174" t="s">
        <v>226</v>
      </c>
      <c r="GS70" s="214"/>
      <c r="GT70" s="214"/>
      <c r="GU70" s="214"/>
      <c r="GV70" s="214" t="s">
        <v>226</v>
      </c>
      <c r="GW70" s="214"/>
      <c r="GX70" s="214" t="s">
        <v>226</v>
      </c>
      <c r="GY70" s="214"/>
      <c r="GZ70" s="214"/>
      <c r="HA70" s="214" t="s">
        <v>226</v>
      </c>
      <c r="HB70" s="214"/>
      <c r="HC70" s="214"/>
      <c r="HD70" s="214"/>
      <c r="HE70" s="214"/>
      <c r="HF70" s="214" t="s">
        <v>226</v>
      </c>
      <c r="HG70" s="214" t="s">
        <v>226</v>
      </c>
      <c r="HH70" s="214"/>
      <c r="HI70" s="214"/>
      <c r="HJ70" s="214"/>
      <c r="HK70" s="214"/>
      <c r="HL70" s="214"/>
      <c r="HM70" s="214"/>
      <c r="HN70" s="214"/>
      <c r="HO70" s="214"/>
      <c r="HP70" s="214"/>
      <c r="HQ70" s="214"/>
      <c r="HR70" s="214"/>
      <c r="HS70" s="214"/>
      <c r="HT70" s="214"/>
      <c r="HU70" s="214"/>
      <c r="HV70" s="214"/>
      <c r="HW70" s="214"/>
      <c r="HX70" s="214" t="s">
        <v>226</v>
      </c>
      <c r="HY70" s="214"/>
      <c r="HZ70" s="214"/>
      <c r="IA70" s="214" t="s">
        <v>226</v>
      </c>
      <c r="IB70" s="214"/>
      <c r="IC70" s="214" t="s">
        <v>226</v>
      </c>
      <c r="ID70" s="214"/>
      <c r="IE70" s="214"/>
      <c r="IF70" s="214"/>
      <c r="IG70" s="214"/>
      <c r="IH70" s="214"/>
      <c r="II70" s="214"/>
      <c r="IJ70" s="214"/>
      <c r="IK70" s="214"/>
      <c r="IL70" s="214"/>
      <c r="IM70" s="214"/>
      <c r="IN70" s="214"/>
      <c r="IO70" s="214"/>
      <c r="IP70" s="166"/>
      <c r="IQ70" s="167"/>
      <c r="IR70" s="213"/>
      <c r="IS70" s="213"/>
      <c r="IT70" s="213"/>
      <c r="IU70" s="213"/>
      <c r="IV70" s="213"/>
      <c r="IW70" s="213"/>
      <c r="IX70" s="223"/>
      <c r="IY70" s="223"/>
      <c r="IZ70" s="213"/>
      <c r="JA70" s="223"/>
      <c r="JB70" s="213"/>
      <c r="JC70" s="213"/>
      <c r="JD70" s="213"/>
      <c r="JE70" s="214"/>
      <c r="JF70"/>
      <c r="JG70" s="213" t="s">
        <v>226</v>
      </c>
      <c r="JH70" s="213"/>
      <c r="JI70" s="213"/>
      <c r="JJ70" s="213"/>
      <c r="JK70" s="213"/>
      <c r="JL70" s="213"/>
      <c r="JM70" s="213"/>
      <c r="JN70" s="174"/>
      <c r="JO70" s="214"/>
      <c r="JP70" s="214"/>
      <c r="JQ70" s="214"/>
      <c r="JR70" s="214"/>
      <c r="JS70" s="214"/>
      <c r="JT70" s="214"/>
      <c r="JU70" s="214"/>
      <c r="JV70" s="214"/>
      <c r="JW70" s="214"/>
      <c r="JX70" s="214"/>
      <c r="JY70" s="166" t="s">
        <v>898</v>
      </c>
      <c r="JZ70" s="213"/>
      <c r="KA70" s="213" t="s">
        <v>226</v>
      </c>
      <c r="KB70" s="213"/>
      <c r="KC70" s="214"/>
      <c r="KD70" s="213" t="s">
        <v>898</v>
      </c>
      <c r="KE70" s="214" t="s">
        <v>898</v>
      </c>
      <c r="KF70" s="214"/>
      <c r="KG70" s="214"/>
      <c r="KH70" s="223"/>
      <c r="KI70" s="223"/>
      <c r="KJ70" s="223"/>
      <c r="KK70" s="223"/>
      <c r="KL70" s="214"/>
      <c r="KM70" s="214"/>
      <c r="KN70" s="214"/>
      <c r="KO70" s="214"/>
      <c r="KP70" s="214"/>
      <c r="KQ70"/>
      <c r="KR70" s="255"/>
      <c r="KS70">
        <v>40</v>
      </c>
      <c r="KT70">
        <v>0</v>
      </c>
      <c r="KU70">
        <v>40</v>
      </c>
      <c r="KV70">
        <v>0</v>
      </c>
    </row>
    <row r="71" spans="1:308" s="10" customFormat="1" ht="19.5">
      <c r="A71" s="171">
        <v>9</v>
      </c>
      <c r="B71" s="171" t="s">
        <v>987</v>
      </c>
      <c r="C71" s="172" t="s">
        <v>998</v>
      </c>
      <c r="D71" s="173">
        <v>7</v>
      </c>
      <c r="E71" s="171" t="s">
        <v>999</v>
      </c>
      <c r="F71" s="164">
        <v>21</v>
      </c>
      <c r="G71" s="164" t="s">
        <v>2078</v>
      </c>
      <c r="H71" s="164" t="s">
        <v>864</v>
      </c>
      <c r="I71" s="164" t="s">
        <v>904</v>
      </c>
      <c r="J71" s="164">
        <v>1153</v>
      </c>
      <c r="K71" s="164">
        <v>633.79999999999995</v>
      </c>
      <c r="L71" s="165">
        <v>54.969644405897654</v>
      </c>
      <c r="M71" s="384" t="s">
        <v>2234</v>
      </c>
      <c r="N71" s="166" t="s">
        <v>226</v>
      </c>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166"/>
      <c r="CC71" s="213"/>
      <c r="CD71" s="213"/>
      <c r="CE71" s="213"/>
      <c r="CF71" s="213"/>
      <c r="CG71" s="213"/>
      <c r="CH71" s="213"/>
      <c r="CI71" s="213"/>
      <c r="CJ71" s="213"/>
      <c r="CK71" s="213"/>
      <c r="CL71" s="213"/>
      <c r="CM71" s="213"/>
      <c r="CN71" s="213"/>
      <c r="CO71" s="213"/>
      <c r="CP71" s="213"/>
      <c r="CQ71" s="213"/>
      <c r="CR71" s="213"/>
      <c r="CS71" s="213"/>
      <c r="CT71" s="166"/>
      <c r="CU71" s="213"/>
      <c r="CV71" s="213"/>
      <c r="CW71" s="213"/>
      <c r="CX71" s="213"/>
      <c r="CY71" s="213"/>
      <c r="CZ71" s="213"/>
      <c r="DA71" s="213"/>
      <c r="DB71" s="213"/>
      <c r="DC71" s="213"/>
      <c r="DD71" s="213"/>
      <c r="DE71" s="213"/>
      <c r="DF71" s="213"/>
      <c r="DG71" s="213"/>
      <c r="DH71" s="213"/>
      <c r="DI71" s="213"/>
      <c r="DJ71" s="213"/>
      <c r="DK71" s="213"/>
      <c r="DL71" s="213"/>
      <c r="DM71" s="213"/>
      <c r="DN71" s="167"/>
      <c r="DO71" s="213"/>
      <c r="DP71" s="213"/>
      <c r="DQ71" s="213"/>
      <c r="DR71" s="213"/>
      <c r="DS71" s="213"/>
      <c r="DT71" s="213"/>
      <c r="DU71" s="213"/>
      <c r="DV71" s="213"/>
      <c r="DW71" s="213"/>
      <c r="DX71" s="213"/>
      <c r="DY71" s="213"/>
      <c r="DZ71" s="213"/>
      <c r="EA71" s="213"/>
      <c r="EB71" s="213"/>
      <c r="EC71" s="213"/>
      <c r="ED71" s="213"/>
      <c r="EE71" s="213"/>
      <c r="EF71" s="213"/>
      <c r="EG71" s="213"/>
      <c r="EH71" s="213"/>
      <c r="EI71" s="213"/>
      <c r="EJ71" s="213"/>
      <c r="EK71" s="213"/>
      <c r="EL71" s="213"/>
      <c r="EM71" s="213"/>
      <c r="EN71" s="213"/>
      <c r="EO71" s="213"/>
      <c r="EP71" s="213"/>
      <c r="EQ71" s="213"/>
      <c r="ER71" s="213"/>
      <c r="ES71" s="213"/>
      <c r="ET71" s="213"/>
      <c r="EU71" s="9"/>
      <c r="EV71" s="166"/>
      <c r="EW71" s="213"/>
      <c r="EX71" s="213"/>
      <c r="EY71" s="213"/>
      <c r="EZ71" s="213"/>
      <c r="FA71" s="213"/>
      <c r="FB71" s="213"/>
      <c r="FC71" s="213"/>
      <c r="FD71" s="213"/>
      <c r="FE71" s="213"/>
      <c r="FF71" s="213"/>
      <c r="FG71" s="213"/>
      <c r="FH71" s="213"/>
      <c r="FI71" s="213"/>
      <c r="FJ71" s="213"/>
      <c r="FK71" s="213"/>
      <c r="FL71" s="213"/>
      <c r="FM71" s="213"/>
      <c r="FN71" s="167"/>
      <c r="FO71" s="213"/>
      <c r="FP71" s="213"/>
      <c r="FQ71" s="213"/>
      <c r="FR71" s="213"/>
      <c r="FS71" s="166"/>
      <c r="FT71" s="167"/>
      <c r="FU71" s="213"/>
      <c r="FV71" s="213"/>
      <c r="FW71" s="213"/>
      <c r="FX71" s="213"/>
      <c r="FY71" s="166"/>
      <c r="FZ71" s="167"/>
      <c r="GA71" s="166"/>
      <c r="GB71" s="213"/>
      <c r="GC71" s="213"/>
      <c r="GD71" s="213"/>
      <c r="GE71" s="166"/>
      <c r="GF71" s="213"/>
      <c r="GG71" s="213"/>
      <c r="GH71" s="213"/>
      <c r="GI71" s="213"/>
      <c r="GJ71" s="213"/>
      <c r="GK71" s="213"/>
      <c r="GL71" s="213"/>
      <c r="GM71" s="166"/>
      <c r="GN71" s="213"/>
      <c r="GO71" s="213"/>
      <c r="GP71" s="213"/>
      <c r="GQ71" s="167"/>
      <c r="GR71" s="174"/>
      <c r="GS71" s="214"/>
      <c r="GT71" s="214"/>
      <c r="GU71" s="214"/>
      <c r="GV71" s="214"/>
      <c r="GW71" s="214"/>
      <c r="GX71" s="214"/>
      <c r="GY71" s="214"/>
      <c r="GZ71" s="214"/>
      <c r="HA71" s="214"/>
      <c r="HB71" s="214"/>
      <c r="HC71" s="214"/>
      <c r="HD71" s="214"/>
      <c r="HE71" s="214"/>
      <c r="HF71" s="214"/>
      <c r="HG71" s="214"/>
      <c r="HH71" s="214"/>
      <c r="HI71" s="214"/>
      <c r="HJ71" s="214"/>
      <c r="HK71" s="214"/>
      <c r="HL71" s="214"/>
      <c r="HM71" s="214"/>
      <c r="HN71" s="214"/>
      <c r="HO71" s="214"/>
      <c r="HP71" s="214"/>
      <c r="HQ71" s="214"/>
      <c r="HR71" s="214"/>
      <c r="HS71" s="214"/>
      <c r="HT71" s="214"/>
      <c r="HU71" s="214"/>
      <c r="HV71" s="214"/>
      <c r="HW71" s="214"/>
      <c r="HX71" s="214"/>
      <c r="HY71" s="214"/>
      <c r="HZ71" s="214"/>
      <c r="IA71" s="214"/>
      <c r="IB71" s="214"/>
      <c r="IC71" s="214"/>
      <c r="ID71" s="214"/>
      <c r="IE71" s="214"/>
      <c r="IF71" s="214"/>
      <c r="IG71" s="214"/>
      <c r="IH71" s="214"/>
      <c r="II71" s="214"/>
      <c r="IJ71" s="214"/>
      <c r="IK71" s="214"/>
      <c r="IL71" s="214"/>
      <c r="IM71" s="214"/>
      <c r="IN71" s="214"/>
      <c r="IO71" s="214"/>
      <c r="IP71" s="166"/>
      <c r="IQ71" s="167"/>
      <c r="IR71" s="213"/>
      <c r="IS71" s="213"/>
      <c r="IT71" s="213"/>
      <c r="IU71" s="213"/>
      <c r="IV71" s="213"/>
      <c r="IW71" s="213"/>
      <c r="IX71" s="223"/>
      <c r="IY71" s="223"/>
      <c r="IZ71" s="213"/>
      <c r="JA71" s="223"/>
      <c r="JB71" s="213"/>
      <c r="JC71" s="213"/>
      <c r="JD71" s="213"/>
      <c r="JE71" s="214"/>
      <c r="JF71"/>
      <c r="JG71" s="213"/>
      <c r="JH71" s="213"/>
      <c r="JI71" s="213"/>
      <c r="JJ71" s="213"/>
      <c r="JK71" s="213"/>
      <c r="JL71" s="213"/>
      <c r="JM71" s="213"/>
      <c r="JN71" s="174" t="s">
        <v>853</v>
      </c>
      <c r="JO71" s="214"/>
      <c r="JP71" s="214"/>
      <c r="JQ71" s="214"/>
      <c r="JR71" s="214"/>
      <c r="JS71" s="214"/>
      <c r="JT71" s="214"/>
      <c r="JU71" s="214"/>
      <c r="JV71" s="214"/>
      <c r="JW71" s="214"/>
      <c r="JX71" s="214"/>
      <c r="JY71" s="166"/>
      <c r="JZ71" s="213"/>
      <c r="KA71" s="213"/>
      <c r="KB71" s="213"/>
      <c r="KC71" s="214"/>
      <c r="KD71" s="214"/>
      <c r="KE71" s="214"/>
      <c r="KF71" s="214"/>
      <c r="KG71" s="214"/>
      <c r="KH71" s="223"/>
      <c r="KI71" s="223"/>
      <c r="KJ71" s="223"/>
      <c r="KK71" s="223"/>
      <c r="KL71" s="214"/>
      <c r="KM71" s="214"/>
      <c r="KN71" s="214"/>
      <c r="KO71" s="214"/>
      <c r="KP71" s="214"/>
      <c r="KQ71"/>
      <c r="KR71" s="255"/>
      <c r="KS71">
        <v>1</v>
      </c>
      <c r="KT71">
        <v>1</v>
      </c>
      <c r="KU71">
        <v>1</v>
      </c>
      <c r="KV71">
        <v>1</v>
      </c>
    </row>
    <row r="72" spans="1:308" s="10" customFormat="1" ht="19.5">
      <c r="A72" s="171">
        <v>9</v>
      </c>
      <c r="B72" s="171" t="s">
        <v>987</v>
      </c>
      <c r="C72" s="172" t="s">
        <v>1000</v>
      </c>
      <c r="D72" s="173">
        <v>8</v>
      </c>
      <c r="E72" s="164" t="s">
        <v>1001</v>
      </c>
      <c r="F72" s="164">
        <v>11</v>
      </c>
      <c r="G72" s="164" t="s">
        <v>876</v>
      </c>
      <c r="H72" s="164">
        <v>0</v>
      </c>
      <c r="I72" s="164">
        <v>0</v>
      </c>
      <c r="J72" s="164">
        <v>500</v>
      </c>
      <c r="K72" s="164">
        <v>143.19999999999999</v>
      </c>
      <c r="L72" s="165">
        <v>28.64</v>
      </c>
      <c r="M72" s="384" t="s">
        <v>2235</v>
      </c>
      <c r="N72" s="166"/>
      <c r="O72" s="213"/>
      <c r="P72" s="213"/>
      <c r="Q72" s="213"/>
      <c r="R72" s="213"/>
      <c r="S72" s="213"/>
      <c r="T72" s="213"/>
      <c r="U72" s="213"/>
      <c r="V72" s="213"/>
      <c r="W72" s="213"/>
      <c r="X72" s="213"/>
      <c r="Y72" s="213"/>
      <c r="Z72" s="213"/>
      <c r="AA72" s="213"/>
      <c r="AB72" s="213"/>
      <c r="AC72" s="213"/>
      <c r="AD72" s="213"/>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t="s">
        <v>226</v>
      </c>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166"/>
      <c r="CC72" s="213"/>
      <c r="CD72" s="213"/>
      <c r="CE72" s="213"/>
      <c r="CF72" s="213"/>
      <c r="CG72" s="213"/>
      <c r="CH72" s="213"/>
      <c r="CI72" s="213"/>
      <c r="CJ72" s="213"/>
      <c r="CK72" s="213"/>
      <c r="CL72" s="213"/>
      <c r="CM72" s="213"/>
      <c r="CN72" s="213"/>
      <c r="CO72" s="213"/>
      <c r="CP72" s="213"/>
      <c r="CQ72" s="213"/>
      <c r="CR72" s="213"/>
      <c r="CS72" s="213"/>
      <c r="CT72" s="166"/>
      <c r="CU72" s="213"/>
      <c r="CV72" s="213"/>
      <c r="CW72" s="213"/>
      <c r="CX72" s="213"/>
      <c r="CY72" s="213"/>
      <c r="CZ72" s="213"/>
      <c r="DA72" s="213"/>
      <c r="DB72" s="213"/>
      <c r="DC72" s="213"/>
      <c r="DD72" s="213"/>
      <c r="DE72" s="213"/>
      <c r="DF72" s="213"/>
      <c r="DG72" s="213"/>
      <c r="DH72" s="213"/>
      <c r="DI72" s="213"/>
      <c r="DJ72" s="213"/>
      <c r="DK72" s="213"/>
      <c r="DL72" s="213"/>
      <c r="DM72" s="213"/>
      <c r="DN72" s="167"/>
      <c r="DO72" s="213"/>
      <c r="DP72" s="213"/>
      <c r="DQ72" s="213"/>
      <c r="DR72" s="213"/>
      <c r="DS72" s="213"/>
      <c r="DT72" s="213"/>
      <c r="DU72" s="213"/>
      <c r="DV72" s="213"/>
      <c r="DW72" s="213"/>
      <c r="DX72" s="213"/>
      <c r="DY72" s="213"/>
      <c r="DZ72" s="213"/>
      <c r="EA72" s="213"/>
      <c r="EB72" s="213"/>
      <c r="EC72" s="213"/>
      <c r="ED72" s="213"/>
      <c r="EE72" s="213"/>
      <c r="EF72" s="213"/>
      <c r="EG72" s="213"/>
      <c r="EH72" s="213"/>
      <c r="EI72" s="213"/>
      <c r="EJ72" s="213"/>
      <c r="EK72" s="213"/>
      <c r="EL72" s="213"/>
      <c r="EM72" s="213"/>
      <c r="EN72" s="213"/>
      <c r="EO72" s="213"/>
      <c r="EP72" s="213"/>
      <c r="EQ72" s="213"/>
      <c r="ER72" s="213"/>
      <c r="ES72" s="213"/>
      <c r="ET72" s="213"/>
      <c r="EU72" s="9"/>
      <c r="EV72" s="166"/>
      <c r="EW72" s="213"/>
      <c r="EX72" s="213"/>
      <c r="EY72" s="213"/>
      <c r="EZ72" s="213"/>
      <c r="FA72" s="213"/>
      <c r="FB72" s="213"/>
      <c r="FC72" s="213"/>
      <c r="FD72" s="213"/>
      <c r="FE72" s="213"/>
      <c r="FF72" s="213"/>
      <c r="FG72" s="213"/>
      <c r="FH72" s="213"/>
      <c r="FI72" s="213"/>
      <c r="FJ72" s="213"/>
      <c r="FK72" s="213"/>
      <c r="FL72" s="213"/>
      <c r="FM72" s="213"/>
      <c r="FN72" s="167"/>
      <c r="FO72" s="213"/>
      <c r="FP72" s="213"/>
      <c r="FQ72" s="213"/>
      <c r="FR72" s="213"/>
      <c r="FS72" s="166"/>
      <c r="FT72" s="167"/>
      <c r="FU72" s="213"/>
      <c r="FV72" s="213"/>
      <c r="FW72" s="213"/>
      <c r="FX72" s="213"/>
      <c r="FY72" s="166"/>
      <c r="FZ72" s="167"/>
      <c r="GA72" s="166"/>
      <c r="GB72" s="213"/>
      <c r="GC72" s="213"/>
      <c r="GD72" s="213"/>
      <c r="GE72" s="166"/>
      <c r="GF72" s="213"/>
      <c r="GG72" s="213"/>
      <c r="GH72" s="213"/>
      <c r="GI72" s="213"/>
      <c r="GJ72" s="213"/>
      <c r="GK72" s="213"/>
      <c r="GL72" s="213"/>
      <c r="GM72" s="166"/>
      <c r="GN72" s="213"/>
      <c r="GO72" s="213"/>
      <c r="GP72" s="213"/>
      <c r="GQ72" s="167"/>
      <c r="GR72" s="174" t="s">
        <v>226</v>
      </c>
      <c r="GS72" s="214" t="s">
        <v>226</v>
      </c>
      <c r="GT72" s="214"/>
      <c r="GU72" s="214" t="s">
        <v>226</v>
      </c>
      <c r="GV72" s="214" t="s">
        <v>226</v>
      </c>
      <c r="GW72" s="214" t="s">
        <v>226</v>
      </c>
      <c r="GX72" s="214" t="s">
        <v>226</v>
      </c>
      <c r="GY72" s="214"/>
      <c r="GZ72" s="214"/>
      <c r="HA72" s="214" t="s">
        <v>226</v>
      </c>
      <c r="HB72" s="214"/>
      <c r="HC72" s="214"/>
      <c r="HD72" s="214"/>
      <c r="HE72" s="214"/>
      <c r="HF72" s="214" t="s">
        <v>226</v>
      </c>
      <c r="HG72" s="214"/>
      <c r="HH72" s="214"/>
      <c r="HI72" s="214"/>
      <c r="HJ72" s="214"/>
      <c r="HK72" s="214" t="s">
        <v>226</v>
      </c>
      <c r="HL72" s="214"/>
      <c r="HM72" s="214"/>
      <c r="HN72" s="214"/>
      <c r="HO72" s="214"/>
      <c r="HP72" s="214"/>
      <c r="HQ72" s="214"/>
      <c r="HR72" s="214"/>
      <c r="HS72" s="214"/>
      <c r="HT72" s="214"/>
      <c r="HU72" s="214"/>
      <c r="HV72" s="214"/>
      <c r="HW72" s="214"/>
      <c r="HX72" s="214"/>
      <c r="HY72" s="214"/>
      <c r="HZ72" s="214"/>
      <c r="IA72" s="214"/>
      <c r="IB72" s="214"/>
      <c r="IC72" s="214" t="s">
        <v>226</v>
      </c>
      <c r="ID72" s="214" t="s">
        <v>226</v>
      </c>
      <c r="IE72" s="214"/>
      <c r="IF72" s="214"/>
      <c r="IG72" s="214"/>
      <c r="IH72" s="214"/>
      <c r="II72" s="214"/>
      <c r="IJ72" s="214"/>
      <c r="IK72" s="214"/>
      <c r="IL72" s="214"/>
      <c r="IM72" s="214"/>
      <c r="IN72" s="214"/>
      <c r="IO72" s="214"/>
      <c r="IP72" s="166"/>
      <c r="IQ72" s="167"/>
      <c r="IR72" s="213" t="s">
        <v>853</v>
      </c>
      <c r="IS72" s="213"/>
      <c r="IT72" s="213"/>
      <c r="IU72" s="213"/>
      <c r="IV72" s="213"/>
      <c r="IW72" s="213"/>
      <c r="IX72" s="223"/>
      <c r="IY72" s="223"/>
      <c r="IZ72" s="213"/>
      <c r="JA72" s="223"/>
      <c r="JB72" s="213"/>
      <c r="JC72" s="213"/>
      <c r="JD72" s="213"/>
      <c r="JE72" s="214"/>
      <c r="JF72"/>
      <c r="JG72" s="213" t="s">
        <v>853</v>
      </c>
      <c r="JH72" s="213"/>
      <c r="JI72" s="213" t="s">
        <v>853</v>
      </c>
      <c r="JJ72" s="213"/>
      <c r="JK72" s="213" t="s">
        <v>853</v>
      </c>
      <c r="JL72" s="213"/>
      <c r="JM72" s="213"/>
      <c r="JN72" s="174"/>
      <c r="JO72" s="214"/>
      <c r="JP72" s="214"/>
      <c r="JQ72" s="214"/>
      <c r="JR72" s="214"/>
      <c r="JS72" s="214"/>
      <c r="JT72" s="214"/>
      <c r="JU72" s="214"/>
      <c r="JV72" s="214"/>
      <c r="JW72" s="214"/>
      <c r="JX72" s="214"/>
      <c r="JY72" s="166"/>
      <c r="JZ72" s="213"/>
      <c r="KA72" s="213"/>
      <c r="KB72" s="213"/>
      <c r="KC72" s="214"/>
      <c r="KD72" s="214"/>
      <c r="KE72" s="214"/>
      <c r="KF72" s="214"/>
      <c r="KG72" s="214"/>
      <c r="KH72" s="223"/>
      <c r="KI72" s="223"/>
      <c r="KJ72" s="223"/>
      <c r="KK72" s="223"/>
      <c r="KL72" s="214"/>
      <c r="KM72" s="214"/>
      <c r="KN72" s="214"/>
      <c r="KO72" s="214"/>
      <c r="KP72" s="214"/>
      <c r="KQ72"/>
      <c r="KR72" s="255"/>
      <c r="KS72">
        <v>12</v>
      </c>
      <c r="KT72">
        <v>4</v>
      </c>
      <c r="KU72">
        <v>12</v>
      </c>
      <c r="KV72">
        <v>4</v>
      </c>
    </row>
    <row r="73" spans="1:308" s="10" customFormat="1" ht="19.5">
      <c r="A73" s="171">
        <v>10</v>
      </c>
      <c r="B73" s="171" t="s">
        <v>1002</v>
      </c>
      <c r="C73" s="172" t="s">
        <v>1003</v>
      </c>
      <c r="D73" s="173">
        <v>1</v>
      </c>
      <c r="E73" s="164" t="s">
        <v>1004</v>
      </c>
      <c r="F73" s="164">
        <v>3</v>
      </c>
      <c r="G73" s="164" t="s">
        <v>2078</v>
      </c>
      <c r="H73" s="164" t="s">
        <v>864</v>
      </c>
      <c r="I73" s="164" t="s">
        <v>865</v>
      </c>
      <c r="J73" s="164">
        <v>680</v>
      </c>
      <c r="K73" s="164">
        <v>519.29999999999995</v>
      </c>
      <c r="L73" s="165">
        <v>76.367647058823522</v>
      </c>
      <c r="M73" s="384" t="s">
        <v>2236</v>
      </c>
      <c r="N73" s="166" t="s">
        <v>226</v>
      </c>
      <c r="O73" s="213"/>
      <c r="P73" s="213"/>
      <c r="Q73" s="213"/>
      <c r="R73" s="213"/>
      <c r="S73" s="213"/>
      <c r="T73" s="213"/>
      <c r="U73" s="213"/>
      <c r="V73" s="213"/>
      <c r="W73" s="213"/>
      <c r="X73" s="213"/>
      <c r="Y73" s="213"/>
      <c r="Z73" s="213"/>
      <c r="AA73" s="213"/>
      <c r="AB73" s="213"/>
      <c r="AC73" s="213"/>
      <c r="AD73" s="21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166"/>
      <c r="CC73" s="213"/>
      <c r="CD73" s="213"/>
      <c r="CE73" s="213"/>
      <c r="CF73" s="213"/>
      <c r="CG73" s="213"/>
      <c r="CH73" s="213"/>
      <c r="CI73" s="213"/>
      <c r="CJ73" s="213"/>
      <c r="CK73" s="213"/>
      <c r="CL73" s="213"/>
      <c r="CM73" s="213"/>
      <c r="CN73" s="213"/>
      <c r="CO73" s="213"/>
      <c r="CP73" s="213"/>
      <c r="CQ73" s="213"/>
      <c r="CR73" s="213"/>
      <c r="CS73" s="213"/>
      <c r="CT73" s="166"/>
      <c r="CU73" s="213"/>
      <c r="CV73" s="213"/>
      <c r="CW73" s="213"/>
      <c r="CX73" s="213"/>
      <c r="CY73" s="213"/>
      <c r="CZ73" s="213"/>
      <c r="DA73" s="213"/>
      <c r="DB73" s="213"/>
      <c r="DC73" s="213"/>
      <c r="DD73" s="213"/>
      <c r="DE73" s="213"/>
      <c r="DF73" s="213"/>
      <c r="DG73" s="213"/>
      <c r="DH73" s="213"/>
      <c r="DI73" s="213"/>
      <c r="DJ73" s="213"/>
      <c r="DK73" s="213"/>
      <c r="DL73" s="213"/>
      <c r="DM73" s="213"/>
      <c r="DN73" s="167"/>
      <c r="DO73" s="213"/>
      <c r="DP73" s="213"/>
      <c r="DQ73" s="213"/>
      <c r="DR73" s="213"/>
      <c r="DS73" s="213"/>
      <c r="DT73" s="213"/>
      <c r="DU73" s="213"/>
      <c r="DV73" s="213"/>
      <c r="DW73" s="213"/>
      <c r="DX73" s="213"/>
      <c r="DY73" s="213"/>
      <c r="DZ73" s="213"/>
      <c r="EA73" s="213"/>
      <c r="EB73" s="213"/>
      <c r="EC73" s="213"/>
      <c r="ED73" s="213"/>
      <c r="EE73" s="213"/>
      <c r="EF73" s="213"/>
      <c r="EG73" s="213"/>
      <c r="EH73" s="213"/>
      <c r="EI73" s="213"/>
      <c r="EJ73" s="213"/>
      <c r="EK73" s="213"/>
      <c r="EL73" s="213"/>
      <c r="EM73" s="213"/>
      <c r="EN73" s="213"/>
      <c r="EO73" s="213"/>
      <c r="EP73" s="213"/>
      <c r="EQ73" s="213"/>
      <c r="ER73" s="213"/>
      <c r="ES73" s="213"/>
      <c r="ET73" s="213"/>
      <c r="EU73" s="9"/>
      <c r="EV73" s="166"/>
      <c r="EW73" s="213"/>
      <c r="EX73" s="213"/>
      <c r="EY73" s="213"/>
      <c r="EZ73" s="213"/>
      <c r="FA73" s="213"/>
      <c r="FB73" s="213"/>
      <c r="FC73" s="213"/>
      <c r="FD73" s="213"/>
      <c r="FE73" s="213"/>
      <c r="FF73" s="213"/>
      <c r="FG73" s="213"/>
      <c r="FH73" s="213"/>
      <c r="FI73" s="213"/>
      <c r="FJ73" s="213"/>
      <c r="FK73" s="213"/>
      <c r="FL73" s="213"/>
      <c r="FM73" s="213"/>
      <c r="FN73" s="167"/>
      <c r="FO73" s="213"/>
      <c r="FP73" s="213"/>
      <c r="FQ73" s="213"/>
      <c r="FR73" s="213"/>
      <c r="FS73" s="166"/>
      <c r="FT73" s="167"/>
      <c r="FU73" s="213"/>
      <c r="FV73" s="213"/>
      <c r="FW73" s="213"/>
      <c r="FX73" s="213"/>
      <c r="FY73" s="166"/>
      <c r="FZ73" s="167"/>
      <c r="GA73" s="166"/>
      <c r="GB73" s="213"/>
      <c r="GC73" s="213"/>
      <c r="GD73" s="213"/>
      <c r="GE73" s="166"/>
      <c r="GF73" s="213"/>
      <c r="GG73" s="213"/>
      <c r="GH73" s="213"/>
      <c r="GI73" s="213"/>
      <c r="GJ73" s="213"/>
      <c r="GK73" s="213"/>
      <c r="GL73" s="213"/>
      <c r="GM73" s="166"/>
      <c r="GN73" s="213"/>
      <c r="GO73" s="213"/>
      <c r="GP73" s="213"/>
      <c r="GQ73" s="167"/>
      <c r="GR73" s="174"/>
      <c r="GS73" s="214"/>
      <c r="GT73" s="214"/>
      <c r="GU73" s="214"/>
      <c r="GV73" s="214"/>
      <c r="GW73" s="214"/>
      <c r="GX73" s="214"/>
      <c r="GY73" s="214"/>
      <c r="GZ73" s="214"/>
      <c r="HA73" s="214" t="s">
        <v>226</v>
      </c>
      <c r="HB73" s="214"/>
      <c r="HC73" s="214"/>
      <c r="HD73" s="214"/>
      <c r="HE73" s="214"/>
      <c r="HF73" s="214"/>
      <c r="HG73" s="214"/>
      <c r="HH73" s="214"/>
      <c r="HI73" s="214"/>
      <c r="HJ73" s="214"/>
      <c r="HK73" s="214"/>
      <c r="HL73" s="214"/>
      <c r="HM73" s="214"/>
      <c r="HN73" s="214"/>
      <c r="HO73" s="214"/>
      <c r="HP73" s="214"/>
      <c r="HQ73" s="214"/>
      <c r="HR73" s="214"/>
      <c r="HS73" s="214"/>
      <c r="HT73" s="214"/>
      <c r="HU73" s="214"/>
      <c r="HV73" s="214"/>
      <c r="HW73" s="214"/>
      <c r="HX73" s="214"/>
      <c r="HY73" s="214"/>
      <c r="HZ73" s="214"/>
      <c r="IA73" s="214"/>
      <c r="IB73" s="214"/>
      <c r="IC73" s="214"/>
      <c r="ID73" s="214"/>
      <c r="IE73" s="214"/>
      <c r="IF73" s="214"/>
      <c r="IG73" s="214"/>
      <c r="IH73" s="214"/>
      <c r="II73" s="214"/>
      <c r="IJ73" s="214"/>
      <c r="IK73" s="214"/>
      <c r="IL73" s="214"/>
      <c r="IM73" s="214"/>
      <c r="IN73" s="214"/>
      <c r="IO73" s="214"/>
      <c r="IP73" s="166"/>
      <c r="IQ73" s="167"/>
      <c r="IR73" s="213"/>
      <c r="IS73" s="213"/>
      <c r="IT73" s="213"/>
      <c r="IU73" s="213"/>
      <c r="IV73" s="213"/>
      <c r="IW73" s="213"/>
      <c r="IX73" s="223"/>
      <c r="IY73" s="223"/>
      <c r="IZ73" s="213"/>
      <c r="JA73" s="223"/>
      <c r="JB73" s="213"/>
      <c r="JC73" s="213"/>
      <c r="JD73" s="213"/>
      <c r="JE73" s="214" t="s">
        <v>898</v>
      </c>
      <c r="JF73"/>
      <c r="JG73" s="213" t="s">
        <v>226</v>
      </c>
      <c r="JH73" s="213"/>
      <c r="JI73" s="213"/>
      <c r="JJ73" s="213"/>
      <c r="JK73" s="213" t="s">
        <v>226</v>
      </c>
      <c r="JL73" s="213"/>
      <c r="JM73" s="213"/>
      <c r="JN73" s="174"/>
      <c r="JO73" s="214"/>
      <c r="JP73" s="214"/>
      <c r="JQ73" s="214"/>
      <c r="JR73" s="214"/>
      <c r="JS73" s="214"/>
      <c r="JT73" s="214"/>
      <c r="JU73" s="214"/>
      <c r="JV73" s="214"/>
      <c r="JW73" s="214"/>
      <c r="JX73" s="214"/>
      <c r="JY73" s="166"/>
      <c r="JZ73" s="213"/>
      <c r="KA73" s="213"/>
      <c r="KB73" s="213"/>
      <c r="KC73" s="214"/>
      <c r="KD73" s="214"/>
      <c r="KE73" s="214"/>
      <c r="KF73" s="214"/>
      <c r="KG73" s="214"/>
      <c r="KH73" s="223"/>
      <c r="KI73" s="223"/>
      <c r="KJ73" s="223"/>
      <c r="KK73" s="223"/>
      <c r="KL73" s="214"/>
      <c r="KM73" s="214"/>
      <c r="KN73" s="214"/>
      <c r="KO73" s="214"/>
      <c r="KP73" s="214"/>
      <c r="KQ73"/>
      <c r="KR73" s="255"/>
      <c r="KS73">
        <v>5</v>
      </c>
      <c r="KT73">
        <v>0</v>
      </c>
      <c r="KU73">
        <v>5</v>
      </c>
      <c r="KV73">
        <v>0</v>
      </c>
    </row>
    <row r="74" spans="1:308" s="10" customFormat="1" ht="19.5">
      <c r="A74" s="171">
        <v>10</v>
      </c>
      <c r="B74" s="171" t="s">
        <v>1005</v>
      </c>
      <c r="C74" s="172" t="s">
        <v>1006</v>
      </c>
      <c r="D74" s="173">
        <v>2</v>
      </c>
      <c r="E74" s="171" t="s">
        <v>1007</v>
      </c>
      <c r="F74" s="164">
        <v>11</v>
      </c>
      <c r="G74" s="164" t="s">
        <v>876</v>
      </c>
      <c r="H74" s="164">
        <v>0</v>
      </c>
      <c r="I74" s="164">
        <v>0</v>
      </c>
      <c r="J74" s="164">
        <v>527</v>
      </c>
      <c r="K74" s="164">
        <v>197.2</v>
      </c>
      <c r="L74" s="165">
        <v>37.419354838709673</v>
      </c>
      <c r="M74" s="384" t="s">
        <v>2237</v>
      </c>
      <c r="N74" s="166"/>
      <c r="O74" s="213"/>
      <c r="P74" s="213"/>
      <c r="Q74" s="213"/>
      <c r="R74" s="213"/>
      <c r="S74" s="213"/>
      <c r="T74" s="213"/>
      <c r="U74" s="213"/>
      <c r="V74" s="213"/>
      <c r="W74" s="213"/>
      <c r="X74" s="213"/>
      <c r="Y74" s="213"/>
      <c r="Z74" s="213"/>
      <c r="AA74" s="213"/>
      <c r="AB74" s="213"/>
      <c r="AC74" s="213"/>
      <c r="AD74" s="213"/>
      <c r="AE74" s="213"/>
      <c r="AF74" s="213"/>
      <c r="AG74" s="213"/>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166"/>
      <c r="CC74" s="213"/>
      <c r="CD74" s="213"/>
      <c r="CE74" s="213"/>
      <c r="CF74" s="213"/>
      <c r="CG74" s="213"/>
      <c r="CH74" s="213"/>
      <c r="CI74" s="213"/>
      <c r="CJ74" s="213"/>
      <c r="CK74" s="213"/>
      <c r="CL74" s="213"/>
      <c r="CM74" s="213"/>
      <c r="CN74" s="213"/>
      <c r="CO74" s="213"/>
      <c r="CP74" s="213"/>
      <c r="CQ74" s="213"/>
      <c r="CR74" s="213"/>
      <c r="CS74" s="213"/>
      <c r="CT74" s="166"/>
      <c r="CU74" s="213"/>
      <c r="CV74" s="213"/>
      <c r="CW74" s="213"/>
      <c r="CX74" s="213"/>
      <c r="CY74" s="213"/>
      <c r="CZ74" s="213"/>
      <c r="DA74" s="213"/>
      <c r="DB74" s="213"/>
      <c r="DC74" s="213"/>
      <c r="DD74" s="213"/>
      <c r="DE74" s="213"/>
      <c r="DF74" s="213"/>
      <c r="DG74" s="213"/>
      <c r="DH74" s="213"/>
      <c r="DI74" s="213"/>
      <c r="DJ74" s="213"/>
      <c r="DK74" s="213"/>
      <c r="DL74" s="213"/>
      <c r="DM74" s="213"/>
      <c r="DN74" s="167"/>
      <c r="DO74" s="213"/>
      <c r="DP74" s="213"/>
      <c r="DQ74" s="213"/>
      <c r="DR74" s="213"/>
      <c r="DS74" s="213"/>
      <c r="DT74" s="213"/>
      <c r="DU74" s="213"/>
      <c r="DV74" s="213"/>
      <c r="DW74" s="213"/>
      <c r="DX74" s="213"/>
      <c r="DY74" s="213"/>
      <c r="DZ74" s="213"/>
      <c r="EA74" s="213"/>
      <c r="EB74" s="213"/>
      <c r="EC74" s="213"/>
      <c r="ED74" s="213"/>
      <c r="EE74" s="213"/>
      <c r="EF74" s="213"/>
      <c r="EG74" s="213"/>
      <c r="EH74" s="213"/>
      <c r="EI74" s="213"/>
      <c r="EJ74" s="213"/>
      <c r="EK74" s="213"/>
      <c r="EL74" s="213"/>
      <c r="EM74" s="213"/>
      <c r="EN74" s="213"/>
      <c r="EO74" s="213"/>
      <c r="EP74" s="213"/>
      <c r="EQ74" s="213"/>
      <c r="ER74" s="213"/>
      <c r="ES74" s="213"/>
      <c r="ET74" s="213"/>
      <c r="EU74" s="9"/>
      <c r="EV74" s="166"/>
      <c r="EW74" s="213"/>
      <c r="EX74" s="213"/>
      <c r="EY74" s="213"/>
      <c r="EZ74" s="213"/>
      <c r="FA74" s="213"/>
      <c r="FB74" s="213"/>
      <c r="FC74" s="213"/>
      <c r="FD74" s="213"/>
      <c r="FE74" s="213"/>
      <c r="FF74" s="213"/>
      <c r="FG74" s="213"/>
      <c r="FH74" s="213"/>
      <c r="FI74" s="213"/>
      <c r="FJ74" s="213"/>
      <c r="FK74" s="213"/>
      <c r="FL74" s="213"/>
      <c r="FM74" s="213"/>
      <c r="FN74" s="167"/>
      <c r="FO74" s="213"/>
      <c r="FP74" s="213"/>
      <c r="FQ74" s="213"/>
      <c r="FR74" s="213"/>
      <c r="FS74" s="166"/>
      <c r="FT74" s="167"/>
      <c r="FU74" s="213"/>
      <c r="FV74" s="213"/>
      <c r="FW74" s="213"/>
      <c r="FX74" s="213"/>
      <c r="FY74" s="166"/>
      <c r="FZ74" s="167"/>
      <c r="GA74" s="166"/>
      <c r="GB74" s="213"/>
      <c r="GC74" s="213"/>
      <c r="GD74" s="213"/>
      <c r="GE74" s="166"/>
      <c r="GF74" s="213"/>
      <c r="GG74" s="213"/>
      <c r="GH74" s="213"/>
      <c r="GI74" s="213"/>
      <c r="GJ74" s="213"/>
      <c r="GK74" s="213"/>
      <c r="GL74" s="213"/>
      <c r="GM74" s="166"/>
      <c r="GN74" s="213"/>
      <c r="GO74" s="213"/>
      <c r="GP74" s="213"/>
      <c r="GQ74" s="167"/>
      <c r="GR74" s="174"/>
      <c r="GS74" s="214"/>
      <c r="GT74" s="214"/>
      <c r="GU74" s="214"/>
      <c r="GV74" s="214"/>
      <c r="GW74" s="214"/>
      <c r="GX74" s="214"/>
      <c r="GY74" s="214"/>
      <c r="GZ74" s="214"/>
      <c r="HA74" s="214"/>
      <c r="HB74" s="214"/>
      <c r="HC74" s="214"/>
      <c r="HD74" s="214"/>
      <c r="HE74" s="214"/>
      <c r="HF74" s="214"/>
      <c r="HG74" s="214"/>
      <c r="HH74" s="214"/>
      <c r="HI74" s="214"/>
      <c r="HJ74" s="214"/>
      <c r="HK74" s="214"/>
      <c r="HL74" s="214"/>
      <c r="HM74" s="214"/>
      <c r="HN74" s="214"/>
      <c r="HO74" s="214"/>
      <c r="HP74" s="214"/>
      <c r="HQ74" s="214"/>
      <c r="HR74" s="214"/>
      <c r="HS74" s="214"/>
      <c r="HT74" s="214"/>
      <c r="HU74" s="214"/>
      <c r="HV74" s="214"/>
      <c r="HW74" s="214"/>
      <c r="HX74" s="214"/>
      <c r="HY74" s="214"/>
      <c r="HZ74" s="214"/>
      <c r="IA74" s="214"/>
      <c r="IB74" s="214"/>
      <c r="IC74" s="214"/>
      <c r="ID74" s="214"/>
      <c r="IE74" s="214"/>
      <c r="IF74" s="214"/>
      <c r="IG74" s="214"/>
      <c r="IH74" s="214"/>
      <c r="II74" s="214"/>
      <c r="IJ74" s="214"/>
      <c r="IK74" s="214"/>
      <c r="IL74" s="214"/>
      <c r="IM74" s="214"/>
      <c r="IN74" s="214"/>
      <c r="IO74" s="214"/>
      <c r="IP74" s="166"/>
      <c r="IQ74" s="167"/>
      <c r="IR74" s="213"/>
      <c r="IS74" s="213"/>
      <c r="IT74" s="213"/>
      <c r="IU74" s="213"/>
      <c r="IV74" s="213"/>
      <c r="IW74" s="213"/>
      <c r="IX74" s="223"/>
      <c r="IY74" s="223"/>
      <c r="IZ74" s="213"/>
      <c r="JA74" s="223"/>
      <c r="JB74" s="213"/>
      <c r="JC74" s="213"/>
      <c r="JD74" s="213"/>
      <c r="JE74" s="214"/>
      <c r="JF74"/>
      <c r="JG74" s="213"/>
      <c r="JH74" s="213"/>
      <c r="JI74" s="213"/>
      <c r="JJ74" s="213"/>
      <c r="JK74" s="213"/>
      <c r="JL74" s="213"/>
      <c r="JM74" s="213"/>
      <c r="JN74" s="174"/>
      <c r="JO74" s="214"/>
      <c r="JP74" s="214"/>
      <c r="JQ74" s="214"/>
      <c r="JR74" s="214"/>
      <c r="JS74" s="214"/>
      <c r="JT74" s="214"/>
      <c r="JU74" s="214"/>
      <c r="JV74" s="214"/>
      <c r="JW74" s="214"/>
      <c r="JX74" s="214"/>
      <c r="JY74" s="166"/>
      <c r="JZ74" s="213"/>
      <c r="KA74" s="213"/>
      <c r="KB74" s="213"/>
      <c r="KC74" s="214"/>
      <c r="KD74" s="214"/>
      <c r="KE74" s="214"/>
      <c r="KF74" s="214"/>
      <c r="KG74" s="214"/>
      <c r="KH74" s="223"/>
      <c r="KI74" s="223"/>
      <c r="KJ74" s="223"/>
      <c r="KK74" s="223"/>
      <c r="KL74" s="214"/>
      <c r="KM74" s="214"/>
      <c r="KN74" s="214"/>
      <c r="KO74" s="214"/>
      <c r="KP74" s="214"/>
      <c r="KQ74"/>
      <c r="KR74" s="255"/>
      <c r="KS74">
        <v>0</v>
      </c>
      <c r="KT74">
        <v>0</v>
      </c>
      <c r="KU74">
        <v>0</v>
      </c>
      <c r="KV74">
        <v>0</v>
      </c>
    </row>
    <row r="75" spans="1:308" s="10" customFormat="1" ht="19.5">
      <c r="A75" s="171">
        <v>10</v>
      </c>
      <c r="B75" s="171" t="s">
        <v>1005</v>
      </c>
      <c r="C75" s="172" t="s">
        <v>1008</v>
      </c>
      <c r="D75" s="173">
        <v>3</v>
      </c>
      <c r="E75" s="164" t="s">
        <v>1009</v>
      </c>
      <c r="F75" s="164">
        <v>2</v>
      </c>
      <c r="G75" s="164" t="s">
        <v>876</v>
      </c>
      <c r="H75" s="164">
        <v>0</v>
      </c>
      <c r="I75" s="164">
        <v>0</v>
      </c>
      <c r="J75" s="164">
        <v>487</v>
      </c>
      <c r="K75" s="164">
        <v>126</v>
      </c>
      <c r="L75" s="165">
        <v>25.872689938398359</v>
      </c>
      <c r="M75" s="384" t="s">
        <v>2238</v>
      </c>
      <c r="N75" s="166" t="s">
        <v>226</v>
      </c>
      <c r="O75" s="213"/>
      <c r="P75" s="213"/>
      <c r="Q75" s="213"/>
      <c r="R75" s="213"/>
      <c r="S75" s="213"/>
      <c r="T75" s="213"/>
      <c r="U75" s="213"/>
      <c r="V75" s="213"/>
      <c r="W75" s="213"/>
      <c r="X75" s="213"/>
      <c r="Y75" s="213"/>
      <c r="Z75" s="213"/>
      <c r="AA75" s="213"/>
      <c r="AB75" s="213"/>
      <c r="AC75" s="213"/>
      <c r="AD75" s="213"/>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166"/>
      <c r="CC75" s="213"/>
      <c r="CD75" s="213"/>
      <c r="CE75" s="213"/>
      <c r="CF75" s="213"/>
      <c r="CG75" s="213"/>
      <c r="CH75" s="213"/>
      <c r="CI75" s="213"/>
      <c r="CJ75" s="213"/>
      <c r="CK75" s="213"/>
      <c r="CL75" s="213"/>
      <c r="CM75" s="213"/>
      <c r="CN75" s="213"/>
      <c r="CO75" s="213"/>
      <c r="CP75" s="213"/>
      <c r="CQ75" s="213"/>
      <c r="CR75" s="213"/>
      <c r="CS75" s="213"/>
      <c r="CT75" s="166"/>
      <c r="CU75" s="213"/>
      <c r="CV75" s="213"/>
      <c r="CW75" s="213"/>
      <c r="CX75" s="213"/>
      <c r="CY75" s="213"/>
      <c r="CZ75" s="213"/>
      <c r="DA75" s="213"/>
      <c r="DB75" s="213"/>
      <c r="DC75" s="213"/>
      <c r="DD75" s="213"/>
      <c r="DE75" s="213"/>
      <c r="DF75" s="213"/>
      <c r="DG75" s="213"/>
      <c r="DH75" s="213"/>
      <c r="DI75" s="213"/>
      <c r="DJ75" s="213"/>
      <c r="DK75" s="213"/>
      <c r="DL75" s="213"/>
      <c r="DM75" s="213"/>
      <c r="DN75" s="167"/>
      <c r="DO75" s="213"/>
      <c r="DP75" s="213"/>
      <c r="DQ75" s="213"/>
      <c r="DR75" s="213"/>
      <c r="DS75" s="213"/>
      <c r="DT75" s="213"/>
      <c r="DU75" s="213"/>
      <c r="DV75" s="213"/>
      <c r="DW75" s="213"/>
      <c r="DX75" s="213"/>
      <c r="DY75" s="213"/>
      <c r="DZ75" s="213"/>
      <c r="EA75" s="213"/>
      <c r="EB75" s="213"/>
      <c r="EC75" s="213"/>
      <c r="ED75" s="213"/>
      <c r="EE75" s="213"/>
      <c r="EF75" s="213"/>
      <c r="EG75" s="213"/>
      <c r="EH75" s="213"/>
      <c r="EI75" s="213"/>
      <c r="EJ75" s="213"/>
      <c r="EK75" s="213"/>
      <c r="EL75" s="213"/>
      <c r="EM75" s="213"/>
      <c r="EN75" s="213"/>
      <c r="EO75" s="213"/>
      <c r="EP75" s="213"/>
      <c r="EQ75" s="213"/>
      <c r="ER75" s="213"/>
      <c r="ES75" s="213"/>
      <c r="ET75" s="213"/>
      <c r="EU75" s="9"/>
      <c r="EV75" s="166"/>
      <c r="EW75" s="213"/>
      <c r="EX75" s="213"/>
      <c r="EY75" s="213"/>
      <c r="EZ75" s="213"/>
      <c r="FA75" s="213"/>
      <c r="FB75" s="213"/>
      <c r="FC75" s="213"/>
      <c r="FD75" s="213"/>
      <c r="FE75" s="213"/>
      <c r="FF75" s="213"/>
      <c r="FG75" s="213"/>
      <c r="FH75" s="213"/>
      <c r="FI75" s="213"/>
      <c r="FJ75" s="213"/>
      <c r="FK75" s="213"/>
      <c r="FL75" s="213"/>
      <c r="FM75" s="213"/>
      <c r="FN75" s="167"/>
      <c r="FO75" s="213"/>
      <c r="FP75" s="213"/>
      <c r="FQ75" s="213"/>
      <c r="FR75" s="213"/>
      <c r="FS75" s="166"/>
      <c r="FT75" s="167"/>
      <c r="FU75" s="213"/>
      <c r="FV75" s="213"/>
      <c r="FW75" s="213"/>
      <c r="FX75" s="213"/>
      <c r="FY75" s="166"/>
      <c r="FZ75" s="167"/>
      <c r="GA75" s="166"/>
      <c r="GB75" s="213"/>
      <c r="GC75" s="213"/>
      <c r="GD75" s="213"/>
      <c r="GE75" s="166"/>
      <c r="GF75" s="213"/>
      <c r="GG75" s="213"/>
      <c r="GH75" s="213"/>
      <c r="GI75" s="213"/>
      <c r="GJ75" s="213"/>
      <c r="GK75" s="213"/>
      <c r="GL75" s="213"/>
      <c r="GM75" s="166"/>
      <c r="GN75" s="213"/>
      <c r="GO75" s="213"/>
      <c r="GP75" s="213"/>
      <c r="GQ75" s="167"/>
      <c r="GR75" s="174"/>
      <c r="GS75" s="214"/>
      <c r="GT75" s="214"/>
      <c r="GU75" s="214"/>
      <c r="GV75" s="214"/>
      <c r="GW75" s="214"/>
      <c r="GX75" s="214"/>
      <c r="GY75" s="214"/>
      <c r="GZ75" s="214"/>
      <c r="HA75" s="214" t="s">
        <v>226</v>
      </c>
      <c r="HB75" s="214"/>
      <c r="HC75" s="214"/>
      <c r="HD75" s="214"/>
      <c r="HE75" s="214"/>
      <c r="HF75" s="214"/>
      <c r="HG75" s="214"/>
      <c r="HH75" s="214"/>
      <c r="HI75" s="214"/>
      <c r="HJ75" s="214"/>
      <c r="HK75" s="214"/>
      <c r="HL75" s="214"/>
      <c r="HM75" s="214"/>
      <c r="HN75" s="214"/>
      <c r="HO75" s="214"/>
      <c r="HP75" s="214"/>
      <c r="HQ75" s="214"/>
      <c r="HR75" s="214"/>
      <c r="HS75" s="214"/>
      <c r="HT75" s="214"/>
      <c r="HU75" s="214"/>
      <c r="HV75" s="214"/>
      <c r="HW75" s="214"/>
      <c r="HX75" s="214"/>
      <c r="HY75" s="214"/>
      <c r="HZ75" s="214"/>
      <c r="IA75" s="214"/>
      <c r="IB75" s="214"/>
      <c r="IC75" s="214"/>
      <c r="ID75" s="214"/>
      <c r="IE75" s="214"/>
      <c r="IF75" s="214"/>
      <c r="IG75" s="214"/>
      <c r="IH75" s="214"/>
      <c r="II75" s="214"/>
      <c r="IJ75" s="214"/>
      <c r="IK75" s="214"/>
      <c r="IL75" s="214" t="s">
        <v>226</v>
      </c>
      <c r="IM75" s="214"/>
      <c r="IN75" s="214"/>
      <c r="IO75" s="214"/>
      <c r="IP75" s="166"/>
      <c r="IQ75" s="167"/>
      <c r="IR75" s="213"/>
      <c r="IS75" s="213"/>
      <c r="IT75" s="213"/>
      <c r="IU75" s="213"/>
      <c r="IV75" s="213"/>
      <c r="IW75" s="213"/>
      <c r="IX75" s="223"/>
      <c r="IY75" s="223"/>
      <c r="IZ75" s="213" t="s">
        <v>226</v>
      </c>
      <c r="JA75" s="223"/>
      <c r="JB75" s="213"/>
      <c r="JC75" s="213"/>
      <c r="JD75" s="213"/>
      <c r="JE75" s="214"/>
      <c r="JF75"/>
      <c r="JG75" s="213"/>
      <c r="JH75" s="213"/>
      <c r="JI75" s="213"/>
      <c r="JJ75" s="213"/>
      <c r="JK75" s="213"/>
      <c r="JL75" s="213"/>
      <c r="JM75" s="213"/>
      <c r="JN75" s="174"/>
      <c r="JO75" s="214"/>
      <c r="JP75" s="214"/>
      <c r="JQ75" s="214"/>
      <c r="JR75" s="214"/>
      <c r="JS75" s="214"/>
      <c r="JT75" s="214"/>
      <c r="JU75" s="214"/>
      <c r="JV75" s="214"/>
      <c r="JW75" s="214"/>
      <c r="JX75" s="214"/>
      <c r="JY75" s="166"/>
      <c r="JZ75" s="213"/>
      <c r="KA75" s="213" t="s">
        <v>226</v>
      </c>
      <c r="KB75" s="213"/>
      <c r="KC75" s="214"/>
      <c r="KD75" s="214"/>
      <c r="KE75" s="214"/>
      <c r="KF75" s="214"/>
      <c r="KG75" s="214"/>
      <c r="KH75" s="223"/>
      <c r="KI75" s="223"/>
      <c r="KJ75" s="223"/>
      <c r="KK75" s="223"/>
      <c r="KL75" s="214"/>
      <c r="KM75" s="214"/>
      <c r="KN75" s="214"/>
      <c r="KO75" s="214"/>
      <c r="KP75" s="214"/>
      <c r="KQ75"/>
      <c r="KR75" s="255"/>
      <c r="KS75">
        <v>5</v>
      </c>
      <c r="KT75">
        <v>0</v>
      </c>
      <c r="KU75">
        <v>5</v>
      </c>
      <c r="KV75">
        <v>0</v>
      </c>
    </row>
    <row r="76" spans="1:308" s="10" customFormat="1" ht="19.5">
      <c r="A76" s="171">
        <v>10</v>
      </c>
      <c r="B76" s="171" t="s">
        <v>1005</v>
      </c>
      <c r="C76" s="172" t="s">
        <v>1010</v>
      </c>
      <c r="D76" s="173">
        <v>4</v>
      </c>
      <c r="E76" s="164" t="s">
        <v>1011</v>
      </c>
      <c r="F76" s="164">
        <v>16</v>
      </c>
      <c r="G76" s="164" t="s">
        <v>876</v>
      </c>
      <c r="H76" s="164">
        <v>0</v>
      </c>
      <c r="I76" s="164">
        <v>0</v>
      </c>
      <c r="J76" s="164">
        <v>400</v>
      </c>
      <c r="K76" s="164">
        <v>124.2</v>
      </c>
      <c r="L76" s="165">
        <v>31.05</v>
      </c>
      <c r="M76" s="384" t="s">
        <v>2239</v>
      </c>
      <c r="N76" s="166"/>
      <c r="O76" s="213"/>
      <c r="P76" s="213"/>
      <c r="Q76" s="213"/>
      <c r="R76" s="213"/>
      <c r="S76" s="213"/>
      <c r="T76" s="213"/>
      <c r="U76" s="213"/>
      <c r="V76" s="213"/>
      <c r="W76" s="213"/>
      <c r="X76" s="213"/>
      <c r="Y76" s="213"/>
      <c r="Z76" s="213"/>
      <c r="AA76" s="213"/>
      <c r="AB76" s="213"/>
      <c r="AC76" s="213"/>
      <c r="AD76" s="213"/>
      <c r="AE76" s="213"/>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166"/>
      <c r="CC76" s="213"/>
      <c r="CD76" s="213"/>
      <c r="CE76" s="213"/>
      <c r="CF76" s="213"/>
      <c r="CG76" s="213"/>
      <c r="CH76" s="213"/>
      <c r="CI76" s="213"/>
      <c r="CJ76" s="213"/>
      <c r="CK76" s="213"/>
      <c r="CL76" s="213"/>
      <c r="CM76" s="213"/>
      <c r="CN76" s="213"/>
      <c r="CO76" s="213"/>
      <c r="CP76" s="213"/>
      <c r="CQ76" s="213"/>
      <c r="CR76" s="213"/>
      <c r="CS76" s="213"/>
      <c r="CT76" s="166"/>
      <c r="CU76" s="213"/>
      <c r="CV76" s="213"/>
      <c r="CW76" s="213"/>
      <c r="CX76" s="213"/>
      <c r="CY76" s="213"/>
      <c r="CZ76" s="213"/>
      <c r="DA76" s="213"/>
      <c r="DB76" s="213"/>
      <c r="DC76" s="213"/>
      <c r="DD76" s="213"/>
      <c r="DE76" s="213"/>
      <c r="DF76" s="213"/>
      <c r="DG76" s="213"/>
      <c r="DH76" s="213"/>
      <c r="DI76" s="213"/>
      <c r="DJ76" s="213"/>
      <c r="DK76" s="213"/>
      <c r="DL76" s="213"/>
      <c r="DM76" s="213"/>
      <c r="DN76" s="167"/>
      <c r="DO76" s="213"/>
      <c r="DP76" s="213"/>
      <c r="DQ76" s="213"/>
      <c r="DR76" s="213"/>
      <c r="DS76" s="213"/>
      <c r="DT76" s="213"/>
      <c r="DU76" s="213"/>
      <c r="DV76" s="213"/>
      <c r="DW76" s="213"/>
      <c r="DX76" s="213"/>
      <c r="DY76" s="213"/>
      <c r="DZ76" s="213"/>
      <c r="EA76" s="213"/>
      <c r="EB76" s="213"/>
      <c r="EC76" s="213"/>
      <c r="ED76" s="213"/>
      <c r="EE76" s="213"/>
      <c r="EF76" s="213"/>
      <c r="EG76" s="213"/>
      <c r="EH76" s="213"/>
      <c r="EI76" s="213"/>
      <c r="EJ76" s="213"/>
      <c r="EK76" s="213"/>
      <c r="EL76" s="213"/>
      <c r="EM76" s="213"/>
      <c r="EN76" s="213"/>
      <c r="EO76" s="213"/>
      <c r="EP76" s="213"/>
      <c r="EQ76" s="213"/>
      <c r="ER76" s="213"/>
      <c r="ES76" s="213"/>
      <c r="ET76" s="213"/>
      <c r="EU76" s="9"/>
      <c r="EV76" s="166"/>
      <c r="EW76" s="213"/>
      <c r="EX76" s="213"/>
      <c r="EY76" s="213"/>
      <c r="EZ76" s="213"/>
      <c r="FA76" s="213"/>
      <c r="FB76" s="213"/>
      <c r="FC76" s="213"/>
      <c r="FD76" s="213"/>
      <c r="FE76" s="213"/>
      <c r="FF76" s="213"/>
      <c r="FG76" s="213"/>
      <c r="FH76" s="213"/>
      <c r="FI76" s="213"/>
      <c r="FJ76" s="213"/>
      <c r="FK76" s="213"/>
      <c r="FL76" s="213"/>
      <c r="FM76" s="213"/>
      <c r="FN76" s="167"/>
      <c r="FO76" s="213"/>
      <c r="FP76" s="213"/>
      <c r="FQ76" s="213"/>
      <c r="FR76" s="213"/>
      <c r="FS76" s="166"/>
      <c r="FT76" s="167"/>
      <c r="FU76" s="213"/>
      <c r="FV76" s="213"/>
      <c r="FW76" s="213"/>
      <c r="FX76" s="213"/>
      <c r="FY76" s="166"/>
      <c r="FZ76" s="167"/>
      <c r="GA76" s="166"/>
      <c r="GB76" s="213"/>
      <c r="GC76" s="213"/>
      <c r="GD76" s="213"/>
      <c r="GE76" s="166"/>
      <c r="GF76" s="213"/>
      <c r="GG76" s="213"/>
      <c r="GH76" s="213"/>
      <c r="GI76" s="213"/>
      <c r="GJ76" s="213"/>
      <c r="GK76" s="213"/>
      <c r="GL76" s="213"/>
      <c r="GM76" s="166"/>
      <c r="GN76" s="213"/>
      <c r="GO76" s="213"/>
      <c r="GP76" s="213"/>
      <c r="GQ76" s="167"/>
      <c r="GR76" s="174"/>
      <c r="GS76" s="214"/>
      <c r="GT76" s="214"/>
      <c r="GU76" s="214"/>
      <c r="GV76" s="214"/>
      <c r="GW76" s="214"/>
      <c r="GX76" s="214"/>
      <c r="GY76" s="214"/>
      <c r="GZ76" s="214"/>
      <c r="HA76" s="214"/>
      <c r="HB76" s="214"/>
      <c r="HC76" s="214"/>
      <c r="HD76" s="214"/>
      <c r="HE76" s="214"/>
      <c r="HF76" s="214"/>
      <c r="HG76" s="214"/>
      <c r="HH76" s="214"/>
      <c r="HI76" s="214"/>
      <c r="HJ76" s="214"/>
      <c r="HK76" s="214"/>
      <c r="HL76" s="214"/>
      <c r="HM76" s="214"/>
      <c r="HN76" s="214"/>
      <c r="HO76" s="214"/>
      <c r="HP76" s="214"/>
      <c r="HQ76" s="214"/>
      <c r="HR76" s="214"/>
      <c r="HS76" s="214"/>
      <c r="HT76" s="214"/>
      <c r="HU76" s="214"/>
      <c r="HV76" s="214"/>
      <c r="HW76" s="214"/>
      <c r="HX76" s="214"/>
      <c r="HY76" s="214"/>
      <c r="HZ76" s="214"/>
      <c r="IA76" s="214"/>
      <c r="IB76" s="214"/>
      <c r="IC76" s="214"/>
      <c r="ID76" s="214"/>
      <c r="IE76" s="214"/>
      <c r="IF76" s="214"/>
      <c r="IG76" s="214"/>
      <c r="IH76" s="214"/>
      <c r="II76" s="214"/>
      <c r="IJ76" s="214"/>
      <c r="IK76" s="214"/>
      <c r="IL76" s="214"/>
      <c r="IM76" s="214"/>
      <c r="IN76" s="214"/>
      <c r="IO76" s="214"/>
      <c r="IP76" s="166"/>
      <c r="IQ76" s="167"/>
      <c r="IR76" s="213"/>
      <c r="IS76" s="213"/>
      <c r="IT76" s="213"/>
      <c r="IU76" s="213"/>
      <c r="IV76" s="213"/>
      <c r="IW76" s="213"/>
      <c r="IX76" s="223"/>
      <c r="IY76" s="223"/>
      <c r="IZ76" s="213"/>
      <c r="JA76" s="223"/>
      <c r="JB76" s="213"/>
      <c r="JC76" s="213"/>
      <c r="JD76" s="213"/>
      <c r="JE76" s="214"/>
      <c r="JF76"/>
      <c r="JG76" s="213"/>
      <c r="JH76" s="213"/>
      <c r="JI76" s="213"/>
      <c r="JJ76" s="213"/>
      <c r="JK76" s="213"/>
      <c r="JL76" s="213"/>
      <c r="JM76" s="213"/>
      <c r="JN76" s="174"/>
      <c r="JO76" s="214"/>
      <c r="JP76" s="214"/>
      <c r="JQ76" s="214"/>
      <c r="JR76" s="214"/>
      <c r="JS76" s="214"/>
      <c r="JT76" s="214"/>
      <c r="JU76" s="214"/>
      <c r="JV76" s="214"/>
      <c r="JW76" s="214"/>
      <c r="JX76" s="214"/>
      <c r="JY76" s="166"/>
      <c r="JZ76" s="213"/>
      <c r="KA76" s="213"/>
      <c r="KB76" s="213"/>
      <c r="KC76" s="214"/>
      <c r="KD76" s="214"/>
      <c r="KE76" s="214"/>
      <c r="KF76" s="214"/>
      <c r="KG76" s="214"/>
      <c r="KH76" s="223"/>
      <c r="KI76" s="223"/>
      <c r="KJ76" s="223"/>
      <c r="KK76" s="223"/>
      <c r="KL76" s="214"/>
      <c r="KM76" s="214"/>
      <c r="KN76" s="214"/>
      <c r="KO76" s="214" t="s">
        <v>226</v>
      </c>
      <c r="KP76" s="214"/>
      <c r="KQ76"/>
      <c r="KR76" s="255"/>
      <c r="KS76">
        <v>1</v>
      </c>
      <c r="KT76">
        <v>0</v>
      </c>
      <c r="KU76">
        <v>1</v>
      </c>
      <c r="KV76">
        <v>0</v>
      </c>
    </row>
    <row r="77" spans="1:308" s="10" customFormat="1" ht="19.5">
      <c r="A77" s="171">
        <v>11</v>
      </c>
      <c r="B77" s="171" t="s">
        <v>1012</v>
      </c>
      <c r="C77" s="172" t="s">
        <v>1013</v>
      </c>
      <c r="D77" s="173">
        <v>1</v>
      </c>
      <c r="E77" s="171" t="s">
        <v>1014</v>
      </c>
      <c r="F77" s="164">
        <v>9</v>
      </c>
      <c r="G77" s="164" t="s">
        <v>857</v>
      </c>
      <c r="H77" s="164">
        <v>0</v>
      </c>
      <c r="I77" s="164">
        <v>0</v>
      </c>
      <c r="J77" s="164">
        <v>539</v>
      </c>
      <c r="K77" s="164">
        <v>181.8</v>
      </c>
      <c r="L77" s="165">
        <v>33.729128014842303</v>
      </c>
      <c r="M77" s="384" t="s">
        <v>2240</v>
      </c>
      <c r="N77" s="166" t="s">
        <v>226</v>
      </c>
      <c r="O77" s="213"/>
      <c r="P77" s="213"/>
      <c r="Q77" s="213"/>
      <c r="R77" s="213"/>
      <c r="S77" s="213"/>
      <c r="T77" s="213"/>
      <c r="U77" s="213"/>
      <c r="V77" s="213"/>
      <c r="W77" s="213"/>
      <c r="X77" s="213"/>
      <c r="Y77" s="213"/>
      <c r="Z77" s="213"/>
      <c r="AA77" s="213"/>
      <c r="AB77" s="213"/>
      <c r="AC77" s="213"/>
      <c r="AD77" s="213"/>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166"/>
      <c r="CC77" s="213"/>
      <c r="CD77" s="213"/>
      <c r="CE77" s="213"/>
      <c r="CF77" s="213"/>
      <c r="CG77" s="213"/>
      <c r="CH77" s="213"/>
      <c r="CI77" s="213"/>
      <c r="CJ77" s="213"/>
      <c r="CK77" s="213"/>
      <c r="CL77" s="213"/>
      <c r="CM77" s="213"/>
      <c r="CN77" s="213"/>
      <c r="CO77" s="213"/>
      <c r="CP77" s="213"/>
      <c r="CQ77" s="213"/>
      <c r="CR77" s="213"/>
      <c r="CS77" s="213"/>
      <c r="CT77" s="166"/>
      <c r="CU77" s="213"/>
      <c r="CV77" s="213"/>
      <c r="CW77" s="213"/>
      <c r="CX77" s="213"/>
      <c r="CY77" s="213"/>
      <c r="CZ77" s="213"/>
      <c r="DA77" s="213"/>
      <c r="DB77" s="213"/>
      <c r="DC77" s="213"/>
      <c r="DD77" s="213"/>
      <c r="DE77" s="213"/>
      <c r="DF77" s="213"/>
      <c r="DG77" s="213"/>
      <c r="DH77" s="213"/>
      <c r="DI77" s="213"/>
      <c r="DJ77" s="213"/>
      <c r="DK77" s="213"/>
      <c r="DL77" s="213"/>
      <c r="DM77" s="213"/>
      <c r="DN77" s="167"/>
      <c r="DO77" s="213"/>
      <c r="DP77" s="213"/>
      <c r="DQ77" s="213"/>
      <c r="DR77" s="213"/>
      <c r="DS77" s="213"/>
      <c r="DT77" s="213"/>
      <c r="DU77" s="213"/>
      <c r="DV77" s="213"/>
      <c r="DW77" s="213"/>
      <c r="DX77" s="213"/>
      <c r="DY77" s="213"/>
      <c r="DZ77" s="213"/>
      <c r="EA77" s="213"/>
      <c r="EB77" s="213"/>
      <c r="EC77" s="213"/>
      <c r="ED77" s="213"/>
      <c r="EE77" s="213"/>
      <c r="EF77" s="213"/>
      <c r="EG77" s="213"/>
      <c r="EH77" s="213"/>
      <c r="EI77" s="213"/>
      <c r="EJ77" s="213"/>
      <c r="EK77" s="213"/>
      <c r="EL77" s="213"/>
      <c r="EM77" s="213"/>
      <c r="EN77" s="213"/>
      <c r="EO77" s="213"/>
      <c r="EP77" s="213"/>
      <c r="EQ77" s="213"/>
      <c r="ER77" s="213"/>
      <c r="ES77" s="213"/>
      <c r="ET77" s="213"/>
      <c r="EU77" s="9"/>
      <c r="EV77" s="166"/>
      <c r="EW77" s="213"/>
      <c r="EX77" s="213"/>
      <c r="EY77" s="213"/>
      <c r="EZ77" s="213"/>
      <c r="FA77" s="213"/>
      <c r="FB77" s="213"/>
      <c r="FC77" s="213"/>
      <c r="FD77" s="213"/>
      <c r="FE77" s="213"/>
      <c r="FF77" s="213"/>
      <c r="FG77" s="213"/>
      <c r="FH77" s="213"/>
      <c r="FI77" s="213"/>
      <c r="FJ77" s="213"/>
      <c r="FK77" s="213"/>
      <c r="FL77" s="213"/>
      <c r="FM77" s="213"/>
      <c r="FN77" s="167"/>
      <c r="FO77" s="213"/>
      <c r="FP77" s="213"/>
      <c r="FQ77" s="213"/>
      <c r="FR77" s="213"/>
      <c r="FS77" s="166"/>
      <c r="FT77" s="167"/>
      <c r="FU77" s="213"/>
      <c r="FV77" s="213"/>
      <c r="FW77" s="213"/>
      <c r="FX77" s="213"/>
      <c r="FY77" s="166"/>
      <c r="FZ77" s="167"/>
      <c r="GA77" s="166"/>
      <c r="GB77" s="213"/>
      <c r="GC77" s="213"/>
      <c r="GD77" s="213"/>
      <c r="GE77" s="166"/>
      <c r="GF77" s="213"/>
      <c r="GG77" s="213"/>
      <c r="GH77" s="213"/>
      <c r="GI77" s="213"/>
      <c r="GJ77" s="213"/>
      <c r="GK77" s="213"/>
      <c r="GL77" s="213"/>
      <c r="GM77" s="166"/>
      <c r="GN77" s="213"/>
      <c r="GO77" s="213"/>
      <c r="GP77" s="213"/>
      <c r="GQ77" s="167"/>
      <c r="GR77" s="174"/>
      <c r="GS77" s="214"/>
      <c r="GT77" s="214"/>
      <c r="GU77" s="214"/>
      <c r="GV77" s="214"/>
      <c r="GW77" s="214"/>
      <c r="GX77" s="214"/>
      <c r="GY77" s="214"/>
      <c r="GZ77" s="214"/>
      <c r="HA77" s="214" t="s">
        <v>226</v>
      </c>
      <c r="HB77" s="214"/>
      <c r="HC77" s="214"/>
      <c r="HD77" s="214"/>
      <c r="HE77" s="214"/>
      <c r="HF77" s="214"/>
      <c r="HG77" s="214"/>
      <c r="HH77" s="214"/>
      <c r="HI77" s="214"/>
      <c r="HJ77" s="214"/>
      <c r="HK77" s="214"/>
      <c r="HL77" s="214"/>
      <c r="HM77" s="214"/>
      <c r="HN77" s="214"/>
      <c r="HO77" s="214"/>
      <c r="HP77" s="214"/>
      <c r="HQ77" s="214"/>
      <c r="HR77" s="214"/>
      <c r="HS77" s="214"/>
      <c r="HT77" s="214"/>
      <c r="HU77" s="214"/>
      <c r="HV77" s="214"/>
      <c r="HW77" s="214"/>
      <c r="HX77" s="214"/>
      <c r="HY77" s="214"/>
      <c r="HZ77" s="214"/>
      <c r="IA77" s="214"/>
      <c r="IB77" s="214"/>
      <c r="IC77" s="214"/>
      <c r="ID77" s="214"/>
      <c r="IE77" s="214"/>
      <c r="IF77" s="214"/>
      <c r="IG77" s="214"/>
      <c r="IH77" s="214"/>
      <c r="II77" s="214"/>
      <c r="IJ77" s="214"/>
      <c r="IK77" s="214"/>
      <c r="IL77" s="214"/>
      <c r="IM77" s="214"/>
      <c r="IN77" s="214"/>
      <c r="IO77" s="214"/>
      <c r="IP77" s="166"/>
      <c r="IQ77" s="167"/>
      <c r="IR77" s="213"/>
      <c r="IS77" s="213"/>
      <c r="IT77" s="213"/>
      <c r="IU77" s="213"/>
      <c r="IV77" s="213"/>
      <c r="IW77" s="213"/>
      <c r="IX77" s="223"/>
      <c r="IY77" s="223"/>
      <c r="IZ77" s="213"/>
      <c r="JA77" s="223"/>
      <c r="JB77" s="213"/>
      <c r="JC77" s="213"/>
      <c r="JD77" s="213"/>
      <c r="JE77" s="214"/>
      <c r="JF77"/>
      <c r="JG77" s="213"/>
      <c r="JH77" s="213"/>
      <c r="JI77" s="213"/>
      <c r="JJ77" s="213"/>
      <c r="JK77" s="213"/>
      <c r="JL77" s="213"/>
      <c r="JM77" s="213"/>
      <c r="JN77" s="174"/>
      <c r="JO77" s="214" t="s">
        <v>226</v>
      </c>
      <c r="JP77" s="214"/>
      <c r="JQ77" s="214"/>
      <c r="JR77" s="214"/>
      <c r="JS77" s="214"/>
      <c r="JT77" s="214"/>
      <c r="JU77" s="214"/>
      <c r="JV77" s="214"/>
      <c r="JW77" s="214"/>
      <c r="JX77" s="214"/>
      <c r="JY77" s="166"/>
      <c r="JZ77" s="213"/>
      <c r="KA77" s="213"/>
      <c r="KB77" s="213"/>
      <c r="KC77" s="214"/>
      <c r="KD77" s="214"/>
      <c r="KE77" s="214"/>
      <c r="KF77" s="214"/>
      <c r="KG77" s="214"/>
      <c r="KH77" s="223"/>
      <c r="KI77" s="223"/>
      <c r="KJ77" s="223"/>
      <c r="KK77" s="223"/>
      <c r="KL77" s="214"/>
      <c r="KM77" s="214"/>
      <c r="KN77" s="214"/>
      <c r="KO77" s="214"/>
      <c r="KP77" s="214"/>
      <c r="KQ77"/>
      <c r="KR77" s="255"/>
      <c r="KS77">
        <v>3</v>
      </c>
      <c r="KT77">
        <v>0</v>
      </c>
      <c r="KU77">
        <v>3</v>
      </c>
      <c r="KV77">
        <v>0</v>
      </c>
    </row>
    <row r="78" spans="1:308" s="10" customFormat="1" ht="19.5">
      <c r="A78" s="171">
        <v>11</v>
      </c>
      <c r="B78" s="171" t="s">
        <v>1015</v>
      </c>
      <c r="C78" s="172" t="s">
        <v>1016</v>
      </c>
      <c r="D78" s="173">
        <v>2</v>
      </c>
      <c r="E78" s="164" t="s">
        <v>1017</v>
      </c>
      <c r="F78" s="164">
        <v>12</v>
      </c>
      <c r="G78" s="164" t="s">
        <v>876</v>
      </c>
      <c r="H78" s="164">
        <v>0</v>
      </c>
      <c r="I78" s="164">
        <v>0</v>
      </c>
      <c r="J78" s="164">
        <v>424</v>
      </c>
      <c r="K78" s="164">
        <v>170</v>
      </c>
      <c r="L78" s="165">
        <v>40.094339622641513</v>
      </c>
      <c r="M78" s="384" t="s">
        <v>2241</v>
      </c>
      <c r="N78" s="166" t="s">
        <v>226</v>
      </c>
      <c r="O78" s="213"/>
      <c r="P78" s="213"/>
      <c r="Q78" s="213"/>
      <c r="R78" s="213"/>
      <c r="S78" s="213"/>
      <c r="T78" s="213"/>
      <c r="U78" s="213"/>
      <c r="V78" s="213"/>
      <c r="W78" s="213"/>
      <c r="X78" s="213"/>
      <c r="Y78" s="213"/>
      <c r="Z78" s="213"/>
      <c r="AA78" s="213"/>
      <c r="AB78" s="213"/>
      <c r="AC78" s="213"/>
      <c r="AD78" s="213"/>
      <c r="AE78" s="213"/>
      <c r="AF78" s="213"/>
      <c r="AG78" s="213"/>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166"/>
      <c r="CC78" s="213"/>
      <c r="CD78" s="213"/>
      <c r="CE78" s="213"/>
      <c r="CF78" s="213"/>
      <c r="CG78" s="213"/>
      <c r="CH78" s="213"/>
      <c r="CI78" s="213"/>
      <c r="CJ78" s="213" t="s">
        <v>226</v>
      </c>
      <c r="CK78" s="213"/>
      <c r="CL78" s="213"/>
      <c r="CM78" s="213"/>
      <c r="CN78" s="213"/>
      <c r="CO78" s="213"/>
      <c r="CP78" s="213"/>
      <c r="CQ78" s="213" t="s">
        <v>853</v>
      </c>
      <c r="CR78" s="213"/>
      <c r="CS78" s="213"/>
      <c r="CT78" s="166"/>
      <c r="CU78" s="213"/>
      <c r="CV78" s="213"/>
      <c r="CW78" s="213"/>
      <c r="CX78" s="213"/>
      <c r="CY78" s="213"/>
      <c r="CZ78" s="213"/>
      <c r="DA78" s="213"/>
      <c r="DB78" s="213"/>
      <c r="DC78" s="213"/>
      <c r="DD78" s="213"/>
      <c r="DE78" s="213" t="s">
        <v>226</v>
      </c>
      <c r="DF78" s="213"/>
      <c r="DG78" s="213"/>
      <c r="DH78" s="213"/>
      <c r="DI78" s="213"/>
      <c r="DJ78" s="213"/>
      <c r="DK78" s="213"/>
      <c r="DL78" s="213"/>
      <c r="DM78" s="213"/>
      <c r="DN78" s="167"/>
      <c r="DO78" s="213"/>
      <c r="DP78" s="213"/>
      <c r="DQ78" s="213"/>
      <c r="DR78" s="213"/>
      <c r="DS78" s="213"/>
      <c r="DT78" s="213"/>
      <c r="DU78" s="213"/>
      <c r="DV78" s="213"/>
      <c r="DW78" s="213"/>
      <c r="DX78" s="213"/>
      <c r="DY78" s="213"/>
      <c r="DZ78" s="213"/>
      <c r="EA78" s="213"/>
      <c r="EB78" s="213"/>
      <c r="EC78" s="213"/>
      <c r="ED78" s="213"/>
      <c r="EE78" s="213"/>
      <c r="EF78" s="213"/>
      <c r="EG78" s="213"/>
      <c r="EH78" s="213"/>
      <c r="EI78" s="213"/>
      <c r="EJ78" s="213"/>
      <c r="EK78" s="213"/>
      <c r="EL78" s="213"/>
      <c r="EM78" s="213" t="s">
        <v>853</v>
      </c>
      <c r="EN78" s="213" t="s">
        <v>853</v>
      </c>
      <c r="EO78" s="213" t="s">
        <v>226</v>
      </c>
      <c r="EP78" s="213"/>
      <c r="EQ78" s="213"/>
      <c r="ER78" s="213"/>
      <c r="ES78" s="213"/>
      <c r="ET78" s="213"/>
      <c r="EU78" s="9"/>
      <c r="EV78" s="166"/>
      <c r="EW78" s="213"/>
      <c r="EX78" s="213"/>
      <c r="EY78" s="213"/>
      <c r="EZ78" s="213"/>
      <c r="FA78" s="213"/>
      <c r="FB78" s="213"/>
      <c r="FC78" s="213"/>
      <c r="FD78" s="213"/>
      <c r="FE78" s="213"/>
      <c r="FF78" s="213"/>
      <c r="FG78" s="213"/>
      <c r="FH78" s="213"/>
      <c r="FI78" s="213"/>
      <c r="FJ78" s="213"/>
      <c r="FK78" s="213"/>
      <c r="FL78" s="213"/>
      <c r="FM78" s="213" t="s">
        <v>226</v>
      </c>
      <c r="FN78" s="167"/>
      <c r="FO78" s="213"/>
      <c r="FP78" s="213"/>
      <c r="FQ78" s="213"/>
      <c r="FR78" s="213"/>
      <c r="FS78" s="166"/>
      <c r="FT78" s="167"/>
      <c r="FU78" s="213"/>
      <c r="FV78" s="213"/>
      <c r="FW78" s="213"/>
      <c r="FX78" s="213"/>
      <c r="FY78" s="166"/>
      <c r="FZ78" s="167"/>
      <c r="GA78" s="166"/>
      <c r="GB78" s="213"/>
      <c r="GC78" s="213"/>
      <c r="GD78" s="213"/>
      <c r="GE78" s="166"/>
      <c r="GF78" s="213"/>
      <c r="GG78" s="213"/>
      <c r="GH78" s="213"/>
      <c r="GI78" s="213"/>
      <c r="GJ78" s="213"/>
      <c r="GK78" s="213"/>
      <c r="GL78" s="213"/>
      <c r="GM78" s="166"/>
      <c r="GN78" s="213"/>
      <c r="GO78" s="213"/>
      <c r="GP78" s="213"/>
      <c r="GQ78" s="167"/>
      <c r="GR78" s="174" t="s">
        <v>226</v>
      </c>
      <c r="GS78" s="214"/>
      <c r="GT78" s="214"/>
      <c r="GU78" s="214"/>
      <c r="GV78" s="214"/>
      <c r="GW78" s="214"/>
      <c r="GX78" s="214" t="s">
        <v>226</v>
      </c>
      <c r="GY78" s="214"/>
      <c r="GZ78" s="214"/>
      <c r="HA78" s="214"/>
      <c r="HB78" s="214"/>
      <c r="HC78" s="214"/>
      <c r="HD78" s="214"/>
      <c r="HE78" s="214"/>
      <c r="HF78" s="214"/>
      <c r="HG78" s="214"/>
      <c r="HH78" s="214"/>
      <c r="HI78" s="214"/>
      <c r="HJ78" s="214"/>
      <c r="HK78" s="214"/>
      <c r="HL78" s="214"/>
      <c r="HM78" s="214"/>
      <c r="HN78" s="214"/>
      <c r="HO78" s="214"/>
      <c r="HP78" s="214"/>
      <c r="HQ78" s="214"/>
      <c r="HR78" s="214"/>
      <c r="HS78" s="214"/>
      <c r="HT78" s="214"/>
      <c r="HU78" s="214"/>
      <c r="HV78" s="214"/>
      <c r="HW78" s="214"/>
      <c r="HX78" s="214"/>
      <c r="HY78" s="214"/>
      <c r="HZ78" s="214"/>
      <c r="IA78" s="214"/>
      <c r="IB78" s="214"/>
      <c r="IC78" s="214"/>
      <c r="ID78" s="214"/>
      <c r="IE78" s="214"/>
      <c r="IF78" s="214"/>
      <c r="IG78" s="214"/>
      <c r="IH78" s="214"/>
      <c r="II78" s="214"/>
      <c r="IJ78" s="214"/>
      <c r="IK78" s="214"/>
      <c r="IL78" s="214"/>
      <c r="IM78" s="214"/>
      <c r="IN78" s="214"/>
      <c r="IO78" s="214"/>
      <c r="IP78" s="166"/>
      <c r="IQ78" s="167"/>
      <c r="IR78" s="213"/>
      <c r="IS78" s="213"/>
      <c r="IT78" s="213"/>
      <c r="IU78" s="213"/>
      <c r="IV78" s="213"/>
      <c r="IW78" s="213"/>
      <c r="IX78" s="223"/>
      <c r="IY78" s="223"/>
      <c r="IZ78" s="213"/>
      <c r="JA78" s="223"/>
      <c r="JB78" s="213"/>
      <c r="JC78" s="213"/>
      <c r="JD78" s="213"/>
      <c r="JE78" s="214"/>
      <c r="JF78"/>
      <c r="JG78" s="213"/>
      <c r="JH78" s="213"/>
      <c r="JI78" s="213"/>
      <c r="JJ78" s="213"/>
      <c r="JK78" s="213"/>
      <c r="JL78" s="213"/>
      <c r="JM78" s="213"/>
      <c r="JN78" s="174"/>
      <c r="JO78" s="214"/>
      <c r="JP78" s="214"/>
      <c r="JQ78" s="214"/>
      <c r="JR78" s="214"/>
      <c r="JS78" s="214"/>
      <c r="JT78" s="214"/>
      <c r="JU78" s="214" t="s">
        <v>853</v>
      </c>
      <c r="JV78" s="214"/>
      <c r="JW78" s="214"/>
      <c r="JX78" s="214"/>
      <c r="JY78" s="166"/>
      <c r="JZ78" s="213"/>
      <c r="KA78" s="213"/>
      <c r="KB78" s="213"/>
      <c r="KC78" s="214"/>
      <c r="KD78" s="214"/>
      <c r="KE78" s="214"/>
      <c r="KF78" s="214"/>
      <c r="KG78" s="214"/>
      <c r="KH78" s="223"/>
      <c r="KI78" s="223"/>
      <c r="KJ78" s="223"/>
      <c r="KK78" s="223"/>
      <c r="KL78" s="214"/>
      <c r="KM78" s="214"/>
      <c r="KN78" s="214"/>
      <c r="KO78" s="214"/>
      <c r="KP78" s="214"/>
      <c r="KQ78"/>
      <c r="KR78" s="255"/>
      <c r="KS78">
        <v>7</v>
      </c>
      <c r="KT78">
        <v>4</v>
      </c>
      <c r="KU78">
        <v>7</v>
      </c>
      <c r="KV78">
        <v>4</v>
      </c>
    </row>
    <row r="79" spans="1:308" s="10" customFormat="1" ht="19.5">
      <c r="A79" s="171">
        <v>11</v>
      </c>
      <c r="B79" s="171" t="s">
        <v>1015</v>
      </c>
      <c r="C79" s="172" t="s">
        <v>1018</v>
      </c>
      <c r="D79" s="173">
        <v>3</v>
      </c>
      <c r="E79" s="164" t="s">
        <v>1019</v>
      </c>
      <c r="F79" s="164">
        <v>23</v>
      </c>
      <c r="G79" s="164" t="s">
        <v>852</v>
      </c>
      <c r="H79" s="164">
        <v>0</v>
      </c>
      <c r="I79" s="164">
        <v>0</v>
      </c>
      <c r="J79" s="164">
        <v>399</v>
      </c>
      <c r="K79" s="164">
        <v>89.3</v>
      </c>
      <c r="L79" s="165">
        <v>22.38095238095238</v>
      </c>
      <c r="M79" s="384" t="s">
        <v>2242</v>
      </c>
      <c r="N79" s="166"/>
      <c r="O79" s="213"/>
      <c r="P79" s="213"/>
      <c r="Q79" s="213"/>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t="s">
        <v>226</v>
      </c>
      <c r="BD79" s="213"/>
      <c r="BE79" s="213"/>
      <c r="BF79" s="213"/>
      <c r="BG79" s="213" t="s">
        <v>226</v>
      </c>
      <c r="BH79" s="213"/>
      <c r="BI79" s="213"/>
      <c r="BJ79" s="213"/>
      <c r="BK79" s="213"/>
      <c r="BL79" s="213"/>
      <c r="BM79" s="213"/>
      <c r="BN79" s="213"/>
      <c r="BO79" s="213"/>
      <c r="BP79" s="213"/>
      <c r="BQ79" s="213"/>
      <c r="BR79" s="213"/>
      <c r="BS79" s="213"/>
      <c r="BT79" s="213"/>
      <c r="BU79" s="213"/>
      <c r="BV79" s="213"/>
      <c r="BW79" s="213"/>
      <c r="BX79" s="213"/>
      <c r="BY79" s="213"/>
      <c r="BZ79" s="213"/>
      <c r="CA79" s="213"/>
      <c r="CB79" s="166"/>
      <c r="CC79" s="213"/>
      <c r="CD79" s="213"/>
      <c r="CE79" s="213"/>
      <c r="CF79" s="213"/>
      <c r="CG79" s="213"/>
      <c r="CH79" s="213"/>
      <c r="CI79" s="213"/>
      <c r="CJ79" s="213"/>
      <c r="CK79" s="213" t="s">
        <v>226</v>
      </c>
      <c r="CL79" s="213"/>
      <c r="CM79" s="213"/>
      <c r="CN79" s="213"/>
      <c r="CO79" s="213"/>
      <c r="CP79" s="213"/>
      <c r="CQ79" s="213"/>
      <c r="CR79" s="213"/>
      <c r="CS79" s="213"/>
      <c r="CT79" s="166"/>
      <c r="CU79" s="213"/>
      <c r="CV79" s="213"/>
      <c r="CW79" s="213"/>
      <c r="CX79" s="213"/>
      <c r="CY79" s="213"/>
      <c r="CZ79" s="213"/>
      <c r="DA79" s="213"/>
      <c r="DB79" s="213"/>
      <c r="DC79" s="213"/>
      <c r="DD79" s="213"/>
      <c r="DE79" s="213"/>
      <c r="DF79" s="213"/>
      <c r="DG79" s="213"/>
      <c r="DH79" s="213"/>
      <c r="DI79" s="213"/>
      <c r="DJ79" s="213"/>
      <c r="DK79" s="213"/>
      <c r="DL79" s="213"/>
      <c r="DM79" s="213"/>
      <c r="DN79" s="167"/>
      <c r="DO79" s="213"/>
      <c r="DP79" s="213"/>
      <c r="DQ79" s="213"/>
      <c r="DR79" s="213"/>
      <c r="DS79" s="213"/>
      <c r="DT79" s="213"/>
      <c r="DU79" s="213"/>
      <c r="DV79" s="213"/>
      <c r="DW79" s="213"/>
      <c r="DX79" s="213"/>
      <c r="DY79" s="213"/>
      <c r="DZ79" s="213"/>
      <c r="EA79" s="213"/>
      <c r="EB79" s="213"/>
      <c r="EC79" s="213"/>
      <c r="ED79" s="213"/>
      <c r="EE79" s="213"/>
      <c r="EF79" s="213"/>
      <c r="EG79" s="213"/>
      <c r="EH79" s="213"/>
      <c r="EI79" s="213"/>
      <c r="EJ79" s="213"/>
      <c r="EK79" s="213"/>
      <c r="EL79" s="213"/>
      <c r="EM79" s="213"/>
      <c r="EN79" s="213"/>
      <c r="EO79" s="213"/>
      <c r="EP79" s="213"/>
      <c r="EQ79" s="213"/>
      <c r="ER79" s="213"/>
      <c r="ES79" s="213"/>
      <c r="ET79" s="213"/>
      <c r="EU79" s="9"/>
      <c r="EV79" s="166"/>
      <c r="EW79" s="213"/>
      <c r="EX79" s="213"/>
      <c r="EY79" s="213"/>
      <c r="EZ79" s="213"/>
      <c r="FA79" s="213"/>
      <c r="FB79" s="213"/>
      <c r="FC79" s="213"/>
      <c r="FD79" s="213"/>
      <c r="FE79" s="213"/>
      <c r="FF79" s="213"/>
      <c r="FG79" s="213"/>
      <c r="FH79" s="213"/>
      <c r="FI79" s="213"/>
      <c r="FJ79" s="213"/>
      <c r="FK79" s="213"/>
      <c r="FL79" s="213"/>
      <c r="FM79" s="213"/>
      <c r="FN79" s="167"/>
      <c r="FO79" s="213"/>
      <c r="FP79" s="213"/>
      <c r="FQ79" s="213"/>
      <c r="FR79" s="213"/>
      <c r="FS79" s="166"/>
      <c r="FT79" s="167"/>
      <c r="FU79" s="213"/>
      <c r="FV79" s="213"/>
      <c r="FW79" s="213"/>
      <c r="FX79" s="213"/>
      <c r="FY79" s="166"/>
      <c r="FZ79" s="167"/>
      <c r="GA79" s="166"/>
      <c r="GB79" s="213"/>
      <c r="GC79" s="213"/>
      <c r="GD79" s="213"/>
      <c r="GE79" s="166"/>
      <c r="GF79" s="213"/>
      <c r="GG79" s="213"/>
      <c r="GH79" s="213"/>
      <c r="GI79" s="213"/>
      <c r="GJ79" s="213"/>
      <c r="GK79" s="213"/>
      <c r="GL79" s="213"/>
      <c r="GM79" s="166"/>
      <c r="GN79" s="213"/>
      <c r="GO79" s="213"/>
      <c r="GP79" s="213"/>
      <c r="GQ79" s="167"/>
      <c r="GR79" s="174"/>
      <c r="GS79" s="214"/>
      <c r="GT79" s="214"/>
      <c r="GU79" s="214"/>
      <c r="GV79" s="214"/>
      <c r="GW79" s="214"/>
      <c r="GX79" s="214"/>
      <c r="GY79" s="214"/>
      <c r="GZ79" s="214"/>
      <c r="HA79" s="214" t="s">
        <v>226</v>
      </c>
      <c r="HB79" s="214"/>
      <c r="HC79" s="214"/>
      <c r="HD79" s="214"/>
      <c r="HE79" s="214"/>
      <c r="HF79" s="214"/>
      <c r="HG79" s="214"/>
      <c r="HH79" s="214"/>
      <c r="HI79" s="214"/>
      <c r="HJ79" s="214"/>
      <c r="HK79" s="214"/>
      <c r="HL79" s="214"/>
      <c r="HM79" s="214"/>
      <c r="HN79" s="214"/>
      <c r="HO79" s="214"/>
      <c r="HP79" s="214"/>
      <c r="HQ79" s="214"/>
      <c r="HR79" s="214"/>
      <c r="HS79" s="214"/>
      <c r="HT79" s="214"/>
      <c r="HU79" s="214"/>
      <c r="HV79" s="214"/>
      <c r="HW79" s="214"/>
      <c r="HX79" s="214"/>
      <c r="HY79" s="214"/>
      <c r="HZ79" s="214"/>
      <c r="IA79" s="214"/>
      <c r="IB79" s="214"/>
      <c r="IC79" s="214"/>
      <c r="ID79" s="214"/>
      <c r="IE79" s="214"/>
      <c r="IF79" s="214"/>
      <c r="IG79" s="214"/>
      <c r="IH79" s="214"/>
      <c r="II79" s="214"/>
      <c r="IJ79" s="214"/>
      <c r="IK79" s="214"/>
      <c r="IL79" s="214"/>
      <c r="IM79" s="214"/>
      <c r="IN79" s="214"/>
      <c r="IO79" s="214"/>
      <c r="IP79" s="166"/>
      <c r="IQ79" s="167"/>
      <c r="IR79" s="213"/>
      <c r="IS79" s="213"/>
      <c r="IT79" s="213"/>
      <c r="IU79" s="213"/>
      <c r="IV79" s="213" t="s">
        <v>226</v>
      </c>
      <c r="IW79" s="213"/>
      <c r="IX79" s="223" t="s">
        <v>853</v>
      </c>
      <c r="IY79" s="223"/>
      <c r="IZ79" s="213"/>
      <c r="JA79" s="223"/>
      <c r="JB79" s="213"/>
      <c r="JC79" s="213" t="s">
        <v>853</v>
      </c>
      <c r="JD79" s="213" t="s">
        <v>853</v>
      </c>
      <c r="JE79" s="214"/>
      <c r="JF79"/>
      <c r="JG79" s="213" t="s">
        <v>853</v>
      </c>
      <c r="JH79" s="213"/>
      <c r="JI79" s="213"/>
      <c r="JJ79" s="213"/>
      <c r="JK79" s="213"/>
      <c r="JL79" s="213"/>
      <c r="JM79" s="213"/>
      <c r="JN79" s="174"/>
      <c r="JO79" s="214"/>
      <c r="JP79" s="214"/>
      <c r="JQ79" s="214"/>
      <c r="JR79" s="214"/>
      <c r="JS79" s="214"/>
      <c r="JT79" s="214"/>
      <c r="JU79" s="214" t="s">
        <v>226</v>
      </c>
      <c r="JV79" s="214"/>
      <c r="JW79" s="214"/>
      <c r="JX79" s="214"/>
      <c r="JY79" s="166"/>
      <c r="JZ79" s="213"/>
      <c r="KA79" s="213"/>
      <c r="KB79" s="213"/>
      <c r="KC79" s="214"/>
      <c r="KD79" s="214"/>
      <c r="KE79" s="214"/>
      <c r="KF79" s="214"/>
      <c r="KG79" s="214"/>
      <c r="KH79" s="223"/>
      <c r="KI79" s="223"/>
      <c r="KJ79" s="223"/>
      <c r="KK79" s="223"/>
      <c r="KL79" s="214"/>
      <c r="KM79" s="214"/>
      <c r="KN79" s="214"/>
      <c r="KO79" s="214"/>
      <c r="KP79" s="214"/>
      <c r="KQ79"/>
      <c r="KR79" s="255"/>
      <c r="KS79">
        <v>6</v>
      </c>
      <c r="KT79">
        <v>4</v>
      </c>
      <c r="KU79">
        <v>6</v>
      </c>
      <c r="KV79">
        <v>4</v>
      </c>
    </row>
    <row r="80" spans="1:308" s="10" customFormat="1" ht="19.5">
      <c r="A80" s="171">
        <v>11</v>
      </c>
      <c r="B80" s="171" t="s">
        <v>1015</v>
      </c>
      <c r="C80" s="172" t="s">
        <v>1020</v>
      </c>
      <c r="D80" s="173">
        <v>4</v>
      </c>
      <c r="E80" s="164" t="s">
        <v>1021</v>
      </c>
      <c r="F80" s="164">
        <v>2</v>
      </c>
      <c r="G80" s="164" t="s">
        <v>876</v>
      </c>
      <c r="H80" s="164">
        <v>0</v>
      </c>
      <c r="I80" s="164">
        <v>0</v>
      </c>
      <c r="J80" s="164">
        <v>550</v>
      </c>
      <c r="K80" s="164">
        <v>191.6</v>
      </c>
      <c r="L80" s="165">
        <v>34.836363636363636</v>
      </c>
      <c r="M80" s="384" t="s">
        <v>2243</v>
      </c>
      <c r="N80" s="166" t="s">
        <v>853</v>
      </c>
      <c r="O80" s="213"/>
      <c r="P80" s="213"/>
      <c r="Q80" s="213"/>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t="s">
        <v>226</v>
      </c>
      <c r="BB80" s="213" t="s">
        <v>226</v>
      </c>
      <c r="BC80" s="213" t="s">
        <v>226</v>
      </c>
      <c r="BD80" s="213" t="s">
        <v>226</v>
      </c>
      <c r="BE80" s="213"/>
      <c r="BF80" s="213"/>
      <c r="BG80" s="213" t="s">
        <v>226</v>
      </c>
      <c r="BH80" s="213"/>
      <c r="BI80" s="213"/>
      <c r="BJ80" s="213"/>
      <c r="BK80" s="213"/>
      <c r="BL80" s="213"/>
      <c r="BM80" s="213"/>
      <c r="BN80" s="213"/>
      <c r="BO80" s="213"/>
      <c r="BP80" s="213"/>
      <c r="BQ80" s="213" t="s">
        <v>226</v>
      </c>
      <c r="BR80" s="213"/>
      <c r="BS80" s="213"/>
      <c r="BT80" s="213"/>
      <c r="BU80" s="213" t="s">
        <v>226</v>
      </c>
      <c r="BV80" s="213"/>
      <c r="BW80" s="213"/>
      <c r="BX80" s="213"/>
      <c r="BY80" s="213"/>
      <c r="BZ80" s="213"/>
      <c r="CA80" s="213"/>
      <c r="CB80" s="166"/>
      <c r="CC80" s="213"/>
      <c r="CD80" s="213"/>
      <c r="CE80" s="213"/>
      <c r="CF80" s="213"/>
      <c r="CG80" s="213" t="s">
        <v>226</v>
      </c>
      <c r="CH80" s="213" t="s">
        <v>226</v>
      </c>
      <c r="CI80" s="213"/>
      <c r="CJ80" s="213" t="s">
        <v>226</v>
      </c>
      <c r="CK80" s="213" t="s">
        <v>226</v>
      </c>
      <c r="CL80" s="213"/>
      <c r="CM80" s="213" t="s">
        <v>226</v>
      </c>
      <c r="CN80" s="213"/>
      <c r="CO80" s="213" t="s">
        <v>226</v>
      </c>
      <c r="CP80" s="213"/>
      <c r="CQ80" s="213"/>
      <c r="CR80" s="213"/>
      <c r="CS80" s="213" t="s">
        <v>226</v>
      </c>
      <c r="CT80" s="166" t="s">
        <v>226</v>
      </c>
      <c r="CU80" s="213" t="s">
        <v>226</v>
      </c>
      <c r="CV80" s="213" t="s">
        <v>853</v>
      </c>
      <c r="CW80" s="213" t="s">
        <v>853</v>
      </c>
      <c r="CX80" s="213"/>
      <c r="CY80" s="213"/>
      <c r="CZ80" s="213" t="s">
        <v>226</v>
      </c>
      <c r="DA80" s="213" t="s">
        <v>226</v>
      </c>
      <c r="DB80" s="213" t="s">
        <v>226</v>
      </c>
      <c r="DC80" s="213"/>
      <c r="DD80" s="213"/>
      <c r="DE80" s="213"/>
      <c r="DF80" s="213"/>
      <c r="DG80" s="213" t="s">
        <v>853</v>
      </c>
      <c r="DH80" s="213" t="s">
        <v>853</v>
      </c>
      <c r="DI80" s="213"/>
      <c r="DJ80" s="213"/>
      <c r="DK80" s="213"/>
      <c r="DL80" s="213"/>
      <c r="DM80" s="213"/>
      <c r="DN80" s="167"/>
      <c r="DO80" s="213"/>
      <c r="DP80" s="213" t="s">
        <v>226</v>
      </c>
      <c r="DQ80" s="213"/>
      <c r="DR80" s="213"/>
      <c r="DS80" s="213"/>
      <c r="DT80" s="213" t="s">
        <v>226</v>
      </c>
      <c r="DU80" s="213"/>
      <c r="DV80" s="213"/>
      <c r="DW80" s="213"/>
      <c r="DX80" s="213" t="s">
        <v>226</v>
      </c>
      <c r="DY80" s="213"/>
      <c r="DZ80" s="213" t="s">
        <v>226</v>
      </c>
      <c r="EA80" s="213"/>
      <c r="EB80" s="213"/>
      <c r="EC80" s="213" t="s">
        <v>853</v>
      </c>
      <c r="ED80" s="213"/>
      <c r="EE80" s="213"/>
      <c r="EF80" s="213"/>
      <c r="EG80" s="213"/>
      <c r="EH80" s="213"/>
      <c r="EI80" s="213"/>
      <c r="EJ80" s="213"/>
      <c r="EK80" s="213"/>
      <c r="EL80" s="213"/>
      <c r="EM80" s="213"/>
      <c r="EN80" s="213"/>
      <c r="EO80" s="213"/>
      <c r="EP80" s="213"/>
      <c r="EQ80" s="213"/>
      <c r="ER80" s="213"/>
      <c r="ES80" s="213"/>
      <c r="ET80" s="213"/>
      <c r="EU80" s="9"/>
      <c r="EV80" s="166" t="s">
        <v>226</v>
      </c>
      <c r="EW80" s="213" t="s">
        <v>226</v>
      </c>
      <c r="EX80" s="213" t="s">
        <v>226</v>
      </c>
      <c r="EY80" s="213"/>
      <c r="EZ80" s="213" t="s">
        <v>226</v>
      </c>
      <c r="FA80" s="213" t="s">
        <v>226</v>
      </c>
      <c r="FB80" s="213" t="s">
        <v>226</v>
      </c>
      <c r="FC80" s="213"/>
      <c r="FD80" s="213"/>
      <c r="FE80" s="213"/>
      <c r="FF80" s="213" t="s">
        <v>226</v>
      </c>
      <c r="FG80" s="213" t="s">
        <v>226</v>
      </c>
      <c r="FH80" s="213" t="s">
        <v>226</v>
      </c>
      <c r="FI80" s="213"/>
      <c r="FJ80" s="213"/>
      <c r="FK80" s="213"/>
      <c r="FL80" s="213"/>
      <c r="FM80" s="213"/>
      <c r="FN80" s="167"/>
      <c r="FO80" s="213" t="s">
        <v>226</v>
      </c>
      <c r="FP80" s="213"/>
      <c r="FQ80" s="213"/>
      <c r="FR80" s="213"/>
      <c r="FS80" s="166" t="s">
        <v>226</v>
      </c>
      <c r="FT80" s="167"/>
      <c r="FU80" s="213" t="s">
        <v>226</v>
      </c>
      <c r="FV80" s="213" t="s">
        <v>226</v>
      </c>
      <c r="FW80" s="213" t="s">
        <v>226</v>
      </c>
      <c r="FX80" s="213" t="s">
        <v>226</v>
      </c>
      <c r="FY80" s="166" t="s">
        <v>226</v>
      </c>
      <c r="FZ80" s="167" t="s">
        <v>226</v>
      </c>
      <c r="GA80" s="166"/>
      <c r="GB80" s="213"/>
      <c r="GC80" s="213"/>
      <c r="GD80" s="213"/>
      <c r="GE80" s="166"/>
      <c r="GF80" s="213"/>
      <c r="GG80" s="213"/>
      <c r="GH80" s="213"/>
      <c r="GI80" s="213"/>
      <c r="GJ80" s="213"/>
      <c r="GK80" s="213"/>
      <c r="GL80" s="213"/>
      <c r="GM80" s="166"/>
      <c r="GN80" s="213"/>
      <c r="GO80" s="213"/>
      <c r="GP80" s="213"/>
      <c r="GQ80" s="167"/>
      <c r="GR80" s="174" t="s">
        <v>226</v>
      </c>
      <c r="GS80" s="214"/>
      <c r="GT80" s="214"/>
      <c r="GU80" s="214"/>
      <c r="GV80" s="214"/>
      <c r="GW80" s="214" t="s">
        <v>226</v>
      </c>
      <c r="GX80" s="214" t="s">
        <v>226</v>
      </c>
      <c r="GY80" s="214"/>
      <c r="GZ80" s="214"/>
      <c r="HA80" s="214" t="s">
        <v>226</v>
      </c>
      <c r="HB80" s="214"/>
      <c r="HC80" s="214"/>
      <c r="HD80" s="214"/>
      <c r="HE80" s="214"/>
      <c r="HF80" s="214" t="s">
        <v>226</v>
      </c>
      <c r="HG80" s="214"/>
      <c r="HH80" s="214"/>
      <c r="HI80" s="214"/>
      <c r="HJ80" s="214"/>
      <c r="HK80" s="214"/>
      <c r="HL80" s="214"/>
      <c r="HM80" s="214"/>
      <c r="HN80" s="214"/>
      <c r="HO80" s="214" t="s">
        <v>226</v>
      </c>
      <c r="HP80" s="214"/>
      <c r="HQ80" s="214"/>
      <c r="HR80" s="214"/>
      <c r="HS80" s="214"/>
      <c r="HT80" s="214" t="s">
        <v>226</v>
      </c>
      <c r="HU80" s="214" t="s">
        <v>226</v>
      </c>
      <c r="HV80" s="214"/>
      <c r="HW80" s="214"/>
      <c r="HX80" s="214" t="s">
        <v>226</v>
      </c>
      <c r="HY80" s="214"/>
      <c r="HZ80" s="214"/>
      <c r="IA80" s="214"/>
      <c r="IB80" s="214"/>
      <c r="IC80" s="214"/>
      <c r="ID80" s="214"/>
      <c r="IE80" s="214"/>
      <c r="IF80" s="214"/>
      <c r="IG80" s="214"/>
      <c r="IH80" s="214"/>
      <c r="II80" s="214"/>
      <c r="IJ80" s="214"/>
      <c r="IK80" s="214"/>
      <c r="IL80" s="214"/>
      <c r="IM80" s="214"/>
      <c r="IN80" s="214"/>
      <c r="IO80" s="214"/>
      <c r="IP80" s="166"/>
      <c r="IQ80" s="167"/>
      <c r="IR80" s="213"/>
      <c r="IS80" s="213"/>
      <c r="IT80" s="213"/>
      <c r="IU80" s="213"/>
      <c r="IV80" s="213"/>
      <c r="IW80" s="213"/>
      <c r="IX80" s="223"/>
      <c r="IY80" s="223"/>
      <c r="IZ80" s="213" t="s">
        <v>226</v>
      </c>
      <c r="JA80" s="223"/>
      <c r="JB80" s="213"/>
      <c r="JC80" s="213"/>
      <c r="JD80" s="213"/>
      <c r="JE80" s="214" t="s">
        <v>898</v>
      </c>
      <c r="JF80"/>
      <c r="JG80" s="213" t="s">
        <v>226</v>
      </c>
      <c r="JH80" s="213"/>
      <c r="JI80" s="213"/>
      <c r="JJ80" s="213"/>
      <c r="JK80" s="213"/>
      <c r="JL80" s="213"/>
      <c r="JM80" s="213"/>
      <c r="JN80" s="174"/>
      <c r="JO80" s="214"/>
      <c r="JP80" s="214"/>
      <c r="JQ80" s="214"/>
      <c r="JR80" s="214"/>
      <c r="JS80" s="214"/>
      <c r="JT80" s="214"/>
      <c r="JU80" s="214"/>
      <c r="JV80" s="214"/>
      <c r="JW80" s="214"/>
      <c r="JX80" s="214"/>
      <c r="JY80" s="166"/>
      <c r="JZ80" s="213"/>
      <c r="KA80" s="213"/>
      <c r="KB80" s="213"/>
      <c r="KC80" s="214"/>
      <c r="KD80" s="214"/>
      <c r="KE80" s="214"/>
      <c r="KF80" s="214"/>
      <c r="KG80" s="214"/>
      <c r="KH80" s="223"/>
      <c r="KI80" s="223"/>
      <c r="KJ80" s="223"/>
      <c r="KK80" s="223"/>
      <c r="KL80" s="214"/>
      <c r="KM80" s="214"/>
      <c r="KN80" s="214" t="s">
        <v>226</v>
      </c>
      <c r="KO80" s="214"/>
      <c r="KP80" s="214"/>
      <c r="KQ80"/>
      <c r="KR80" s="255"/>
      <c r="KS80">
        <v>53</v>
      </c>
      <c r="KT80">
        <v>6</v>
      </c>
      <c r="KU80">
        <v>53</v>
      </c>
      <c r="KV80">
        <v>6</v>
      </c>
    </row>
    <row r="81" spans="1:308" s="10" customFormat="1" ht="19.5">
      <c r="A81" s="171">
        <v>11</v>
      </c>
      <c r="B81" s="171" t="s">
        <v>1015</v>
      </c>
      <c r="C81" s="172" t="s">
        <v>1022</v>
      </c>
      <c r="D81" s="173">
        <v>5</v>
      </c>
      <c r="E81" s="164" t="s">
        <v>1023</v>
      </c>
      <c r="F81" s="164">
        <v>20</v>
      </c>
      <c r="G81" s="164" t="s">
        <v>852</v>
      </c>
      <c r="H81" s="164">
        <v>0</v>
      </c>
      <c r="I81" s="164">
        <v>0</v>
      </c>
      <c r="J81" s="164">
        <v>446</v>
      </c>
      <c r="K81" s="164">
        <v>0</v>
      </c>
      <c r="L81" s="165">
        <v>0</v>
      </c>
      <c r="M81" s="384" t="s">
        <v>2244</v>
      </c>
      <c r="N81" s="166" t="s">
        <v>226</v>
      </c>
      <c r="O81" s="213"/>
      <c r="P81" s="213"/>
      <c r="Q81" s="213"/>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166"/>
      <c r="CC81" s="213"/>
      <c r="CD81" s="213"/>
      <c r="CE81" s="213"/>
      <c r="CF81" s="213"/>
      <c r="CG81" s="213"/>
      <c r="CH81" s="213"/>
      <c r="CI81" s="213" t="s">
        <v>226</v>
      </c>
      <c r="CJ81" s="213"/>
      <c r="CK81" s="213"/>
      <c r="CL81" s="213"/>
      <c r="CM81" s="213"/>
      <c r="CN81" s="213"/>
      <c r="CO81" s="213"/>
      <c r="CP81" s="213"/>
      <c r="CQ81" s="213"/>
      <c r="CR81" s="213"/>
      <c r="CS81" s="213"/>
      <c r="CT81" s="166"/>
      <c r="CU81" s="213"/>
      <c r="CV81" s="213"/>
      <c r="CW81" s="213"/>
      <c r="CX81" s="213"/>
      <c r="CY81" s="213"/>
      <c r="CZ81" s="213"/>
      <c r="DA81" s="213" t="s">
        <v>226</v>
      </c>
      <c r="DB81" s="213" t="s">
        <v>226</v>
      </c>
      <c r="DC81" s="213"/>
      <c r="DD81" s="213"/>
      <c r="DE81" s="213"/>
      <c r="DF81" s="213"/>
      <c r="DG81" s="213"/>
      <c r="DH81" s="213"/>
      <c r="DI81" s="213"/>
      <c r="DJ81" s="213"/>
      <c r="DK81" s="213"/>
      <c r="DL81" s="213"/>
      <c r="DM81" s="213"/>
      <c r="DN81" s="167"/>
      <c r="DO81" s="213" t="s">
        <v>226</v>
      </c>
      <c r="DP81" s="213" t="s">
        <v>226</v>
      </c>
      <c r="DQ81" s="213"/>
      <c r="DR81" s="213"/>
      <c r="DS81" s="213"/>
      <c r="DT81" s="213" t="s">
        <v>226</v>
      </c>
      <c r="DU81" s="213"/>
      <c r="DV81" s="213"/>
      <c r="DW81" s="213"/>
      <c r="DX81" s="213"/>
      <c r="DY81" s="213"/>
      <c r="DZ81" s="213"/>
      <c r="EA81" s="213"/>
      <c r="EB81" s="213"/>
      <c r="EC81" s="213"/>
      <c r="ED81" s="213"/>
      <c r="EE81" s="213"/>
      <c r="EF81" s="213"/>
      <c r="EG81" s="213"/>
      <c r="EH81" s="213"/>
      <c r="EI81" s="213" t="s">
        <v>226</v>
      </c>
      <c r="EJ81" s="213" t="s">
        <v>226</v>
      </c>
      <c r="EK81" s="213"/>
      <c r="EL81" s="213"/>
      <c r="EM81" s="213"/>
      <c r="EN81" s="213"/>
      <c r="EO81" s="213"/>
      <c r="EP81" s="213"/>
      <c r="EQ81" s="213"/>
      <c r="ER81" s="213"/>
      <c r="ES81" s="213"/>
      <c r="ET81" s="213"/>
      <c r="EU81" s="9"/>
      <c r="EV81" s="166" t="s">
        <v>226</v>
      </c>
      <c r="EW81" s="213" t="s">
        <v>226</v>
      </c>
      <c r="EX81" s="213"/>
      <c r="EY81" s="213"/>
      <c r="EZ81" s="213"/>
      <c r="FA81" s="213" t="s">
        <v>226</v>
      </c>
      <c r="FB81" s="213"/>
      <c r="FC81" s="213" t="s">
        <v>226</v>
      </c>
      <c r="FD81" s="213"/>
      <c r="FE81" s="213"/>
      <c r="FF81" s="213" t="s">
        <v>226</v>
      </c>
      <c r="FG81" s="213" t="s">
        <v>226</v>
      </c>
      <c r="FH81" s="213" t="s">
        <v>226</v>
      </c>
      <c r="FI81" s="213"/>
      <c r="FJ81" s="213"/>
      <c r="FK81" s="213"/>
      <c r="FL81" s="213"/>
      <c r="FM81" s="213"/>
      <c r="FN81" s="167"/>
      <c r="FO81" s="213"/>
      <c r="FP81" s="213"/>
      <c r="FQ81" s="213"/>
      <c r="FR81" s="213"/>
      <c r="FS81" s="166"/>
      <c r="FT81" s="167"/>
      <c r="FU81" s="213"/>
      <c r="FV81" s="213"/>
      <c r="FW81" s="213"/>
      <c r="FX81" s="213"/>
      <c r="FY81" s="166" t="s">
        <v>226</v>
      </c>
      <c r="FZ81" s="167"/>
      <c r="GA81" s="166"/>
      <c r="GB81" s="213"/>
      <c r="GC81" s="213"/>
      <c r="GD81" s="213"/>
      <c r="GE81" s="166"/>
      <c r="GF81" s="213"/>
      <c r="GG81" s="213"/>
      <c r="GH81" s="213"/>
      <c r="GI81" s="213"/>
      <c r="GJ81" s="213" t="s">
        <v>226</v>
      </c>
      <c r="GK81" s="213" t="s">
        <v>226</v>
      </c>
      <c r="GL81" s="213"/>
      <c r="GM81" s="166" t="s">
        <v>226</v>
      </c>
      <c r="GN81" s="213"/>
      <c r="GO81" s="213" t="s">
        <v>226</v>
      </c>
      <c r="GP81" s="213"/>
      <c r="GQ81" s="167"/>
      <c r="GR81" s="174"/>
      <c r="GS81" s="214"/>
      <c r="GT81" s="214"/>
      <c r="GU81" s="214"/>
      <c r="GV81" s="214"/>
      <c r="GW81" s="214"/>
      <c r="GX81" s="214" t="s">
        <v>226</v>
      </c>
      <c r="GY81" s="214"/>
      <c r="GZ81" s="214"/>
      <c r="HA81" s="214" t="s">
        <v>226</v>
      </c>
      <c r="HB81" s="214"/>
      <c r="HC81" s="214"/>
      <c r="HD81" s="214"/>
      <c r="HE81" s="214"/>
      <c r="HF81" s="214" t="s">
        <v>226</v>
      </c>
      <c r="HG81" s="214" t="s">
        <v>226</v>
      </c>
      <c r="HH81" s="214"/>
      <c r="HI81" s="214"/>
      <c r="HJ81" s="214"/>
      <c r="HK81" s="214"/>
      <c r="HL81" s="214"/>
      <c r="HM81" s="214" t="s">
        <v>226</v>
      </c>
      <c r="HN81" s="214"/>
      <c r="HO81" s="214"/>
      <c r="HP81" s="214"/>
      <c r="HQ81" s="214"/>
      <c r="HR81" s="214"/>
      <c r="HS81" s="214"/>
      <c r="HT81" s="214"/>
      <c r="HU81" s="214"/>
      <c r="HV81" s="214"/>
      <c r="HW81" s="214"/>
      <c r="HX81" s="214" t="s">
        <v>226</v>
      </c>
      <c r="HY81" s="214"/>
      <c r="HZ81" s="214"/>
      <c r="IA81" s="214"/>
      <c r="IB81" s="214"/>
      <c r="IC81" s="214"/>
      <c r="ID81" s="214"/>
      <c r="IE81" s="214"/>
      <c r="IF81" s="214"/>
      <c r="IG81" s="214"/>
      <c r="IH81" s="214"/>
      <c r="II81" s="214"/>
      <c r="IJ81" s="214"/>
      <c r="IK81" s="214"/>
      <c r="IL81" s="214"/>
      <c r="IM81" s="214"/>
      <c r="IN81" s="214"/>
      <c r="IO81" s="214"/>
      <c r="IP81" s="166"/>
      <c r="IQ81" s="167"/>
      <c r="IR81" s="213"/>
      <c r="IS81" s="213"/>
      <c r="IT81" s="213"/>
      <c r="IU81" s="213"/>
      <c r="IV81" s="213"/>
      <c r="IW81" s="213"/>
      <c r="IX81" s="223"/>
      <c r="IY81" s="223"/>
      <c r="IZ81" s="213"/>
      <c r="JA81" s="223"/>
      <c r="JB81" s="213"/>
      <c r="JC81" s="213"/>
      <c r="JD81" s="213"/>
      <c r="JE81" s="214"/>
      <c r="JF81"/>
      <c r="JG81" s="213"/>
      <c r="JH81" s="213"/>
      <c r="JI81" s="213"/>
      <c r="JJ81" s="213"/>
      <c r="JK81" s="213"/>
      <c r="JL81" s="213"/>
      <c r="JM81" s="213"/>
      <c r="JN81" s="174"/>
      <c r="JO81" s="214"/>
      <c r="JP81" s="214"/>
      <c r="JQ81" s="214"/>
      <c r="JR81" s="214"/>
      <c r="JS81" s="214"/>
      <c r="JT81" s="214"/>
      <c r="JU81" s="214"/>
      <c r="JV81" s="214"/>
      <c r="JW81" s="214"/>
      <c r="JX81" s="214"/>
      <c r="JY81" s="166"/>
      <c r="JZ81" s="213"/>
      <c r="KA81" s="213"/>
      <c r="KB81" s="213"/>
      <c r="KC81" s="214"/>
      <c r="KD81" s="214"/>
      <c r="KE81" s="214"/>
      <c r="KF81" s="214"/>
      <c r="KG81" s="214"/>
      <c r="KH81" s="223" t="s">
        <v>226</v>
      </c>
      <c r="KI81" s="223"/>
      <c r="KJ81" s="223"/>
      <c r="KK81" s="223"/>
      <c r="KL81" s="214"/>
      <c r="KM81" s="214"/>
      <c r="KN81" s="214"/>
      <c r="KO81" s="214"/>
      <c r="KP81" s="214"/>
      <c r="KQ81"/>
      <c r="KR81" s="255"/>
      <c r="KS81">
        <v>28</v>
      </c>
      <c r="KT81">
        <v>0</v>
      </c>
      <c r="KU81">
        <v>28</v>
      </c>
      <c r="KV81">
        <v>0</v>
      </c>
    </row>
    <row r="82" spans="1:308" s="10" customFormat="1" ht="19.5">
      <c r="A82" s="171">
        <v>11</v>
      </c>
      <c r="B82" s="171" t="s">
        <v>1015</v>
      </c>
      <c r="C82" s="172" t="s">
        <v>1024</v>
      </c>
      <c r="D82" s="173">
        <v>6</v>
      </c>
      <c r="E82" s="171" t="s">
        <v>1025</v>
      </c>
      <c r="F82" s="164">
        <v>21</v>
      </c>
      <c r="G82" s="164" t="s">
        <v>852</v>
      </c>
      <c r="H82" s="164" t="s">
        <v>979</v>
      </c>
      <c r="I82" s="164">
        <v>0</v>
      </c>
      <c r="J82" s="164">
        <v>923</v>
      </c>
      <c r="K82" s="164">
        <v>497.2</v>
      </c>
      <c r="L82" s="165">
        <v>53.867822318526549</v>
      </c>
      <c r="M82" s="384" t="s">
        <v>2245</v>
      </c>
      <c r="N82" s="166" t="s">
        <v>226</v>
      </c>
      <c r="O82" s="213"/>
      <c r="P82" s="213"/>
      <c r="Q82" s="213"/>
      <c r="R82" s="213"/>
      <c r="S82" s="213"/>
      <c r="T82" s="213"/>
      <c r="U82" s="213"/>
      <c r="V82" s="213"/>
      <c r="W82" s="213"/>
      <c r="X82" s="213"/>
      <c r="Y82" s="213"/>
      <c r="Z82" s="213"/>
      <c r="AA82" s="213"/>
      <c r="AB82" s="213"/>
      <c r="AC82" s="213"/>
      <c r="AD82" s="213"/>
      <c r="AE82" s="213"/>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166"/>
      <c r="CC82" s="213"/>
      <c r="CD82" s="213"/>
      <c r="CE82" s="213"/>
      <c r="CF82" s="213"/>
      <c r="CG82" s="213"/>
      <c r="CH82" s="213"/>
      <c r="CI82" s="213"/>
      <c r="CJ82" s="213"/>
      <c r="CK82" s="213"/>
      <c r="CL82" s="213"/>
      <c r="CM82" s="213"/>
      <c r="CN82" s="213"/>
      <c r="CO82" s="213"/>
      <c r="CP82" s="213"/>
      <c r="CQ82" s="213"/>
      <c r="CR82" s="213"/>
      <c r="CS82" s="213" t="s">
        <v>226</v>
      </c>
      <c r="CT82" s="166"/>
      <c r="CU82" s="213"/>
      <c r="CV82" s="213"/>
      <c r="CW82" s="213"/>
      <c r="CX82" s="213"/>
      <c r="CY82" s="213"/>
      <c r="CZ82" s="213"/>
      <c r="DA82" s="213"/>
      <c r="DB82" s="213"/>
      <c r="DC82" s="213"/>
      <c r="DD82" s="213"/>
      <c r="DE82" s="213"/>
      <c r="DF82" s="213"/>
      <c r="DG82" s="213"/>
      <c r="DH82" s="213"/>
      <c r="DI82" s="213"/>
      <c r="DJ82" s="213"/>
      <c r="DK82" s="213"/>
      <c r="DL82" s="213"/>
      <c r="DM82" s="213"/>
      <c r="DN82" s="167"/>
      <c r="DO82" s="213"/>
      <c r="DP82" s="213"/>
      <c r="DQ82" s="213"/>
      <c r="DR82" s="213"/>
      <c r="DS82" s="213"/>
      <c r="DT82" s="213"/>
      <c r="DU82" s="213"/>
      <c r="DV82" s="213"/>
      <c r="DW82" s="213"/>
      <c r="DX82" s="213"/>
      <c r="DY82" s="213"/>
      <c r="DZ82" s="213"/>
      <c r="EA82" s="213"/>
      <c r="EB82" s="213"/>
      <c r="EC82" s="213"/>
      <c r="ED82" s="213"/>
      <c r="EE82" s="213"/>
      <c r="EF82" s="213"/>
      <c r="EG82" s="213"/>
      <c r="EH82" s="213"/>
      <c r="EI82" s="213"/>
      <c r="EJ82" s="213"/>
      <c r="EK82" s="213"/>
      <c r="EL82" s="213"/>
      <c r="EM82" s="213"/>
      <c r="EN82" s="213"/>
      <c r="EO82" s="213"/>
      <c r="EP82" s="213"/>
      <c r="EQ82" s="213"/>
      <c r="ER82" s="213"/>
      <c r="ES82" s="213"/>
      <c r="ET82" s="213"/>
      <c r="EU82" s="9"/>
      <c r="EV82" s="166"/>
      <c r="EW82" s="213"/>
      <c r="EX82" s="213"/>
      <c r="EY82" s="213"/>
      <c r="EZ82" s="213"/>
      <c r="FA82" s="213"/>
      <c r="FB82" s="213"/>
      <c r="FC82" s="213"/>
      <c r="FD82" s="213"/>
      <c r="FE82" s="213"/>
      <c r="FF82" s="213"/>
      <c r="FG82" s="213"/>
      <c r="FH82" s="213"/>
      <c r="FI82" s="213"/>
      <c r="FJ82" s="213"/>
      <c r="FK82" s="213"/>
      <c r="FL82" s="213"/>
      <c r="FM82" s="213"/>
      <c r="FN82" s="167"/>
      <c r="FO82" s="213"/>
      <c r="FP82" s="213"/>
      <c r="FQ82" s="213"/>
      <c r="FR82" s="213"/>
      <c r="FS82" s="166"/>
      <c r="FT82" s="167"/>
      <c r="FU82" s="213"/>
      <c r="FV82" s="213"/>
      <c r="FW82" s="213"/>
      <c r="FX82" s="213"/>
      <c r="FY82" s="166"/>
      <c r="FZ82" s="167"/>
      <c r="GA82" s="166"/>
      <c r="GB82" s="213"/>
      <c r="GC82" s="213"/>
      <c r="GD82" s="213"/>
      <c r="GE82" s="166"/>
      <c r="GF82" s="213"/>
      <c r="GG82" s="213"/>
      <c r="GH82" s="213"/>
      <c r="GI82" s="213"/>
      <c r="GJ82" s="213"/>
      <c r="GK82" s="213"/>
      <c r="GL82" s="213"/>
      <c r="GM82" s="166"/>
      <c r="GN82" s="213"/>
      <c r="GO82" s="213"/>
      <c r="GP82" s="213"/>
      <c r="GQ82" s="167"/>
      <c r="GR82" s="174"/>
      <c r="GS82" s="214"/>
      <c r="GT82" s="214"/>
      <c r="GU82" s="214"/>
      <c r="GV82" s="214"/>
      <c r="GW82" s="214"/>
      <c r="GX82" s="214"/>
      <c r="GY82" s="214"/>
      <c r="GZ82" s="214"/>
      <c r="HA82" s="214"/>
      <c r="HB82" s="214"/>
      <c r="HC82" s="214"/>
      <c r="HD82" s="214"/>
      <c r="HE82" s="214"/>
      <c r="HF82" s="214"/>
      <c r="HG82" s="214"/>
      <c r="HH82" s="214"/>
      <c r="HI82" s="214"/>
      <c r="HJ82" s="214"/>
      <c r="HK82" s="214"/>
      <c r="HL82" s="214"/>
      <c r="HM82" s="214"/>
      <c r="HN82" s="214"/>
      <c r="HO82" s="214"/>
      <c r="HP82" s="214"/>
      <c r="HQ82" s="214"/>
      <c r="HR82" s="214"/>
      <c r="HS82" s="214"/>
      <c r="HT82" s="214"/>
      <c r="HU82" s="214"/>
      <c r="HV82" s="214"/>
      <c r="HW82" s="214"/>
      <c r="HX82" s="214"/>
      <c r="HY82" s="214"/>
      <c r="HZ82" s="214"/>
      <c r="IA82" s="214"/>
      <c r="IB82" s="214"/>
      <c r="IC82" s="214"/>
      <c r="ID82" s="214"/>
      <c r="IE82" s="214"/>
      <c r="IF82" s="214"/>
      <c r="IG82" s="214"/>
      <c r="IH82" s="214"/>
      <c r="II82" s="214"/>
      <c r="IJ82" s="214"/>
      <c r="IK82" s="214"/>
      <c r="IL82" s="214" t="s">
        <v>226</v>
      </c>
      <c r="IM82" s="214"/>
      <c r="IN82" s="214"/>
      <c r="IO82" s="214"/>
      <c r="IP82" s="166"/>
      <c r="IQ82" s="167"/>
      <c r="IR82" s="213"/>
      <c r="IS82" s="213"/>
      <c r="IT82" s="213"/>
      <c r="IU82" s="213"/>
      <c r="IV82" s="213"/>
      <c r="IW82" s="213"/>
      <c r="IX82" s="223"/>
      <c r="IY82" s="223"/>
      <c r="IZ82" s="213"/>
      <c r="JA82" s="223"/>
      <c r="JB82" s="213"/>
      <c r="JC82" s="213"/>
      <c r="JD82" s="213"/>
      <c r="JE82" s="214"/>
      <c r="JF82"/>
      <c r="JG82" s="213"/>
      <c r="JH82" s="213"/>
      <c r="JI82" s="213" t="s">
        <v>853</v>
      </c>
      <c r="JJ82" s="213"/>
      <c r="JK82" s="213"/>
      <c r="JL82" s="213"/>
      <c r="JM82" s="213"/>
      <c r="JN82" s="174"/>
      <c r="JO82" s="214"/>
      <c r="JP82" s="214"/>
      <c r="JQ82" s="214"/>
      <c r="JR82" s="214"/>
      <c r="JS82" s="214"/>
      <c r="JT82" s="214"/>
      <c r="JU82" s="214"/>
      <c r="JV82" s="214"/>
      <c r="JW82" s="214"/>
      <c r="JX82" s="214"/>
      <c r="JY82" s="174" t="s">
        <v>226</v>
      </c>
      <c r="JZ82" s="213"/>
      <c r="KA82" s="213"/>
      <c r="KB82" s="213"/>
      <c r="KC82" s="214"/>
      <c r="KD82" s="214"/>
      <c r="KE82" s="214" t="s">
        <v>898</v>
      </c>
      <c r="KF82" s="214"/>
      <c r="KG82" s="214"/>
      <c r="KH82" s="223"/>
      <c r="KI82" s="223"/>
      <c r="KJ82" s="223"/>
      <c r="KK82" s="223"/>
      <c r="KL82" s="214"/>
      <c r="KM82" s="214"/>
      <c r="KN82" s="214"/>
      <c r="KO82" s="214"/>
      <c r="KP82" s="214"/>
      <c r="KQ82"/>
      <c r="KR82" s="255"/>
      <c r="KS82">
        <v>5</v>
      </c>
      <c r="KT82">
        <v>1</v>
      </c>
      <c r="KU82">
        <v>5</v>
      </c>
      <c r="KV82">
        <v>1</v>
      </c>
    </row>
    <row r="83" spans="1:308" s="10" customFormat="1" ht="19.5">
      <c r="A83" s="171">
        <v>11</v>
      </c>
      <c r="B83" s="171" t="s">
        <v>1015</v>
      </c>
      <c r="C83" s="172" t="s">
        <v>1026</v>
      </c>
      <c r="D83" s="173">
        <v>7</v>
      </c>
      <c r="E83" s="177" t="s">
        <v>1027</v>
      </c>
      <c r="F83" s="164">
        <v>21</v>
      </c>
      <c r="G83" s="164" t="s">
        <v>852</v>
      </c>
      <c r="H83" s="164" t="s">
        <v>979</v>
      </c>
      <c r="I83" s="164">
        <v>0</v>
      </c>
      <c r="J83" s="164">
        <v>48</v>
      </c>
      <c r="K83" s="164">
        <v>0</v>
      </c>
      <c r="L83" s="165">
        <v>0</v>
      </c>
      <c r="M83" s="384" t="s">
        <v>2246</v>
      </c>
      <c r="N83" s="166"/>
      <c r="O83" s="213"/>
      <c r="P83" s="213"/>
      <c r="Q83" s="213"/>
      <c r="R83" s="213"/>
      <c r="S83" s="213"/>
      <c r="T83" s="213"/>
      <c r="U83" s="213"/>
      <c r="V83" s="213"/>
      <c r="W83" s="213"/>
      <c r="X83" s="213"/>
      <c r="Y83" s="213"/>
      <c r="Z83" s="213"/>
      <c r="AA83" s="213"/>
      <c r="AB83" s="213"/>
      <c r="AC83" s="213"/>
      <c r="AD83" s="213"/>
      <c r="AE83" s="213"/>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t="s">
        <v>226</v>
      </c>
      <c r="BR83" s="213"/>
      <c r="BS83" s="213"/>
      <c r="BT83" s="213" t="s">
        <v>226</v>
      </c>
      <c r="BU83" s="213"/>
      <c r="BV83" s="213"/>
      <c r="BW83" s="213"/>
      <c r="BX83" s="213"/>
      <c r="BY83" s="213"/>
      <c r="BZ83" s="213"/>
      <c r="CA83" s="213"/>
      <c r="CB83" s="166"/>
      <c r="CC83" s="213"/>
      <c r="CD83" s="213"/>
      <c r="CE83" s="213"/>
      <c r="CF83" s="213"/>
      <c r="CG83" s="213"/>
      <c r="CH83" s="213"/>
      <c r="CI83" s="213"/>
      <c r="CJ83" s="213"/>
      <c r="CK83" s="213"/>
      <c r="CL83" s="213"/>
      <c r="CM83" s="213"/>
      <c r="CN83" s="213"/>
      <c r="CO83" s="213"/>
      <c r="CP83" s="213"/>
      <c r="CQ83" s="213"/>
      <c r="CR83" s="213"/>
      <c r="CS83" s="213"/>
      <c r="CT83" s="166"/>
      <c r="CU83" s="213"/>
      <c r="CV83" s="213"/>
      <c r="CW83" s="213"/>
      <c r="CX83" s="213"/>
      <c r="CY83" s="213"/>
      <c r="CZ83" s="213"/>
      <c r="DA83" s="213"/>
      <c r="DB83" s="213"/>
      <c r="DC83" s="213"/>
      <c r="DD83" s="213"/>
      <c r="DE83" s="213"/>
      <c r="DF83" s="213"/>
      <c r="DG83" s="213"/>
      <c r="DH83" s="213"/>
      <c r="DI83" s="213"/>
      <c r="DJ83" s="213"/>
      <c r="DK83" s="213"/>
      <c r="DL83" s="213"/>
      <c r="DM83" s="213"/>
      <c r="DN83" s="167"/>
      <c r="DO83" s="213"/>
      <c r="DP83" s="213"/>
      <c r="DQ83" s="213"/>
      <c r="DR83" s="213"/>
      <c r="DS83" s="213"/>
      <c r="DT83" s="213" t="s">
        <v>226</v>
      </c>
      <c r="DU83" s="213"/>
      <c r="DV83" s="213"/>
      <c r="DW83" s="213"/>
      <c r="DX83" s="213"/>
      <c r="DY83" s="213"/>
      <c r="DZ83" s="213"/>
      <c r="EA83" s="213"/>
      <c r="EB83" s="213"/>
      <c r="EC83" s="213"/>
      <c r="ED83" s="213"/>
      <c r="EE83" s="213"/>
      <c r="EF83" s="213"/>
      <c r="EG83" s="213"/>
      <c r="EH83" s="213"/>
      <c r="EI83" s="213"/>
      <c r="EJ83" s="213"/>
      <c r="EK83" s="213"/>
      <c r="EL83" s="213"/>
      <c r="EM83" s="213"/>
      <c r="EN83" s="213"/>
      <c r="EO83" s="213"/>
      <c r="EP83" s="213"/>
      <c r="EQ83" s="213"/>
      <c r="ER83" s="213"/>
      <c r="ES83" s="213"/>
      <c r="ET83" s="213"/>
      <c r="EU83" s="9"/>
      <c r="EV83" s="166"/>
      <c r="EW83" s="213"/>
      <c r="EX83" s="213"/>
      <c r="EY83" s="213"/>
      <c r="EZ83" s="213"/>
      <c r="FA83" s="213"/>
      <c r="FB83" s="213"/>
      <c r="FC83" s="213"/>
      <c r="FD83" s="213"/>
      <c r="FE83" s="213"/>
      <c r="FF83" s="213"/>
      <c r="FG83" s="213"/>
      <c r="FH83" s="213"/>
      <c r="FI83" s="213"/>
      <c r="FJ83" s="213"/>
      <c r="FK83" s="213"/>
      <c r="FL83" s="213"/>
      <c r="FM83" s="213"/>
      <c r="FN83" s="167"/>
      <c r="FO83" s="213"/>
      <c r="FP83" s="213"/>
      <c r="FQ83" s="213"/>
      <c r="FR83" s="213"/>
      <c r="FS83" s="166"/>
      <c r="FT83" s="167"/>
      <c r="FU83" s="213"/>
      <c r="FV83" s="213"/>
      <c r="FW83" s="213"/>
      <c r="FX83" s="213"/>
      <c r="FY83" s="166"/>
      <c r="FZ83" s="167"/>
      <c r="GA83" s="166"/>
      <c r="GB83" s="213"/>
      <c r="GC83" s="213"/>
      <c r="GD83" s="213"/>
      <c r="GE83" s="166"/>
      <c r="GF83" s="213"/>
      <c r="GG83" s="213"/>
      <c r="GH83" s="213"/>
      <c r="GI83" s="213"/>
      <c r="GJ83" s="213"/>
      <c r="GK83" s="213"/>
      <c r="GL83" s="213"/>
      <c r="GM83" s="166"/>
      <c r="GN83" s="213"/>
      <c r="GO83" s="213"/>
      <c r="GP83" s="213"/>
      <c r="GQ83" s="167"/>
      <c r="GR83" s="174"/>
      <c r="GS83" s="214"/>
      <c r="GT83" s="214"/>
      <c r="GU83" s="214"/>
      <c r="GV83" s="214"/>
      <c r="GW83" s="214"/>
      <c r="GX83" s="214"/>
      <c r="GY83" s="214"/>
      <c r="GZ83" s="214"/>
      <c r="HA83" s="214"/>
      <c r="HB83" s="214"/>
      <c r="HC83" s="214"/>
      <c r="HD83" s="214"/>
      <c r="HE83" s="214"/>
      <c r="HF83" s="214"/>
      <c r="HG83" s="214"/>
      <c r="HH83" s="214"/>
      <c r="HI83" s="214"/>
      <c r="HJ83" s="214"/>
      <c r="HK83" s="214"/>
      <c r="HL83" s="214"/>
      <c r="HM83" s="214"/>
      <c r="HN83" s="214"/>
      <c r="HO83" s="214"/>
      <c r="HP83" s="214"/>
      <c r="HQ83" s="214"/>
      <c r="HR83" s="214"/>
      <c r="HS83" s="214"/>
      <c r="HT83" s="214"/>
      <c r="HU83" s="214"/>
      <c r="HV83" s="214"/>
      <c r="HW83" s="214"/>
      <c r="HX83" s="214"/>
      <c r="HY83" s="214"/>
      <c r="HZ83" s="214"/>
      <c r="IA83" s="214"/>
      <c r="IB83" s="214"/>
      <c r="IC83" s="214"/>
      <c r="ID83" s="214"/>
      <c r="IE83" s="214"/>
      <c r="IF83" s="214"/>
      <c r="IG83" s="214"/>
      <c r="IH83" s="214"/>
      <c r="II83" s="214"/>
      <c r="IJ83" s="214"/>
      <c r="IK83" s="214"/>
      <c r="IL83" s="214"/>
      <c r="IM83" s="214"/>
      <c r="IN83" s="214"/>
      <c r="IO83" s="214"/>
      <c r="IP83" s="166"/>
      <c r="IQ83" s="167"/>
      <c r="IR83" s="213"/>
      <c r="IS83" s="213"/>
      <c r="IT83" s="213"/>
      <c r="IU83" s="213"/>
      <c r="IV83" s="213"/>
      <c r="IW83" s="213"/>
      <c r="IX83" s="223"/>
      <c r="IY83" s="223"/>
      <c r="IZ83" s="213"/>
      <c r="JA83" s="223"/>
      <c r="JB83" s="213"/>
      <c r="JC83" s="213"/>
      <c r="JD83" s="213"/>
      <c r="JE83" s="214"/>
      <c r="JF83"/>
      <c r="JG83" s="213"/>
      <c r="JH83" s="213"/>
      <c r="JI83" s="213"/>
      <c r="JJ83" s="213"/>
      <c r="JK83" s="213"/>
      <c r="JL83" s="213"/>
      <c r="JM83" s="213"/>
      <c r="JN83" s="174"/>
      <c r="JO83" s="214"/>
      <c r="JP83" s="214"/>
      <c r="JQ83" s="214"/>
      <c r="JR83" s="214"/>
      <c r="JS83" s="214"/>
      <c r="JT83" s="214"/>
      <c r="JU83" s="214"/>
      <c r="JV83" s="214"/>
      <c r="JW83" s="214"/>
      <c r="JX83" s="214"/>
      <c r="JY83" s="166"/>
      <c r="JZ83" s="213"/>
      <c r="KA83" s="213" t="s">
        <v>226</v>
      </c>
      <c r="KB83" s="213"/>
      <c r="KC83" s="214"/>
      <c r="KD83" s="214"/>
      <c r="KE83" s="214"/>
      <c r="KF83" s="214"/>
      <c r="KG83" s="214"/>
      <c r="KH83" s="223"/>
      <c r="KI83" s="223"/>
      <c r="KJ83" s="223"/>
      <c r="KK83" s="223"/>
      <c r="KL83" s="214"/>
      <c r="KM83" s="214"/>
      <c r="KN83" s="214"/>
      <c r="KO83" s="214"/>
      <c r="KP83" s="214"/>
      <c r="KQ83"/>
      <c r="KR83" s="255"/>
      <c r="KS83">
        <v>4</v>
      </c>
      <c r="KT83">
        <v>0</v>
      </c>
      <c r="KU83">
        <v>4</v>
      </c>
      <c r="KV83">
        <v>0</v>
      </c>
    </row>
    <row r="84" spans="1:308" s="10" customFormat="1" ht="19.5">
      <c r="A84" s="171">
        <v>11</v>
      </c>
      <c r="B84" s="171" t="s">
        <v>1015</v>
      </c>
      <c r="C84" s="172" t="s">
        <v>1028</v>
      </c>
      <c r="D84" s="173">
        <v>8</v>
      </c>
      <c r="E84" s="171" t="s">
        <v>1029</v>
      </c>
      <c r="F84" s="164">
        <v>11</v>
      </c>
      <c r="G84" s="164" t="s">
        <v>876</v>
      </c>
      <c r="H84" s="164">
        <v>0</v>
      </c>
      <c r="I84" s="164">
        <v>0</v>
      </c>
      <c r="J84" s="164">
        <v>632</v>
      </c>
      <c r="K84" s="164">
        <v>265.3</v>
      </c>
      <c r="L84" s="165">
        <v>41.977848101265828</v>
      </c>
      <c r="M84" s="384" t="s">
        <v>2247</v>
      </c>
      <c r="N84" s="166"/>
      <c r="O84" s="213"/>
      <c r="P84" s="213"/>
      <c r="Q84" s="213"/>
      <c r="R84" s="213"/>
      <c r="S84" s="213"/>
      <c r="T84" s="213"/>
      <c r="U84" s="213"/>
      <c r="V84" s="213"/>
      <c r="W84" s="213"/>
      <c r="X84" s="213"/>
      <c r="Y84" s="213"/>
      <c r="Z84" s="213"/>
      <c r="AA84" s="213"/>
      <c r="AB84" s="213"/>
      <c r="AC84" s="213"/>
      <c r="AD84" s="213"/>
      <c r="AE84" s="213"/>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t="s">
        <v>226</v>
      </c>
      <c r="BB84" s="213"/>
      <c r="BC84" s="213" t="s">
        <v>226</v>
      </c>
      <c r="BD84" s="213" t="s">
        <v>226</v>
      </c>
      <c r="BE84" s="213" t="s">
        <v>226</v>
      </c>
      <c r="BF84" s="234" t="s">
        <v>226</v>
      </c>
      <c r="BG84" s="213" t="s">
        <v>226</v>
      </c>
      <c r="BH84" s="213" t="s">
        <v>226</v>
      </c>
      <c r="BI84" s="213" t="s">
        <v>226</v>
      </c>
      <c r="BJ84" s="213" t="s">
        <v>226</v>
      </c>
      <c r="BK84" s="213"/>
      <c r="BL84" s="213"/>
      <c r="BM84" s="213"/>
      <c r="BN84" s="213"/>
      <c r="BO84" s="213"/>
      <c r="BP84" s="213"/>
      <c r="BQ84" s="213" t="s">
        <v>226</v>
      </c>
      <c r="BR84" s="213"/>
      <c r="BS84" s="213"/>
      <c r="BT84" s="213"/>
      <c r="BU84" s="213"/>
      <c r="BV84" s="213"/>
      <c r="BW84" s="213"/>
      <c r="BX84" s="213"/>
      <c r="BY84" s="213"/>
      <c r="BZ84" s="213"/>
      <c r="CA84" s="213"/>
      <c r="CB84" s="166" t="s">
        <v>226</v>
      </c>
      <c r="CC84" s="213" t="s">
        <v>226</v>
      </c>
      <c r="CD84" s="213"/>
      <c r="CE84" s="213"/>
      <c r="CF84" s="213"/>
      <c r="CG84" s="213" t="s">
        <v>226</v>
      </c>
      <c r="CH84" s="213"/>
      <c r="CI84" s="213" t="s">
        <v>226</v>
      </c>
      <c r="CJ84" s="213"/>
      <c r="CK84" s="213" t="s">
        <v>226</v>
      </c>
      <c r="CL84" s="213"/>
      <c r="CM84" s="213"/>
      <c r="CN84" s="213"/>
      <c r="CO84" s="213"/>
      <c r="CP84" s="213"/>
      <c r="CQ84" s="213" t="s">
        <v>226</v>
      </c>
      <c r="CR84" s="213"/>
      <c r="CS84" s="213" t="s">
        <v>226</v>
      </c>
      <c r="CT84" s="166"/>
      <c r="CU84" s="213"/>
      <c r="CV84" s="213" t="s">
        <v>226</v>
      </c>
      <c r="CW84" s="213"/>
      <c r="CX84" s="213"/>
      <c r="CY84" s="213"/>
      <c r="CZ84" s="213"/>
      <c r="DA84" s="213"/>
      <c r="DB84" s="213"/>
      <c r="DC84" s="213"/>
      <c r="DD84" s="213"/>
      <c r="DE84" s="213"/>
      <c r="DF84" s="213"/>
      <c r="DG84" s="213"/>
      <c r="DH84" s="213"/>
      <c r="DI84" s="213"/>
      <c r="DJ84" s="213"/>
      <c r="DK84" s="213"/>
      <c r="DL84" s="213"/>
      <c r="DM84" s="213"/>
      <c r="DN84" s="167"/>
      <c r="DO84" s="213"/>
      <c r="DP84" s="213"/>
      <c r="DQ84" s="213"/>
      <c r="DR84" s="213"/>
      <c r="DS84" s="213"/>
      <c r="DT84" s="213" t="s">
        <v>853</v>
      </c>
      <c r="DU84" s="213"/>
      <c r="DV84" s="213"/>
      <c r="DW84" s="213"/>
      <c r="DX84" s="213"/>
      <c r="DY84" s="213"/>
      <c r="DZ84" s="213"/>
      <c r="EA84" s="213"/>
      <c r="EB84" s="213"/>
      <c r="EC84" s="213"/>
      <c r="ED84" s="213"/>
      <c r="EE84" s="213"/>
      <c r="EF84" s="213"/>
      <c r="EG84" s="213"/>
      <c r="EH84" s="213"/>
      <c r="EI84" s="213"/>
      <c r="EJ84" s="213"/>
      <c r="EK84" s="213"/>
      <c r="EL84" s="213"/>
      <c r="EM84" s="213"/>
      <c r="EN84" s="213"/>
      <c r="EO84" s="213"/>
      <c r="EP84" s="213"/>
      <c r="EQ84" s="213"/>
      <c r="ER84" s="213"/>
      <c r="ES84" s="213"/>
      <c r="ET84" s="213"/>
      <c r="EU84" s="9"/>
      <c r="EV84" s="166" t="s">
        <v>226</v>
      </c>
      <c r="EW84" s="213"/>
      <c r="EX84" s="213"/>
      <c r="EY84" s="213"/>
      <c r="EZ84" s="213"/>
      <c r="FA84" s="213"/>
      <c r="FB84" s="213"/>
      <c r="FC84" s="213" t="s">
        <v>226</v>
      </c>
      <c r="FD84" s="213"/>
      <c r="FE84" s="213"/>
      <c r="FF84" s="213"/>
      <c r="FG84" s="213"/>
      <c r="FH84" s="213"/>
      <c r="FI84" s="213"/>
      <c r="FJ84" s="213"/>
      <c r="FK84" s="213"/>
      <c r="FL84" s="213"/>
      <c r="FM84" s="213"/>
      <c r="FN84" s="167"/>
      <c r="FO84" s="213"/>
      <c r="FP84" s="213"/>
      <c r="FQ84" s="213"/>
      <c r="FR84" s="213"/>
      <c r="FS84" s="166"/>
      <c r="FT84" s="167"/>
      <c r="FU84" s="213"/>
      <c r="FV84" s="213"/>
      <c r="FW84" s="213"/>
      <c r="FX84" s="213"/>
      <c r="FY84" s="166"/>
      <c r="FZ84" s="167"/>
      <c r="GA84" s="166"/>
      <c r="GB84" s="213"/>
      <c r="GC84" s="213"/>
      <c r="GD84" s="213"/>
      <c r="GE84" s="166"/>
      <c r="GF84" s="213"/>
      <c r="GG84" s="213"/>
      <c r="GH84" s="213"/>
      <c r="GI84" s="213"/>
      <c r="GJ84" s="213"/>
      <c r="GK84" s="213"/>
      <c r="GL84" s="213"/>
      <c r="GM84" s="166"/>
      <c r="GN84" s="213"/>
      <c r="GO84" s="213"/>
      <c r="GP84" s="213"/>
      <c r="GQ84" s="167"/>
      <c r="GR84" s="174"/>
      <c r="GS84" s="214" t="s">
        <v>226</v>
      </c>
      <c r="GT84" s="214"/>
      <c r="GU84" s="214"/>
      <c r="GV84" s="214"/>
      <c r="GW84" s="214"/>
      <c r="GX84" s="214"/>
      <c r="GY84" s="214"/>
      <c r="GZ84" s="214"/>
      <c r="HA84" s="214"/>
      <c r="HB84" s="214"/>
      <c r="HC84" s="214"/>
      <c r="HD84" s="214"/>
      <c r="HE84" s="214"/>
      <c r="HF84" s="214" t="s">
        <v>226</v>
      </c>
      <c r="HG84" s="214"/>
      <c r="HH84" s="214"/>
      <c r="HI84" s="214"/>
      <c r="HJ84" s="214"/>
      <c r="HK84" s="214" t="s">
        <v>226</v>
      </c>
      <c r="HL84" s="214"/>
      <c r="HM84" s="214"/>
      <c r="HN84" s="214"/>
      <c r="HO84" s="214"/>
      <c r="HP84" s="214"/>
      <c r="HQ84" s="214"/>
      <c r="HR84" s="214"/>
      <c r="HS84" s="214"/>
      <c r="HT84" s="214"/>
      <c r="HU84" s="214"/>
      <c r="HV84" s="214"/>
      <c r="HW84" s="214"/>
      <c r="HX84" s="214"/>
      <c r="HY84" s="214"/>
      <c r="HZ84" s="214"/>
      <c r="IA84" s="214"/>
      <c r="IB84" s="214"/>
      <c r="IC84" s="214"/>
      <c r="ID84" s="214"/>
      <c r="IE84" s="214"/>
      <c r="IF84" s="214"/>
      <c r="IG84" s="214"/>
      <c r="IH84" s="214"/>
      <c r="II84" s="214"/>
      <c r="IJ84" s="214"/>
      <c r="IK84" s="214"/>
      <c r="IL84" s="214"/>
      <c r="IM84" s="214"/>
      <c r="IN84" s="214"/>
      <c r="IO84" s="214"/>
      <c r="IP84" s="166"/>
      <c r="IQ84" s="167"/>
      <c r="IR84" s="213"/>
      <c r="IS84" s="213"/>
      <c r="IT84" s="213"/>
      <c r="IU84" s="213"/>
      <c r="IV84" s="213"/>
      <c r="IW84" s="213"/>
      <c r="IX84" s="223"/>
      <c r="IY84" s="223"/>
      <c r="IZ84" s="213" t="s">
        <v>226</v>
      </c>
      <c r="JA84" s="223"/>
      <c r="JB84" s="213"/>
      <c r="JC84" s="213"/>
      <c r="JD84" s="213"/>
      <c r="JE84" s="214"/>
      <c r="JF84"/>
      <c r="JG84" s="213"/>
      <c r="JH84" s="213"/>
      <c r="JI84" s="213"/>
      <c r="JJ84" s="213"/>
      <c r="JK84" s="213"/>
      <c r="JL84" s="213"/>
      <c r="JM84" s="213"/>
      <c r="JN84" s="174"/>
      <c r="JO84" s="214"/>
      <c r="JP84" s="214"/>
      <c r="JQ84" s="214"/>
      <c r="JR84" s="214"/>
      <c r="JS84" s="214"/>
      <c r="JT84" s="214"/>
      <c r="JU84" s="214"/>
      <c r="JV84" s="214"/>
      <c r="JW84" s="214"/>
      <c r="JX84" s="214"/>
      <c r="JY84" s="174" t="s">
        <v>226</v>
      </c>
      <c r="JZ84" s="213" t="s">
        <v>898</v>
      </c>
      <c r="KA84" s="213"/>
      <c r="KB84" s="213" t="s">
        <v>898</v>
      </c>
      <c r="KC84" s="214"/>
      <c r="KD84" s="214" t="s">
        <v>226</v>
      </c>
      <c r="KE84" s="214" t="s">
        <v>898</v>
      </c>
      <c r="KF84" s="214"/>
      <c r="KG84" s="214"/>
      <c r="KH84" s="223"/>
      <c r="KI84" s="223"/>
      <c r="KJ84" s="223"/>
      <c r="KK84" s="223"/>
      <c r="KL84" s="214"/>
      <c r="KM84" s="214"/>
      <c r="KN84" s="214"/>
      <c r="KO84" s="214"/>
      <c r="KP84" s="214"/>
      <c r="KQ84"/>
      <c r="KR84" s="255"/>
      <c r="KS84">
        <v>29</v>
      </c>
      <c r="KT84">
        <v>1</v>
      </c>
      <c r="KU84">
        <v>29</v>
      </c>
      <c r="KV84">
        <v>1</v>
      </c>
    </row>
    <row r="85" spans="1:308" s="10" customFormat="1" ht="19.5">
      <c r="A85" s="171">
        <v>11</v>
      </c>
      <c r="B85" s="171" t="s">
        <v>1015</v>
      </c>
      <c r="C85" s="172" t="s">
        <v>1030</v>
      </c>
      <c r="D85" s="173">
        <v>9</v>
      </c>
      <c r="E85" s="171" t="s">
        <v>1031</v>
      </c>
      <c r="F85" s="164">
        <v>9</v>
      </c>
      <c r="G85" s="164" t="s">
        <v>857</v>
      </c>
      <c r="H85" s="164">
        <v>0</v>
      </c>
      <c r="I85" s="164">
        <v>0</v>
      </c>
      <c r="J85" s="164">
        <v>573</v>
      </c>
      <c r="K85" s="164">
        <v>190.7</v>
      </c>
      <c r="L85" s="165">
        <v>33.280977312390924</v>
      </c>
      <c r="M85" s="384" t="s">
        <v>2248</v>
      </c>
      <c r="N85" s="166" t="s">
        <v>226</v>
      </c>
      <c r="O85" s="213"/>
      <c r="P85" s="213"/>
      <c r="Q85" s="213"/>
      <c r="R85" s="213"/>
      <c r="S85" s="213"/>
      <c r="T85" s="213"/>
      <c r="U85" s="213"/>
      <c r="V85" s="213"/>
      <c r="W85" s="213"/>
      <c r="X85" s="213"/>
      <c r="Y85" s="213"/>
      <c r="Z85" s="213"/>
      <c r="AA85" s="213"/>
      <c r="AB85" s="213"/>
      <c r="AC85" s="213"/>
      <c r="AD85" s="213"/>
      <c r="AE85" s="213"/>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166"/>
      <c r="CC85" s="213"/>
      <c r="CD85" s="213"/>
      <c r="CE85" s="213"/>
      <c r="CF85" s="213"/>
      <c r="CG85" s="213"/>
      <c r="CH85" s="213"/>
      <c r="CI85" s="213"/>
      <c r="CJ85" s="213"/>
      <c r="CK85" s="213"/>
      <c r="CL85" s="213"/>
      <c r="CM85" s="213"/>
      <c r="CN85" s="213"/>
      <c r="CO85" s="213"/>
      <c r="CP85" s="213"/>
      <c r="CQ85" s="213" t="s">
        <v>853</v>
      </c>
      <c r="CR85" s="213"/>
      <c r="CS85" s="213"/>
      <c r="CT85" s="166"/>
      <c r="CU85" s="213"/>
      <c r="CV85" s="213"/>
      <c r="CW85" s="213"/>
      <c r="CX85" s="213"/>
      <c r="CY85" s="213"/>
      <c r="CZ85" s="213"/>
      <c r="DA85" s="213"/>
      <c r="DB85" s="213"/>
      <c r="DC85" s="213"/>
      <c r="DD85" s="213"/>
      <c r="DE85" s="213"/>
      <c r="DF85" s="213"/>
      <c r="DG85" s="213"/>
      <c r="DH85" s="213"/>
      <c r="DI85" s="213"/>
      <c r="DJ85" s="213"/>
      <c r="DK85" s="213"/>
      <c r="DL85" s="213"/>
      <c r="DM85" s="213"/>
      <c r="DN85" s="167"/>
      <c r="DO85" s="213"/>
      <c r="DP85" s="213"/>
      <c r="DQ85" s="213"/>
      <c r="DR85" s="213"/>
      <c r="DS85" s="213"/>
      <c r="DT85" s="213"/>
      <c r="DU85" s="213"/>
      <c r="DV85" s="213"/>
      <c r="DW85" s="213"/>
      <c r="DX85" s="213"/>
      <c r="DY85" s="213"/>
      <c r="DZ85" s="213"/>
      <c r="EA85" s="213"/>
      <c r="EB85" s="213"/>
      <c r="EC85" s="213"/>
      <c r="ED85" s="213"/>
      <c r="EE85" s="213"/>
      <c r="EF85" s="213"/>
      <c r="EG85" s="213"/>
      <c r="EH85" s="213"/>
      <c r="EI85" s="213"/>
      <c r="EJ85" s="213"/>
      <c r="EK85" s="213"/>
      <c r="EL85" s="213"/>
      <c r="EM85" s="213"/>
      <c r="EN85" s="213"/>
      <c r="EO85" s="213"/>
      <c r="EP85" s="213"/>
      <c r="EQ85" s="213"/>
      <c r="ER85" s="213"/>
      <c r="ES85" s="213"/>
      <c r="ET85" s="213"/>
      <c r="EU85" s="9"/>
      <c r="EV85" s="166"/>
      <c r="EW85" s="213"/>
      <c r="EX85" s="213"/>
      <c r="EY85" s="213"/>
      <c r="EZ85" s="213"/>
      <c r="FA85" s="213"/>
      <c r="FB85" s="213"/>
      <c r="FC85" s="213"/>
      <c r="FD85" s="213"/>
      <c r="FE85" s="213"/>
      <c r="FF85" s="213"/>
      <c r="FG85" s="213"/>
      <c r="FH85" s="213"/>
      <c r="FI85" s="213"/>
      <c r="FJ85" s="213"/>
      <c r="FK85" s="213"/>
      <c r="FL85" s="213"/>
      <c r="FM85" s="213"/>
      <c r="FN85" s="167"/>
      <c r="FO85" s="213"/>
      <c r="FP85" s="213"/>
      <c r="FQ85" s="213"/>
      <c r="FR85" s="213"/>
      <c r="FS85" s="166"/>
      <c r="FT85" s="167"/>
      <c r="FU85" s="213"/>
      <c r="FV85" s="213"/>
      <c r="FW85" s="213"/>
      <c r="FX85" s="213"/>
      <c r="FY85" s="166"/>
      <c r="FZ85" s="167"/>
      <c r="GA85" s="166"/>
      <c r="GB85" s="213"/>
      <c r="GC85" s="213"/>
      <c r="GD85" s="213"/>
      <c r="GE85" s="166"/>
      <c r="GF85" s="213"/>
      <c r="GG85" s="213"/>
      <c r="GH85" s="213"/>
      <c r="GI85" s="213"/>
      <c r="GJ85" s="213"/>
      <c r="GK85" s="213"/>
      <c r="GL85" s="213"/>
      <c r="GM85" s="166"/>
      <c r="GN85" s="213"/>
      <c r="GO85" s="213"/>
      <c r="GP85" s="213"/>
      <c r="GQ85" s="167"/>
      <c r="GR85" s="174"/>
      <c r="GS85" s="214"/>
      <c r="GT85" s="214"/>
      <c r="GU85" s="214"/>
      <c r="GV85" s="214"/>
      <c r="GW85" s="214"/>
      <c r="GX85" s="214"/>
      <c r="GY85" s="214"/>
      <c r="GZ85" s="214"/>
      <c r="HA85" s="214"/>
      <c r="HB85" s="214"/>
      <c r="HC85" s="214"/>
      <c r="HD85" s="214"/>
      <c r="HE85" s="214"/>
      <c r="HF85" s="214"/>
      <c r="HG85" s="214"/>
      <c r="HH85" s="214"/>
      <c r="HI85" s="214"/>
      <c r="HJ85" s="214"/>
      <c r="HK85" s="214"/>
      <c r="HL85" s="214"/>
      <c r="HM85" s="214"/>
      <c r="HN85" s="214"/>
      <c r="HO85" s="214"/>
      <c r="HP85" s="214"/>
      <c r="HQ85" s="214"/>
      <c r="HR85" s="214"/>
      <c r="HS85" s="214"/>
      <c r="HT85" s="214"/>
      <c r="HU85" s="214"/>
      <c r="HV85" s="214"/>
      <c r="HW85" s="214"/>
      <c r="HX85" s="214"/>
      <c r="HY85" s="214"/>
      <c r="HZ85" s="214"/>
      <c r="IA85" s="214"/>
      <c r="IB85" s="214"/>
      <c r="IC85" s="214"/>
      <c r="ID85" s="214"/>
      <c r="IE85" s="214"/>
      <c r="IF85" s="214"/>
      <c r="IG85" s="214"/>
      <c r="IH85" s="214"/>
      <c r="II85" s="214"/>
      <c r="IJ85" s="214"/>
      <c r="IK85" s="214"/>
      <c r="IL85" s="214"/>
      <c r="IM85" s="214"/>
      <c r="IN85" s="214"/>
      <c r="IO85" s="214"/>
      <c r="IP85" s="166"/>
      <c r="IQ85" s="167"/>
      <c r="IR85" s="213"/>
      <c r="IS85" s="213"/>
      <c r="IT85" s="213"/>
      <c r="IU85" s="213"/>
      <c r="IV85" s="213"/>
      <c r="IW85" s="213" t="s">
        <v>226</v>
      </c>
      <c r="IX85" s="223"/>
      <c r="IY85" s="223"/>
      <c r="IZ85" s="213"/>
      <c r="JA85" s="223"/>
      <c r="JB85" s="213"/>
      <c r="JC85" s="213"/>
      <c r="JD85" s="213"/>
      <c r="JE85" s="214" t="s">
        <v>898</v>
      </c>
      <c r="JF85"/>
      <c r="JG85" s="213"/>
      <c r="JH85" s="213"/>
      <c r="JI85" s="213"/>
      <c r="JJ85" s="213"/>
      <c r="JK85" s="213"/>
      <c r="JL85" s="213"/>
      <c r="JM85" s="213"/>
      <c r="JN85" s="174"/>
      <c r="JO85" s="214" t="s">
        <v>226</v>
      </c>
      <c r="JP85" s="214"/>
      <c r="JQ85" s="214"/>
      <c r="JR85" s="214"/>
      <c r="JS85" s="214"/>
      <c r="JT85" s="214"/>
      <c r="JU85" s="214"/>
      <c r="JV85" s="214"/>
      <c r="JW85" s="214"/>
      <c r="JX85" s="214"/>
      <c r="JY85" s="174" t="s">
        <v>226</v>
      </c>
      <c r="JZ85" s="213"/>
      <c r="KA85" s="213"/>
      <c r="KB85" s="213"/>
      <c r="KC85" s="214"/>
      <c r="KD85" s="214"/>
      <c r="KE85" s="214"/>
      <c r="KF85" s="214"/>
      <c r="KG85" s="214"/>
      <c r="KH85" s="223"/>
      <c r="KI85" s="223"/>
      <c r="KJ85" s="223"/>
      <c r="KK85" s="223"/>
      <c r="KL85" s="214"/>
      <c r="KM85" s="214"/>
      <c r="KN85" s="214"/>
      <c r="KO85" s="214"/>
      <c r="KP85" s="214"/>
      <c r="KQ85"/>
      <c r="KR85" s="255"/>
      <c r="KS85">
        <v>5</v>
      </c>
      <c r="KT85">
        <v>1</v>
      </c>
      <c r="KU85">
        <v>5</v>
      </c>
      <c r="KV85">
        <v>1</v>
      </c>
    </row>
    <row r="86" spans="1:308" s="10" customFormat="1" ht="19.5">
      <c r="A86" s="171">
        <v>11</v>
      </c>
      <c r="B86" s="171" t="s">
        <v>1015</v>
      </c>
      <c r="C86" s="172" t="s">
        <v>1032</v>
      </c>
      <c r="D86" s="173">
        <v>10</v>
      </c>
      <c r="E86" s="164" t="s">
        <v>1033</v>
      </c>
      <c r="F86" s="164">
        <v>21</v>
      </c>
      <c r="G86" s="164" t="s">
        <v>852</v>
      </c>
      <c r="H86" s="164" t="s">
        <v>979</v>
      </c>
      <c r="I86" s="164">
        <v>0</v>
      </c>
      <c r="J86" s="164">
        <v>628</v>
      </c>
      <c r="K86" s="164">
        <v>371.9</v>
      </c>
      <c r="L86" s="165">
        <v>59.21974522292993</v>
      </c>
      <c r="M86" s="384" t="s">
        <v>2249</v>
      </c>
      <c r="N86" s="166" t="s">
        <v>226</v>
      </c>
      <c r="O86" s="213"/>
      <c r="P86" s="213"/>
      <c r="Q86" s="213"/>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t="s">
        <v>226</v>
      </c>
      <c r="BQ86" s="213"/>
      <c r="BR86" s="213"/>
      <c r="BS86" s="213"/>
      <c r="BT86" s="213"/>
      <c r="BU86" s="213"/>
      <c r="BV86" s="213"/>
      <c r="BW86" s="213"/>
      <c r="BX86" s="213"/>
      <c r="BY86" s="213"/>
      <c r="BZ86" s="213"/>
      <c r="CA86" s="213"/>
      <c r="CB86" s="166"/>
      <c r="CC86" s="213"/>
      <c r="CD86" s="213"/>
      <c r="CE86" s="213"/>
      <c r="CF86" s="213"/>
      <c r="CG86" s="213"/>
      <c r="CH86" s="213"/>
      <c r="CI86" s="213" t="s">
        <v>226</v>
      </c>
      <c r="CJ86" s="213" t="s">
        <v>226</v>
      </c>
      <c r="CK86" s="213" t="s">
        <v>226</v>
      </c>
      <c r="CL86" s="213"/>
      <c r="CM86" s="213"/>
      <c r="CN86" s="213"/>
      <c r="CO86" s="213" t="s">
        <v>226</v>
      </c>
      <c r="CP86" s="213"/>
      <c r="CQ86" s="213"/>
      <c r="CR86" s="213"/>
      <c r="CS86" s="213"/>
      <c r="CT86" s="166"/>
      <c r="CU86" s="213" t="s">
        <v>226</v>
      </c>
      <c r="CV86" s="213"/>
      <c r="CW86" s="213" t="s">
        <v>226</v>
      </c>
      <c r="CX86" s="213"/>
      <c r="CY86" s="213"/>
      <c r="CZ86" s="213"/>
      <c r="DA86" s="213" t="s">
        <v>226</v>
      </c>
      <c r="DB86" s="213"/>
      <c r="DC86" s="213" t="s">
        <v>226</v>
      </c>
      <c r="DD86" s="213"/>
      <c r="DE86" s="213"/>
      <c r="DF86" s="213"/>
      <c r="DG86" s="213"/>
      <c r="DH86" s="213"/>
      <c r="DI86" s="213"/>
      <c r="DJ86" s="213"/>
      <c r="DK86" s="213"/>
      <c r="DL86" s="213"/>
      <c r="DM86" s="213"/>
      <c r="DN86" s="167"/>
      <c r="DO86" s="213"/>
      <c r="DP86" s="213"/>
      <c r="DQ86" s="213"/>
      <c r="DR86" s="213"/>
      <c r="DS86" s="213"/>
      <c r="DT86" s="213" t="s">
        <v>226</v>
      </c>
      <c r="DU86" s="213"/>
      <c r="DV86" s="213"/>
      <c r="DW86" s="213"/>
      <c r="DX86" s="213"/>
      <c r="DY86" s="213"/>
      <c r="DZ86" s="213"/>
      <c r="EA86" s="213"/>
      <c r="EB86" s="213"/>
      <c r="EC86" s="213"/>
      <c r="ED86" s="213"/>
      <c r="EE86" s="213"/>
      <c r="EF86" s="213"/>
      <c r="EG86" s="213"/>
      <c r="EH86" s="213"/>
      <c r="EI86" s="213"/>
      <c r="EJ86" s="213"/>
      <c r="EK86" s="213"/>
      <c r="EL86" s="213"/>
      <c r="EM86" s="213"/>
      <c r="EN86" s="213"/>
      <c r="EO86" s="213"/>
      <c r="EP86" s="213"/>
      <c r="EQ86" s="213"/>
      <c r="ER86" s="213"/>
      <c r="ES86" s="213"/>
      <c r="ET86" s="213"/>
      <c r="EU86" s="9"/>
      <c r="EV86" s="166" t="s">
        <v>226</v>
      </c>
      <c r="EW86" s="213" t="s">
        <v>226</v>
      </c>
      <c r="EX86" s="213"/>
      <c r="EY86" s="213"/>
      <c r="EZ86" s="213" t="s">
        <v>226</v>
      </c>
      <c r="FA86" s="213" t="s">
        <v>226</v>
      </c>
      <c r="FB86" s="213"/>
      <c r="FC86" s="213"/>
      <c r="FD86" s="213"/>
      <c r="FE86" s="213"/>
      <c r="FF86" s="213" t="s">
        <v>226</v>
      </c>
      <c r="FG86" s="213"/>
      <c r="FH86" s="213" t="s">
        <v>226</v>
      </c>
      <c r="FI86" s="213"/>
      <c r="FJ86" s="213"/>
      <c r="FK86" s="213"/>
      <c r="FL86" s="213"/>
      <c r="FM86" s="213"/>
      <c r="FN86" s="167"/>
      <c r="FO86" s="213" t="s">
        <v>226</v>
      </c>
      <c r="FP86" s="213" t="s">
        <v>226</v>
      </c>
      <c r="FQ86" s="213"/>
      <c r="FR86" s="213"/>
      <c r="FS86" s="166" t="s">
        <v>226</v>
      </c>
      <c r="FT86" s="167" t="s">
        <v>226</v>
      </c>
      <c r="FU86" s="213" t="s">
        <v>226</v>
      </c>
      <c r="FV86" s="213" t="s">
        <v>226</v>
      </c>
      <c r="FW86" s="213" t="s">
        <v>226</v>
      </c>
      <c r="FX86" s="213" t="s">
        <v>226</v>
      </c>
      <c r="FY86" s="166"/>
      <c r="FZ86" s="167"/>
      <c r="GA86" s="166"/>
      <c r="GB86" s="213"/>
      <c r="GC86" s="213"/>
      <c r="GD86" s="213"/>
      <c r="GE86" s="166"/>
      <c r="GF86" s="213"/>
      <c r="GG86" s="213"/>
      <c r="GH86" s="213"/>
      <c r="GI86" s="213"/>
      <c r="GJ86" s="213"/>
      <c r="GK86" s="213"/>
      <c r="GL86" s="213"/>
      <c r="GM86" s="166" t="s">
        <v>226</v>
      </c>
      <c r="GN86" s="213" t="s">
        <v>226</v>
      </c>
      <c r="GO86" s="213"/>
      <c r="GP86" s="213"/>
      <c r="GQ86" s="167"/>
      <c r="GR86" s="174" t="s">
        <v>226</v>
      </c>
      <c r="GS86" s="214" t="s">
        <v>226</v>
      </c>
      <c r="GT86" s="214"/>
      <c r="GU86" s="214" t="s">
        <v>226</v>
      </c>
      <c r="GV86" s="214" t="s">
        <v>226</v>
      </c>
      <c r="GW86" s="214" t="s">
        <v>226</v>
      </c>
      <c r="GX86" s="214" t="s">
        <v>226</v>
      </c>
      <c r="GY86" s="214"/>
      <c r="GZ86" s="214"/>
      <c r="HA86" s="214" t="s">
        <v>226</v>
      </c>
      <c r="HB86" s="214"/>
      <c r="HC86" s="214"/>
      <c r="HD86" s="214"/>
      <c r="HE86" s="214"/>
      <c r="HF86" s="214" t="s">
        <v>226</v>
      </c>
      <c r="HG86" s="214"/>
      <c r="HH86" s="214"/>
      <c r="HI86" s="214"/>
      <c r="HJ86" s="214"/>
      <c r="HK86" s="214" t="s">
        <v>226</v>
      </c>
      <c r="HL86" s="214"/>
      <c r="HM86" s="214" t="s">
        <v>226</v>
      </c>
      <c r="HN86" s="214"/>
      <c r="HO86" s="214"/>
      <c r="HP86" s="214"/>
      <c r="HQ86" s="214"/>
      <c r="HR86" s="214"/>
      <c r="HS86" s="214"/>
      <c r="HT86" s="214"/>
      <c r="HU86" s="214"/>
      <c r="HV86" s="214"/>
      <c r="HW86" s="214"/>
      <c r="HX86" s="214" t="s">
        <v>226</v>
      </c>
      <c r="HY86" s="214"/>
      <c r="HZ86" s="214"/>
      <c r="IA86" s="214"/>
      <c r="IB86" s="214"/>
      <c r="IC86" s="214"/>
      <c r="ID86" s="214"/>
      <c r="IE86" s="214"/>
      <c r="IF86" s="214"/>
      <c r="IG86" s="214"/>
      <c r="IH86" s="214"/>
      <c r="II86" s="214"/>
      <c r="IJ86" s="214"/>
      <c r="IK86" s="214"/>
      <c r="IL86" s="214"/>
      <c r="IM86" s="214"/>
      <c r="IN86" s="214"/>
      <c r="IO86" s="214"/>
      <c r="IP86" s="166"/>
      <c r="IQ86" s="167"/>
      <c r="IR86" s="213"/>
      <c r="IS86" s="213"/>
      <c r="IT86" s="213" t="s">
        <v>226</v>
      </c>
      <c r="IU86" s="213"/>
      <c r="IV86" s="213"/>
      <c r="IW86" s="213"/>
      <c r="IX86" s="223"/>
      <c r="IY86" s="223"/>
      <c r="IZ86" s="213" t="s">
        <v>853</v>
      </c>
      <c r="JA86" s="223"/>
      <c r="JB86" s="213"/>
      <c r="JC86" s="213" t="s">
        <v>226</v>
      </c>
      <c r="JD86" s="213"/>
      <c r="JE86" s="214" t="s">
        <v>226</v>
      </c>
      <c r="JF86"/>
      <c r="JG86" s="213"/>
      <c r="JH86" s="213"/>
      <c r="JI86" s="213"/>
      <c r="JJ86" s="213"/>
      <c r="JK86" s="213"/>
      <c r="JL86" s="213"/>
      <c r="JM86" s="213"/>
      <c r="JN86" s="174"/>
      <c r="JO86" s="214"/>
      <c r="JP86" s="214"/>
      <c r="JQ86" s="214"/>
      <c r="JR86" s="214"/>
      <c r="JS86" s="214"/>
      <c r="JT86" s="214"/>
      <c r="JU86" s="214"/>
      <c r="JV86" s="214"/>
      <c r="JW86" s="214"/>
      <c r="JX86" s="214"/>
      <c r="JY86" s="174" t="s">
        <v>226</v>
      </c>
      <c r="JZ86" s="213"/>
      <c r="KA86" s="213" t="s">
        <v>853</v>
      </c>
      <c r="KB86" s="213"/>
      <c r="KC86" s="214"/>
      <c r="KD86" s="214" t="s">
        <v>226</v>
      </c>
      <c r="KE86" s="214" t="s">
        <v>898</v>
      </c>
      <c r="KF86" s="214"/>
      <c r="KG86" s="214"/>
      <c r="KH86" s="223"/>
      <c r="KI86" s="223"/>
      <c r="KJ86" s="223"/>
      <c r="KK86" s="223"/>
      <c r="KL86" s="214"/>
      <c r="KM86" s="214"/>
      <c r="KN86" s="214"/>
      <c r="KO86" s="214"/>
      <c r="KP86" s="214"/>
      <c r="KQ86"/>
      <c r="KR86" s="255"/>
      <c r="KS86">
        <v>44</v>
      </c>
      <c r="KT86">
        <v>2</v>
      </c>
      <c r="KU86">
        <v>44</v>
      </c>
      <c r="KV86">
        <v>2</v>
      </c>
    </row>
    <row r="87" spans="1:308" s="10" customFormat="1" ht="19.5">
      <c r="A87" s="171">
        <v>11</v>
      </c>
      <c r="B87" s="171" t="s">
        <v>1015</v>
      </c>
      <c r="C87" s="172" t="s">
        <v>1034</v>
      </c>
      <c r="D87" s="173">
        <v>11</v>
      </c>
      <c r="E87" s="164" t="s">
        <v>1035</v>
      </c>
      <c r="F87" s="164">
        <v>20</v>
      </c>
      <c r="G87" s="164" t="s">
        <v>852</v>
      </c>
      <c r="H87" s="164">
        <v>0</v>
      </c>
      <c r="I87" s="164">
        <v>0</v>
      </c>
      <c r="J87" s="164">
        <v>336</v>
      </c>
      <c r="K87" s="164">
        <v>88.7</v>
      </c>
      <c r="L87" s="165">
        <v>26.398809523809526</v>
      </c>
      <c r="M87" s="384" t="s">
        <v>2250</v>
      </c>
      <c r="N87" s="166" t="s">
        <v>226</v>
      </c>
      <c r="O87" s="213"/>
      <c r="P87" s="213"/>
      <c r="Q87" s="213"/>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t="s">
        <v>226</v>
      </c>
      <c r="BB87" s="213" t="s">
        <v>226</v>
      </c>
      <c r="BC87" s="213" t="s">
        <v>226</v>
      </c>
      <c r="BD87" s="213" t="s">
        <v>226</v>
      </c>
      <c r="BE87" s="213"/>
      <c r="BF87" s="213"/>
      <c r="BG87" s="213"/>
      <c r="BH87" s="213"/>
      <c r="BI87" s="213"/>
      <c r="BJ87" s="213"/>
      <c r="BK87" s="213"/>
      <c r="BL87" s="213"/>
      <c r="BM87" s="213"/>
      <c r="BN87" s="213"/>
      <c r="BO87" s="213"/>
      <c r="BP87" s="213"/>
      <c r="BQ87" s="213" t="s">
        <v>226</v>
      </c>
      <c r="BR87" s="213"/>
      <c r="BS87" s="213"/>
      <c r="BT87" s="213"/>
      <c r="BU87" s="213"/>
      <c r="BV87" s="213"/>
      <c r="BW87" s="213"/>
      <c r="BX87" s="213"/>
      <c r="BY87" s="213"/>
      <c r="BZ87" s="213"/>
      <c r="CA87" s="213"/>
      <c r="CB87" s="166"/>
      <c r="CC87" s="213"/>
      <c r="CD87" s="213"/>
      <c r="CE87" s="213"/>
      <c r="CF87" s="213"/>
      <c r="CG87" s="213" t="s">
        <v>853</v>
      </c>
      <c r="CH87" s="213" t="s">
        <v>226</v>
      </c>
      <c r="CI87" s="213" t="s">
        <v>226</v>
      </c>
      <c r="CJ87" s="213"/>
      <c r="CK87" s="213" t="s">
        <v>226</v>
      </c>
      <c r="CL87" s="213"/>
      <c r="CM87" s="213"/>
      <c r="CN87" s="213"/>
      <c r="CO87" s="213"/>
      <c r="CP87" s="213"/>
      <c r="CQ87" s="213" t="s">
        <v>853</v>
      </c>
      <c r="CR87" s="213"/>
      <c r="CS87" s="213"/>
      <c r="CT87" s="166" t="s">
        <v>226</v>
      </c>
      <c r="CU87" s="213"/>
      <c r="CV87" s="213" t="s">
        <v>853</v>
      </c>
      <c r="CW87" s="213"/>
      <c r="CX87" s="213"/>
      <c r="CY87" s="213"/>
      <c r="CZ87" s="213" t="s">
        <v>853</v>
      </c>
      <c r="DA87" s="213" t="s">
        <v>226</v>
      </c>
      <c r="DB87" s="213"/>
      <c r="DC87" s="213"/>
      <c r="DD87" s="213"/>
      <c r="DE87" s="213"/>
      <c r="DF87" s="213"/>
      <c r="DG87" s="213"/>
      <c r="DH87" s="213"/>
      <c r="DI87" s="213"/>
      <c r="DJ87" s="213"/>
      <c r="DK87" s="213"/>
      <c r="DL87" s="213"/>
      <c r="DM87" s="213"/>
      <c r="DN87" s="167"/>
      <c r="DO87" s="213"/>
      <c r="DP87" s="213"/>
      <c r="DQ87" s="213"/>
      <c r="DR87" s="213"/>
      <c r="DS87" s="213"/>
      <c r="DT87" s="213" t="s">
        <v>226</v>
      </c>
      <c r="DU87" s="213"/>
      <c r="DV87" s="213"/>
      <c r="DW87" s="213"/>
      <c r="DX87" s="213" t="s">
        <v>226</v>
      </c>
      <c r="DY87" s="213"/>
      <c r="DZ87" s="213"/>
      <c r="EA87" s="213"/>
      <c r="EB87" s="213" t="s">
        <v>226</v>
      </c>
      <c r="EC87" s="213"/>
      <c r="ED87" s="213"/>
      <c r="EE87" s="213"/>
      <c r="EF87" s="213"/>
      <c r="EG87" s="213"/>
      <c r="EH87" s="213"/>
      <c r="EI87" s="213"/>
      <c r="EJ87" s="213"/>
      <c r="EK87" s="213"/>
      <c r="EL87" s="213"/>
      <c r="EM87" s="213"/>
      <c r="EN87" s="213"/>
      <c r="EO87" s="213"/>
      <c r="EP87" s="213"/>
      <c r="EQ87" s="213"/>
      <c r="ER87" s="213"/>
      <c r="ES87" s="213"/>
      <c r="ET87" s="213"/>
      <c r="EU87" s="9"/>
      <c r="EV87" s="166" t="s">
        <v>226</v>
      </c>
      <c r="EW87" s="213"/>
      <c r="EX87" s="213"/>
      <c r="EY87" s="213"/>
      <c r="EZ87" s="213"/>
      <c r="FA87" s="213" t="s">
        <v>226</v>
      </c>
      <c r="FB87" s="213"/>
      <c r="FC87" s="213"/>
      <c r="FD87" s="213"/>
      <c r="FE87" s="213"/>
      <c r="FF87" s="213" t="s">
        <v>226</v>
      </c>
      <c r="FG87" s="213"/>
      <c r="FH87" s="213" t="s">
        <v>226</v>
      </c>
      <c r="FI87" s="213"/>
      <c r="FJ87" s="213"/>
      <c r="FK87" s="213"/>
      <c r="FL87" s="213"/>
      <c r="FM87" s="213"/>
      <c r="FN87" s="167"/>
      <c r="FO87" s="213" t="s">
        <v>226</v>
      </c>
      <c r="FP87" s="213" t="s">
        <v>226</v>
      </c>
      <c r="FQ87" s="213" t="s">
        <v>226</v>
      </c>
      <c r="FR87" s="213"/>
      <c r="FS87" s="166" t="s">
        <v>226</v>
      </c>
      <c r="FT87" s="167" t="s">
        <v>226</v>
      </c>
      <c r="FU87" s="213" t="s">
        <v>226</v>
      </c>
      <c r="FV87" s="213" t="s">
        <v>226</v>
      </c>
      <c r="FW87" s="213" t="s">
        <v>226</v>
      </c>
      <c r="FX87" s="213" t="s">
        <v>226</v>
      </c>
      <c r="FY87" s="166"/>
      <c r="FZ87" s="167"/>
      <c r="GA87" s="166"/>
      <c r="GB87" s="213"/>
      <c r="GC87" s="213"/>
      <c r="GD87" s="213"/>
      <c r="GE87" s="166" t="s">
        <v>226</v>
      </c>
      <c r="GF87" s="213"/>
      <c r="GG87" s="213"/>
      <c r="GH87" s="213" t="s">
        <v>226</v>
      </c>
      <c r="GI87" s="213" t="s">
        <v>898</v>
      </c>
      <c r="GJ87" s="213"/>
      <c r="GK87" s="213"/>
      <c r="GL87" s="213"/>
      <c r="GM87" s="166" t="s">
        <v>226</v>
      </c>
      <c r="GN87" s="213" t="s">
        <v>226</v>
      </c>
      <c r="GO87" s="213" t="s">
        <v>226</v>
      </c>
      <c r="GP87" s="213"/>
      <c r="GQ87" s="167"/>
      <c r="GR87" s="174" t="s">
        <v>226</v>
      </c>
      <c r="GS87" s="214" t="s">
        <v>226</v>
      </c>
      <c r="GT87" s="214"/>
      <c r="GU87" s="214" t="s">
        <v>226</v>
      </c>
      <c r="GV87" s="214" t="s">
        <v>226</v>
      </c>
      <c r="GW87" s="214" t="s">
        <v>226</v>
      </c>
      <c r="GX87" s="214" t="s">
        <v>226</v>
      </c>
      <c r="GY87" s="214"/>
      <c r="GZ87" s="214"/>
      <c r="HA87" s="214" t="s">
        <v>226</v>
      </c>
      <c r="HB87" s="214"/>
      <c r="HC87" s="214"/>
      <c r="HD87" s="214"/>
      <c r="HE87" s="214"/>
      <c r="HF87" s="214" t="s">
        <v>226</v>
      </c>
      <c r="HG87" s="214"/>
      <c r="HH87" s="214"/>
      <c r="HI87" s="214"/>
      <c r="HJ87" s="214"/>
      <c r="HK87" s="214" t="s">
        <v>226</v>
      </c>
      <c r="HL87" s="214"/>
      <c r="HM87" s="214" t="s">
        <v>226</v>
      </c>
      <c r="HN87" s="214"/>
      <c r="HO87" s="214"/>
      <c r="HP87" s="214"/>
      <c r="HQ87" s="214"/>
      <c r="HR87" s="214"/>
      <c r="HS87" s="214"/>
      <c r="HT87" s="214"/>
      <c r="HU87" s="214"/>
      <c r="HV87" s="214"/>
      <c r="HW87" s="214"/>
      <c r="HX87" s="214" t="s">
        <v>226</v>
      </c>
      <c r="HY87" s="214"/>
      <c r="HZ87" s="214"/>
      <c r="IA87" s="214" t="s">
        <v>226</v>
      </c>
      <c r="IB87" s="214"/>
      <c r="IC87" s="214"/>
      <c r="ID87" s="214"/>
      <c r="IE87" s="214"/>
      <c r="IF87" s="214"/>
      <c r="IG87" s="214"/>
      <c r="IH87" s="214"/>
      <c r="II87" s="214"/>
      <c r="IJ87" s="214"/>
      <c r="IK87" s="214"/>
      <c r="IL87" s="214" t="s">
        <v>226</v>
      </c>
      <c r="IM87" s="214"/>
      <c r="IN87" s="214"/>
      <c r="IO87" s="214"/>
      <c r="IP87" s="166"/>
      <c r="IQ87" s="167"/>
      <c r="IR87" s="213"/>
      <c r="IS87" s="213"/>
      <c r="IT87" s="213"/>
      <c r="IU87" s="213"/>
      <c r="IV87" s="213"/>
      <c r="IW87" s="213"/>
      <c r="IX87" s="223"/>
      <c r="IY87" s="223"/>
      <c r="IZ87" s="213" t="s">
        <v>226</v>
      </c>
      <c r="JA87" s="223"/>
      <c r="JB87" s="213"/>
      <c r="JC87" s="213" t="s">
        <v>226</v>
      </c>
      <c r="JD87" s="213" t="s">
        <v>226</v>
      </c>
      <c r="JE87" s="214"/>
      <c r="JF87"/>
      <c r="JG87" s="213"/>
      <c r="JH87" s="213"/>
      <c r="JI87" s="213" t="s">
        <v>226</v>
      </c>
      <c r="JJ87" s="213"/>
      <c r="JK87" s="213" t="s">
        <v>226</v>
      </c>
      <c r="JL87" s="213"/>
      <c r="JM87" s="213"/>
      <c r="JN87" s="174" t="s">
        <v>898</v>
      </c>
      <c r="JO87" s="214" t="s">
        <v>226</v>
      </c>
      <c r="JP87" s="214" t="s">
        <v>226</v>
      </c>
      <c r="JQ87" s="214"/>
      <c r="JR87" s="214"/>
      <c r="JS87" s="214"/>
      <c r="JT87" s="214" t="s">
        <v>898</v>
      </c>
      <c r="JU87" s="214"/>
      <c r="JV87" s="214"/>
      <c r="JW87" s="214"/>
      <c r="JX87" s="214"/>
      <c r="JY87" s="174" t="s">
        <v>226</v>
      </c>
      <c r="JZ87" s="213"/>
      <c r="KA87" s="213"/>
      <c r="KB87" s="213" t="s">
        <v>898</v>
      </c>
      <c r="KC87" s="214"/>
      <c r="KD87" s="214" t="s">
        <v>226</v>
      </c>
      <c r="KE87" s="214"/>
      <c r="KF87" s="214"/>
      <c r="KG87" s="214"/>
      <c r="KH87" s="223"/>
      <c r="KI87" s="223"/>
      <c r="KJ87" s="223"/>
      <c r="KK87" s="223"/>
      <c r="KL87" s="214"/>
      <c r="KM87" s="214"/>
      <c r="KN87" s="214"/>
      <c r="KO87" s="214"/>
      <c r="KP87" s="214"/>
      <c r="KQ87"/>
      <c r="KR87" s="255"/>
      <c r="KS87">
        <v>58</v>
      </c>
      <c r="KT87">
        <v>4</v>
      </c>
      <c r="KU87">
        <v>58</v>
      </c>
      <c r="KV87">
        <v>4</v>
      </c>
    </row>
    <row r="88" spans="1:308" s="10" customFormat="1" ht="19.5">
      <c r="A88" s="171">
        <v>11</v>
      </c>
      <c r="B88" s="171" t="s">
        <v>1015</v>
      </c>
      <c r="C88" s="172" t="s">
        <v>1036</v>
      </c>
      <c r="D88" s="173">
        <v>12</v>
      </c>
      <c r="E88" s="164" t="s">
        <v>1037</v>
      </c>
      <c r="F88" s="164">
        <v>10</v>
      </c>
      <c r="G88" s="164" t="s">
        <v>857</v>
      </c>
      <c r="H88" s="164">
        <v>0</v>
      </c>
      <c r="I88" s="164">
        <v>0</v>
      </c>
      <c r="J88" s="164">
        <v>316</v>
      </c>
      <c r="K88" s="164">
        <v>183.6</v>
      </c>
      <c r="L88" s="165">
        <v>58.101265822784811</v>
      </c>
      <c r="M88" s="384" t="s">
        <v>2251</v>
      </c>
      <c r="N88" s="166"/>
      <c r="O88" s="213"/>
      <c r="P88" s="213"/>
      <c r="Q88" s="213"/>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t="s">
        <v>226</v>
      </c>
      <c r="BB88" s="213" t="s">
        <v>226</v>
      </c>
      <c r="BC88" s="213"/>
      <c r="BD88" s="213" t="s">
        <v>226</v>
      </c>
      <c r="BE88" s="213"/>
      <c r="BF88" s="213"/>
      <c r="BG88" s="213"/>
      <c r="BH88" s="213"/>
      <c r="BI88" s="213"/>
      <c r="BJ88" s="213"/>
      <c r="BK88" s="213"/>
      <c r="BL88" s="213"/>
      <c r="BM88" s="213"/>
      <c r="BN88" s="213"/>
      <c r="BO88" s="213" t="s">
        <v>226</v>
      </c>
      <c r="BP88" s="213" t="s">
        <v>226</v>
      </c>
      <c r="BQ88" s="213" t="s">
        <v>226</v>
      </c>
      <c r="BR88" s="213" t="s">
        <v>226</v>
      </c>
      <c r="BS88" s="213"/>
      <c r="BT88" s="213"/>
      <c r="BU88" s="213"/>
      <c r="BV88" s="213"/>
      <c r="BW88" s="213"/>
      <c r="BX88" s="213"/>
      <c r="BY88" s="213"/>
      <c r="BZ88" s="213"/>
      <c r="CA88" s="213"/>
      <c r="CB88" s="166"/>
      <c r="CC88" s="213"/>
      <c r="CD88" s="213"/>
      <c r="CE88" s="213"/>
      <c r="CF88" s="213"/>
      <c r="CG88" s="213"/>
      <c r="CH88" s="213" t="s">
        <v>226</v>
      </c>
      <c r="CI88" s="213"/>
      <c r="CJ88" s="213"/>
      <c r="CK88" s="213" t="s">
        <v>226</v>
      </c>
      <c r="CL88" s="213"/>
      <c r="CM88" s="213"/>
      <c r="CN88" s="213"/>
      <c r="CO88" s="213"/>
      <c r="CP88" s="213"/>
      <c r="CQ88" s="213"/>
      <c r="CR88" s="213"/>
      <c r="CS88" s="213"/>
      <c r="CT88" s="166" t="s">
        <v>226</v>
      </c>
      <c r="CU88" s="213" t="s">
        <v>226</v>
      </c>
      <c r="CV88" s="213" t="s">
        <v>226</v>
      </c>
      <c r="CW88" s="213" t="s">
        <v>226</v>
      </c>
      <c r="CX88" s="213"/>
      <c r="CY88" s="213"/>
      <c r="CZ88" s="213"/>
      <c r="DA88" s="213" t="s">
        <v>226</v>
      </c>
      <c r="DB88" s="213"/>
      <c r="DC88" s="213"/>
      <c r="DD88" s="213"/>
      <c r="DE88" s="213"/>
      <c r="DF88" s="213"/>
      <c r="DG88" s="213"/>
      <c r="DH88" s="213"/>
      <c r="DI88" s="213"/>
      <c r="DJ88" s="213"/>
      <c r="DK88" s="213"/>
      <c r="DL88" s="213"/>
      <c r="DM88" s="213"/>
      <c r="DN88" s="167"/>
      <c r="DO88" s="213"/>
      <c r="DP88" s="213" t="s">
        <v>226</v>
      </c>
      <c r="DQ88" s="213"/>
      <c r="DR88" s="213"/>
      <c r="DS88" s="213"/>
      <c r="DT88" s="213"/>
      <c r="DU88" s="213" t="s">
        <v>226</v>
      </c>
      <c r="DV88" s="213"/>
      <c r="DW88" s="213"/>
      <c r="DX88" s="213" t="s">
        <v>226</v>
      </c>
      <c r="DY88" s="213"/>
      <c r="DZ88" s="213"/>
      <c r="EA88" s="213"/>
      <c r="EB88" s="213"/>
      <c r="EC88" s="213"/>
      <c r="ED88" s="213"/>
      <c r="EE88" s="213"/>
      <c r="EF88" s="213"/>
      <c r="EG88" s="213"/>
      <c r="EH88" s="213"/>
      <c r="EI88" s="213"/>
      <c r="EJ88" s="213"/>
      <c r="EK88" s="213"/>
      <c r="EL88" s="213"/>
      <c r="EM88" s="213"/>
      <c r="EN88" s="213"/>
      <c r="EO88" s="213"/>
      <c r="EP88" s="213"/>
      <c r="EQ88" s="213"/>
      <c r="ER88" s="213"/>
      <c r="ES88" s="213"/>
      <c r="ET88" s="213"/>
      <c r="EU88" s="9"/>
      <c r="EV88" s="166"/>
      <c r="EW88" s="213"/>
      <c r="EX88" s="213"/>
      <c r="EY88" s="213"/>
      <c r="EZ88" s="213"/>
      <c r="FA88" s="213"/>
      <c r="FB88" s="213"/>
      <c r="FC88" s="213"/>
      <c r="FD88" s="213"/>
      <c r="FE88" s="213"/>
      <c r="FF88" s="213"/>
      <c r="FG88" s="213"/>
      <c r="FH88" s="213"/>
      <c r="FI88" s="213"/>
      <c r="FJ88" s="213"/>
      <c r="FK88" s="213"/>
      <c r="FL88" s="213"/>
      <c r="FM88" s="213"/>
      <c r="FN88" s="167"/>
      <c r="FO88" s="213" t="s">
        <v>226</v>
      </c>
      <c r="FP88" s="213" t="s">
        <v>226</v>
      </c>
      <c r="FQ88" s="213"/>
      <c r="FR88" s="213"/>
      <c r="FS88" s="166" t="s">
        <v>226</v>
      </c>
      <c r="FT88" s="167"/>
      <c r="FU88" s="213" t="s">
        <v>226</v>
      </c>
      <c r="FV88" s="213"/>
      <c r="FW88" s="213"/>
      <c r="FX88" s="213"/>
      <c r="FY88" s="166"/>
      <c r="FZ88" s="167"/>
      <c r="GA88" s="166"/>
      <c r="GB88" s="213"/>
      <c r="GC88" s="213"/>
      <c r="GD88" s="213"/>
      <c r="GE88" s="166"/>
      <c r="GF88" s="213"/>
      <c r="GG88" s="213"/>
      <c r="GH88" s="213"/>
      <c r="GI88" s="213"/>
      <c r="GJ88" s="213"/>
      <c r="GK88" s="213"/>
      <c r="GL88" s="213"/>
      <c r="GM88" s="166"/>
      <c r="GN88" s="213"/>
      <c r="GO88" s="213"/>
      <c r="GP88" s="213"/>
      <c r="GQ88" s="167"/>
      <c r="GR88" s="174"/>
      <c r="GS88" s="214"/>
      <c r="GT88" s="214"/>
      <c r="GU88" s="214"/>
      <c r="GV88" s="214"/>
      <c r="GW88" s="214"/>
      <c r="GX88" s="214"/>
      <c r="GY88" s="214"/>
      <c r="GZ88" s="214"/>
      <c r="HA88" s="214" t="s">
        <v>226</v>
      </c>
      <c r="HB88" s="214"/>
      <c r="HC88" s="214"/>
      <c r="HD88" s="214"/>
      <c r="HE88" s="214"/>
      <c r="HF88" s="214"/>
      <c r="HG88" s="214"/>
      <c r="HH88" s="214"/>
      <c r="HI88" s="214"/>
      <c r="HJ88" s="214"/>
      <c r="HK88" s="214"/>
      <c r="HL88" s="214"/>
      <c r="HM88" s="214"/>
      <c r="HN88" s="214"/>
      <c r="HO88" s="214"/>
      <c r="HP88" s="214"/>
      <c r="HQ88" s="214"/>
      <c r="HR88" s="214"/>
      <c r="HS88" s="214"/>
      <c r="HT88" s="214"/>
      <c r="HU88" s="214"/>
      <c r="HV88" s="214"/>
      <c r="HW88" s="214"/>
      <c r="HX88" s="214"/>
      <c r="HY88" s="214"/>
      <c r="HZ88" s="214"/>
      <c r="IA88" s="214"/>
      <c r="IB88" s="214"/>
      <c r="IC88" s="214"/>
      <c r="ID88" s="214"/>
      <c r="IE88" s="214"/>
      <c r="IF88" s="214"/>
      <c r="IG88" s="214"/>
      <c r="IH88" s="214"/>
      <c r="II88" s="214"/>
      <c r="IJ88" s="214"/>
      <c r="IK88" s="214"/>
      <c r="IL88" s="214"/>
      <c r="IM88" s="214"/>
      <c r="IN88" s="214"/>
      <c r="IO88" s="214"/>
      <c r="IP88" s="166"/>
      <c r="IQ88" s="167"/>
      <c r="IR88" s="213"/>
      <c r="IS88" s="213"/>
      <c r="IT88" s="213"/>
      <c r="IU88" s="213"/>
      <c r="IV88" s="213"/>
      <c r="IW88" s="213"/>
      <c r="IX88" s="223"/>
      <c r="IY88" s="223"/>
      <c r="IZ88" s="213"/>
      <c r="JA88" s="223"/>
      <c r="JB88" s="213"/>
      <c r="JC88" s="213" t="s">
        <v>853</v>
      </c>
      <c r="JD88" s="213"/>
      <c r="JE88" s="214" t="s">
        <v>853</v>
      </c>
      <c r="JF88"/>
      <c r="JG88" s="213" t="s">
        <v>226</v>
      </c>
      <c r="JH88" s="213"/>
      <c r="JI88" s="213"/>
      <c r="JJ88" s="213"/>
      <c r="JK88" s="213"/>
      <c r="JL88" s="213"/>
      <c r="JM88" s="213"/>
      <c r="JN88" s="174"/>
      <c r="JO88" s="214" t="s">
        <v>226</v>
      </c>
      <c r="JP88" s="214"/>
      <c r="JQ88" s="214"/>
      <c r="JR88" s="214"/>
      <c r="JS88" s="214"/>
      <c r="JT88" s="214"/>
      <c r="JU88" s="214"/>
      <c r="JV88" s="214"/>
      <c r="JW88" s="214"/>
      <c r="JX88" s="214"/>
      <c r="JY88" s="174" t="s">
        <v>226</v>
      </c>
      <c r="JZ88" s="213" t="s">
        <v>898</v>
      </c>
      <c r="KA88" s="213"/>
      <c r="KB88" s="213"/>
      <c r="KC88" s="214"/>
      <c r="KD88" s="214" t="s">
        <v>226</v>
      </c>
      <c r="KE88" s="214"/>
      <c r="KF88" s="214"/>
      <c r="KG88" s="214"/>
      <c r="KH88" s="223"/>
      <c r="KI88" s="223"/>
      <c r="KJ88" s="223"/>
      <c r="KK88" s="223"/>
      <c r="KL88" s="214"/>
      <c r="KM88" s="214"/>
      <c r="KN88" s="214"/>
      <c r="KO88" s="214"/>
      <c r="KP88" s="214"/>
      <c r="KQ88"/>
      <c r="KR88" s="255"/>
      <c r="KS88">
        <v>27</v>
      </c>
      <c r="KT88">
        <v>2</v>
      </c>
      <c r="KU88">
        <v>27</v>
      </c>
      <c r="KV88">
        <v>2</v>
      </c>
    </row>
    <row r="89" spans="1:308" s="10" customFormat="1" ht="19.5">
      <c r="A89" s="171">
        <v>11</v>
      </c>
      <c r="B89" s="171" t="s">
        <v>1015</v>
      </c>
      <c r="C89" s="172" t="s">
        <v>1038</v>
      </c>
      <c r="D89" s="173">
        <v>13</v>
      </c>
      <c r="E89" s="164" t="s">
        <v>1039</v>
      </c>
      <c r="F89" s="164">
        <v>20</v>
      </c>
      <c r="G89" s="164" t="s">
        <v>852</v>
      </c>
      <c r="H89" s="164">
        <v>0</v>
      </c>
      <c r="I89" s="164">
        <v>0</v>
      </c>
      <c r="J89" s="164">
        <v>199</v>
      </c>
      <c r="K89" s="164">
        <v>43.3</v>
      </c>
      <c r="L89" s="165">
        <v>21.758793969849243</v>
      </c>
      <c r="M89" s="384" t="s">
        <v>2252</v>
      </c>
      <c r="N89" s="166" t="s">
        <v>853</v>
      </c>
      <c r="O89" s="213"/>
      <c r="P89" s="213"/>
      <c r="Q89" s="213"/>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t="s">
        <v>226</v>
      </c>
      <c r="BB89" s="213" t="s">
        <v>226</v>
      </c>
      <c r="BC89" s="213" t="s">
        <v>226</v>
      </c>
      <c r="BD89" s="213" t="s">
        <v>226</v>
      </c>
      <c r="BE89" s="213"/>
      <c r="BF89" s="213"/>
      <c r="BG89" s="213"/>
      <c r="BH89" s="213"/>
      <c r="BI89" s="213"/>
      <c r="BJ89" s="213"/>
      <c r="BK89" s="213"/>
      <c r="BL89" s="213"/>
      <c r="BM89" s="213"/>
      <c r="BN89" s="213"/>
      <c r="BO89" s="213"/>
      <c r="BP89" s="213"/>
      <c r="BQ89" s="213" t="s">
        <v>226</v>
      </c>
      <c r="BR89" s="213"/>
      <c r="BS89" s="213"/>
      <c r="BT89" s="213"/>
      <c r="BU89" s="213"/>
      <c r="BV89" s="213"/>
      <c r="BW89" s="213"/>
      <c r="BX89" s="213"/>
      <c r="BY89" s="213"/>
      <c r="BZ89" s="213"/>
      <c r="CA89" s="213"/>
      <c r="CB89" s="166"/>
      <c r="CC89" s="213"/>
      <c r="CD89" s="213"/>
      <c r="CE89" s="213"/>
      <c r="CF89" s="213"/>
      <c r="CG89" s="213" t="s">
        <v>853</v>
      </c>
      <c r="CH89" s="213" t="s">
        <v>226</v>
      </c>
      <c r="CI89" s="213" t="s">
        <v>226</v>
      </c>
      <c r="CJ89" s="213" t="s">
        <v>226</v>
      </c>
      <c r="CK89" s="213" t="s">
        <v>226</v>
      </c>
      <c r="CL89" s="213"/>
      <c r="CM89" s="213" t="s">
        <v>226</v>
      </c>
      <c r="CN89" s="213"/>
      <c r="CO89" s="213"/>
      <c r="CP89" s="213"/>
      <c r="CQ89" s="213"/>
      <c r="CR89" s="213"/>
      <c r="CS89" s="213"/>
      <c r="CT89" s="166" t="s">
        <v>226</v>
      </c>
      <c r="CU89" s="213" t="s">
        <v>226</v>
      </c>
      <c r="CV89" s="213" t="s">
        <v>226</v>
      </c>
      <c r="CW89" s="213" t="s">
        <v>226</v>
      </c>
      <c r="CX89" s="213"/>
      <c r="CY89" s="213"/>
      <c r="CZ89" s="213" t="s">
        <v>853</v>
      </c>
      <c r="DA89" s="213" t="s">
        <v>226</v>
      </c>
      <c r="DB89" s="213"/>
      <c r="DC89" s="213"/>
      <c r="DD89" s="213"/>
      <c r="DE89" s="213"/>
      <c r="DF89" s="213"/>
      <c r="DG89" s="213"/>
      <c r="DH89" s="213"/>
      <c r="DI89" s="213"/>
      <c r="DJ89" s="213"/>
      <c r="DK89" s="213"/>
      <c r="DL89" s="213"/>
      <c r="DM89" s="213"/>
      <c r="DN89" s="167"/>
      <c r="DO89" s="213" t="s">
        <v>853</v>
      </c>
      <c r="DP89" s="213" t="s">
        <v>226</v>
      </c>
      <c r="DQ89" s="213" t="s">
        <v>853</v>
      </c>
      <c r="DR89" s="213" t="s">
        <v>853</v>
      </c>
      <c r="DS89" s="213" t="s">
        <v>226</v>
      </c>
      <c r="DT89" s="213" t="s">
        <v>226</v>
      </c>
      <c r="DU89" s="213"/>
      <c r="DV89" s="213" t="s">
        <v>853</v>
      </c>
      <c r="DW89" s="213" t="s">
        <v>853</v>
      </c>
      <c r="DX89" s="213" t="s">
        <v>853</v>
      </c>
      <c r="DY89" s="213"/>
      <c r="DZ89" s="213"/>
      <c r="EA89" s="213"/>
      <c r="EB89" s="213"/>
      <c r="EC89" s="213"/>
      <c r="ED89" s="213"/>
      <c r="EE89" s="213"/>
      <c r="EF89" s="213"/>
      <c r="EG89" s="213"/>
      <c r="EH89" s="213"/>
      <c r="EI89" s="213"/>
      <c r="EJ89" s="213"/>
      <c r="EK89" s="213"/>
      <c r="EL89" s="213"/>
      <c r="EM89" s="213"/>
      <c r="EN89" s="213"/>
      <c r="EO89" s="213"/>
      <c r="EP89" s="213"/>
      <c r="EQ89" s="213"/>
      <c r="ER89" s="213"/>
      <c r="ES89" s="213"/>
      <c r="ET89" s="213"/>
      <c r="EU89" s="9"/>
      <c r="EV89" s="166" t="s">
        <v>226</v>
      </c>
      <c r="EW89" s="213" t="s">
        <v>226</v>
      </c>
      <c r="EX89" s="213" t="s">
        <v>226</v>
      </c>
      <c r="EY89" s="213" t="s">
        <v>226</v>
      </c>
      <c r="EZ89" s="213"/>
      <c r="FA89" s="213" t="s">
        <v>226</v>
      </c>
      <c r="FB89" s="213" t="s">
        <v>226</v>
      </c>
      <c r="FC89" s="213" t="s">
        <v>853</v>
      </c>
      <c r="FD89" s="213" t="s">
        <v>226</v>
      </c>
      <c r="FE89" s="213" t="s">
        <v>853</v>
      </c>
      <c r="FF89" s="213" t="s">
        <v>226</v>
      </c>
      <c r="FG89" s="213" t="s">
        <v>226</v>
      </c>
      <c r="FH89" s="213" t="s">
        <v>226</v>
      </c>
      <c r="FI89" s="213"/>
      <c r="FJ89" s="213"/>
      <c r="FK89" s="213"/>
      <c r="FL89" s="213"/>
      <c r="FM89" s="213"/>
      <c r="FN89" s="167"/>
      <c r="FO89" s="213" t="s">
        <v>226</v>
      </c>
      <c r="FP89" s="213"/>
      <c r="FQ89" s="213"/>
      <c r="FR89" s="213"/>
      <c r="FS89" s="166"/>
      <c r="FT89" s="167" t="s">
        <v>226</v>
      </c>
      <c r="FU89" s="213"/>
      <c r="FV89" s="213" t="s">
        <v>226</v>
      </c>
      <c r="FW89" s="213" t="s">
        <v>226</v>
      </c>
      <c r="FX89" s="213" t="s">
        <v>226</v>
      </c>
      <c r="FY89" s="166" t="s">
        <v>226</v>
      </c>
      <c r="FZ89" s="167" t="s">
        <v>226</v>
      </c>
      <c r="GA89" s="166"/>
      <c r="GB89" s="213"/>
      <c r="GC89" s="213"/>
      <c r="GD89" s="213"/>
      <c r="GE89" s="166"/>
      <c r="GF89" s="213"/>
      <c r="GG89" s="213"/>
      <c r="GH89" s="213"/>
      <c r="GI89" s="213"/>
      <c r="GJ89" s="213"/>
      <c r="GK89" s="213"/>
      <c r="GL89" s="213"/>
      <c r="GM89" s="166"/>
      <c r="GN89" s="213"/>
      <c r="GO89" s="213"/>
      <c r="GP89" s="213"/>
      <c r="GQ89" s="167"/>
      <c r="GR89" s="174"/>
      <c r="GS89" s="214"/>
      <c r="GT89" s="214"/>
      <c r="GU89" s="214"/>
      <c r="GV89" s="214"/>
      <c r="GW89" s="214"/>
      <c r="GX89" s="214" t="s">
        <v>226</v>
      </c>
      <c r="GY89" s="214"/>
      <c r="GZ89" s="214"/>
      <c r="HA89" s="214" t="s">
        <v>226</v>
      </c>
      <c r="HB89" s="214"/>
      <c r="HC89" s="214"/>
      <c r="HD89" s="214"/>
      <c r="HE89" s="214"/>
      <c r="HF89" s="214"/>
      <c r="HG89" s="214"/>
      <c r="HH89" s="214"/>
      <c r="HI89" s="214"/>
      <c r="HJ89" s="214"/>
      <c r="HK89" s="214"/>
      <c r="HL89" s="214"/>
      <c r="HM89" s="214"/>
      <c r="HN89" s="214"/>
      <c r="HO89" s="214" t="s">
        <v>226</v>
      </c>
      <c r="HP89" s="214"/>
      <c r="HQ89" s="214"/>
      <c r="HR89" s="214"/>
      <c r="HS89" s="214"/>
      <c r="HT89" s="214"/>
      <c r="HU89" s="214"/>
      <c r="HV89" s="214"/>
      <c r="HW89" s="214"/>
      <c r="HX89" s="214" t="s">
        <v>226</v>
      </c>
      <c r="HY89" s="214"/>
      <c r="HZ89" s="214"/>
      <c r="IA89" s="214" t="s">
        <v>226</v>
      </c>
      <c r="IB89" s="214"/>
      <c r="IC89" s="214" t="s">
        <v>226</v>
      </c>
      <c r="ID89" s="214" t="s">
        <v>226</v>
      </c>
      <c r="IE89" s="214"/>
      <c r="IF89" s="214"/>
      <c r="IG89" s="214"/>
      <c r="IH89" s="214" t="s">
        <v>226</v>
      </c>
      <c r="II89" s="214"/>
      <c r="IJ89" s="214"/>
      <c r="IK89" s="214"/>
      <c r="IL89" s="214"/>
      <c r="IM89" s="214"/>
      <c r="IN89" s="214" t="s">
        <v>226</v>
      </c>
      <c r="IO89" s="214" t="s">
        <v>226</v>
      </c>
      <c r="IP89" s="166"/>
      <c r="IQ89" s="167"/>
      <c r="IR89" s="213"/>
      <c r="IS89" s="213"/>
      <c r="IT89" s="213"/>
      <c r="IU89" s="213"/>
      <c r="IV89" s="213"/>
      <c r="IW89" s="213"/>
      <c r="IX89" s="223"/>
      <c r="IY89" s="223"/>
      <c r="IZ89" s="213" t="s">
        <v>226</v>
      </c>
      <c r="JA89" s="223"/>
      <c r="JB89" s="213"/>
      <c r="JC89" s="213" t="s">
        <v>853</v>
      </c>
      <c r="JD89" s="213"/>
      <c r="JE89" s="214"/>
      <c r="JF89"/>
      <c r="JG89" s="213" t="s">
        <v>226</v>
      </c>
      <c r="JH89" s="213"/>
      <c r="JI89" s="213"/>
      <c r="JJ89" s="213"/>
      <c r="JK89" s="213"/>
      <c r="JL89" s="213"/>
      <c r="JM89" s="213"/>
      <c r="JN89" s="174" t="s">
        <v>853</v>
      </c>
      <c r="JO89" s="214" t="s">
        <v>226</v>
      </c>
      <c r="JP89" s="214" t="s">
        <v>898</v>
      </c>
      <c r="JQ89" s="214"/>
      <c r="JR89" s="214"/>
      <c r="JS89" s="214"/>
      <c r="JT89" s="214"/>
      <c r="JU89" s="214" t="s">
        <v>226</v>
      </c>
      <c r="JV89" s="214"/>
      <c r="JW89" s="214"/>
      <c r="JX89" s="214"/>
      <c r="JY89" s="166" t="s">
        <v>898</v>
      </c>
      <c r="JZ89" s="213" t="s">
        <v>898</v>
      </c>
      <c r="KA89" s="213" t="s">
        <v>898</v>
      </c>
      <c r="KB89" s="213" t="s">
        <v>898</v>
      </c>
      <c r="KC89" s="214"/>
      <c r="KD89" s="214"/>
      <c r="KE89" s="214"/>
      <c r="KF89" s="214"/>
      <c r="KG89" s="214"/>
      <c r="KH89" s="223" t="s">
        <v>226</v>
      </c>
      <c r="KI89" s="223"/>
      <c r="KJ89" s="223"/>
      <c r="KK89" s="223"/>
      <c r="KL89" s="214"/>
      <c r="KM89" s="214"/>
      <c r="KN89" s="214"/>
      <c r="KO89" s="214"/>
      <c r="KP89" s="214"/>
      <c r="KQ89"/>
      <c r="KR89" s="255"/>
      <c r="KS89">
        <v>55</v>
      </c>
      <c r="KT89">
        <v>13</v>
      </c>
      <c r="KU89">
        <v>55</v>
      </c>
      <c r="KV89">
        <v>13</v>
      </c>
    </row>
    <row r="90" spans="1:308" s="10" customFormat="1" ht="19.5">
      <c r="A90" s="171">
        <v>11</v>
      </c>
      <c r="B90" s="171" t="s">
        <v>1015</v>
      </c>
      <c r="C90" s="172" t="s">
        <v>1040</v>
      </c>
      <c r="D90" s="173">
        <v>14</v>
      </c>
      <c r="E90" s="164" t="s">
        <v>1041</v>
      </c>
      <c r="F90" s="164">
        <v>20</v>
      </c>
      <c r="G90" s="164" t="s">
        <v>852</v>
      </c>
      <c r="H90" s="164">
        <v>0</v>
      </c>
      <c r="I90" s="164">
        <v>0</v>
      </c>
      <c r="J90" s="164">
        <v>241</v>
      </c>
      <c r="K90" s="164">
        <v>49.8</v>
      </c>
      <c r="L90" s="165">
        <v>20.663900414937757</v>
      </c>
      <c r="M90" s="384" t="s">
        <v>2253</v>
      </c>
      <c r="N90" s="166" t="s">
        <v>853</v>
      </c>
      <c r="O90" s="213"/>
      <c r="P90" s="213"/>
      <c r="Q90" s="213"/>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t="s">
        <v>853</v>
      </c>
      <c r="BR90" s="213"/>
      <c r="BS90" s="213"/>
      <c r="BT90" s="213"/>
      <c r="BU90" s="213"/>
      <c r="BV90" s="213"/>
      <c r="BW90" s="213"/>
      <c r="BX90" s="213"/>
      <c r="BY90" s="213"/>
      <c r="BZ90" s="213"/>
      <c r="CA90" s="213"/>
      <c r="CB90" s="166"/>
      <c r="CC90" s="213" t="s">
        <v>853</v>
      </c>
      <c r="CD90" s="213"/>
      <c r="CE90" s="213"/>
      <c r="CF90" s="213"/>
      <c r="CG90" s="213" t="s">
        <v>853</v>
      </c>
      <c r="CH90" s="213" t="s">
        <v>853</v>
      </c>
      <c r="CI90" s="213" t="s">
        <v>853</v>
      </c>
      <c r="CJ90" s="213" t="s">
        <v>853</v>
      </c>
      <c r="CK90" s="213" t="s">
        <v>853</v>
      </c>
      <c r="CL90" s="213"/>
      <c r="CM90" s="213"/>
      <c r="CN90" s="213"/>
      <c r="CO90" s="213"/>
      <c r="CP90" s="213"/>
      <c r="CQ90" s="213"/>
      <c r="CR90" s="213"/>
      <c r="CS90" s="213"/>
      <c r="CT90" s="166"/>
      <c r="CU90" s="213"/>
      <c r="CV90" s="213"/>
      <c r="CW90" s="213"/>
      <c r="CX90" s="213"/>
      <c r="CY90" s="213"/>
      <c r="CZ90" s="213"/>
      <c r="DA90" s="213"/>
      <c r="DB90" s="213"/>
      <c r="DC90" s="213"/>
      <c r="DD90" s="213"/>
      <c r="DE90" s="213"/>
      <c r="DF90" s="213"/>
      <c r="DG90" s="213"/>
      <c r="DH90" s="213"/>
      <c r="DI90" s="213"/>
      <c r="DJ90" s="213"/>
      <c r="DK90" s="213"/>
      <c r="DL90" s="213"/>
      <c r="DM90" s="213"/>
      <c r="DN90" s="167"/>
      <c r="DO90" s="213"/>
      <c r="DP90" s="213"/>
      <c r="DQ90" s="213"/>
      <c r="DR90" s="213"/>
      <c r="DS90" s="213"/>
      <c r="DT90" s="213"/>
      <c r="DU90" s="213"/>
      <c r="DV90" s="213"/>
      <c r="DW90" s="213"/>
      <c r="DX90" s="213"/>
      <c r="DY90" s="213"/>
      <c r="DZ90" s="213"/>
      <c r="EA90" s="213"/>
      <c r="EB90" s="213"/>
      <c r="EC90" s="213"/>
      <c r="ED90" s="213"/>
      <c r="EE90" s="213"/>
      <c r="EF90" s="213"/>
      <c r="EG90" s="213"/>
      <c r="EH90" s="213"/>
      <c r="EI90" s="213"/>
      <c r="EJ90" s="213"/>
      <c r="EK90" s="213"/>
      <c r="EL90" s="213"/>
      <c r="EM90" s="213"/>
      <c r="EN90" s="213"/>
      <c r="EO90" s="213"/>
      <c r="EP90" s="213"/>
      <c r="EQ90" s="213"/>
      <c r="ER90" s="213"/>
      <c r="ES90" s="213"/>
      <c r="ET90" s="213"/>
      <c r="EU90" s="9"/>
      <c r="EV90" s="166"/>
      <c r="EW90" s="213"/>
      <c r="EX90" s="213"/>
      <c r="EY90" s="213"/>
      <c r="EZ90" s="213"/>
      <c r="FA90" s="213"/>
      <c r="FB90" s="213"/>
      <c r="FC90" s="213"/>
      <c r="FD90" s="213"/>
      <c r="FE90" s="213"/>
      <c r="FF90" s="213"/>
      <c r="FG90" s="213"/>
      <c r="FH90" s="213"/>
      <c r="FI90" s="213"/>
      <c r="FJ90" s="213"/>
      <c r="FK90" s="213"/>
      <c r="FL90" s="213"/>
      <c r="FM90" s="213"/>
      <c r="FN90" s="167"/>
      <c r="FO90" s="213"/>
      <c r="FP90" s="213"/>
      <c r="FQ90" s="213"/>
      <c r="FR90" s="213"/>
      <c r="FS90" s="166"/>
      <c r="FT90" s="167"/>
      <c r="FU90" s="213"/>
      <c r="FV90" s="213"/>
      <c r="FW90" s="213"/>
      <c r="FX90" s="213"/>
      <c r="FY90" s="166"/>
      <c r="FZ90" s="167"/>
      <c r="GA90" s="166"/>
      <c r="GB90" s="213"/>
      <c r="GC90" s="213"/>
      <c r="GD90" s="213"/>
      <c r="GE90" s="166"/>
      <c r="GF90" s="213"/>
      <c r="GG90" s="213"/>
      <c r="GH90" s="213"/>
      <c r="GI90" s="213"/>
      <c r="GJ90" s="213"/>
      <c r="GK90" s="213"/>
      <c r="GL90" s="213"/>
      <c r="GM90" s="166"/>
      <c r="GN90" s="213"/>
      <c r="GO90" s="213"/>
      <c r="GP90" s="213"/>
      <c r="GQ90" s="167"/>
      <c r="GR90" s="174"/>
      <c r="GS90" s="214"/>
      <c r="GT90" s="214"/>
      <c r="GU90" s="214"/>
      <c r="GV90" s="214"/>
      <c r="GW90" s="214"/>
      <c r="GX90" s="214"/>
      <c r="GY90" s="214"/>
      <c r="GZ90" s="214"/>
      <c r="HA90" s="214" t="s">
        <v>226</v>
      </c>
      <c r="HB90" s="214"/>
      <c r="HC90" s="214"/>
      <c r="HD90" s="214"/>
      <c r="HE90" s="214"/>
      <c r="HF90" s="214"/>
      <c r="HG90" s="214"/>
      <c r="HH90" s="214"/>
      <c r="HI90" s="214"/>
      <c r="HJ90" s="214"/>
      <c r="HK90" s="214"/>
      <c r="HL90" s="214"/>
      <c r="HM90" s="214"/>
      <c r="HN90" s="214"/>
      <c r="HO90" s="214"/>
      <c r="HP90" s="214"/>
      <c r="HQ90" s="214"/>
      <c r="HR90" s="214"/>
      <c r="HS90" s="214"/>
      <c r="HT90" s="214"/>
      <c r="HU90" s="214"/>
      <c r="HV90" s="214"/>
      <c r="HW90" s="214"/>
      <c r="HX90" s="214"/>
      <c r="HY90" s="214"/>
      <c r="HZ90" s="214"/>
      <c r="IA90" s="214"/>
      <c r="IB90" s="214"/>
      <c r="IC90" s="214"/>
      <c r="ID90" s="214"/>
      <c r="IE90" s="214"/>
      <c r="IF90" s="214"/>
      <c r="IG90" s="214"/>
      <c r="IH90" s="214"/>
      <c r="II90" s="214"/>
      <c r="IJ90" s="214"/>
      <c r="IK90" s="214"/>
      <c r="IL90" s="214"/>
      <c r="IM90" s="214"/>
      <c r="IN90" s="214"/>
      <c r="IO90" s="214"/>
      <c r="IP90" s="166"/>
      <c r="IQ90" s="167"/>
      <c r="IR90" s="213"/>
      <c r="IS90" s="213"/>
      <c r="IT90" s="213"/>
      <c r="IU90" s="213"/>
      <c r="IV90" s="213"/>
      <c r="IW90" s="213"/>
      <c r="IX90" s="223"/>
      <c r="IY90" s="223" t="s">
        <v>853</v>
      </c>
      <c r="IZ90" s="213"/>
      <c r="JA90" s="223" t="s">
        <v>853</v>
      </c>
      <c r="JB90" s="213"/>
      <c r="JC90" s="213" t="s">
        <v>853</v>
      </c>
      <c r="JD90" s="213"/>
      <c r="JE90" s="214" t="s">
        <v>853</v>
      </c>
      <c r="JF90"/>
      <c r="JG90" s="213" t="s">
        <v>853</v>
      </c>
      <c r="JH90" s="213"/>
      <c r="JI90" s="213" t="s">
        <v>853</v>
      </c>
      <c r="JJ90" s="213"/>
      <c r="JK90" s="213"/>
      <c r="JL90" s="213"/>
      <c r="JM90" s="213"/>
      <c r="JN90" s="174" t="s">
        <v>853</v>
      </c>
      <c r="JO90" s="213" t="s">
        <v>898</v>
      </c>
      <c r="JP90" s="214" t="s">
        <v>853</v>
      </c>
      <c r="JQ90" s="214" t="s">
        <v>853</v>
      </c>
      <c r="JR90" s="214"/>
      <c r="JS90" s="214"/>
      <c r="JT90" s="214"/>
      <c r="JU90" s="214"/>
      <c r="JV90" s="214"/>
      <c r="JW90" s="214"/>
      <c r="JX90" s="214"/>
      <c r="JY90" s="166" t="s">
        <v>853</v>
      </c>
      <c r="JZ90" s="213" t="s">
        <v>853</v>
      </c>
      <c r="KA90" s="213" t="s">
        <v>853</v>
      </c>
      <c r="KB90" s="213" t="s">
        <v>853</v>
      </c>
      <c r="KC90" s="214"/>
      <c r="KD90" s="213" t="s">
        <v>898</v>
      </c>
      <c r="KE90" s="214" t="s">
        <v>898</v>
      </c>
      <c r="KF90" s="213" t="s">
        <v>898</v>
      </c>
      <c r="KG90" s="214"/>
      <c r="KH90" s="223" t="s">
        <v>226</v>
      </c>
      <c r="KI90" s="223"/>
      <c r="KJ90" s="223"/>
      <c r="KK90" s="223"/>
      <c r="KL90" s="214"/>
      <c r="KM90" s="213" t="s">
        <v>898</v>
      </c>
      <c r="KN90" s="214"/>
      <c r="KO90" s="214"/>
      <c r="KP90" s="214"/>
      <c r="KQ90"/>
      <c r="KR90" s="255"/>
      <c r="KS90">
        <v>7</v>
      </c>
      <c r="KT90">
        <v>21</v>
      </c>
      <c r="KU90">
        <v>7</v>
      </c>
      <c r="KV90">
        <v>21</v>
      </c>
    </row>
    <row r="91" spans="1:308" s="10" customFormat="1" ht="19.5">
      <c r="A91" s="171">
        <v>11</v>
      </c>
      <c r="B91" s="171" t="s">
        <v>1015</v>
      </c>
      <c r="C91" s="172" t="s">
        <v>1042</v>
      </c>
      <c r="D91" s="173">
        <v>15</v>
      </c>
      <c r="E91" s="171" t="s">
        <v>1043</v>
      </c>
      <c r="F91" s="164">
        <v>20</v>
      </c>
      <c r="G91" s="164" t="s">
        <v>852</v>
      </c>
      <c r="H91" s="164">
        <v>0</v>
      </c>
      <c r="I91" s="164">
        <v>0</v>
      </c>
      <c r="J91" s="164">
        <v>724</v>
      </c>
      <c r="K91" s="164">
        <v>302.7</v>
      </c>
      <c r="L91" s="165">
        <v>41.809392265193367</v>
      </c>
      <c r="M91" s="384" t="s">
        <v>2254</v>
      </c>
      <c r="N91" s="166" t="s">
        <v>226</v>
      </c>
      <c r="O91" s="213"/>
      <c r="P91" s="213"/>
      <c r="Q91" s="213"/>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166"/>
      <c r="CC91" s="213"/>
      <c r="CD91" s="213"/>
      <c r="CE91" s="213"/>
      <c r="CF91" s="213"/>
      <c r="CG91" s="213"/>
      <c r="CH91" s="213"/>
      <c r="CI91" s="213" t="s">
        <v>226</v>
      </c>
      <c r="CJ91" s="213"/>
      <c r="CK91" s="213"/>
      <c r="CL91" s="213"/>
      <c r="CM91" s="213"/>
      <c r="CN91" s="213"/>
      <c r="CO91" s="213" t="s">
        <v>226</v>
      </c>
      <c r="CP91" s="213"/>
      <c r="CQ91" s="213"/>
      <c r="CR91" s="213"/>
      <c r="CS91" s="213"/>
      <c r="CT91" s="166"/>
      <c r="CU91" s="213"/>
      <c r="CV91" s="213"/>
      <c r="CW91" s="213"/>
      <c r="CX91" s="213"/>
      <c r="CY91" s="213"/>
      <c r="CZ91" s="213"/>
      <c r="DA91" s="213"/>
      <c r="DB91" s="213"/>
      <c r="DC91" s="213"/>
      <c r="DD91" s="213"/>
      <c r="DE91" s="213"/>
      <c r="DF91" s="213"/>
      <c r="DG91" s="213"/>
      <c r="DH91" s="213"/>
      <c r="DI91" s="213"/>
      <c r="DJ91" s="213"/>
      <c r="DK91" s="213"/>
      <c r="DL91" s="213"/>
      <c r="DM91" s="213"/>
      <c r="DN91" s="167"/>
      <c r="DO91" s="213"/>
      <c r="DP91" s="213"/>
      <c r="DQ91" s="213"/>
      <c r="DR91" s="213"/>
      <c r="DS91" s="213"/>
      <c r="DT91" s="213" t="s">
        <v>226</v>
      </c>
      <c r="DU91" s="213"/>
      <c r="DV91" s="213"/>
      <c r="DW91" s="213"/>
      <c r="DX91" s="213"/>
      <c r="DY91" s="213"/>
      <c r="DZ91" s="213"/>
      <c r="EA91" s="213"/>
      <c r="EB91" s="213"/>
      <c r="EC91" s="213"/>
      <c r="ED91" s="213"/>
      <c r="EE91" s="213"/>
      <c r="EF91" s="213"/>
      <c r="EG91" s="213"/>
      <c r="EH91" s="213"/>
      <c r="EI91" s="213"/>
      <c r="EJ91" s="213"/>
      <c r="EK91" s="213"/>
      <c r="EL91" s="213"/>
      <c r="EM91" s="213"/>
      <c r="EN91" s="213"/>
      <c r="EO91" s="213"/>
      <c r="EP91" s="213"/>
      <c r="EQ91" s="213"/>
      <c r="ER91" s="213"/>
      <c r="ES91" s="213"/>
      <c r="ET91" s="213"/>
      <c r="EU91" s="9"/>
      <c r="EV91" s="166"/>
      <c r="EW91" s="213"/>
      <c r="EX91" s="213"/>
      <c r="EY91" s="213"/>
      <c r="EZ91" s="213"/>
      <c r="FA91" s="213"/>
      <c r="FB91" s="213"/>
      <c r="FC91" s="213"/>
      <c r="FD91" s="213"/>
      <c r="FE91" s="213"/>
      <c r="FF91" s="213"/>
      <c r="FG91" s="213"/>
      <c r="FH91" s="213"/>
      <c r="FI91" s="213"/>
      <c r="FJ91" s="213"/>
      <c r="FK91" s="213"/>
      <c r="FL91" s="213"/>
      <c r="FM91" s="213" t="s">
        <v>226</v>
      </c>
      <c r="FN91" s="167"/>
      <c r="FO91" s="213" t="s">
        <v>226</v>
      </c>
      <c r="FP91" s="213"/>
      <c r="FQ91" s="213"/>
      <c r="FR91" s="213"/>
      <c r="FS91" s="166"/>
      <c r="FT91" s="167"/>
      <c r="FU91" s="213"/>
      <c r="FV91" s="213"/>
      <c r="FW91" s="213" t="s">
        <v>226</v>
      </c>
      <c r="FX91" s="213"/>
      <c r="FY91" s="166"/>
      <c r="FZ91" s="167"/>
      <c r="GA91" s="166"/>
      <c r="GB91" s="213"/>
      <c r="GC91" s="213"/>
      <c r="GD91" s="213"/>
      <c r="GE91" s="166"/>
      <c r="GF91" s="213"/>
      <c r="GG91" s="213"/>
      <c r="GH91" s="213"/>
      <c r="GI91" s="213"/>
      <c r="GJ91" s="213"/>
      <c r="GK91" s="213"/>
      <c r="GL91" s="213"/>
      <c r="GM91" s="166"/>
      <c r="GN91" s="213"/>
      <c r="GO91" s="213"/>
      <c r="GP91" s="213"/>
      <c r="GQ91" s="167"/>
      <c r="GR91" s="174"/>
      <c r="GS91" s="214"/>
      <c r="GT91" s="214"/>
      <c r="GU91" s="214"/>
      <c r="GV91" s="214"/>
      <c r="GW91" s="214"/>
      <c r="GX91" s="214"/>
      <c r="GY91" s="214"/>
      <c r="GZ91" s="214"/>
      <c r="HA91" s="214" t="s">
        <v>226</v>
      </c>
      <c r="HB91" s="214"/>
      <c r="HC91" s="214"/>
      <c r="HD91" s="214"/>
      <c r="HE91" s="214"/>
      <c r="HF91" s="214"/>
      <c r="HG91" s="214"/>
      <c r="HH91" s="214"/>
      <c r="HI91" s="214"/>
      <c r="HJ91" s="214"/>
      <c r="HK91" s="214"/>
      <c r="HL91" s="214"/>
      <c r="HM91" s="214"/>
      <c r="HN91" s="214"/>
      <c r="HO91" s="214"/>
      <c r="HP91" s="214"/>
      <c r="HQ91" s="214"/>
      <c r="HR91" s="214"/>
      <c r="HS91" s="214"/>
      <c r="HT91" s="214"/>
      <c r="HU91" s="214"/>
      <c r="HV91" s="214"/>
      <c r="HW91" s="214"/>
      <c r="HX91" s="214"/>
      <c r="HY91" s="214"/>
      <c r="HZ91" s="214"/>
      <c r="IA91" s="214"/>
      <c r="IB91" s="214"/>
      <c r="IC91" s="214"/>
      <c r="ID91" s="214"/>
      <c r="IE91" s="214"/>
      <c r="IF91" s="214"/>
      <c r="IG91" s="214"/>
      <c r="IH91" s="214"/>
      <c r="II91" s="214"/>
      <c r="IJ91" s="214"/>
      <c r="IK91" s="214"/>
      <c r="IL91" s="214"/>
      <c r="IM91" s="214"/>
      <c r="IN91" s="214"/>
      <c r="IO91" s="214"/>
      <c r="IP91" s="166"/>
      <c r="IQ91" s="167"/>
      <c r="IR91" s="213"/>
      <c r="IS91" s="213" t="s">
        <v>853</v>
      </c>
      <c r="IT91" s="213"/>
      <c r="IU91" s="213"/>
      <c r="IV91" s="213"/>
      <c r="IW91" s="213"/>
      <c r="IX91" s="223"/>
      <c r="IY91" s="223"/>
      <c r="IZ91" s="213" t="s">
        <v>226</v>
      </c>
      <c r="JA91" s="223"/>
      <c r="JB91" s="213"/>
      <c r="JC91" s="213" t="s">
        <v>226</v>
      </c>
      <c r="JD91" s="213" t="s">
        <v>226</v>
      </c>
      <c r="JE91" s="214"/>
      <c r="JF91"/>
      <c r="JG91" s="213" t="s">
        <v>226</v>
      </c>
      <c r="JH91" s="213"/>
      <c r="JI91" s="213"/>
      <c r="JJ91" s="213"/>
      <c r="JK91" s="213" t="s">
        <v>226</v>
      </c>
      <c r="JL91" s="213"/>
      <c r="JM91" s="213"/>
      <c r="JN91" s="174"/>
      <c r="JO91" s="213" t="s">
        <v>898</v>
      </c>
      <c r="JP91" s="214"/>
      <c r="JQ91" s="214"/>
      <c r="JR91" s="214"/>
      <c r="JS91" s="214"/>
      <c r="JT91" s="214"/>
      <c r="JU91" s="214"/>
      <c r="JV91" s="214"/>
      <c r="JW91" s="214"/>
      <c r="JX91" s="214"/>
      <c r="JY91" s="166" t="s">
        <v>898</v>
      </c>
      <c r="JZ91" s="213"/>
      <c r="KA91" s="213" t="s">
        <v>898</v>
      </c>
      <c r="KB91" s="213" t="s">
        <v>898</v>
      </c>
      <c r="KC91" s="214"/>
      <c r="KD91" s="213" t="s">
        <v>898</v>
      </c>
      <c r="KE91" s="214" t="s">
        <v>898</v>
      </c>
      <c r="KF91" s="214"/>
      <c r="KG91" s="214"/>
      <c r="KH91" s="223"/>
      <c r="KI91" s="223"/>
      <c r="KJ91" s="223"/>
      <c r="KK91" s="223"/>
      <c r="KL91" s="214"/>
      <c r="KM91" s="214"/>
      <c r="KN91" s="214"/>
      <c r="KO91" s="213" t="s">
        <v>898</v>
      </c>
      <c r="KP91" s="214"/>
      <c r="KQ91"/>
      <c r="KR91" s="255"/>
      <c r="KS91">
        <v>20</v>
      </c>
      <c r="KT91">
        <v>1</v>
      </c>
      <c r="KU91">
        <v>20</v>
      </c>
      <c r="KV91">
        <v>1</v>
      </c>
    </row>
    <row r="92" spans="1:308" s="10" customFormat="1" ht="19.5">
      <c r="A92" s="171">
        <v>11</v>
      </c>
      <c r="B92" s="171" t="s">
        <v>1015</v>
      </c>
      <c r="C92" s="172" t="s">
        <v>1044</v>
      </c>
      <c r="D92" s="173">
        <v>16</v>
      </c>
      <c r="E92" s="164" t="s">
        <v>1045</v>
      </c>
      <c r="F92" s="164">
        <v>21</v>
      </c>
      <c r="G92" s="164" t="s">
        <v>852</v>
      </c>
      <c r="H92" s="164" t="s">
        <v>979</v>
      </c>
      <c r="I92" s="164">
        <v>0</v>
      </c>
      <c r="J92" s="164">
        <v>372</v>
      </c>
      <c r="K92" s="164">
        <v>103.8</v>
      </c>
      <c r="L92" s="165">
        <v>27.903225806451616</v>
      </c>
      <c r="M92" s="384" t="s">
        <v>2255</v>
      </c>
      <c r="N92" s="166" t="s">
        <v>226</v>
      </c>
      <c r="O92" s="213"/>
      <c r="P92" s="213"/>
      <c r="Q92" s="213"/>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t="s">
        <v>226</v>
      </c>
      <c r="BB92" s="213" t="s">
        <v>226</v>
      </c>
      <c r="BC92" s="213" t="s">
        <v>226</v>
      </c>
      <c r="BD92" s="213"/>
      <c r="BE92" s="213"/>
      <c r="BF92" s="213"/>
      <c r="BG92" s="213"/>
      <c r="BH92" s="213"/>
      <c r="BI92" s="213"/>
      <c r="BJ92" s="213"/>
      <c r="BK92" s="213"/>
      <c r="BL92" s="213"/>
      <c r="BM92" s="213"/>
      <c r="BN92" s="213"/>
      <c r="BO92" s="213"/>
      <c r="BP92" s="213"/>
      <c r="BQ92" s="213" t="s">
        <v>226</v>
      </c>
      <c r="BR92" s="213" t="s">
        <v>226</v>
      </c>
      <c r="BS92" s="213"/>
      <c r="BT92" s="213"/>
      <c r="BU92" s="213" t="s">
        <v>226</v>
      </c>
      <c r="BV92" s="213"/>
      <c r="BW92" s="213"/>
      <c r="BX92" s="213"/>
      <c r="BY92" s="213"/>
      <c r="BZ92" s="213"/>
      <c r="CA92" s="213"/>
      <c r="CB92" s="166"/>
      <c r="CC92" s="213" t="s">
        <v>226</v>
      </c>
      <c r="CD92" s="213"/>
      <c r="CE92" s="213"/>
      <c r="CF92" s="213"/>
      <c r="CG92" s="213" t="s">
        <v>226</v>
      </c>
      <c r="CH92" s="213" t="s">
        <v>226</v>
      </c>
      <c r="CI92" s="213"/>
      <c r="CJ92" s="213"/>
      <c r="CK92" s="213"/>
      <c r="CL92" s="213"/>
      <c r="CM92" s="213"/>
      <c r="CN92" s="213"/>
      <c r="CO92" s="213"/>
      <c r="CP92" s="213"/>
      <c r="CQ92" s="213"/>
      <c r="CR92" s="213"/>
      <c r="CS92" s="213" t="s">
        <v>226</v>
      </c>
      <c r="CT92" s="166" t="s">
        <v>226</v>
      </c>
      <c r="CU92" s="213"/>
      <c r="CV92" s="213" t="s">
        <v>226</v>
      </c>
      <c r="CW92" s="213" t="s">
        <v>226</v>
      </c>
      <c r="CX92" s="213"/>
      <c r="CY92" s="213"/>
      <c r="CZ92" s="213"/>
      <c r="DA92" s="213"/>
      <c r="DB92" s="213"/>
      <c r="DC92" s="213" t="s">
        <v>226</v>
      </c>
      <c r="DD92" s="213"/>
      <c r="DE92" s="213" t="s">
        <v>226</v>
      </c>
      <c r="DF92" s="213"/>
      <c r="DG92" s="213"/>
      <c r="DH92" s="213" t="s">
        <v>226</v>
      </c>
      <c r="DI92" s="213" t="s">
        <v>226</v>
      </c>
      <c r="DJ92" s="213"/>
      <c r="DK92" s="213"/>
      <c r="DL92" s="213"/>
      <c r="DM92" s="213"/>
      <c r="DN92" s="167"/>
      <c r="DO92" s="213"/>
      <c r="DP92" s="213"/>
      <c r="DQ92" s="213"/>
      <c r="DR92" s="213"/>
      <c r="DS92" s="213"/>
      <c r="DT92" s="213"/>
      <c r="DU92" s="213"/>
      <c r="DV92" s="213"/>
      <c r="DW92" s="213"/>
      <c r="DX92" s="213"/>
      <c r="DY92" s="213"/>
      <c r="DZ92" s="213"/>
      <c r="EA92" s="213"/>
      <c r="EB92" s="213"/>
      <c r="EC92" s="213"/>
      <c r="ED92" s="213"/>
      <c r="EE92" s="213"/>
      <c r="EF92" s="213"/>
      <c r="EG92" s="213"/>
      <c r="EH92" s="213"/>
      <c r="EI92" s="213"/>
      <c r="EJ92" s="213"/>
      <c r="EK92" s="213"/>
      <c r="EL92" s="213"/>
      <c r="EM92" s="213"/>
      <c r="EN92" s="213"/>
      <c r="EO92" s="213"/>
      <c r="EP92" s="213"/>
      <c r="EQ92" s="213"/>
      <c r="ER92" s="213"/>
      <c r="ES92" s="213"/>
      <c r="ET92" s="213"/>
      <c r="EU92" s="9"/>
      <c r="EV92" s="166"/>
      <c r="EW92" s="213"/>
      <c r="EX92" s="213" t="s">
        <v>226</v>
      </c>
      <c r="EY92" s="213" t="s">
        <v>226</v>
      </c>
      <c r="EZ92" s="213"/>
      <c r="FA92" s="213"/>
      <c r="FB92" s="213"/>
      <c r="FC92" s="213"/>
      <c r="FD92" s="213" t="s">
        <v>226</v>
      </c>
      <c r="FE92" s="213"/>
      <c r="FF92" s="213"/>
      <c r="FG92" s="213"/>
      <c r="FH92" s="213"/>
      <c r="FI92" s="213"/>
      <c r="FJ92" s="213" t="s">
        <v>226</v>
      </c>
      <c r="FK92" s="213"/>
      <c r="FL92" s="213"/>
      <c r="FM92" s="213"/>
      <c r="FN92" s="167"/>
      <c r="FO92" s="213" t="s">
        <v>226</v>
      </c>
      <c r="FP92" s="213"/>
      <c r="FQ92" s="213"/>
      <c r="FR92" s="213"/>
      <c r="FS92" s="166" t="s">
        <v>226</v>
      </c>
      <c r="FT92" s="167" t="s">
        <v>226</v>
      </c>
      <c r="FU92" s="213" t="s">
        <v>226</v>
      </c>
      <c r="FV92" s="213" t="s">
        <v>226</v>
      </c>
      <c r="FW92" s="213" t="s">
        <v>226</v>
      </c>
      <c r="FX92" s="213" t="s">
        <v>226</v>
      </c>
      <c r="FY92" s="166"/>
      <c r="FZ92" s="167"/>
      <c r="GA92" s="166"/>
      <c r="GB92" s="213"/>
      <c r="GC92" s="213"/>
      <c r="GD92" s="213"/>
      <c r="GE92" s="166"/>
      <c r="GF92" s="213"/>
      <c r="GG92" s="213"/>
      <c r="GH92" s="213"/>
      <c r="GI92" s="213"/>
      <c r="GJ92" s="213"/>
      <c r="GK92" s="213"/>
      <c r="GL92" s="213"/>
      <c r="GM92" s="166"/>
      <c r="GN92" s="213"/>
      <c r="GO92" s="213"/>
      <c r="GP92" s="213"/>
      <c r="GQ92" s="167"/>
      <c r="GR92" s="174"/>
      <c r="GS92" s="214"/>
      <c r="GT92" s="214"/>
      <c r="GU92" s="214"/>
      <c r="GV92" s="214"/>
      <c r="GW92" s="214"/>
      <c r="GX92" s="214"/>
      <c r="GY92" s="214"/>
      <c r="GZ92" s="214"/>
      <c r="HA92" s="214"/>
      <c r="HB92" s="214"/>
      <c r="HC92" s="214"/>
      <c r="HD92" s="214"/>
      <c r="HE92" s="214"/>
      <c r="HF92" s="214"/>
      <c r="HG92" s="214"/>
      <c r="HH92" s="214"/>
      <c r="HI92" s="214"/>
      <c r="HJ92" s="214"/>
      <c r="HK92" s="214"/>
      <c r="HL92" s="214"/>
      <c r="HM92" s="214"/>
      <c r="HN92" s="214"/>
      <c r="HO92" s="214"/>
      <c r="HP92" s="214"/>
      <c r="HQ92" s="214"/>
      <c r="HR92" s="214"/>
      <c r="HS92" s="214"/>
      <c r="HT92" s="214"/>
      <c r="HU92" s="214"/>
      <c r="HV92" s="214"/>
      <c r="HW92" s="214"/>
      <c r="HX92" s="214"/>
      <c r="HY92" s="214"/>
      <c r="HZ92" s="214"/>
      <c r="IA92" s="214"/>
      <c r="IB92" s="214"/>
      <c r="IC92" s="214"/>
      <c r="ID92" s="214"/>
      <c r="IE92" s="214"/>
      <c r="IF92" s="214"/>
      <c r="IG92" s="214"/>
      <c r="IH92" s="214"/>
      <c r="II92" s="214"/>
      <c r="IJ92" s="214"/>
      <c r="IK92" s="214"/>
      <c r="IL92" s="214"/>
      <c r="IM92" s="214"/>
      <c r="IN92" s="214"/>
      <c r="IO92" s="214"/>
      <c r="IP92" s="166"/>
      <c r="IQ92" s="167"/>
      <c r="IR92" s="213"/>
      <c r="IS92" s="213"/>
      <c r="IT92" s="213"/>
      <c r="IU92" s="213"/>
      <c r="IV92" s="213"/>
      <c r="IW92" s="213"/>
      <c r="IX92" s="223"/>
      <c r="IY92" s="223"/>
      <c r="IZ92" s="213"/>
      <c r="JA92" s="223"/>
      <c r="JB92" s="213"/>
      <c r="JC92" s="213"/>
      <c r="JD92" s="213"/>
      <c r="JE92" s="214"/>
      <c r="JF92"/>
      <c r="JG92" s="213" t="s">
        <v>226</v>
      </c>
      <c r="JH92" s="213"/>
      <c r="JI92" s="213"/>
      <c r="JJ92" s="213"/>
      <c r="JK92" s="213"/>
      <c r="JL92" s="213"/>
      <c r="JM92" s="213"/>
      <c r="JN92" s="174"/>
      <c r="JO92" s="214"/>
      <c r="JP92" s="214"/>
      <c r="JQ92" s="214"/>
      <c r="JR92" s="214"/>
      <c r="JS92" s="214"/>
      <c r="JT92" s="214"/>
      <c r="JU92" s="214"/>
      <c r="JV92" s="214"/>
      <c r="JW92" s="214"/>
      <c r="JX92" s="214"/>
      <c r="JY92" s="166"/>
      <c r="JZ92" s="213"/>
      <c r="KA92" s="213"/>
      <c r="KB92" s="213"/>
      <c r="KC92" s="214"/>
      <c r="KD92" s="214"/>
      <c r="KE92" s="214"/>
      <c r="KF92" s="214"/>
      <c r="KG92" s="214"/>
      <c r="KH92" s="223"/>
      <c r="KI92" s="223"/>
      <c r="KJ92" s="223"/>
      <c r="KK92" s="223"/>
      <c r="KL92" s="214"/>
      <c r="KM92" s="214"/>
      <c r="KN92" s="214" t="s">
        <v>226</v>
      </c>
      <c r="KO92" s="214"/>
      <c r="KP92" s="214"/>
      <c r="KQ92"/>
      <c r="KR92" s="255"/>
      <c r="KS92">
        <v>31</v>
      </c>
      <c r="KT92">
        <v>0</v>
      </c>
      <c r="KU92">
        <v>31</v>
      </c>
      <c r="KV92">
        <v>0</v>
      </c>
    </row>
    <row r="93" spans="1:308" s="10" customFormat="1" ht="19.5">
      <c r="A93" s="171">
        <v>11</v>
      </c>
      <c r="B93" s="171" t="s">
        <v>1015</v>
      </c>
      <c r="C93" s="172" t="s">
        <v>1046</v>
      </c>
      <c r="D93" s="173">
        <v>17</v>
      </c>
      <c r="E93" s="164" t="s">
        <v>1047</v>
      </c>
      <c r="F93" s="164">
        <v>21</v>
      </c>
      <c r="G93" s="164" t="s">
        <v>852</v>
      </c>
      <c r="H93" s="164" t="s">
        <v>979</v>
      </c>
      <c r="I93" s="164">
        <v>0</v>
      </c>
      <c r="J93" s="164">
        <v>1039</v>
      </c>
      <c r="K93" s="164">
        <v>528.70000000000005</v>
      </c>
      <c r="L93" s="165">
        <v>50.885466794995196</v>
      </c>
      <c r="M93" s="384" t="s">
        <v>2256</v>
      </c>
      <c r="N93" s="166" t="s">
        <v>226</v>
      </c>
      <c r="O93" s="213"/>
      <c r="P93" s="213"/>
      <c r="Q93" s="213"/>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166"/>
      <c r="CC93" s="213"/>
      <c r="CD93" s="213"/>
      <c r="CE93" s="213"/>
      <c r="CF93" s="213"/>
      <c r="CG93" s="213"/>
      <c r="CH93" s="213"/>
      <c r="CI93" s="213"/>
      <c r="CJ93" s="213"/>
      <c r="CK93" s="213"/>
      <c r="CL93" s="213"/>
      <c r="CM93" s="213"/>
      <c r="CN93" s="213"/>
      <c r="CO93" s="213"/>
      <c r="CP93" s="213"/>
      <c r="CQ93" s="213"/>
      <c r="CR93" s="213"/>
      <c r="CS93" s="213"/>
      <c r="CT93" s="166"/>
      <c r="CU93" s="213"/>
      <c r="CV93" s="213"/>
      <c r="CW93" s="213"/>
      <c r="CX93" s="213"/>
      <c r="CY93" s="213"/>
      <c r="CZ93" s="213"/>
      <c r="DA93" s="213"/>
      <c r="DB93" s="213"/>
      <c r="DC93" s="213"/>
      <c r="DD93" s="213"/>
      <c r="DE93" s="213"/>
      <c r="DF93" s="213"/>
      <c r="DG93" s="213"/>
      <c r="DH93" s="213"/>
      <c r="DI93" s="213"/>
      <c r="DJ93" s="213"/>
      <c r="DK93" s="213"/>
      <c r="DL93" s="213"/>
      <c r="DM93" s="213"/>
      <c r="DN93" s="167"/>
      <c r="DO93" s="213"/>
      <c r="DP93" s="213"/>
      <c r="DQ93" s="213"/>
      <c r="DR93" s="213"/>
      <c r="DS93" s="213"/>
      <c r="DT93" s="213"/>
      <c r="DU93" s="213"/>
      <c r="DV93" s="213"/>
      <c r="DW93" s="213"/>
      <c r="DX93" s="213"/>
      <c r="DY93" s="213"/>
      <c r="DZ93" s="213"/>
      <c r="EA93" s="213"/>
      <c r="EB93" s="213"/>
      <c r="EC93" s="213"/>
      <c r="ED93" s="213"/>
      <c r="EE93" s="213"/>
      <c r="EF93" s="213"/>
      <c r="EG93" s="213"/>
      <c r="EH93" s="213"/>
      <c r="EI93" s="213"/>
      <c r="EJ93" s="213"/>
      <c r="EK93" s="213"/>
      <c r="EL93" s="213"/>
      <c r="EM93" s="213"/>
      <c r="EN93" s="213"/>
      <c r="EO93" s="213"/>
      <c r="EP93" s="213"/>
      <c r="EQ93" s="213"/>
      <c r="ER93" s="213"/>
      <c r="ES93" s="213"/>
      <c r="ET93" s="213"/>
      <c r="EU93" s="9"/>
      <c r="EV93" s="166"/>
      <c r="EW93" s="213"/>
      <c r="EX93" s="213"/>
      <c r="EY93" s="213"/>
      <c r="EZ93" s="213"/>
      <c r="FA93" s="213"/>
      <c r="FB93" s="213"/>
      <c r="FC93" s="213"/>
      <c r="FD93" s="213"/>
      <c r="FE93" s="213"/>
      <c r="FF93" s="213"/>
      <c r="FG93" s="213"/>
      <c r="FH93" s="213"/>
      <c r="FI93" s="213"/>
      <c r="FJ93" s="213"/>
      <c r="FK93" s="213"/>
      <c r="FL93" s="213"/>
      <c r="FM93" s="213"/>
      <c r="FN93" s="167"/>
      <c r="FO93" s="213"/>
      <c r="FP93" s="213"/>
      <c r="FQ93" s="213"/>
      <c r="FR93" s="213"/>
      <c r="FS93" s="166"/>
      <c r="FT93" s="167"/>
      <c r="FU93" s="213"/>
      <c r="FV93" s="213"/>
      <c r="FW93" s="213"/>
      <c r="FX93" s="213"/>
      <c r="FY93" s="166"/>
      <c r="FZ93" s="167"/>
      <c r="GA93" s="166"/>
      <c r="GB93" s="213"/>
      <c r="GC93" s="213"/>
      <c r="GD93" s="213"/>
      <c r="GE93" s="166"/>
      <c r="GF93" s="213"/>
      <c r="GG93" s="213"/>
      <c r="GH93" s="213"/>
      <c r="GI93" s="213"/>
      <c r="GJ93" s="213"/>
      <c r="GK93" s="213"/>
      <c r="GL93" s="213"/>
      <c r="GM93" s="166"/>
      <c r="GN93" s="213"/>
      <c r="GO93" s="213"/>
      <c r="GP93" s="213"/>
      <c r="GQ93" s="167"/>
      <c r="GR93" s="174"/>
      <c r="GS93" s="214"/>
      <c r="GT93" s="214"/>
      <c r="GU93" s="214"/>
      <c r="GV93" s="214"/>
      <c r="GW93" s="214"/>
      <c r="GX93" s="214"/>
      <c r="GY93" s="214"/>
      <c r="GZ93" s="214"/>
      <c r="HA93" s="214" t="s">
        <v>226</v>
      </c>
      <c r="HB93" s="214"/>
      <c r="HC93" s="214"/>
      <c r="HD93" s="214"/>
      <c r="HE93" s="214"/>
      <c r="HF93" s="214" t="s">
        <v>226</v>
      </c>
      <c r="HG93" s="214"/>
      <c r="HH93" s="214"/>
      <c r="HI93" s="214"/>
      <c r="HJ93" s="214"/>
      <c r="HK93" s="214"/>
      <c r="HL93" s="214"/>
      <c r="HM93" s="214"/>
      <c r="HN93" s="214"/>
      <c r="HO93" s="214"/>
      <c r="HP93" s="214"/>
      <c r="HQ93" s="214"/>
      <c r="HR93" s="214"/>
      <c r="HS93" s="214"/>
      <c r="HT93" s="214"/>
      <c r="HU93" s="214"/>
      <c r="HV93" s="214"/>
      <c r="HW93" s="214"/>
      <c r="HX93" s="214"/>
      <c r="HY93" s="214"/>
      <c r="HZ93" s="214"/>
      <c r="IA93" s="214"/>
      <c r="IB93" s="214"/>
      <c r="IC93" s="214"/>
      <c r="ID93" s="214"/>
      <c r="IE93" s="214"/>
      <c r="IF93" s="214"/>
      <c r="IG93" s="214"/>
      <c r="IH93" s="214"/>
      <c r="II93" s="214"/>
      <c r="IJ93" s="214"/>
      <c r="IK93" s="214"/>
      <c r="IL93" s="214"/>
      <c r="IM93" s="214"/>
      <c r="IN93" s="214"/>
      <c r="IO93" s="214"/>
      <c r="IP93" s="166"/>
      <c r="IQ93" s="167"/>
      <c r="IR93" s="213"/>
      <c r="IS93" s="213"/>
      <c r="IT93" s="213"/>
      <c r="IU93" s="213"/>
      <c r="IV93" s="213"/>
      <c r="IW93" s="213"/>
      <c r="IX93" s="223"/>
      <c r="IY93" s="223"/>
      <c r="IZ93" s="213"/>
      <c r="JA93" s="223"/>
      <c r="JB93" s="213"/>
      <c r="JC93" s="213"/>
      <c r="JD93" s="213"/>
      <c r="JE93" s="214"/>
      <c r="JF93"/>
      <c r="JG93" s="213"/>
      <c r="JH93" s="213"/>
      <c r="JI93" s="213"/>
      <c r="JJ93" s="213"/>
      <c r="JK93" s="213"/>
      <c r="JL93" s="213"/>
      <c r="JM93" s="213"/>
      <c r="JN93" s="174"/>
      <c r="JO93" s="214"/>
      <c r="JP93" s="214"/>
      <c r="JQ93" s="214"/>
      <c r="JR93" s="214"/>
      <c r="JS93" s="214"/>
      <c r="JT93" s="214"/>
      <c r="JU93" s="214"/>
      <c r="JV93" s="214"/>
      <c r="JW93" s="214"/>
      <c r="JX93" s="214"/>
      <c r="JY93" s="166"/>
      <c r="JZ93" s="213"/>
      <c r="KA93" s="213" t="s">
        <v>226</v>
      </c>
      <c r="KB93" s="213"/>
      <c r="KC93" s="214"/>
      <c r="KD93" s="214"/>
      <c r="KE93" s="214"/>
      <c r="KF93" s="214"/>
      <c r="KG93" s="214"/>
      <c r="KH93" s="223"/>
      <c r="KI93" s="223"/>
      <c r="KJ93" s="223"/>
      <c r="KK93" s="223"/>
      <c r="KL93" s="214"/>
      <c r="KM93" s="214"/>
      <c r="KN93" s="214"/>
      <c r="KO93" s="214"/>
      <c r="KP93" s="214"/>
      <c r="KQ93"/>
      <c r="KR93" s="255"/>
      <c r="KS93">
        <v>4</v>
      </c>
      <c r="KT93">
        <v>0</v>
      </c>
      <c r="KU93">
        <v>4</v>
      </c>
      <c r="KV93">
        <v>0</v>
      </c>
    </row>
    <row r="94" spans="1:308" s="10" customFormat="1" ht="19.5">
      <c r="A94" s="171">
        <v>11</v>
      </c>
      <c r="B94" s="171" t="s">
        <v>1015</v>
      </c>
      <c r="C94" s="172" t="s">
        <v>1048</v>
      </c>
      <c r="D94" s="173">
        <v>18</v>
      </c>
      <c r="E94" s="164" t="s">
        <v>1049</v>
      </c>
      <c r="F94" s="164">
        <v>21</v>
      </c>
      <c r="G94" s="164" t="s">
        <v>2078</v>
      </c>
      <c r="H94" s="164" t="s">
        <v>864</v>
      </c>
      <c r="I94" s="164" t="s">
        <v>904</v>
      </c>
      <c r="J94" s="164">
        <v>889</v>
      </c>
      <c r="K94" s="164">
        <v>426</v>
      </c>
      <c r="L94" s="165">
        <v>47.919010123734537</v>
      </c>
      <c r="M94" s="384" t="s">
        <v>2257</v>
      </c>
      <c r="N94" s="166"/>
      <c r="O94" s="213"/>
      <c r="P94" s="213"/>
      <c r="Q94" s="213"/>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t="s">
        <v>226</v>
      </c>
      <c r="BR94" s="213" t="s">
        <v>226</v>
      </c>
      <c r="BS94" s="213"/>
      <c r="BT94" s="213"/>
      <c r="BU94" s="213" t="s">
        <v>226</v>
      </c>
      <c r="BV94" s="213"/>
      <c r="BW94" s="213"/>
      <c r="BX94" s="213"/>
      <c r="BY94" s="213"/>
      <c r="BZ94" s="213"/>
      <c r="CA94" s="213"/>
      <c r="CB94" s="166"/>
      <c r="CC94" s="213"/>
      <c r="CD94" s="213"/>
      <c r="CE94" s="213"/>
      <c r="CF94" s="213"/>
      <c r="CG94" s="213"/>
      <c r="CH94" s="213"/>
      <c r="CI94" s="213"/>
      <c r="CJ94" s="213"/>
      <c r="CK94" s="213"/>
      <c r="CL94" s="213"/>
      <c r="CM94" s="213"/>
      <c r="CN94" s="213"/>
      <c r="CO94" s="213"/>
      <c r="CP94" s="213"/>
      <c r="CQ94" s="213" t="s">
        <v>226</v>
      </c>
      <c r="CR94" s="213"/>
      <c r="CS94" s="213"/>
      <c r="CT94" s="166"/>
      <c r="CU94" s="213"/>
      <c r="CV94" s="213"/>
      <c r="CW94" s="213" t="s">
        <v>226</v>
      </c>
      <c r="CX94" s="213"/>
      <c r="CY94" s="213"/>
      <c r="CZ94" s="213" t="s">
        <v>226</v>
      </c>
      <c r="DA94" s="213"/>
      <c r="DB94" s="213"/>
      <c r="DC94" s="213"/>
      <c r="DD94" s="213"/>
      <c r="DE94" s="213"/>
      <c r="DF94" s="213"/>
      <c r="DG94" s="213"/>
      <c r="DH94" s="213"/>
      <c r="DI94" s="213"/>
      <c r="DJ94" s="213"/>
      <c r="DK94" s="213"/>
      <c r="DL94" s="213"/>
      <c r="DM94" s="213"/>
      <c r="DN94" s="167"/>
      <c r="DO94" s="213"/>
      <c r="DP94" s="213"/>
      <c r="DQ94" s="213"/>
      <c r="DR94" s="213"/>
      <c r="DS94" s="213"/>
      <c r="DT94" s="213"/>
      <c r="DU94" s="213"/>
      <c r="DV94" s="213"/>
      <c r="DW94" s="213"/>
      <c r="DX94" s="213"/>
      <c r="DY94" s="213"/>
      <c r="DZ94" s="213"/>
      <c r="EA94" s="213"/>
      <c r="EB94" s="213"/>
      <c r="EC94" s="213"/>
      <c r="ED94" s="213"/>
      <c r="EE94" s="213"/>
      <c r="EF94" s="213"/>
      <c r="EG94" s="213"/>
      <c r="EH94" s="213"/>
      <c r="EI94" s="213"/>
      <c r="EJ94" s="213"/>
      <c r="EK94" s="213"/>
      <c r="EL94" s="213"/>
      <c r="EM94" s="213"/>
      <c r="EN94" s="213"/>
      <c r="EO94" s="213"/>
      <c r="EP94" s="213"/>
      <c r="EQ94" s="213"/>
      <c r="ER94" s="213"/>
      <c r="ES94" s="213"/>
      <c r="ET94" s="213"/>
      <c r="EU94" s="9"/>
      <c r="EV94" s="166"/>
      <c r="EW94" s="213"/>
      <c r="EX94" s="213"/>
      <c r="EY94" s="213"/>
      <c r="EZ94" s="213"/>
      <c r="FA94" s="213"/>
      <c r="FB94" s="213"/>
      <c r="FC94" s="213"/>
      <c r="FD94" s="213"/>
      <c r="FE94" s="213"/>
      <c r="FF94" s="213"/>
      <c r="FG94" s="213"/>
      <c r="FH94" s="213"/>
      <c r="FI94" s="213"/>
      <c r="FJ94" s="213"/>
      <c r="FK94" s="213"/>
      <c r="FL94" s="213"/>
      <c r="FM94" s="213"/>
      <c r="FN94" s="167"/>
      <c r="FO94" s="213"/>
      <c r="FP94" s="213"/>
      <c r="FQ94" s="213"/>
      <c r="FR94" s="213"/>
      <c r="FS94" s="166"/>
      <c r="FT94" s="167"/>
      <c r="FU94" s="213"/>
      <c r="FV94" s="213"/>
      <c r="FW94" s="213"/>
      <c r="FX94" s="213"/>
      <c r="FY94" s="166"/>
      <c r="FZ94" s="167"/>
      <c r="GA94" s="166"/>
      <c r="GB94" s="213"/>
      <c r="GC94" s="213"/>
      <c r="GD94" s="213"/>
      <c r="GE94" s="166"/>
      <c r="GF94" s="213"/>
      <c r="GG94" s="213"/>
      <c r="GH94" s="213"/>
      <c r="GI94" s="213"/>
      <c r="GJ94" s="213"/>
      <c r="GK94" s="213"/>
      <c r="GL94" s="213"/>
      <c r="GM94" s="166" t="s">
        <v>226</v>
      </c>
      <c r="GN94" s="213" t="s">
        <v>226</v>
      </c>
      <c r="GO94" s="213"/>
      <c r="GP94" s="213"/>
      <c r="GQ94" s="167"/>
      <c r="GR94" s="174"/>
      <c r="GS94" s="214"/>
      <c r="GT94" s="214"/>
      <c r="GU94" s="214"/>
      <c r="GV94" s="214"/>
      <c r="GW94" s="214"/>
      <c r="GX94" s="214" t="s">
        <v>226</v>
      </c>
      <c r="GY94" s="214"/>
      <c r="GZ94" s="214"/>
      <c r="HA94" s="214"/>
      <c r="HB94" s="214"/>
      <c r="HC94" s="214"/>
      <c r="HD94" s="214"/>
      <c r="HE94" s="214"/>
      <c r="HF94" s="214"/>
      <c r="HG94" s="214"/>
      <c r="HH94" s="214"/>
      <c r="HI94" s="214"/>
      <c r="HJ94" s="214"/>
      <c r="HK94" s="214"/>
      <c r="HL94" s="214"/>
      <c r="HM94" s="214"/>
      <c r="HN94" s="214"/>
      <c r="HO94" s="214"/>
      <c r="HP94" s="214"/>
      <c r="HQ94" s="214"/>
      <c r="HR94" s="214"/>
      <c r="HS94" s="214"/>
      <c r="HT94" s="214" t="s">
        <v>226</v>
      </c>
      <c r="HU94" s="214"/>
      <c r="HV94" s="214"/>
      <c r="HW94" s="214"/>
      <c r="HX94" s="214"/>
      <c r="HY94" s="214"/>
      <c r="HZ94" s="214"/>
      <c r="IA94" s="214"/>
      <c r="IB94" s="214"/>
      <c r="IC94" s="214"/>
      <c r="ID94" s="214"/>
      <c r="IE94" s="214"/>
      <c r="IF94" s="214"/>
      <c r="IG94" s="214"/>
      <c r="IH94" s="214"/>
      <c r="II94" s="214"/>
      <c r="IJ94" s="214"/>
      <c r="IK94" s="214"/>
      <c r="IL94" s="214"/>
      <c r="IM94" s="214"/>
      <c r="IN94" s="214"/>
      <c r="IO94" s="214"/>
      <c r="IP94" s="166"/>
      <c r="IQ94" s="167"/>
      <c r="IR94" s="213"/>
      <c r="IS94" s="213"/>
      <c r="IT94" s="213"/>
      <c r="IU94" s="213"/>
      <c r="IV94" s="213"/>
      <c r="IW94" s="213"/>
      <c r="IX94" s="223"/>
      <c r="IY94" s="223"/>
      <c r="IZ94" s="213"/>
      <c r="JA94" s="223"/>
      <c r="JB94" s="213"/>
      <c r="JC94" s="213"/>
      <c r="JD94" s="213"/>
      <c r="JE94" s="214"/>
      <c r="JF94"/>
      <c r="JG94" s="213"/>
      <c r="JH94" s="213"/>
      <c r="JI94" s="213"/>
      <c r="JJ94" s="213"/>
      <c r="JK94" s="213"/>
      <c r="JL94" s="213"/>
      <c r="JM94" s="213"/>
      <c r="JN94" s="174"/>
      <c r="JO94" s="213" t="s">
        <v>898</v>
      </c>
      <c r="JP94" s="214"/>
      <c r="JQ94" s="214"/>
      <c r="JR94" s="214"/>
      <c r="JS94" s="214"/>
      <c r="JT94" s="214"/>
      <c r="JU94" s="214"/>
      <c r="JV94" s="214"/>
      <c r="JW94" s="214"/>
      <c r="JX94" s="214"/>
      <c r="JY94" s="166"/>
      <c r="JZ94" s="213"/>
      <c r="KA94" s="213"/>
      <c r="KB94" s="213"/>
      <c r="KC94" s="214"/>
      <c r="KD94" s="214"/>
      <c r="KE94" s="214"/>
      <c r="KF94" s="214"/>
      <c r="KG94" s="214"/>
      <c r="KH94" s="223"/>
      <c r="KI94" s="223"/>
      <c r="KJ94" s="223"/>
      <c r="KK94" s="223"/>
      <c r="KL94" s="214"/>
      <c r="KM94" s="214"/>
      <c r="KN94" s="214"/>
      <c r="KO94" s="214"/>
      <c r="KP94" s="214"/>
      <c r="KQ94"/>
      <c r="KR94" s="255"/>
      <c r="KS94">
        <v>11</v>
      </c>
      <c r="KT94">
        <v>0</v>
      </c>
      <c r="KU94">
        <v>11</v>
      </c>
      <c r="KV94">
        <v>0</v>
      </c>
    </row>
    <row r="95" spans="1:308" s="10" customFormat="1" ht="19.5">
      <c r="A95" s="171">
        <v>11</v>
      </c>
      <c r="B95" s="171" t="s">
        <v>1015</v>
      </c>
      <c r="C95" s="172" t="s">
        <v>1050</v>
      </c>
      <c r="D95" s="173">
        <v>19</v>
      </c>
      <c r="E95" s="164" t="s">
        <v>1051</v>
      </c>
      <c r="F95" s="164">
        <v>21</v>
      </c>
      <c r="G95" s="164" t="s">
        <v>852</v>
      </c>
      <c r="H95" s="164" t="s">
        <v>979</v>
      </c>
      <c r="I95" s="164">
        <v>0</v>
      </c>
      <c r="J95" s="164">
        <v>778</v>
      </c>
      <c r="K95" s="164">
        <v>297.60000000000002</v>
      </c>
      <c r="L95" s="165">
        <v>38.251928020565558</v>
      </c>
      <c r="M95" s="384" t="s">
        <v>2258</v>
      </c>
      <c r="N95" s="166" t="s">
        <v>226</v>
      </c>
      <c r="O95" s="213"/>
      <c r="P95" s="213"/>
      <c r="Q95" s="213"/>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166"/>
      <c r="CC95" s="213"/>
      <c r="CD95" s="213"/>
      <c r="CE95" s="213"/>
      <c r="CF95" s="213"/>
      <c r="CG95" s="213"/>
      <c r="CH95" s="213"/>
      <c r="CI95" s="213"/>
      <c r="CJ95" s="213"/>
      <c r="CK95" s="213"/>
      <c r="CL95" s="213"/>
      <c r="CM95" s="213"/>
      <c r="CN95" s="213"/>
      <c r="CO95" s="213"/>
      <c r="CP95" s="213"/>
      <c r="CQ95" s="213" t="s">
        <v>226</v>
      </c>
      <c r="CR95" s="213"/>
      <c r="CS95" s="213"/>
      <c r="CT95" s="166"/>
      <c r="CU95" s="213"/>
      <c r="CV95" s="213"/>
      <c r="CW95" s="213"/>
      <c r="CX95" s="213"/>
      <c r="CY95" s="213"/>
      <c r="CZ95" s="213"/>
      <c r="DA95" s="213"/>
      <c r="DB95" s="213"/>
      <c r="DC95" s="213"/>
      <c r="DD95" s="213"/>
      <c r="DE95" s="213"/>
      <c r="DF95" s="213"/>
      <c r="DG95" s="213"/>
      <c r="DH95" s="213"/>
      <c r="DI95" s="213"/>
      <c r="DJ95" s="213"/>
      <c r="DK95" s="213"/>
      <c r="DL95" s="213"/>
      <c r="DM95" s="213"/>
      <c r="DN95" s="167"/>
      <c r="DO95" s="213"/>
      <c r="DP95" s="213"/>
      <c r="DQ95" s="213"/>
      <c r="DR95" s="213"/>
      <c r="DS95" s="213"/>
      <c r="DT95" s="213"/>
      <c r="DU95" s="213"/>
      <c r="DV95" s="213"/>
      <c r="DW95" s="213"/>
      <c r="DX95" s="213"/>
      <c r="DY95" s="213"/>
      <c r="DZ95" s="213"/>
      <c r="EA95" s="213"/>
      <c r="EB95" s="213"/>
      <c r="EC95" s="213"/>
      <c r="ED95" s="213"/>
      <c r="EE95" s="213"/>
      <c r="EF95" s="213"/>
      <c r="EG95" s="213"/>
      <c r="EH95" s="213"/>
      <c r="EI95" s="213"/>
      <c r="EJ95" s="213"/>
      <c r="EK95" s="213"/>
      <c r="EL95" s="213"/>
      <c r="EM95" s="213"/>
      <c r="EN95" s="213"/>
      <c r="EO95" s="213"/>
      <c r="EP95" s="213"/>
      <c r="EQ95" s="213"/>
      <c r="ER95" s="213"/>
      <c r="ES95" s="213"/>
      <c r="ET95" s="213"/>
      <c r="EU95" s="9"/>
      <c r="EV95" s="166"/>
      <c r="EW95" s="213"/>
      <c r="EX95" s="213"/>
      <c r="EY95" s="213"/>
      <c r="EZ95" s="213"/>
      <c r="FA95" s="213"/>
      <c r="FB95" s="213"/>
      <c r="FC95" s="213"/>
      <c r="FD95" s="213"/>
      <c r="FE95" s="213"/>
      <c r="FF95" s="213"/>
      <c r="FG95" s="213"/>
      <c r="FH95" s="213"/>
      <c r="FI95" s="213"/>
      <c r="FJ95" s="213"/>
      <c r="FK95" s="213"/>
      <c r="FL95" s="213"/>
      <c r="FM95" s="213"/>
      <c r="FN95" s="167"/>
      <c r="FO95" s="213"/>
      <c r="FP95" s="213"/>
      <c r="FQ95" s="213"/>
      <c r="FR95" s="213"/>
      <c r="FS95" s="166"/>
      <c r="FT95" s="167"/>
      <c r="FU95" s="213"/>
      <c r="FV95" s="213"/>
      <c r="FW95" s="213"/>
      <c r="FX95" s="213"/>
      <c r="FY95" s="166"/>
      <c r="FZ95" s="167"/>
      <c r="GA95" s="166"/>
      <c r="GB95" s="213"/>
      <c r="GC95" s="213"/>
      <c r="GD95" s="213"/>
      <c r="GE95" s="166"/>
      <c r="GF95" s="213"/>
      <c r="GG95" s="213"/>
      <c r="GH95" s="213"/>
      <c r="GI95" s="213"/>
      <c r="GJ95" s="213"/>
      <c r="GK95" s="213"/>
      <c r="GL95" s="213"/>
      <c r="GM95" s="166" t="s">
        <v>226</v>
      </c>
      <c r="GN95" s="213" t="s">
        <v>226</v>
      </c>
      <c r="GO95" s="213"/>
      <c r="GP95" s="213"/>
      <c r="GQ95" s="167"/>
      <c r="GR95" s="174"/>
      <c r="GS95" s="214"/>
      <c r="GT95" s="214"/>
      <c r="GU95" s="214"/>
      <c r="GV95" s="214"/>
      <c r="GW95" s="214"/>
      <c r="GX95" s="214" t="s">
        <v>226</v>
      </c>
      <c r="GY95" s="214"/>
      <c r="GZ95" s="214"/>
      <c r="HA95" s="214"/>
      <c r="HB95" s="214"/>
      <c r="HC95" s="214"/>
      <c r="HD95" s="214"/>
      <c r="HE95" s="214"/>
      <c r="HF95" s="214"/>
      <c r="HG95" s="214"/>
      <c r="HH95" s="214"/>
      <c r="HI95" s="214"/>
      <c r="HJ95" s="214"/>
      <c r="HK95" s="214"/>
      <c r="HL95" s="214"/>
      <c r="HM95" s="214"/>
      <c r="HN95" s="214"/>
      <c r="HO95" s="214"/>
      <c r="HP95" s="214"/>
      <c r="HQ95" s="214"/>
      <c r="HR95" s="214"/>
      <c r="HS95" s="214"/>
      <c r="HT95" s="214"/>
      <c r="HU95" s="214"/>
      <c r="HV95" s="214"/>
      <c r="HW95" s="214"/>
      <c r="HX95" s="214"/>
      <c r="HY95" s="214"/>
      <c r="HZ95" s="214"/>
      <c r="IA95" s="214"/>
      <c r="IB95" s="214"/>
      <c r="IC95" s="214"/>
      <c r="ID95" s="214"/>
      <c r="IE95" s="214"/>
      <c r="IF95" s="214"/>
      <c r="IG95" s="214"/>
      <c r="IH95" s="214"/>
      <c r="II95" s="214"/>
      <c r="IJ95" s="214"/>
      <c r="IK95" s="214"/>
      <c r="IL95" s="214"/>
      <c r="IM95" s="214"/>
      <c r="IN95" s="214"/>
      <c r="IO95" s="214"/>
      <c r="IP95" s="166"/>
      <c r="IQ95" s="167"/>
      <c r="IR95" s="213"/>
      <c r="IS95" s="213"/>
      <c r="IT95" s="213"/>
      <c r="IU95" s="213"/>
      <c r="IV95" s="213"/>
      <c r="IW95" s="213"/>
      <c r="IX95" s="223"/>
      <c r="IY95" s="223"/>
      <c r="IZ95" s="213"/>
      <c r="JA95" s="223"/>
      <c r="JB95" s="213"/>
      <c r="JC95" s="213"/>
      <c r="JD95" s="213"/>
      <c r="JE95" s="214"/>
      <c r="JF95"/>
      <c r="JG95" s="213"/>
      <c r="JH95" s="213"/>
      <c r="JI95" s="213"/>
      <c r="JJ95" s="213"/>
      <c r="JK95" s="213"/>
      <c r="JL95" s="213"/>
      <c r="JM95" s="213"/>
      <c r="JN95" s="174"/>
      <c r="JO95" s="213" t="s">
        <v>898</v>
      </c>
      <c r="JP95" s="214" t="s">
        <v>898</v>
      </c>
      <c r="JQ95" s="214"/>
      <c r="JR95" s="214"/>
      <c r="JS95" s="214"/>
      <c r="JT95" s="214"/>
      <c r="JU95" s="214"/>
      <c r="JV95" s="214"/>
      <c r="JW95" s="214"/>
      <c r="JX95" s="214"/>
      <c r="JY95" s="166" t="s">
        <v>898</v>
      </c>
      <c r="JZ95" s="213"/>
      <c r="KA95" s="213"/>
      <c r="KB95" s="213"/>
      <c r="KC95" s="214"/>
      <c r="KD95" s="214"/>
      <c r="KE95" s="214"/>
      <c r="KF95" s="214"/>
      <c r="KG95" s="214"/>
      <c r="KH95" s="223"/>
      <c r="KI95" s="223"/>
      <c r="KJ95" s="223"/>
      <c r="KK95" s="223"/>
      <c r="KL95" s="214"/>
      <c r="KM95" s="214"/>
      <c r="KN95" s="214"/>
      <c r="KO95" s="214"/>
      <c r="KP95" s="214"/>
      <c r="KQ95"/>
      <c r="KR95" s="255"/>
      <c r="KS95">
        <v>8</v>
      </c>
      <c r="KT95">
        <v>0</v>
      </c>
      <c r="KU95">
        <v>8</v>
      </c>
      <c r="KV95">
        <v>0</v>
      </c>
    </row>
    <row r="96" spans="1:308" s="10" customFormat="1" ht="19.5">
      <c r="A96" s="171">
        <v>11</v>
      </c>
      <c r="B96" s="171" t="s">
        <v>1015</v>
      </c>
      <c r="C96" s="172" t="s">
        <v>1052</v>
      </c>
      <c r="D96" s="173">
        <v>20</v>
      </c>
      <c r="E96" s="164" t="s">
        <v>1053</v>
      </c>
      <c r="F96" s="164">
        <v>20</v>
      </c>
      <c r="G96" s="164" t="s">
        <v>852</v>
      </c>
      <c r="H96" s="164">
        <v>0</v>
      </c>
      <c r="I96" s="164">
        <v>0</v>
      </c>
      <c r="J96" s="164">
        <v>500</v>
      </c>
      <c r="K96" s="164">
        <v>146.4</v>
      </c>
      <c r="L96" s="165">
        <v>29.28</v>
      </c>
      <c r="M96" s="384" t="s">
        <v>2259</v>
      </c>
      <c r="N96" s="166" t="s">
        <v>226</v>
      </c>
      <c r="O96" s="213"/>
      <c r="P96" s="213"/>
      <c r="Q96" s="213"/>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166"/>
      <c r="CC96" s="213"/>
      <c r="CD96" s="213"/>
      <c r="CE96" s="213"/>
      <c r="CF96" s="213"/>
      <c r="CG96" s="213" t="s">
        <v>226</v>
      </c>
      <c r="CH96" s="213" t="s">
        <v>226</v>
      </c>
      <c r="CI96" s="213" t="s">
        <v>853</v>
      </c>
      <c r="CJ96" s="213"/>
      <c r="CK96" s="213"/>
      <c r="CL96" s="213"/>
      <c r="CM96" s="213"/>
      <c r="CN96" s="213"/>
      <c r="CO96" s="213"/>
      <c r="CP96" s="213"/>
      <c r="CQ96" s="213" t="s">
        <v>226</v>
      </c>
      <c r="CR96" s="213"/>
      <c r="CS96" s="213"/>
      <c r="CT96" s="166"/>
      <c r="CU96" s="213"/>
      <c r="CV96" s="213"/>
      <c r="CW96" s="213"/>
      <c r="CX96" s="213"/>
      <c r="CY96" s="213"/>
      <c r="CZ96" s="213"/>
      <c r="DA96" s="213"/>
      <c r="DB96" s="213"/>
      <c r="DC96" s="213"/>
      <c r="DD96" s="213"/>
      <c r="DE96" s="213"/>
      <c r="DF96" s="213"/>
      <c r="DG96" s="213"/>
      <c r="DH96" s="213"/>
      <c r="DI96" s="213"/>
      <c r="DJ96" s="213"/>
      <c r="DK96" s="213"/>
      <c r="DL96" s="213"/>
      <c r="DM96" s="213"/>
      <c r="DN96" s="167"/>
      <c r="DO96" s="213"/>
      <c r="DP96" s="213"/>
      <c r="DQ96" s="213"/>
      <c r="DR96" s="213"/>
      <c r="DS96" s="213"/>
      <c r="DT96" s="213" t="s">
        <v>226</v>
      </c>
      <c r="DU96" s="213"/>
      <c r="DV96" s="213"/>
      <c r="DW96" s="213"/>
      <c r="DX96" s="213"/>
      <c r="DY96" s="213"/>
      <c r="DZ96" s="213"/>
      <c r="EA96" s="213"/>
      <c r="EB96" s="213"/>
      <c r="EC96" s="213"/>
      <c r="ED96" s="213"/>
      <c r="EE96" s="213"/>
      <c r="EF96" s="213"/>
      <c r="EG96" s="213"/>
      <c r="EH96" s="213"/>
      <c r="EI96" s="213"/>
      <c r="EJ96" s="213"/>
      <c r="EK96" s="213"/>
      <c r="EL96" s="213"/>
      <c r="EM96" s="213"/>
      <c r="EN96" s="213"/>
      <c r="EO96" s="213"/>
      <c r="EP96" s="213"/>
      <c r="EQ96" s="213"/>
      <c r="ER96" s="213"/>
      <c r="ES96" s="213"/>
      <c r="ET96" s="213"/>
      <c r="EU96" s="9"/>
      <c r="EV96" s="166"/>
      <c r="EW96" s="213"/>
      <c r="EX96" s="213"/>
      <c r="EY96" s="213"/>
      <c r="EZ96" s="213"/>
      <c r="FA96" s="213"/>
      <c r="FB96" s="213"/>
      <c r="FC96" s="213"/>
      <c r="FD96" s="213"/>
      <c r="FE96" s="213"/>
      <c r="FF96" s="213"/>
      <c r="FG96" s="213"/>
      <c r="FH96" s="213"/>
      <c r="FI96" s="213"/>
      <c r="FJ96" s="213"/>
      <c r="FK96" s="213"/>
      <c r="FL96" s="213"/>
      <c r="FM96" s="213"/>
      <c r="FN96" s="167"/>
      <c r="FO96" s="213"/>
      <c r="FP96" s="213"/>
      <c r="FQ96" s="213"/>
      <c r="FR96" s="213"/>
      <c r="FS96" s="166"/>
      <c r="FT96" s="167"/>
      <c r="FU96" s="213"/>
      <c r="FV96" s="213"/>
      <c r="FW96" s="213"/>
      <c r="FX96" s="213"/>
      <c r="FY96" s="166"/>
      <c r="FZ96" s="167"/>
      <c r="GA96" s="166"/>
      <c r="GB96" s="213"/>
      <c r="GC96" s="213"/>
      <c r="GD96" s="213"/>
      <c r="GE96" s="166"/>
      <c r="GF96" s="213"/>
      <c r="GG96" s="213"/>
      <c r="GH96" s="213"/>
      <c r="GI96" s="213"/>
      <c r="GJ96" s="213"/>
      <c r="GK96" s="213"/>
      <c r="GL96" s="213"/>
      <c r="GM96" s="166"/>
      <c r="GN96" s="213"/>
      <c r="GO96" s="213"/>
      <c r="GP96" s="213"/>
      <c r="GQ96" s="167"/>
      <c r="GR96" s="174"/>
      <c r="GS96" s="214"/>
      <c r="GT96" s="214"/>
      <c r="GU96" s="214"/>
      <c r="GV96" s="214"/>
      <c r="GW96" s="214"/>
      <c r="GX96" s="214"/>
      <c r="GY96" s="214"/>
      <c r="GZ96" s="214"/>
      <c r="HA96" s="214" t="s">
        <v>226</v>
      </c>
      <c r="HB96" s="214"/>
      <c r="HC96" s="214"/>
      <c r="HD96" s="214"/>
      <c r="HE96" s="214"/>
      <c r="HF96" s="214"/>
      <c r="HG96" s="214"/>
      <c r="HH96" s="214"/>
      <c r="HI96" s="214"/>
      <c r="HJ96" s="214"/>
      <c r="HK96" s="214"/>
      <c r="HL96" s="214"/>
      <c r="HM96" s="214"/>
      <c r="HN96" s="214"/>
      <c r="HO96" s="214"/>
      <c r="HP96" s="214"/>
      <c r="HQ96" s="214"/>
      <c r="HR96" s="214"/>
      <c r="HS96" s="214"/>
      <c r="HT96" s="214"/>
      <c r="HU96" s="214"/>
      <c r="HV96" s="214"/>
      <c r="HW96" s="214"/>
      <c r="HX96" s="214"/>
      <c r="HY96" s="214"/>
      <c r="HZ96" s="214"/>
      <c r="IA96" s="214"/>
      <c r="IB96" s="214"/>
      <c r="IC96" s="214"/>
      <c r="ID96" s="214"/>
      <c r="IE96" s="214"/>
      <c r="IF96" s="214"/>
      <c r="IG96" s="214"/>
      <c r="IH96" s="214"/>
      <c r="II96" s="214"/>
      <c r="IJ96" s="214"/>
      <c r="IK96" s="214"/>
      <c r="IL96" s="214"/>
      <c r="IM96" s="214"/>
      <c r="IN96" s="214"/>
      <c r="IO96" s="214"/>
      <c r="IP96" s="166"/>
      <c r="IQ96" s="167"/>
      <c r="IR96" s="213"/>
      <c r="IS96" s="213"/>
      <c r="IT96" s="213"/>
      <c r="IU96" s="213"/>
      <c r="IV96" s="213"/>
      <c r="IW96" s="213"/>
      <c r="IX96" s="223"/>
      <c r="IY96" s="223"/>
      <c r="IZ96" s="213"/>
      <c r="JA96" s="223"/>
      <c r="JB96" s="213"/>
      <c r="JC96" s="213"/>
      <c r="JD96" s="213"/>
      <c r="JE96" s="214"/>
      <c r="JF96"/>
      <c r="JG96" s="213"/>
      <c r="JH96" s="213"/>
      <c r="JI96" s="213"/>
      <c r="JJ96" s="213"/>
      <c r="JK96" s="213"/>
      <c r="JL96" s="213"/>
      <c r="JM96" s="213"/>
      <c r="JN96" s="174"/>
      <c r="JO96" s="214"/>
      <c r="JP96" s="214"/>
      <c r="JQ96" s="214"/>
      <c r="JR96" s="214"/>
      <c r="JS96" s="214"/>
      <c r="JT96" s="214"/>
      <c r="JU96" s="214"/>
      <c r="JV96" s="214"/>
      <c r="JW96" s="214"/>
      <c r="JX96" s="214"/>
      <c r="JY96" s="166"/>
      <c r="JZ96" s="213"/>
      <c r="KA96" s="213"/>
      <c r="KB96" s="213"/>
      <c r="KC96" s="214"/>
      <c r="KD96" s="213" t="s">
        <v>898</v>
      </c>
      <c r="KE96" s="214"/>
      <c r="KF96" s="214"/>
      <c r="KG96" s="214"/>
      <c r="KH96" s="223"/>
      <c r="KI96" s="223"/>
      <c r="KJ96" s="223"/>
      <c r="KK96" s="223"/>
      <c r="KL96" s="214"/>
      <c r="KM96" s="214"/>
      <c r="KN96" s="214"/>
      <c r="KO96" s="214"/>
      <c r="KP96" s="214"/>
      <c r="KQ96"/>
      <c r="KR96" s="255"/>
      <c r="KS96">
        <v>7</v>
      </c>
      <c r="KT96">
        <v>1</v>
      </c>
      <c r="KU96">
        <v>7</v>
      </c>
      <c r="KV96">
        <v>1</v>
      </c>
    </row>
    <row r="97" spans="1:308" s="10" customFormat="1" ht="19.5">
      <c r="A97" s="171">
        <v>11</v>
      </c>
      <c r="B97" s="171" t="s">
        <v>1015</v>
      </c>
      <c r="C97" s="172" t="s">
        <v>1054</v>
      </c>
      <c r="D97" s="173">
        <v>21</v>
      </c>
      <c r="E97" s="164" t="s">
        <v>1055</v>
      </c>
      <c r="F97" s="164">
        <v>20</v>
      </c>
      <c r="G97" s="164" t="s">
        <v>852</v>
      </c>
      <c r="H97" s="164">
        <v>0</v>
      </c>
      <c r="I97" s="164">
        <v>0</v>
      </c>
      <c r="J97" s="164">
        <v>160</v>
      </c>
      <c r="K97" s="164">
        <v>117.7</v>
      </c>
      <c r="L97" s="165">
        <v>73.5625</v>
      </c>
      <c r="M97" s="384" t="s">
        <v>2260</v>
      </c>
      <c r="N97" s="166"/>
      <c r="O97" s="213"/>
      <c r="P97" s="213"/>
      <c r="Q97" s="213"/>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166"/>
      <c r="CC97" s="213"/>
      <c r="CD97" s="213"/>
      <c r="CE97" s="213"/>
      <c r="CF97" s="213"/>
      <c r="CG97" s="213"/>
      <c r="CH97" s="213"/>
      <c r="CI97" s="213"/>
      <c r="CJ97" s="213"/>
      <c r="CK97" s="213"/>
      <c r="CL97" s="213"/>
      <c r="CM97" s="213"/>
      <c r="CN97" s="213"/>
      <c r="CO97" s="213"/>
      <c r="CP97" s="213"/>
      <c r="CQ97" s="213"/>
      <c r="CR97" s="213"/>
      <c r="CS97" s="213"/>
      <c r="CT97" s="166"/>
      <c r="CU97" s="213"/>
      <c r="CV97" s="213"/>
      <c r="CW97" s="213"/>
      <c r="CX97" s="213"/>
      <c r="CY97" s="213"/>
      <c r="CZ97" s="213"/>
      <c r="DA97" s="213"/>
      <c r="DB97" s="213"/>
      <c r="DC97" s="213"/>
      <c r="DD97" s="213"/>
      <c r="DE97" s="213"/>
      <c r="DF97" s="213"/>
      <c r="DG97" s="213"/>
      <c r="DH97" s="213"/>
      <c r="DI97" s="213"/>
      <c r="DJ97" s="213"/>
      <c r="DK97" s="213"/>
      <c r="DL97" s="213"/>
      <c r="DM97" s="213"/>
      <c r="DN97" s="167"/>
      <c r="DO97" s="213"/>
      <c r="DP97" s="213"/>
      <c r="DQ97" s="213"/>
      <c r="DR97" s="213"/>
      <c r="DS97" s="213"/>
      <c r="DT97" s="213"/>
      <c r="DU97" s="213"/>
      <c r="DV97" s="213"/>
      <c r="DW97" s="213"/>
      <c r="DX97" s="213"/>
      <c r="DY97" s="213"/>
      <c r="DZ97" s="213"/>
      <c r="EA97" s="213"/>
      <c r="EB97" s="213"/>
      <c r="EC97" s="213"/>
      <c r="ED97" s="213"/>
      <c r="EE97" s="213"/>
      <c r="EF97" s="213"/>
      <c r="EG97" s="213"/>
      <c r="EH97" s="213"/>
      <c r="EI97" s="213"/>
      <c r="EJ97" s="213"/>
      <c r="EK97" s="213"/>
      <c r="EL97" s="213"/>
      <c r="EM97" s="213"/>
      <c r="EN97" s="213"/>
      <c r="EO97" s="213"/>
      <c r="EP97" s="213"/>
      <c r="EQ97" s="213"/>
      <c r="ER97" s="213"/>
      <c r="ES97" s="213"/>
      <c r="ET97" s="213"/>
      <c r="EU97" s="9"/>
      <c r="EV97" s="166"/>
      <c r="EW97" s="213"/>
      <c r="EX97" s="213"/>
      <c r="EY97" s="213"/>
      <c r="EZ97" s="213"/>
      <c r="FA97" s="213"/>
      <c r="FB97" s="213"/>
      <c r="FC97" s="213"/>
      <c r="FD97" s="213"/>
      <c r="FE97" s="213"/>
      <c r="FF97" s="213"/>
      <c r="FG97" s="213"/>
      <c r="FH97" s="213"/>
      <c r="FI97" s="213"/>
      <c r="FJ97" s="213"/>
      <c r="FK97" s="213"/>
      <c r="FL97" s="213"/>
      <c r="FM97" s="213"/>
      <c r="FN97" s="167"/>
      <c r="FO97" s="213"/>
      <c r="FP97" s="213"/>
      <c r="FQ97" s="213"/>
      <c r="FR97" s="213"/>
      <c r="FS97" s="166"/>
      <c r="FT97" s="167"/>
      <c r="FU97" s="213"/>
      <c r="FV97" s="213"/>
      <c r="FW97" s="213"/>
      <c r="FX97" s="213"/>
      <c r="FY97" s="166"/>
      <c r="FZ97" s="167"/>
      <c r="GA97" s="166"/>
      <c r="GB97" s="213"/>
      <c r="GC97" s="213"/>
      <c r="GD97" s="213"/>
      <c r="GE97" s="166"/>
      <c r="GF97" s="213"/>
      <c r="GG97" s="213"/>
      <c r="GH97" s="213"/>
      <c r="GI97" s="213"/>
      <c r="GJ97" s="213"/>
      <c r="GK97" s="213"/>
      <c r="GL97" s="213"/>
      <c r="GM97" s="166"/>
      <c r="GN97" s="213"/>
      <c r="GO97" s="213"/>
      <c r="GP97" s="213"/>
      <c r="GQ97" s="167"/>
      <c r="GR97" s="174" t="s">
        <v>226</v>
      </c>
      <c r="GS97" s="214" t="s">
        <v>226</v>
      </c>
      <c r="GT97" s="214"/>
      <c r="GU97" s="214" t="s">
        <v>226</v>
      </c>
      <c r="GV97" s="214" t="s">
        <v>226</v>
      </c>
      <c r="GW97" s="214" t="s">
        <v>226</v>
      </c>
      <c r="GX97" s="214" t="s">
        <v>226</v>
      </c>
      <c r="GY97" s="214"/>
      <c r="GZ97" s="214"/>
      <c r="HA97" s="214" t="s">
        <v>226</v>
      </c>
      <c r="HB97" s="214"/>
      <c r="HC97" s="214"/>
      <c r="HD97" s="214"/>
      <c r="HE97" s="214"/>
      <c r="HF97" s="214" t="s">
        <v>226</v>
      </c>
      <c r="HG97" s="214"/>
      <c r="HH97" s="214"/>
      <c r="HI97" s="214"/>
      <c r="HJ97" s="214"/>
      <c r="HK97" s="214" t="s">
        <v>226</v>
      </c>
      <c r="HL97" s="214"/>
      <c r="HM97" s="214"/>
      <c r="HN97" s="214"/>
      <c r="HO97" s="214"/>
      <c r="HP97" s="214"/>
      <c r="HQ97" s="214"/>
      <c r="HR97" s="214"/>
      <c r="HS97" s="214"/>
      <c r="HT97" s="214"/>
      <c r="HU97" s="214"/>
      <c r="HV97" s="214"/>
      <c r="HW97" s="214"/>
      <c r="HX97" s="214"/>
      <c r="HY97" s="214"/>
      <c r="HZ97" s="214"/>
      <c r="IA97" s="214"/>
      <c r="IB97" s="214"/>
      <c r="IC97" s="214"/>
      <c r="ID97" s="214" t="s">
        <v>853</v>
      </c>
      <c r="IE97" s="214"/>
      <c r="IF97" s="214"/>
      <c r="IG97" s="214"/>
      <c r="IH97" s="214"/>
      <c r="II97" s="214"/>
      <c r="IJ97" s="214"/>
      <c r="IK97" s="214"/>
      <c r="IL97" s="214"/>
      <c r="IM97" s="214"/>
      <c r="IN97" s="214"/>
      <c r="IO97" s="214"/>
      <c r="IP97" s="166"/>
      <c r="IQ97" s="167"/>
      <c r="IR97" s="213"/>
      <c r="IS97" s="213"/>
      <c r="IT97" s="213"/>
      <c r="IU97" s="213"/>
      <c r="IV97" s="213"/>
      <c r="IW97" s="213"/>
      <c r="IX97" s="223"/>
      <c r="IY97" s="223"/>
      <c r="IZ97" s="213"/>
      <c r="JA97" s="223"/>
      <c r="JB97" s="213"/>
      <c r="JC97" s="213"/>
      <c r="JD97" s="213"/>
      <c r="JE97" s="214"/>
      <c r="JF97"/>
      <c r="JG97" s="213"/>
      <c r="JH97" s="213"/>
      <c r="JI97" s="213"/>
      <c r="JJ97" s="213"/>
      <c r="JK97" s="213"/>
      <c r="JL97" s="213"/>
      <c r="JM97" s="213"/>
      <c r="JN97" s="174"/>
      <c r="JO97" s="214"/>
      <c r="JP97" s="214"/>
      <c r="JQ97" s="214"/>
      <c r="JR97" s="214"/>
      <c r="JS97" s="214"/>
      <c r="JT97" s="214"/>
      <c r="JU97" s="214"/>
      <c r="JV97" s="214"/>
      <c r="JW97" s="214"/>
      <c r="JX97" s="214"/>
      <c r="JY97" s="166"/>
      <c r="JZ97" s="213"/>
      <c r="KA97" s="213"/>
      <c r="KB97" s="213"/>
      <c r="KC97" s="214"/>
      <c r="KD97" s="214"/>
      <c r="KE97" s="214"/>
      <c r="KF97" s="214"/>
      <c r="KG97" s="214"/>
      <c r="KH97" s="223"/>
      <c r="KI97" s="223"/>
      <c r="KJ97" s="223"/>
      <c r="KK97" s="223"/>
      <c r="KL97" s="214"/>
      <c r="KM97" s="214"/>
      <c r="KN97" s="214"/>
      <c r="KO97" s="214"/>
      <c r="KP97" s="214"/>
      <c r="KQ97"/>
      <c r="KR97" s="255"/>
      <c r="KS97">
        <v>9</v>
      </c>
      <c r="KT97">
        <v>1</v>
      </c>
      <c r="KU97">
        <v>9</v>
      </c>
      <c r="KV97">
        <v>1</v>
      </c>
    </row>
    <row r="98" spans="1:308" s="10" customFormat="1" ht="19.5">
      <c r="A98" s="171">
        <v>11</v>
      </c>
      <c r="B98" s="171" t="s">
        <v>1015</v>
      </c>
      <c r="C98" s="172" t="s">
        <v>1056</v>
      </c>
      <c r="D98" s="173">
        <v>22</v>
      </c>
      <c r="E98" s="171" t="s">
        <v>1057</v>
      </c>
      <c r="F98" s="164">
        <v>20</v>
      </c>
      <c r="G98" s="164" t="s">
        <v>852</v>
      </c>
      <c r="H98" s="164">
        <v>0</v>
      </c>
      <c r="I98" s="164">
        <v>0</v>
      </c>
      <c r="J98" s="164">
        <v>403</v>
      </c>
      <c r="K98" s="164">
        <v>88.8</v>
      </c>
      <c r="L98" s="165">
        <v>22.034739454094293</v>
      </c>
      <c r="M98" s="384" t="s">
        <v>2261</v>
      </c>
      <c r="N98" s="166" t="s">
        <v>226</v>
      </c>
      <c r="O98" s="213"/>
      <c r="P98" s="213"/>
      <c r="Q98" s="213"/>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t="s">
        <v>226</v>
      </c>
      <c r="BB98" s="213" t="s">
        <v>226</v>
      </c>
      <c r="BC98" s="213" t="s">
        <v>226</v>
      </c>
      <c r="BD98" s="213" t="s">
        <v>226</v>
      </c>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166"/>
      <c r="CC98" s="213"/>
      <c r="CD98" s="213"/>
      <c r="CE98" s="213"/>
      <c r="CF98" s="213"/>
      <c r="CG98" s="213" t="s">
        <v>226</v>
      </c>
      <c r="CH98" s="213" t="s">
        <v>226</v>
      </c>
      <c r="CI98" s="213" t="s">
        <v>226</v>
      </c>
      <c r="CJ98" s="213" t="s">
        <v>226</v>
      </c>
      <c r="CK98" s="213" t="s">
        <v>226</v>
      </c>
      <c r="CL98" s="213"/>
      <c r="CM98" s="213" t="s">
        <v>226</v>
      </c>
      <c r="CN98" s="213"/>
      <c r="CO98" s="213"/>
      <c r="CP98" s="213"/>
      <c r="CQ98" s="213"/>
      <c r="CR98" s="213"/>
      <c r="CS98" s="213"/>
      <c r="CT98" s="166" t="s">
        <v>226</v>
      </c>
      <c r="CU98" s="213" t="s">
        <v>226</v>
      </c>
      <c r="CV98" s="213" t="s">
        <v>226</v>
      </c>
      <c r="CW98" s="213" t="s">
        <v>226</v>
      </c>
      <c r="CX98" s="213"/>
      <c r="CY98" s="213"/>
      <c r="CZ98" s="213" t="s">
        <v>226</v>
      </c>
      <c r="DA98" s="213" t="s">
        <v>226</v>
      </c>
      <c r="DB98" s="213" t="s">
        <v>226</v>
      </c>
      <c r="DC98" s="213"/>
      <c r="DD98" s="213"/>
      <c r="DE98" s="213"/>
      <c r="DF98" s="213"/>
      <c r="DG98" s="213" t="s">
        <v>853</v>
      </c>
      <c r="DH98" s="213"/>
      <c r="DI98" s="213"/>
      <c r="DJ98" s="213"/>
      <c r="DK98" s="213"/>
      <c r="DL98" s="213"/>
      <c r="DM98" s="213"/>
      <c r="DN98" s="167"/>
      <c r="DO98" s="213" t="s">
        <v>226</v>
      </c>
      <c r="DP98" s="213" t="s">
        <v>226</v>
      </c>
      <c r="DQ98" s="213" t="s">
        <v>226</v>
      </c>
      <c r="DR98" s="213" t="s">
        <v>226</v>
      </c>
      <c r="DS98" s="213" t="s">
        <v>226</v>
      </c>
      <c r="DT98" s="213" t="s">
        <v>226</v>
      </c>
      <c r="DU98" s="213" t="s">
        <v>226</v>
      </c>
      <c r="DV98" s="213" t="s">
        <v>226</v>
      </c>
      <c r="DW98" s="213" t="s">
        <v>226</v>
      </c>
      <c r="DX98" s="213" t="s">
        <v>226</v>
      </c>
      <c r="DY98" s="213" t="s">
        <v>226</v>
      </c>
      <c r="DZ98" s="213" t="s">
        <v>226</v>
      </c>
      <c r="EA98" s="213" t="s">
        <v>226</v>
      </c>
      <c r="EB98" s="213" t="s">
        <v>226</v>
      </c>
      <c r="EC98" s="213"/>
      <c r="ED98" s="213"/>
      <c r="EE98" s="213"/>
      <c r="EF98" s="213"/>
      <c r="EG98" s="213"/>
      <c r="EH98" s="213"/>
      <c r="EI98" s="213"/>
      <c r="EJ98" s="213"/>
      <c r="EK98" s="213"/>
      <c r="EL98" s="213"/>
      <c r="EM98" s="213"/>
      <c r="EN98" s="213"/>
      <c r="EO98" s="213"/>
      <c r="EP98" s="213"/>
      <c r="EQ98" s="213"/>
      <c r="ER98" s="213"/>
      <c r="ES98" s="213"/>
      <c r="ET98" s="213"/>
      <c r="EU98" s="9"/>
      <c r="EV98" s="166" t="s">
        <v>226</v>
      </c>
      <c r="EW98" s="213" t="s">
        <v>226</v>
      </c>
      <c r="EX98" s="213" t="s">
        <v>226</v>
      </c>
      <c r="EY98" s="213" t="s">
        <v>226</v>
      </c>
      <c r="EZ98" s="213" t="s">
        <v>226</v>
      </c>
      <c r="FA98" s="213" t="s">
        <v>226</v>
      </c>
      <c r="FB98" s="213" t="s">
        <v>226</v>
      </c>
      <c r="FC98" s="213" t="s">
        <v>226</v>
      </c>
      <c r="FD98" s="213" t="s">
        <v>226</v>
      </c>
      <c r="FE98" s="213" t="s">
        <v>226</v>
      </c>
      <c r="FF98" s="213" t="s">
        <v>226</v>
      </c>
      <c r="FG98" s="213" t="s">
        <v>226</v>
      </c>
      <c r="FH98" s="213" t="s">
        <v>226</v>
      </c>
      <c r="FI98" s="213"/>
      <c r="FJ98" s="213"/>
      <c r="FK98" s="213"/>
      <c r="FL98" s="213"/>
      <c r="FM98" s="213"/>
      <c r="FN98" s="167"/>
      <c r="FO98" s="213" t="s">
        <v>226</v>
      </c>
      <c r="FP98" s="213"/>
      <c r="FQ98" s="213"/>
      <c r="FR98" s="213"/>
      <c r="FS98" s="166"/>
      <c r="FT98" s="167" t="s">
        <v>226</v>
      </c>
      <c r="FU98" s="213"/>
      <c r="FV98" s="213" t="s">
        <v>226</v>
      </c>
      <c r="FW98" s="213" t="s">
        <v>226</v>
      </c>
      <c r="FX98" s="213" t="s">
        <v>226</v>
      </c>
      <c r="FY98" s="166" t="s">
        <v>226</v>
      </c>
      <c r="FZ98" s="167" t="s">
        <v>226</v>
      </c>
      <c r="GA98" s="166"/>
      <c r="GB98" s="213"/>
      <c r="GC98" s="213"/>
      <c r="GD98" s="213"/>
      <c r="GE98" s="166" t="s">
        <v>226</v>
      </c>
      <c r="GF98" s="166" t="s">
        <v>226</v>
      </c>
      <c r="GG98" s="166" t="s">
        <v>226</v>
      </c>
      <c r="GH98" s="213"/>
      <c r="GI98" s="213"/>
      <c r="GJ98" s="213"/>
      <c r="GK98" s="213"/>
      <c r="GL98" s="213"/>
      <c r="GM98" s="166"/>
      <c r="GN98" s="213"/>
      <c r="GO98" s="213"/>
      <c r="GP98" s="213"/>
      <c r="GQ98" s="167"/>
      <c r="GR98" s="174" t="s">
        <v>226</v>
      </c>
      <c r="GS98" s="214" t="s">
        <v>226</v>
      </c>
      <c r="GT98" s="214" t="s">
        <v>226</v>
      </c>
      <c r="GU98" s="214"/>
      <c r="GV98" s="214" t="s">
        <v>226</v>
      </c>
      <c r="GW98" s="214" t="s">
        <v>226</v>
      </c>
      <c r="GX98" s="214" t="s">
        <v>226</v>
      </c>
      <c r="GY98" s="214"/>
      <c r="GZ98" s="214"/>
      <c r="HA98" s="214" t="s">
        <v>226</v>
      </c>
      <c r="HB98" s="214"/>
      <c r="HC98" s="214"/>
      <c r="HD98" s="214"/>
      <c r="HE98" s="214"/>
      <c r="HF98" s="214"/>
      <c r="HG98" s="214"/>
      <c r="HH98" s="214"/>
      <c r="HI98" s="214"/>
      <c r="HJ98" s="214"/>
      <c r="HK98" s="214"/>
      <c r="HL98" s="214"/>
      <c r="HM98" s="214"/>
      <c r="HN98" s="214"/>
      <c r="HO98" s="214" t="s">
        <v>226</v>
      </c>
      <c r="HP98" s="214"/>
      <c r="HQ98" s="214"/>
      <c r="HR98" s="214"/>
      <c r="HS98" s="214"/>
      <c r="HT98" s="214"/>
      <c r="HU98" s="214"/>
      <c r="HV98" s="214"/>
      <c r="HW98" s="214"/>
      <c r="HX98" s="214" t="s">
        <v>226</v>
      </c>
      <c r="HY98" s="214"/>
      <c r="HZ98" s="214"/>
      <c r="IA98" s="214" t="s">
        <v>226</v>
      </c>
      <c r="IB98" s="214"/>
      <c r="IC98" s="214" t="s">
        <v>226</v>
      </c>
      <c r="ID98" s="214" t="s">
        <v>226</v>
      </c>
      <c r="IE98" s="214"/>
      <c r="IF98" s="214"/>
      <c r="IG98" s="214"/>
      <c r="IH98" s="214" t="s">
        <v>226</v>
      </c>
      <c r="II98" s="214"/>
      <c r="IJ98" s="214"/>
      <c r="IK98" s="214"/>
      <c r="IL98" s="214"/>
      <c r="IM98" s="214"/>
      <c r="IN98" s="214" t="s">
        <v>226</v>
      </c>
      <c r="IO98" s="214" t="s">
        <v>226</v>
      </c>
      <c r="IP98" s="166"/>
      <c r="IQ98" s="167"/>
      <c r="IR98" s="213"/>
      <c r="IS98" s="213"/>
      <c r="IT98" s="213"/>
      <c r="IU98" s="213"/>
      <c r="IV98" s="213"/>
      <c r="IW98" s="213"/>
      <c r="IX98" s="223"/>
      <c r="IY98" s="223"/>
      <c r="IZ98" s="213" t="s">
        <v>226</v>
      </c>
      <c r="JA98" s="223"/>
      <c r="JB98" s="213"/>
      <c r="JC98" s="213"/>
      <c r="JD98" s="213"/>
      <c r="JE98" s="214"/>
      <c r="JF98"/>
      <c r="JG98" s="213"/>
      <c r="JH98" s="213"/>
      <c r="JI98" s="213"/>
      <c r="JJ98" s="213"/>
      <c r="JK98" s="213" t="s">
        <v>226</v>
      </c>
      <c r="JL98" s="213"/>
      <c r="JM98" s="213"/>
      <c r="JN98" s="174"/>
      <c r="JO98" s="213" t="s">
        <v>898</v>
      </c>
      <c r="JP98" s="214" t="s">
        <v>898</v>
      </c>
      <c r="JQ98" s="214"/>
      <c r="JR98" s="214"/>
      <c r="JS98" s="214"/>
      <c r="JT98" s="214"/>
      <c r="JU98" s="214" t="s">
        <v>853</v>
      </c>
      <c r="JV98" s="214"/>
      <c r="JW98" s="214"/>
      <c r="JX98" s="214"/>
      <c r="JY98" s="166" t="s">
        <v>853</v>
      </c>
      <c r="JZ98" s="166" t="s">
        <v>853</v>
      </c>
      <c r="KA98" s="213"/>
      <c r="KB98" s="213" t="s">
        <v>898</v>
      </c>
      <c r="KC98" s="214"/>
      <c r="KD98" s="213" t="s">
        <v>898</v>
      </c>
      <c r="KE98" s="214"/>
      <c r="KF98" s="214"/>
      <c r="KG98" s="214"/>
      <c r="KH98" s="223"/>
      <c r="KI98" s="223"/>
      <c r="KJ98" s="223"/>
      <c r="KK98" s="223"/>
      <c r="KL98" s="214"/>
      <c r="KM98" s="214"/>
      <c r="KN98" s="214"/>
      <c r="KO98" s="214"/>
      <c r="KP98" s="214"/>
      <c r="KQ98"/>
      <c r="KR98" s="255"/>
      <c r="KS98">
        <v>76</v>
      </c>
      <c r="KT98">
        <v>4</v>
      </c>
      <c r="KU98">
        <v>76</v>
      </c>
      <c r="KV98">
        <v>4</v>
      </c>
    </row>
    <row r="99" spans="1:308" s="10" customFormat="1" ht="19.5">
      <c r="A99" s="171">
        <v>11</v>
      </c>
      <c r="B99" s="171" t="s">
        <v>1015</v>
      </c>
      <c r="C99" s="172" t="s">
        <v>1058</v>
      </c>
      <c r="D99" s="173">
        <v>23</v>
      </c>
      <c r="E99" s="164" t="s">
        <v>1059</v>
      </c>
      <c r="F99" s="164">
        <v>12</v>
      </c>
      <c r="G99" s="164" t="s">
        <v>876</v>
      </c>
      <c r="H99" s="164">
        <v>0</v>
      </c>
      <c r="I99" s="164">
        <v>0</v>
      </c>
      <c r="J99" s="164">
        <v>329</v>
      </c>
      <c r="K99" s="164">
        <v>96.6</v>
      </c>
      <c r="L99" s="165">
        <v>29.361702127659573</v>
      </c>
      <c r="M99" s="384" t="s">
        <v>2262</v>
      </c>
      <c r="N99" s="166" t="s">
        <v>226</v>
      </c>
      <c r="O99" s="213"/>
      <c r="P99" s="213"/>
      <c r="Q99" s="213"/>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166"/>
      <c r="CC99" s="213"/>
      <c r="CD99" s="213"/>
      <c r="CE99" s="213"/>
      <c r="CF99" s="213"/>
      <c r="CG99" s="213"/>
      <c r="CH99" s="213" t="s">
        <v>226</v>
      </c>
      <c r="CI99" s="213"/>
      <c r="CJ99" s="213"/>
      <c r="CK99" s="213"/>
      <c r="CL99" s="213"/>
      <c r="CM99" s="213"/>
      <c r="CN99" s="213"/>
      <c r="CO99" s="213"/>
      <c r="CP99" s="213"/>
      <c r="CQ99" s="213"/>
      <c r="CR99" s="213"/>
      <c r="CS99" s="213"/>
      <c r="CT99" s="166"/>
      <c r="CU99" s="213"/>
      <c r="CV99" s="213"/>
      <c r="CW99" s="213"/>
      <c r="CX99" s="213"/>
      <c r="CY99" s="213"/>
      <c r="CZ99" s="213"/>
      <c r="DA99" s="213"/>
      <c r="DB99" s="213"/>
      <c r="DC99" s="213" t="s">
        <v>226</v>
      </c>
      <c r="DD99" s="213"/>
      <c r="DE99" s="213"/>
      <c r="DF99" s="213"/>
      <c r="DG99" s="213"/>
      <c r="DH99" s="213"/>
      <c r="DI99" s="213"/>
      <c r="DJ99" s="213"/>
      <c r="DK99" s="213"/>
      <c r="DL99" s="213"/>
      <c r="DM99" s="213"/>
      <c r="DN99" s="167"/>
      <c r="DO99" s="213" t="s">
        <v>226</v>
      </c>
      <c r="DP99" s="213"/>
      <c r="DQ99" s="213"/>
      <c r="DR99" s="213"/>
      <c r="DS99" s="213"/>
      <c r="DT99" s="213"/>
      <c r="DU99" s="213"/>
      <c r="DV99" s="213"/>
      <c r="DW99" s="213"/>
      <c r="DX99" s="213"/>
      <c r="DY99" s="213"/>
      <c r="DZ99" s="213"/>
      <c r="EA99" s="213"/>
      <c r="EB99" s="213"/>
      <c r="EC99" s="213"/>
      <c r="ED99" s="213"/>
      <c r="EE99" s="213"/>
      <c r="EF99" s="213"/>
      <c r="EG99" s="213"/>
      <c r="EH99" s="213"/>
      <c r="EI99" s="213"/>
      <c r="EJ99" s="213"/>
      <c r="EK99" s="213"/>
      <c r="EL99" s="213"/>
      <c r="EM99" s="213"/>
      <c r="EN99" s="213"/>
      <c r="EO99" s="213"/>
      <c r="EP99" s="213"/>
      <c r="EQ99" s="213"/>
      <c r="ER99" s="213"/>
      <c r="ES99" s="213"/>
      <c r="ET99" s="213"/>
      <c r="EU99" s="9"/>
      <c r="EV99" s="166"/>
      <c r="EW99" s="213"/>
      <c r="EX99" s="213"/>
      <c r="EY99" s="213"/>
      <c r="EZ99" s="213"/>
      <c r="FA99" s="213"/>
      <c r="FB99" s="213"/>
      <c r="FC99" s="213"/>
      <c r="FD99" s="213"/>
      <c r="FE99" s="213"/>
      <c r="FF99" s="213"/>
      <c r="FG99" s="213"/>
      <c r="FH99" s="213"/>
      <c r="FI99" s="213"/>
      <c r="FJ99" s="213"/>
      <c r="FK99" s="213"/>
      <c r="FL99" s="213"/>
      <c r="FM99" s="213"/>
      <c r="FN99" s="167"/>
      <c r="FO99" s="213" t="s">
        <v>226</v>
      </c>
      <c r="FP99" s="213"/>
      <c r="FQ99" s="213"/>
      <c r="FR99" s="213"/>
      <c r="FS99" s="166" t="s">
        <v>226</v>
      </c>
      <c r="FT99" s="167"/>
      <c r="FU99" s="213" t="s">
        <v>226</v>
      </c>
      <c r="FV99" s="213"/>
      <c r="FW99" s="213"/>
      <c r="FX99" s="213"/>
      <c r="FY99" s="166"/>
      <c r="FZ99" s="167"/>
      <c r="GA99" s="166"/>
      <c r="GB99" s="213"/>
      <c r="GC99" s="213"/>
      <c r="GD99" s="213"/>
      <c r="GE99" s="166"/>
      <c r="GF99" s="213"/>
      <c r="GG99" s="213"/>
      <c r="GH99" s="213"/>
      <c r="GI99" s="213"/>
      <c r="GJ99" s="213"/>
      <c r="GK99" s="213"/>
      <c r="GL99" s="213"/>
      <c r="GM99" s="166"/>
      <c r="GN99" s="213"/>
      <c r="GO99" s="213"/>
      <c r="GP99" s="213"/>
      <c r="GQ99" s="167"/>
      <c r="GR99" s="174"/>
      <c r="GS99" s="214"/>
      <c r="GT99" s="214"/>
      <c r="GU99" s="214"/>
      <c r="GV99" s="214"/>
      <c r="GW99" s="214"/>
      <c r="GX99" s="214"/>
      <c r="GY99" s="214"/>
      <c r="GZ99" s="214"/>
      <c r="HA99" s="214"/>
      <c r="HB99" s="214"/>
      <c r="HC99" s="214"/>
      <c r="HD99" s="214"/>
      <c r="HE99" s="214"/>
      <c r="HF99" s="214"/>
      <c r="HG99" s="214"/>
      <c r="HH99" s="214"/>
      <c r="HI99" s="214"/>
      <c r="HJ99" s="214"/>
      <c r="HK99" s="214"/>
      <c r="HL99" s="214"/>
      <c r="HM99" s="214"/>
      <c r="HN99" s="214"/>
      <c r="HO99" s="214"/>
      <c r="HP99" s="214"/>
      <c r="HQ99" s="214"/>
      <c r="HR99" s="214"/>
      <c r="HS99" s="214"/>
      <c r="HT99" s="214"/>
      <c r="HU99" s="214"/>
      <c r="HV99" s="214"/>
      <c r="HW99" s="214"/>
      <c r="HX99" s="214"/>
      <c r="HY99" s="214"/>
      <c r="HZ99" s="214"/>
      <c r="IA99" s="214"/>
      <c r="IB99" s="214"/>
      <c r="IC99" s="214"/>
      <c r="ID99" s="214"/>
      <c r="IE99" s="214"/>
      <c r="IF99" s="214"/>
      <c r="IG99" s="214"/>
      <c r="IH99" s="214"/>
      <c r="II99" s="214"/>
      <c r="IJ99" s="214"/>
      <c r="IK99" s="214"/>
      <c r="IL99" s="214"/>
      <c r="IM99" s="214"/>
      <c r="IN99" s="214"/>
      <c r="IO99" s="214"/>
      <c r="IP99" s="166"/>
      <c r="IQ99" s="167"/>
      <c r="IR99" s="213"/>
      <c r="IS99" s="213"/>
      <c r="IT99" s="213"/>
      <c r="IU99" s="213"/>
      <c r="IV99" s="213"/>
      <c r="IW99" s="213"/>
      <c r="IX99" s="223"/>
      <c r="IY99" s="223"/>
      <c r="IZ99" s="213"/>
      <c r="JA99" s="223"/>
      <c r="JB99" s="213"/>
      <c r="JC99" s="213"/>
      <c r="JD99" s="213"/>
      <c r="JE99" s="214"/>
      <c r="JF99"/>
      <c r="JG99" s="213"/>
      <c r="JH99" s="213"/>
      <c r="JI99" s="213"/>
      <c r="JJ99" s="213"/>
      <c r="JK99" s="213"/>
      <c r="JL99" s="213"/>
      <c r="JM99" s="213"/>
      <c r="JN99" s="174"/>
      <c r="JO99" s="214"/>
      <c r="JP99" s="214"/>
      <c r="JQ99" s="214"/>
      <c r="JR99" s="214"/>
      <c r="JS99" s="214"/>
      <c r="JT99" s="214"/>
      <c r="JU99" s="214"/>
      <c r="JV99" s="214"/>
      <c r="JW99" s="214"/>
      <c r="JX99" s="214"/>
      <c r="JY99" s="166" t="s">
        <v>853</v>
      </c>
      <c r="JZ99" s="213"/>
      <c r="KA99" s="213"/>
      <c r="KB99" s="213"/>
      <c r="KC99" s="214"/>
      <c r="KD99" s="214"/>
      <c r="KE99" s="214"/>
      <c r="KF99" s="214"/>
      <c r="KG99" s="214"/>
      <c r="KH99" s="223"/>
      <c r="KI99" s="223"/>
      <c r="KJ99" s="223"/>
      <c r="KK99" s="223"/>
      <c r="KL99" s="214"/>
      <c r="KM99" s="214"/>
      <c r="KN99" s="214"/>
      <c r="KO99" s="214"/>
      <c r="KP99" s="214"/>
      <c r="KQ99"/>
      <c r="KR99" s="255"/>
      <c r="KS99">
        <v>7</v>
      </c>
      <c r="KT99">
        <v>1</v>
      </c>
      <c r="KU99">
        <v>7</v>
      </c>
      <c r="KV99">
        <v>1</v>
      </c>
    </row>
    <row r="100" spans="1:308" s="10" customFormat="1" ht="19.5">
      <c r="A100" s="171">
        <v>11</v>
      </c>
      <c r="B100" s="171" t="s">
        <v>1015</v>
      </c>
      <c r="C100" s="172" t="s">
        <v>1060</v>
      </c>
      <c r="D100" s="173">
        <v>24</v>
      </c>
      <c r="E100" s="164" t="s">
        <v>1061</v>
      </c>
      <c r="F100" s="164">
        <v>10</v>
      </c>
      <c r="G100" s="164" t="s">
        <v>857</v>
      </c>
      <c r="H100" s="164">
        <v>0</v>
      </c>
      <c r="I100" s="164">
        <v>0</v>
      </c>
      <c r="J100" s="164">
        <v>292</v>
      </c>
      <c r="K100" s="164">
        <v>66.099999999999994</v>
      </c>
      <c r="L100" s="165">
        <v>22.636986301369859</v>
      </c>
      <c r="M100" s="384" t="s">
        <v>2263</v>
      </c>
      <c r="N100" s="166" t="s">
        <v>853</v>
      </c>
      <c r="O100" s="213"/>
      <c r="P100" s="213"/>
      <c r="Q100" s="213"/>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166"/>
      <c r="CC100" s="213"/>
      <c r="CD100" s="213"/>
      <c r="CE100" s="213"/>
      <c r="CF100" s="213"/>
      <c r="CG100" s="213"/>
      <c r="CH100" s="213" t="s">
        <v>226</v>
      </c>
      <c r="CI100" s="213"/>
      <c r="CJ100" s="213" t="s">
        <v>853</v>
      </c>
      <c r="CK100" s="213"/>
      <c r="CL100" s="213"/>
      <c r="CM100" s="213"/>
      <c r="CN100" s="213"/>
      <c r="CO100" s="213"/>
      <c r="CP100" s="213"/>
      <c r="CQ100" s="213" t="s">
        <v>226</v>
      </c>
      <c r="CR100" s="213" t="s">
        <v>853</v>
      </c>
      <c r="CS100" s="213"/>
      <c r="CT100" s="166" t="s">
        <v>226</v>
      </c>
      <c r="CU100" s="213" t="s">
        <v>226</v>
      </c>
      <c r="CV100" s="213" t="s">
        <v>226</v>
      </c>
      <c r="CW100" s="213"/>
      <c r="CX100" s="213"/>
      <c r="CY100" s="213"/>
      <c r="CZ100" s="213" t="s">
        <v>226</v>
      </c>
      <c r="DA100" s="213" t="s">
        <v>226</v>
      </c>
      <c r="DB100" s="213"/>
      <c r="DC100" s="213"/>
      <c r="DD100" s="213"/>
      <c r="DE100" s="213"/>
      <c r="DF100" s="213"/>
      <c r="DG100" s="213"/>
      <c r="DH100" s="213"/>
      <c r="DI100" s="213"/>
      <c r="DJ100" s="213"/>
      <c r="DK100" s="213"/>
      <c r="DL100" s="213"/>
      <c r="DM100" s="213"/>
      <c r="DN100" s="167"/>
      <c r="DO100" s="213"/>
      <c r="DP100" s="213"/>
      <c r="DQ100" s="213"/>
      <c r="DR100" s="213"/>
      <c r="DS100" s="213"/>
      <c r="DT100" s="213"/>
      <c r="DU100" s="213"/>
      <c r="DV100" s="213"/>
      <c r="DW100" s="213"/>
      <c r="DX100" s="213"/>
      <c r="DY100" s="213"/>
      <c r="DZ100" s="213"/>
      <c r="EA100" s="213"/>
      <c r="EB100" s="213"/>
      <c r="EC100" s="213"/>
      <c r="ED100" s="213"/>
      <c r="EE100" s="213"/>
      <c r="EF100" s="213"/>
      <c r="EG100" s="213"/>
      <c r="EH100" s="213"/>
      <c r="EI100" s="213"/>
      <c r="EJ100" s="213"/>
      <c r="EK100" s="213"/>
      <c r="EL100" s="213"/>
      <c r="EM100" s="213"/>
      <c r="EN100" s="213"/>
      <c r="EO100" s="213"/>
      <c r="EP100" s="213"/>
      <c r="EQ100" s="213"/>
      <c r="ER100" s="213"/>
      <c r="ES100" s="213"/>
      <c r="ET100" s="213"/>
      <c r="EU100" s="9"/>
      <c r="EV100" s="166"/>
      <c r="EW100" s="213"/>
      <c r="EX100" s="213"/>
      <c r="EY100" s="213"/>
      <c r="EZ100" s="213"/>
      <c r="FA100" s="213"/>
      <c r="FB100" s="213"/>
      <c r="FC100" s="213"/>
      <c r="FD100" s="213"/>
      <c r="FE100" s="213"/>
      <c r="FF100" s="213"/>
      <c r="FG100" s="213"/>
      <c r="FH100" s="213"/>
      <c r="FI100" s="213"/>
      <c r="FJ100" s="213"/>
      <c r="FK100" s="213"/>
      <c r="FL100" s="213"/>
      <c r="FM100" s="213"/>
      <c r="FN100" s="167"/>
      <c r="FO100" s="213" t="s">
        <v>226</v>
      </c>
      <c r="FP100" s="213" t="s">
        <v>226</v>
      </c>
      <c r="FQ100" s="213"/>
      <c r="FR100" s="213"/>
      <c r="FS100" s="166" t="s">
        <v>226</v>
      </c>
      <c r="FT100" s="167"/>
      <c r="FU100" s="213"/>
      <c r="FV100" s="213" t="s">
        <v>226</v>
      </c>
      <c r="FW100" s="213" t="s">
        <v>226</v>
      </c>
      <c r="FX100" s="213" t="s">
        <v>226</v>
      </c>
      <c r="FY100" s="166"/>
      <c r="FZ100" s="167"/>
      <c r="GA100" s="166"/>
      <c r="GB100" s="213"/>
      <c r="GC100" s="213"/>
      <c r="GD100" s="213"/>
      <c r="GE100" s="166"/>
      <c r="GF100" s="213"/>
      <c r="GG100" s="213"/>
      <c r="GH100" s="213"/>
      <c r="GI100" s="213"/>
      <c r="GJ100" s="213"/>
      <c r="GK100" s="213"/>
      <c r="GL100" s="213"/>
      <c r="GM100" s="166"/>
      <c r="GN100" s="213"/>
      <c r="GO100" s="213"/>
      <c r="GP100" s="213"/>
      <c r="GQ100" s="167"/>
      <c r="GR100" s="174"/>
      <c r="GS100" s="214"/>
      <c r="GT100" s="214"/>
      <c r="GU100" s="214"/>
      <c r="GV100" s="214"/>
      <c r="GW100" s="214"/>
      <c r="GX100" s="214"/>
      <c r="GY100" s="214"/>
      <c r="GZ100" s="214"/>
      <c r="HA100" s="214" t="s">
        <v>226</v>
      </c>
      <c r="HB100" s="214"/>
      <c r="HC100" s="214"/>
      <c r="HD100" s="214"/>
      <c r="HE100" s="214"/>
      <c r="HF100" s="214"/>
      <c r="HG100" s="214"/>
      <c r="HH100" s="214"/>
      <c r="HI100" s="214"/>
      <c r="HJ100" s="214"/>
      <c r="HK100" s="214"/>
      <c r="HL100" s="214"/>
      <c r="HM100" s="214"/>
      <c r="HN100" s="214"/>
      <c r="HO100" s="214"/>
      <c r="HP100" s="214"/>
      <c r="HQ100" s="214"/>
      <c r="HR100" s="214"/>
      <c r="HS100" s="214"/>
      <c r="HT100" s="214"/>
      <c r="HU100" s="214"/>
      <c r="HV100" s="214"/>
      <c r="HW100" s="214"/>
      <c r="HX100" s="214"/>
      <c r="HY100" s="214"/>
      <c r="HZ100" s="214"/>
      <c r="IA100" s="214"/>
      <c r="IB100" s="214"/>
      <c r="IC100" s="214"/>
      <c r="ID100" s="214"/>
      <c r="IE100" s="214"/>
      <c r="IF100" s="214"/>
      <c r="IG100" s="214"/>
      <c r="IH100" s="214"/>
      <c r="II100" s="214"/>
      <c r="IJ100" s="214"/>
      <c r="IK100" s="214"/>
      <c r="IL100" s="214"/>
      <c r="IM100" s="214"/>
      <c r="IN100" s="214"/>
      <c r="IO100" s="214"/>
      <c r="IP100" s="166"/>
      <c r="IQ100" s="167"/>
      <c r="IR100" s="213"/>
      <c r="IS100" s="213"/>
      <c r="IT100" s="213"/>
      <c r="IU100" s="213"/>
      <c r="IV100" s="213"/>
      <c r="IW100" s="213"/>
      <c r="IX100" s="223"/>
      <c r="IY100" s="223"/>
      <c r="IZ100" s="213"/>
      <c r="JA100" s="223"/>
      <c r="JB100" s="213"/>
      <c r="JC100" s="213"/>
      <c r="JD100" s="213"/>
      <c r="JE100" s="214"/>
      <c r="JF100"/>
      <c r="JG100" s="213"/>
      <c r="JH100" s="213"/>
      <c r="JI100" s="213"/>
      <c r="JJ100" s="213"/>
      <c r="JK100" s="213"/>
      <c r="JL100" s="213"/>
      <c r="JM100" s="213"/>
      <c r="JN100" s="174"/>
      <c r="JO100" s="214"/>
      <c r="JP100" s="214"/>
      <c r="JQ100" s="214"/>
      <c r="JR100" s="214"/>
      <c r="JS100" s="214"/>
      <c r="JT100" s="214"/>
      <c r="JU100" s="214"/>
      <c r="JV100" s="214"/>
      <c r="JW100" s="214"/>
      <c r="JX100" s="214"/>
      <c r="JY100" s="166"/>
      <c r="JZ100" s="213"/>
      <c r="KA100" s="213"/>
      <c r="KB100" s="213"/>
      <c r="KC100" s="214"/>
      <c r="KD100" s="214"/>
      <c r="KE100" s="214"/>
      <c r="KF100" s="214"/>
      <c r="KG100" s="214"/>
      <c r="KH100" s="223"/>
      <c r="KI100" s="223"/>
      <c r="KJ100" s="223"/>
      <c r="KK100" s="223"/>
      <c r="KL100" s="214"/>
      <c r="KM100" s="214"/>
      <c r="KN100" s="214"/>
      <c r="KO100" s="214"/>
      <c r="KP100" s="214"/>
      <c r="KQ100"/>
      <c r="KR100" s="255"/>
      <c r="KS100">
        <v>14</v>
      </c>
      <c r="KT100">
        <v>3</v>
      </c>
      <c r="KU100">
        <v>14</v>
      </c>
      <c r="KV100">
        <v>3</v>
      </c>
    </row>
    <row r="101" spans="1:308" s="10" customFormat="1" ht="19.5">
      <c r="A101" s="171">
        <v>11</v>
      </c>
      <c r="B101" s="171" t="s">
        <v>1015</v>
      </c>
      <c r="C101" s="172" t="s">
        <v>1062</v>
      </c>
      <c r="D101" s="173">
        <v>25</v>
      </c>
      <c r="E101" s="164" t="s">
        <v>1063</v>
      </c>
      <c r="F101" s="164">
        <v>11</v>
      </c>
      <c r="G101" s="164" t="s">
        <v>876</v>
      </c>
      <c r="H101" s="164">
        <v>0</v>
      </c>
      <c r="I101" s="164">
        <v>0</v>
      </c>
      <c r="J101" s="164">
        <v>468</v>
      </c>
      <c r="K101" s="164">
        <v>117.5</v>
      </c>
      <c r="L101" s="165">
        <v>25.106837606837608</v>
      </c>
      <c r="M101" s="384" t="s">
        <v>2264</v>
      </c>
      <c r="N101" s="166"/>
      <c r="O101" s="213"/>
      <c r="P101" s="213"/>
      <c r="Q101" s="213"/>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166"/>
      <c r="CC101" s="213"/>
      <c r="CD101" s="213"/>
      <c r="CE101" s="213"/>
      <c r="CF101" s="213"/>
      <c r="CG101" s="213"/>
      <c r="CH101" s="213"/>
      <c r="CI101" s="213"/>
      <c r="CJ101" s="213"/>
      <c r="CK101" s="213"/>
      <c r="CL101" s="213"/>
      <c r="CM101" s="213"/>
      <c r="CN101" s="213"/>
      <c r="CO101" s="213"/>
      <c r="CP101" s="213"/>
      <c r="CQ101" s="213"/>
      <c r="CR101" s="213"/>
      <c r="CS101" s="213"/>
      <c r="CT101" s="166"/>
      <c r="CU101" s="213"/>
      <c r="CV101" s="213"/>
      <c r="CW101" s="213"/>
      <c r="CX101" s="213"/>
      <c r="CY101" s="213"/>
      <c r="CZ101" s="213"/>
      <c r="DA101" s="213"/>
      <c r="DB101" s="213"/>
      <c r="DC101" s="213"/>
      <c r="DD101" s="213"/>
      <c r="DE101" s="213"/>
      <c r="DF101" s="213"/>
      <c r="DG101" s="213"/>
      <c r="DH101" s="213"/>
      <c r="DI101" s="213"/>
      <c r="DJ101" s="213"/>
      <c r="DK101" s="213"/>
      <c r="DL101" s="213"/>
      <c r="DM101" s="213"/>
      <c r="DN101" s="167"/>
      <c r="DO101" s="213"/>
      <c r="DP101" s="213"/>
      <c r="DQ101" s="213"/>
      <c r="DR101" s="213"/>
      <c r="DS101" s="213"/>
      <c r="DT101" s="213"/>
      <c r="DU101" s="213"/>
      <c r="DV101" s="213"/>
      <c r="DW101" s="213"/>
      <c r="DX101" s="213"/>
      <c r="DY101" s="213"/>
      <c r="DZ101" s="213"/>
      <c r="EA101" s="213"/>
      <c r="EB101" s="213"/>
      <c r="EC101" s="213"/>
      <c r="ED101" s="213"/>
      <c r="EE101" s="213"/>
      <c r="EF101" s="213"/>
      <c r="EG101" s="213"/>
      <c r="EH101" s="213"/>
      <c r="EI101" s="213"/>
      <c r="EJ101" s="213"/>
      <c r="EK101" s="213"/>
      <c r="EL101" s="213"/>
      <c r="EM101" s="213"/>
      <c r="EN101" s="213"/>
      <c r="EO101" s="213"/>
      <c r="EP101" s="213"/>
      <c r="EQ101" s="213"/>
      <c r="ER101" s="213"/>
      <c r="ES101" s="213"/>
      <c r="ET101" s="213"/>
      <c r="EU101" s="9"/>
      <c r="EV101" s="166"/>
      <c r="EW101" s="213"/>
      <c r="EX101" s="213"/>
      <c r="EY101" s="213"/>
      <c r="EZ101" s="213"/>
      <c r="FA101" s="213"/>
      <c r="FB101" s="213"/>
      <c r="FC101" s="213"/>
      <c r="FD101" s="213"/>
      <c r="FE101" s="213"/>
      <c r="FF101" s="213"/>
      <c r="FG101" s="213"/>
      <c r="FH101" s="213"/>
      <c r="FI101" s="213"/>
      <c r="FJ101" s="213"/>
      <c r="FK101" s="213"/>
      <c r="FL101" s="213"/>
      <c r="FM101" s="213"/>
      <c r="FN101" s="167"/>
      <c r="FO101" s="213"/>
      <c r="FP101" s="213"/>
      <c r="FQ101" s="213"/>
      <c r="FR101" s="213"/>
      <c r="FS101" s="166"/>
      <c r="FT101" s="167"/>
      <c r="FU101" s="213"/>
      <c r="FV101" s="213"/>
      <c r="FW101" s="213"/>
      <c r="FX101" s="213"/>
      <c r="FY101" s="166"/>
      <c r="FZ101" s="167"/>
      <c r="GA101" s="166"/>
      <c r="GB101" s="213"/>
      <c r="GC101" s="213"/>
      <c r="GD101" s="213"/>
      <c r="GE101" s="166"/>
      <c r="GF101" s="213"/>
      <c r="GG101" s="213"/>
      <c r="GH101" s="213"/>
      <c r="GI101" s="213"/>
      <c r="GJ101" s="213"/>
      <c r="GK101" s="213"/>
      <c r="GL101" s="213"/>
      <c r="GM101" s="166"/>
      <c r="GN101" s="213"/>
      <c r="GO101" s="213"/>
      <c r="GP101" s="213"/>
      <c r="GQ101" s="167"/>
      <c r="GR101" s="174"/>
      <c r="GS101" s="214"/>
      <c r="GT101" s="214"/>
      <c r="GU101" s="214"/>
      <c r="GV101" s="214"/>
      <c r="GW101" s="214"/>
      <c r="GX101" s="214"/>
      <c r="GY101" s="214"/>
      <c r="GZ101" s="214"/>
      <c r="HA101" s="214"/>
      <c r="HB101" s="214"/>
      <c r="HC101" s="214"/>
      <c r="HD101" s="214"/>
      <c r="HE101" s="214"/>
      <c r="HF101" s="214"/>
      <c r="HG101" s="214"/>
      <c r="HH101" s="214"/>
      <c r="HI101" s="214"/>
      <c r="HJ101" s="214"/>
      <c r="HK101" s="214"/>
      <c r="HL101" s="214"/>
      <c r="HM101" s="214"/>
      <c r="HN101" s="214"/>
      <c r="HO101" s="214"/>
      <c r="HP101" s="214"/>
      <c r="HQ101" s="214"/>
      <c r="HR101" s="214"/>
      <c r="HS101" s="214"/>
      <c r="HT101" s="214"/>
      <c r="HU101" s="214"/>
      <c r="HV101" s="214"/>
      <c r="HW101" s="214"/>
      <c r="HX101" s="214"/>
      <c r="HY101" s="214"/>
      <c r="HZ101" s="214"/>
      <c r="IA101" s="214"/>
      <c r="IB101" s="214"/>
      <c r="IC101" s="214"/>
      <c r="ID101" s="214"/>
      <c r="IE101" s="214"/>
      <c r="IF101" s="214"/>
      <c r="IG101" s="214"/>
      <c r="IH101" s="214"/>
      <c r="II101" s="214"/>
      <c r="IJ101" s="214"/>
      <c r="IK101" s="214"/>
      <c r="IL101" s="214"/>
      <c r="IM101" s="214"/>
      <c r="IN101" s="214"/>
      <c r="IO101" s="214"/>
      <c r="IP101" s="166"/>
      <c r="IQ101" s="167"/>
      <c r="IR101" s="213"/>
      <c r="IS101" s="213"/>
      <c r="IT101" s="213"/>
      <c r="IU101" s="213"/>
      <c r="IV101" s="213"/>
      <c r="IW101" s="213"/>
      <c r="IX101" s="223"/>
      <c r="IY101" s="223"/>
      <c r="IZ101" s="213"/>
      <c r="JA101" s="223"/>
      <c r="JB101" s="213"/>
      <c r="JC101" s="213"/>
      <c r="JD101" s="213"/>
      <c r="JE101" s="214"/>
      <c r="JF101"/>
      <c r="JG101" s="213"/>
      <c r="JH101" s="213"/>
      <c r="JI101" s="213"/>
      <c r="JJ101" s="213"/>
      <c r="JK101" s="213"/>
      <c r="JL101" s="213"/>
      <c r="JM101" s="213"/>
      <c r="JN101" s="174"/>
      <c r="JO101" s="214"/>
      <c r="JP101" s="214"/>
      <c r="JQ101" s="214"/>
      <c r="JR101" s="214"/>
      <c r="JS101" s="214"/>
      <c r="JT101" s="214"/>
      <c r="JU101" s="214"/>
      <c r="JV101" s="214"/>
      <c r="JW101" s="214"/>
      <c r="JX101" s="214"/>
      <c r="JY101" s="166" t="s">
        <v>898</v>
      </c>
      <c r="JZ101" s="213"/>
      <c r="KA101" s="213"/>
      <c r="KB101" s="213" t="s">
        <v>898</v>
      </c>
      <c r="KC101" s="214"/>
      <c r="KD101" s="213" t="s">
        <v>898</v>
      </c>
      <c r="KE101" s="214"/>
      <c r="KF101" s="214"/>
      <c r="KG101" s="214"/>
      <c r="KH101" s="223"/>
      <c r="KI101" s="223"/>
      <c r="KJ101" s="223"/>
      <c r="KK101" s="223"/>
      <c r="KL101" s="214"/>
      <c r="KM101" s="214"/>
      <c r="KN101" s="214"/>
      <c r="KO101" s="214"/>
      <c r="KP101" s="214"/>
      <c r="KQ101"/>
      <c r="KR101" s="255"/>
      <c r="KS101">
        <v>3</v>
      </c>
      <c r="KT101">
        <v>0</v>
      </c>
      <c r="KU101">
        <v>3</v>
      </c>
      <c r="KV101">
        <v>0</v>
      </c>
    </row>
    <row r="102" spans="1:308" s="10" customFormat="1" ht="19.5">
      <c r="A102" s="171">
        <v>12</v>
      </c>
      <c r="B102" s="171" t="s">
        <v>1064</v>
      </c>
      <c r="C102" s="172" t="s">
        <v>1065</v>
      </c>
      <c r="D102" s="173">
        <v>1</v>
      </c>
      <c r="E102" s="171" t="s">
        <v>1066</v>
      </c>
      <c r="F102" s="164">
        <v>3</v>
      </c>
      <c r="G102" s="164" t="s">
        <v>2078</v>
      </c>
      <c r="H102" s="164" t="s">
        <v>864</v>
      </c>
      <c r="I102" s="164" t="s">
        <v>865</v>
      </c>
      <c r="J102" s="164">
        <v>800</v>
      </c>
      <c r="K102" s="164">
        <v>672.5</v>
      </c>
      <c r="L102" s="165">
        <v>84.0625</v>
      </c>
      <c r="M102" s="384" t="s">
        <v>2265</v>
      </c>
      <c r="N102" s="166" t="s">
        <v>226</v>
      </c>
      <c r="O102" s="213"/>
      <c r="P102" s="213"/>
      <c r="Q102" s="213"/>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t="s">
        <v>226</v>
      </c>
      <c r="BB102" s="213" t="s">
        <v>226</v>
      </c>
      <c r="BC102" s="213" t="s">
        <v>226</v>
      </c>
      <c r="BD102" s="213" t="s">
        <v>226</v>
      </c>
      <c r="BE102" s="213"/>
      <c r="BF102" s="213"/>
      <c r="BG102" s="213"/>
      <c r="BH102" s="213"/>
      <c r="BI102" s="213"/>
      <c r="BJ102" s="213"/>
      <c r="BK102" s="213"/>
      <c r="BL102" s="213"/>
      <c r="BM102" s="213"/>
      <c r="BN102" s="213"/>
      <c r="BO102" s="213"/>
      <c r="BP102" s="213"/>
      <c r="BQ102" s="213" t="s">
        <v>226</v>
      </c>
      <c r="BR102" s="213"/>
      <c r="BS102" s="213"/>
      <c r="BT102" s="213"/>
      <c r="BU102" s="213"/>
      <c r="BV102" s="213"/>
      <c r="BW102" s="213"/>
      <c r="BX102" s="213"/>
      <c r="BY102" s="213"/>
      <c r="BZ102" s="213"/>
      <c r="CA102" s="213"/>
      <c r="CB102" s="166" t="s">
        <v>226</v>
      </c>
      <c r="CC102" s="213" t="s">
        <v>226</v>
      </c>
      <c r="CD102" s="213"/>
      <c r="CE102" s="213"/>
      <c r="CF102" s="213"/>
      <c r="CG102" s="213" t="s">
        <v>226</v>
      </c>
      <c r="CH102" s="213" t="s">
        <v>226</v>
      </c>
      <c r="CI102" s="213" t="s">
        <v>226</v>
      </c>
      <c r="CJ102" s="213" t="s">
        <v>226</v>
      </c>
      <c r="CK102" s="213" t="s">
        <v>226</v>
      </c>
      <c r="CL102" s="213"/>
      <c r="CM102" s="213" t="s">
        <v>226</v>
      </c>
      <c r="CN102" s="213"/>
      <c r="CO102" s="213" t="s">
        <v>226</v>
      </c>
      <c r="CP102" s="213"/>
      <c r="CQ102" s="213"/>
      <c r="CR102" s="213"/>
      <c r="CS102" s="213"/>
      <c r="CT102" s="166" t="s">
        <v>226</v>
      </c>
      <c r="CU102" s="213" t="s">
        <v>226</v>
      </c>
      <c r="CV102" s="213" t="s">
        <v>226</v>
      </c>
      <c r="CW102" s="213" t="s">
        <v>226</v>
      </c>
      <c r="CX102" s="213"/>
      <c r="CY102" s="213"/>
      <c r="CZ102" s="213" t="s">
        <v>226</v>
      </c>
      <c r="DA102" s="213" t="s">
        <v>226</v>
      </c>
      <c r="DB102" s="213"/>
      <c r="DC102" s="213"/>
      <c r="DD102" s="213"/>
      <c r="DE102" s="213"/>
      <c r="DF102" s="213"/>
      <c r="DG102" s="213"/>
      <c r="DH102" s="213"/>
      <c r="DI102" s="213"/>
      <c r="DJ102" s="213"/>
      <c r="DK102" s="213"/>
      <c r="DL102" s="213"/>
      <c r="DM102" s="213"/>
      <c r="DN102" s="167"/>
      <c r="DO102" s="213" t="s">
        <v>226</v>
      </c>
      <c r="DP102" s="213" t="s">
        <v>226</v>
      </c>
      <c r="DQ102" s="213"/>
      <c r="DR102" s="213"/>
      <c r="DS102" s="213" t="s">
        <v>226</v>
      </c>
      <c r="DT102" s="213"/>
      <c r="DU102" s="213" t="s">
        <v>226</v>
      </c>
      <c r="DV102" s="213"/>
      <c r="DW102" s="213"/>
      <c r="DX102" s="213" t="s">
        <v>226</v>
      </c>
      <c r="DY102" s="213"/>
      <c r="DZ102" s="213"/>
      <c r="EA102" s="213"/>
      <c r="EB102" s="213"/>
      <c r="EC102" s="213"/>
      <c r="ED102" s="213"/>
      <c r="EE102" s="213"/>
      <c r="EF102" s="213"/>
      <c r="EG102" s="213"/>
      <c r="EH102" s="213"/>
      <c r="EI102" s="213" t="s">
        <v>226</v>
      </c>
      <c r="EJ102" s="213"/>
      <c r="EK102" s="213"/>
      <c r="EL102" s="213"/>
      <c r="EM102" s="213"/>
      <c r="EN102" s="213"/>
      <c r="EO102" s="213"/>
      <c r="EP102" s="213"/>
      <c r="EQ102" s="213"/>
      <c r="ER102" s="213"/>
      <c r="ES102" s="213"/>
      <c r="ET102" s="213"/>
      <c r="EU102" s="9"/>
      <c r="EV102" s="166" t="s">
        <v>226</v>
      </c>
      <c r="EW102" s="213" t="s">
        <v>226</v>
      </c>
      <c r="EX102" s="213" t="s">
        <v>226</v>
      </c>
      <c r="EY102" s="213"/>
      <c r="EZ102" s="213" t="s">
        <v>226</v>
      </c>
      <c r="FA102" s="213" t="s">
        <v>226</v>
      </c>
      <c r="FB102" s="213" t="s">
        <v>226</v>
      </c>
      <c r="FC102" s="213"/>
      <c r="FD102" s="213"/>
      <c r="FE102" s="213"/>
      <c r="FF102" s="213" t="s">
        <v>226</v>
      </c>
      <c r="FG102" s="213"/>
      <c r="FH102" s="213"/>
      <c r="FI102" s="213"/>
      <c r="FJ102" s="213"/>
      <c r="FK102" s="213"/>
      <c r="FL102" s="213"/>
      <c r="FM102" s="213"/>
      <c r="FN102" s="167"/>
      <c r="FO102" s="213" t="s">
        <v>226</v>
      </c>
      <c r="FP102" s="213"/>
      <c r="FQ102" s="213"/>
      <c r="FR102" s="213"/>
      <c r="FS102" s="166" t="s">
        <v>226</v>
      </c>
      <c r="FT102" s="167" t="s">
        <v>226</v>
      </c>
      <c r="FU102" s="213" t="s">
        <v>226</v>
      </c>
      <c r="FV102" s="213" t="s">
        <v>226</v>
      </c>
      <c r="FW102" s="213" t="s">
        <v>226</v>
      </c>
      <c r="FX102" s="213" t="s">
        <v>226</v>
      </c>
      <c r="FY102" s="166"/>
      <c r="FZ102" s="167"/>
      <c r="GA102" s="166"/>
      <c r="GB102" s="213"/>
      <c r="GC102" s="213"/>
      <c r="GD102" s="213"/>
      <c r="GE102" s="166"/>
      <c r="GF102" s="213"/>
      <c r="GG102" s="213"/>
      <c r="GH102" s="213"/>
      <c r="GI102" s="213"/>
      <c r="GJ102" s="213"/>
      <c r="GK102" s="213"/>
      <c r="GL102" s="213"/>
      <c r="GM102" s="166" t="s">
        <v>226</v>
      </c>
      <c r="GN102" s="213" t="s">
        <v>226</v>
      </c>
      <c r="GO102" s="213" t="s">
        <v>226</v>
      </c>
      <c r="GP102" s="213"/>
      <c r="GQ102" s="167"/>
      <c r="GR102" s="174"/>
      <c r="GS102" s="214"/>
      <c r="GT102" s="214"/>
      <c r="GU102" s="214"/>
      <c r="GV102" s="214"/>
      <c r="GW102" s="214"/>
      <c r="GX102" s="214" t="s">
        <v>226</v>
      </c>
      <c r="GY102" s="214"/>
      <c r="GZ102" s="214"/>
      <c r="HA102" s="214"/>
      <c r="HB102" s="214"/>
      <c r="HC102" s="214"/>
      <c r="HD102" s="214"/>
      <c r="HE102" s="214"/>
      <c r="HF102" s="214" t="s">
        <v>853</v>
      </c>
      <c r="HG102" s="214"/>
      <c r="HH102" s="214"/>
      <c r="HI102" s="214"/>
      <c r="HJ102" s="214"/>
      <c r="HK102" s="214"/>
      <c r="HL102" s="214"/>
      <c r="HM102" s="214" t="s">
        <v>853</v>
      </c>
      <c r="HN102" s="214"/>
      <c r="HO102" s="214"/>
      <c r="HP102" s="214"/>
      <c r="HQ102" s="214" t="s">
        <v>853</v>
      </c>
      <c r="HR102" s="214"/>
      <c r="HS102" s="214"/>
      <c r="HT102" s="214"/>
      <c r="HU102" s="214"/>
      <c r="HV102" s="214"/>
      <c r="HW102" s="214"/>
      <c r="HX102" s="214" t="s">
        <v>226</v>
      </c>
      <c r="HY102" s="214"/>
      <c r="HZ102" s="214"/>
      <c r="IA102" s="214"/>
      <c r="IB102" s="214"/>
      <c r="IC102" s="214"/>
      <c r="ID102" s="214" t="s">
        <v>226</v>
      </c>
      <c r="IE102" s="214" t="s">
        <v>226</v>
      </c>
      <c r="IF102" s="214"/>
      <c r="IG102" s="214"/>
      <c r="IH102" s="214"/>
      <c r="II102" s="214"/>
      <c r="IJ102" s="214"/>
      <c r="IK102" s="214"/>
      <c r="IL102" s="214"/>
      <c r="IM102" s="214"/>
      <c r="IN102" s="214"/>
      <c r="IO102" s="214"/>
      <c r="IP102" s="166"/>
      <c r="IQ102" s="167"/>
      <c r="IR102" s="213"/>
      <c r="IS102" s="213"/>
      <c r="IT102" s="213"/>
      <c r="IU102" s="213"/>
      <c r="IV102" s="213"/>
      <c r="IW102" s="213"/>
      <c r="IX102" s="223" t="s">
        <v>226</v>
      </c>
      <c r="IY102" s="223"/>
      <c r="IZ102" s="213" t="s">
        <v>226</v>
      </c>
      <c r="JA102" s="223"/>
      <c r="JB102" s="213"/>
      <c r="JC102" s="213" t="s">
        <v>226</v>
      </c>
      <c r="JD102" s="213"/>
      <c r="JE102" s="214" t="s">
        <v>226</v>
      </c>
      <c r="JF102" s="9" t="s">
        <v>853</v>
      </c>
      <c r="JG102" s="213" t="s">
        <v>853</v>
      </c>
      <c r="JH102" s="213"/>
      <c r="JI102" s="213" t="s">
        <v>226</v>
      </c>
      <c r="JJ102" s="213"/>
      <c r="JK102" s="213" t="s">
        <v>226</v>
      </c>
      <c r="JL102" s="213"/>
      <c r="JM102" s="213"/>
      <c r="JN102" s="174"/>
      <c r="JO102" s="214" t="s">
        <v>853</v>
      </c>
      <c r="JP102" s="214" t="s">
        <v>853</v>
      </c>
      <c r="JQ102" s="214"/>
      <c r="JR102" s="214"/>
      <c r="JS102" s="214"/>
      <c r="JT102" s="214"/>
      <c r="JU102" s="214"/>
      <c r="JV102" s="214"/>
      <c r="JW102" s="214"/>
      <c r="JX102" s="214"/>
      <c r="JY102" s="166" t="s">
        <v>898</v>
      </c>
      <c r="JZ102" s="213"/>
      <c r="KA102" s="213" t="s">
        <v>226</v>
      </c>
      <c r="KB102" s="213" t="s">
        <v>898</v>
      </c>
      <c r="KC102" s="214"/>
      <c r="KD102" s="213" t="s">
        <v>898</v>
      </c>
      <c r="KE102" s="214"/>
      <c r="KF102" s="214"/>
      <c r="KG102" s="214"/>
      <c r="KH102" s="223"/>
      <c r="KI102" s="223"/>
      <c r="KJ102" s="223"/>
      <c r="KK102" s="223"/>
      <c r="KL102" s="214"/>
      <c r="KM102" s="214"/>
      <c r="KN102" s="214"/>
      <c r="KO102" s="214"/>
      <c r="KP102" s="214"/>
      <c r="KQ102"/>
      <c r="KR102" s="255"/>
      <c r="KS102">
        <v>58</v>
      </c>
      <c r="KT102">
        <v>7</v>
      </c>
      <c r="KU102">
        <v>58</v>
      </c>
      <c r="KV102">
        <v>7</v>
      </c>
    </row>
    <row r="103" spans="1:308" s="10" customFormat="1" ht="19.5">
      <c r="A103" s="171">
        <v>12</v>
      </c>
      <c r="B103" s="171" t="s">
        <v>1064</v>
      </c>
      <c r="C103" s="172" t="s">
        <v>1067</v>
      </c>
      <c r="D103" s="173">
        <v>2</v>
      </c>
      <c r="E103" s="164" t="s">
        <v>1068</v>
      </c>
      <c r="F103" s="164">
        <v>8</v>
      </c>
      <c r="G103" s="164" t="s">
        <v>857</v>
      </c>
      <c r="H103" s="164">
        <v>0</v>
      </c>
      <c r="I103" s="164">
        <v>0</v>
      </c>
      <c r="J103" s="164">
        <v>218</v>
      </c>
      <c r="K103" s="164">
        <v>46</v>
      </c>
      <c r="L103" s="165">
        <v>21.100917431192663</v>
      </c>
      <c r="M103" s="384" t="s">
        <v>2266</v>
      </c>
      <c r="N103" s="166"/>
      <c r="O103" s="213"/>
      <c r="P103" s="213"/>
      <c r="Q103" s="213"/>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166"/>
      <c r="CC103" s="213"/>
      <c r="CD103" s="213"/>
      <c r="CE103" s="213"/>
      <c r="CF103" s="213"/>
      <c r="CG103" s="213"/>
      <c r="CH103" s="213"/>
      <c r="CI103" s="213"/>
      <c r="CJ103" s="213"/>
      <c r="CK103" s="213"/>
      <c r="CL103" s="213"/>
      <c r="CM103" s="213"/>
      <c r="CN103" s="213"/>
      <c r="CO103" s="213"/>
      <c r="CP103" s="213"/>
      <c r="CQ103" s="213"/>
      <c r="CR103" s="213"/>
      <c r="CS103" s="213"/>
      <c r="CT103" s="166"/>
      <c r="CU103" s="213"/>
      <c r="CV103" s="213"/>
      <c r="CW103" s="213"/>
      <c r="CX103" s="213"/>
      <c r="CY103" s="213"/>
      <c r="CZ103" s="213"/>
      <c r="DA103" s="213"/>
      <c r="DB103" s="213"/>
      <c r="DC103" s="213"/>
      <c r="DD103" s="213"/>
      <c r="DE103" s="213"/>
      <c r="DF103" s="213"/>
      <c r="DG103" s="213"/>
      <c r="DH103" s="213"/>
      <c r="DI103" s="213"/>
      <c r="DJ103" s="213"/>
      <c r="DK103" s="213"/>
      <c r="DL103" s="213"/>
      <c r="DM103" s="213"/>
      <c r="DN103" s="167"/>
      <c r="DO103" s="213"/>
      <c r="DP103" s="213"/>
      <c r="DQ103" s="213"/>
      <c r="DR103" s="213"/>
      <c r="DS103" s="213"/>
      <c r="DT103" s="213"/>
      <c r="DU103" s="213"/>
      <c r="DV103" s="213"/>
      <c r="DW103" s="213"/>
      <c r="DX103" s="213"/>
      <c r="DY103" s="213"/>
      <c r="DZ103" s="213"/>
      <c r="EA103" s="213"/>
      <c r="EB103" s="213"/>
      <c r="EC103" s="213"/>
      <c r="ED103" s="213"/>
      <c r="EE103" s="213"/>
      <c r="EF103" s="213"/>
      <c r="EG103" s="213"/>
      <c r="EH103" s="213"/>
      <c r="EI103" s="213"/>
      <c r="EJ103" s="213"/>
      <c r="EK103" s="213"/>
      <c r="EL103" s="213"/>
      <c r="EM103" s="213"/>
      <c r="EN103" s="213"/>
      <c r="EO103" s="213"/>
      <c r="EP103" s="213"/>
      <c r="EQ103" s="213"/>
      <c r="ER103" s="213"/>
      <c r="ES103" s="213"/>
      <c r="ET103" s="213"/>
      <c r="EU103" s="9"/>
      <c r="EV103" s="166"/>
      <c r="EW103" s="213"/>
      <c r="EX103" s="213"/>
      <c r="EY103" s="213"/>
      <c r="EZ103" s="213"/>
      <c r="FA103" s="213"/>
      <c r="FB103" s="213"/>
      <c r="FC103" s="213"/>
      <c r="FD103" s="213"/>
      <c r="FE103" s="213"/>
      <c r="FF103" s="213"/>
      <c r="FG103" s="213"/>
      <c r="FH103" s="213"/>
      <c r="FI103" s="213"/>
      <c r="FJ103" s="213"/>
      <c r="FK103" s="213"/>
      <c r="FL103" s="213"/>
      <c r="FM103" s="213"/>
      <c r="FN103" s="167"/>
      <c r="FO103" s="213"/>
      <c r="FP103" s="213"/>
      <c r="FQ103" s="213"/>
      <c r="FR103" s="213"/>
      <c r="FS103" s="166"/>
      <c r="FT103" s="167"/>
      <c r="FU103" s="213"/>
      <c r="FV103" s="213"/>
      <c r="FW103" s="213"/>
      <c r="FX103" s="213"/>
      <c r="FY103" s="166"/>
      <c r="FZ103" s="167"/>
      <c r="GA103" s="166"/>
      <c r="GB103" s="213"/>
      <c r="GC103" s="213"/>
      <c r="GD103" s="213"/>
      <c r="GE103" s="166"/>
      <c r="GF103" s="213"/>
      <c r="GG103" s="213"/>
      <c r="GH103" s="213"/>
      <c r="GI103" s="213"/>
      <c r="GJ103" s="213"/>
      <c r="GK103" s="213"/>
      <c r="GL103" s="213"/>
      <c r="GM103" s="166"/>
      <c r="GN103" s="213"/>
      <c r="GO103" s="213"/>
      <c r="GP103" s="213"/>
      <c r="GQ103" s="167"/>
      <c r="GR103" s="174"/>
      <c r="GS103" s="214"/>
      <c r="GT103" s="214"/>
      <c r="GU103" s="214"/>
      <c r="GV103" s="214"/>
      <c r="GW103" s="214"/>
      <c r="GX103" s="214"/>
      <c r="GY103" s="214"/>
      <c r="GZ103" s="214"/>
      <c r="HA103" s="214"/>
      <c r="HB103" s="214"/>
      <c r="HC103" s="214"/>
      <c r="HD103" s="214"/>
      <c r="HE103" s="214"/>
      <c r="HF103" s="214" t="s">
        <v>853</v>
      </c>
      <c r="HG103" s="214"/>
      <c r="HH103" s="214"/>
      <c r="HI103" s="214"/>
      <c r="HJ103" s="214"/>
      <c r="HK103" s="214"/>
      <c r="HL103" s="214"/>
      <c r="HM103" s="214"/>
      <c r="HN103" s="214"/>
      <c r="HO103" s="214"/>
      <c r="HP103" s="214"/>
      <c r="HQ103" s="214"/>
      <c r="HR103" s="214"/>
      <c r="HS103" s="214"/>
      <c r="HT103" s="214"/>
      <c r="HU103" s="214"/>
      <c r="HV103" s="214"/>
      <c r="HW103" s="214"/>
      <c r="HX103" s="214"/>
      <c r="HY103" s="214"/>
      <c r="HZ103" s="214"/>
      <c r="IA103" s="214" t="s">
        <v>853</v>
      </c>
      <c r="IB103" s="214" t="s">
        <v>226</v>
      </c>
      <c r="IC103" s="214"/>
      <c r="ID103" s="214"/>
      <c r="IE103" s="214"/>
      <c r="IF103" s="214"/>
      <c r="IG103" s="214"/>
      <c r="IH103" s="214"/>
      <c r="II103" s="214"/>
      <c r="IJ103" s="214"/>
      <c r="IK103" s="214"/>
      <c r="IL103" s="214"/>
      <c r="IM103" s="214"/>
      <c r="IN103" s="214"/>
      <c r="IO103" s="214"/>
      <c r="IP103" s="166"/>
      <c r="IQ103" s="167"/>
      <c r="IR103" s="213"/>
      <c r="IS103" s="213"/>
      <c r="IT103" s="213"/>
      <c r="IU103" s="213"/>
      <c r="IV103" s="213"/>
      <c r="IW103" s="213"/>
      <c r="IX103" s="223"/>
      <c r="IY103" s="223"/>
      <c r="IZ103" s="213"/>
      <c r="JA103" s="223"/>
      <c r="JB103" s="213"/>
      <c r="JC103" s="213"/>
      <c r="JD103" s="213"/>
      <c r="JE103" s="214" t="s">
        <v>226</v>
      </c>
      <c r="JF103"/>
      <c r="JG103" s="213"/>
      <c r="JH103" s="213"/>
      <c r="JI103" s="213"/>
      <c r="JJ103" s="213"/>
      <c r="JK103" s="213"/>
      <c r="JL103" s="213"/>
      <c r="JM103" s="213"/>
      <c r="JN103" s="174" t="s">
        <v>853</v>
      </c>
      <c r="JO103" s="214"/>
      <c r="JP103" s="214"/>
      <c r="JQ103" s="214"/>
      <c r="JR103" s="214"/>
      <c r="JS103" s="214"/>
      <c r="JT103" s="214"/>
      <c r="JU103" s="214"/>
      <c r="JV103" s="214"/>
      <c r="JW103" s="214"/>
      <c r="JX103" s="214"/>
      <c r="JY103" s="166"/>
      <c r="JZ103" s="213"/>
      <c r="KA103" s="213"/>
      <c r="KB103" s="213"/>
      <c r="KC103" s="214"/>
      <c r="KD103" s="214"/>
      <c r="KE103" s="214"/>
      <c r="KF103" s="214"/>
      <c r="KG103" s="214"/>
      <c r="KH103" s="223"/>
      <c r="KI103" s="223"/>
      <c r="KJ103" s="223"/>
      <c r="KK103" s="223"/>
      <c r="KL103" s="214"/>
      <c r="KM103" s="214"/>
      <c r="KN103" s="214"/>
      <c r="KO103" s="214" t="s">
        <v>853</v>
      </c>
      <c r="KP103" s="214"/>
      <c r="KQ103"/>
      <c r="KR103" s="255"/>
      <c r="KS103">
        <v>2</v>
      </c>
      <c r="KT103">
        <v>4</v>
      </c>
      <c r="KU103">
        <v>2</v>
      </c>
      <c r="KV103">
        <v>4</v>
      </c>
    </row>
    <row r="104" spans="1:308" s="10" customFormat="1" ht="19.5">
      <c r="A104" s="171">
        <v>12</v>
      </c>
      <c r="B104" s="171" t="s">
        <v>1064</v>
      </c>
      <c r="C104" s="172" t="s">
        <v>1069</v>
      </c>
      <c r="D104" s="173">
        <v>3</v>
      </c>
      <c r="E104" s="164" t="s">
        <v>1070</v>
      </c>
      <c r="F104" s="164">
        <v>9</v>
      </c>
      <c r="G104" s="164" t="s">
        <v>857</v>
      </c>
      <c r="H104" s="164">
        <v>0</v>
      </c>
      <c r="I104" s="164">
        <v>0</v>
      </c>
      <c r="J104" s="164">
        <v>307</v>
      </c>
      <c r="K104" s="164">
        <v>92.4</v>
      </c>
      <c r="L104" s="165">
        <v>30.09771986970684</v>
      </c>
      <c r="M104" s="384" t="s">
        <v>2267</v>
      </c>
      <c r="N104" s="166" t="s">
        <v>853</v>
      </c>
      <c r="O104" s="213"/>
      <c r="P104" s="213"/>
      <c r="Q104" s="213"/>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166"/>
      <c r="CC104" s="213"/>
      <c r="CD104" s="213"/>
      <c r="CE104" s="213"/>
      <c r="CF104" s="213"/>
      <c r="CG104" s="213" t="s">
        <v>853</v>
      </c>
      <c r="CH104" s="213"/>
      <c r="CI104" s="213" t="s">
        <v>853</v>
      </c>
      <c r="CJ104" s="213"/>
      <c r="CK104" s="213"/>
      <c r="CL104" s="213"/>
      <c r="CM104" s="213"/>
      <c r="CN104" s="213"/>
      <c r="CO104" s="213" t="s">
        <v>853</v>
      </c>
      <c r="CP104" s="213"/>
      <c r="CQ104" s="213"/>
      <c r="CR104" s="213"/>
      <c r="CS104" s="213"/>
      <c r="CT104" s="166"/>
      <c r="CU104" s="213"/>
      <c r="CV104" s="213"/>
      <c r="CW104" s="213"/>
      <c r="CX104" s="213"/>
      <c r="CY104" s="213"/>
      <c r="CZ104" s="213"/>
      <c r="DA104" s="213"/>
      <c r="DB104" s="213"/>
      <c r="DC104" s="213"/>
      <c r="DD104" s="213"/>
      <c r="DE104" s="213"/>
      <c r="DF104" s="213"/>
      <c r="DG104" s="213"/>
      <c r="DH104" s="213"/>
      <c r="DI104" s="213"/>
      <c r="DJ104" s="213"/>
      <c r="DK104" s="213"/>
      <c r="DL104" s="213"/>
      <c r="DM104" s="213"/>
      <c r="DN104" s="167"/>
      <c r="DO104" s="213"/>
      <c r="DP104" s="213"/>
      <c r="DQ104" s="213"/>
      <c r="DR104" s="213"/>
      <c r="DS104" s="213"/>
      <c r="DT104" s="213"/>
      <c r="DU104" s="213"/>
      <c r="DV104" s="213"/>
      <c r="DW104" s="213"/>
      <c r="DX104" s="213"/>
      <c r="DY104" s="213"/>
      <c r="DZ104" s="213"/>
      <c r="EA104" s="213"/>
      <c r="EB104" s="213"/>
      <c r="EC104" s="213"/>
      <c r="ED104" s="213"/>
      <c r="EE104" s="213"/>
      <c r="EF104" s="213"/>
      <c r="EG104" s="213"/>
      <c r="EH104" s="213"/>
      <c r="EI104" s="213"/>
      <c r="EJ104" s="213"/>
      <c r="EK104" s="213"/>
      <c r="EL104" s="213"/>
      <c r="EM104" s="213"/>
      <c r="EN104" s="213"/>
      <c r="EO104" s="213"/>
      <c r="EP104" s="213"/>
      <c r="EQ104" s="213"/>
      <c r="ER104" s="213"/>
      <c r="ES104" s="213"/>
      <c r="ET104" s="213"/>
      <c r="EU104" s="9"/>
      <c r="EV104" s="166"/>
      <c r="EW104" s="213" t="s">
        <v>853</v>
      </c>
      <c r="EX104" s="213"/>
      <c r="EY104" s="213"/>
      <c r="EZ104" s="213"/>
      <c r="FA104" s="213"/>
      <c r="FB104" s="213"/>
      <c r="FC104" s="213"/>
      <c r="FD104" s="213"/>
      <c r="FE104" s="213"/>
      <c r="FF104" s="213"/>
      <c r="FG104" s="213"/>
      <c r="FH104" s="213" t="s">
        <v>853</v>
      </c>
      <c r="FI104" s="213"/>
      <c r="FJ104" s="213"/>
      <c r="FK104" s="213"/>
      <c r="FL104" s="213" t="s">
        <v>853</v>
      </c>
      <c r="FM104" s="213"/>
      <c r="FN104" s="167"/>
      <c r="FO104" s="213"/>
      <c r="FP104" s="213"/>
      <c r="FQ104" s="213"/>
      <c r="FR104" s="213"/>
      <c r="FS104" s="166"/>
      <c r="FT104" s="167"/>
      <c r="FU104" s="213"/>
      <c r="FV104" s="213"/>
      <c r="FW104" s="213"/>
      <c r="FX104" s="213"/>
      <c r="FY104" s="166"/>
      <c r="FZ104" s="167"/>
      <c r="GA104" s="166"/>
      <c r="GB104" s="213"/>
      <c r="GC104" s="213"/>
      <c r="GD104" s="213"/>
      <c r="GE104" s="166"/>
      <c r="GF104" s="213"/>
      <c r="GG104" s="213"/>
      <c r="GH104" s="213"/>
      <c r="GI104" s="213"/>
      <c r="GJ104" s="213"/>
      <c r="GK104" s="213"/>
      <c r="GL104" s="213"/>
      <c r="GM104" s="166"/>
      <c r="GN104" s="213"/>
      <c r="GO104" s="213"/>
      <c r="GP104" s="213"/>
      <c r="GQ104" s="167"/>
      <c r="GR104" s="174" t="s">
        <v>853</v>
      </c>
      <c r="GS104" s="214" t="s">
        <v>853</v>
      </c>
      <c r="GT104" s="214"/>
      <c r="GU104" s="214" t="s">
        <v>853</v>
      </c>
      <c r="GV104" s="214" t="s">
        <v>853</v>
      </c>
      <c r="GW104" s="214" t="s">
        <v>853</v>
      </c>
      <c r="GX104" s="214" t="s">
        <v>853</v>
      </c>
      <c r="GY104" s="214"/>
      <c r="GZ104" s="214"/>
      <c r="HA104" s="214" t="s">
        <v>226</v>
      </c>
      <c r="HB104" s="214"/>
      <c r="HC104" s="214"/>
      <c r="HD104" s="214"/>
      <c r="HE104" s="214"/>
      <c r="HF104" s="214" t="s">
        <v>853</v>
      </c>
      <c r="HG104" s="214"/>
      <c r="HH104" s="214"/>
      <c r="HI104" s="214"/>
      <c r="HJ104" s="214"/>
      <c r="HK104" s="214" t="s">
        <v>853</v>
      </c>
      <c r="HL104" s="214"/>
      <c r="HM104" s="214"/>
      <c r="HN104" s="214"/>
      <c r="HO104" s="214"/>
      <c r="HP104" s="214"/>
      <c r="HQ104" s="214"/>
      <c r="HR104" s="214"/>
      <c r="HS104" s="214"/>
      <c r="HT104" s="214"/>
      <c r="HU104" s="214"/>
      <c r="HV104" s="214"/>
      <c r="HW104" s="214"/>
      <c r="HX104" s="214"/>
      <c r="HY104" s="214"/>
      <c r="HZ104" s="214"/>
      <c r="IA104" s="214"/>
      <c r="IB104" s="214"/>
      <c r="IC104" s="214"/>
      <c r="ID104" s="214"/>
      <c r="IE104" s="214"/>
      <c r="IF104" s="214"/>
      <c r="IG104" s="214"/>
      <c r="IH104" s="214"/>
      <c r="II104" s="214"/>
      <c r="IJ104" s="214"/>
      <c r="IK104" s="214"/>
      <c r="IL104" s="214"/>
      <c r="IM104" s="214"/>
      <c r="IN104" s="214"/>
      <c r="IO104" s="214"/>
      <c r="IP104" s="166"/>
      <c r="IQ104" s="167"/>
      <c r="IR104" s="213"/>
      <c r="IS104" s="213"/>
      <c r="IT104" s="213"/>
      <c r="IU104" s="213"/>
      <c r="IV104" s="213"/>
      <c r="IW104" s="213"/>
      <c r="IX104" s="223"/>
      <c r="IY104" s="223"/>
      <c r="IZ104" s="213"/>
      <c r="JA104" s="223"/>
      <c r="JB104" s="213"/>
      <c r="JC104" s="213"/>
      <c r="JD104" s="213"/>
      <c r="JE104" s="214"/>
      <c r="JF104"/>
      <c r="JG104" s="213"/>
      <c r="JH104" s="213"/>
      <c r="JI104" s="213" t="s">
        <v>853</v>
      </c>
      <c r="JJ104" s="213"/>
      <c r="JK104" s="213" t="s">
        <v>226</v>
      </c>
      <c r="JL104" s="213"/>
      <c r="JM104" s="213"/>
      <c r="JN104" s="174"/>
      <c r="JO104" s="214"/>
      <c r="JP104" s="214"/>
      <c r="JQ104" s="214"/>
      <c r="JR104" s="214"/>
      <c r="JS104" s="214"/>
      <c r="JT104" s="214"/>
      <c r="JU104" s="214"/>
      <c r="JV104" s="214"/>
      <c r="JW104" s="214"/>
      <c r="JX104" s="214"/>
      <c r="JY104" s="166"/>
      <c r="JZ104" s="213"/>
      <c r="KA104" s="213"/>
      <c r="KB104" s="213"/>
      <c r="KC104" s="214"/>
      <c r="KD104" s="214"/>
      <c r="KE104" s="214"/>
      <c r="KF104" s="214"/>
      <c r="KG104" s="214"/>
      <c r="KH104" s="223"/>
      <c r="KI104" s="223"/>
      <c r="KJ104" s="223"/>
      <c r="KK104" s="223"/>
      <c r="KL104" s="214"/>
      <c r="KM104" s="214"/>
      <c r="KN104" s="214"/>
      <c r="KO104" s="214"/>
      <c r="KP104" s="214"/>
      <c r="KQ104"/>
      <c r="KR104" s="255"/>
      <c r="KS104">
        <v>2</v>
      </c>
      <c r="KT104">
        <v>16</v>
      </c>
      <c r="KU104">
        <v>2</v>
      </c>
      <c r="KV104">
        <v>16</v>
      </c>
    </row>
    <row r="105" spans="1:308" s="10" customFormat="1" ht="19.5">
      <c r="A105" s="171">
        <v>12</v>
      </c>
      <c r="B105" s="171" t="s">
        <v>1064</v>
      </c>
      <c r="C105" s="172" t="s">
        <v>1071</v>
      </c>
      <c r="D105" s="173">
        <v>4</v>
      </c>
      <c r="E105" s="164" t="s">
        <v>1072</v>
      </c>
      <c r="F105" s="164">
        <v>20</v>
      </c>
      <c r="G105" s="164" t="s">
        <v>852</v>
      </c>
      <c r="H105" s="164">
        <v>0</v>
      </c>
      <c r="I105" s="164">
        <v>0</v>
      </c>
      <c r="J105" s="164">
        <v>97</v>
      </c>
      <c r="K105" s="164">
        <v>10.8</v>
      </c>
      <c r="L105" s="165">
        <v>11.134020618556702</v>
      </c>
      <c r="M105" s="384" t="s">
        <v>2268</v>
      </c>
      <c r="N105" s="166"/>
      <c r="O105" s="213"/>
      <c r="P105" s="213"/>
      <c r="Q105" s="213"/>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t="s">
        <v>853</v>
      </c>
      <c r="BE105" s="213"/>
      <c r="BF105" s="213"/>
      <c r="BG105" s="213"/>
      <c r="BH105" s="213"/>
      <c r="BI105" s="213"/>
      <c r="BJ105" s="213"/>
      <c r="BK105" s="213"/>
      <c r="BL105" s="213"/>
      <c r="BM105" s="213"/>
      <c r="BN105" s="213"/>
      <c r="BO105" s="213"/>
      <c r="BP105" s="213" t="s">
        <v>853</v>
      </c>
      <c r="BQ105" s="213" t="s">
        <v>853</v>
      </c>
      <c r="BR105" s="213"/>
      <c r="BS105" s="213"/>
      <c r="BT105" s="213"/>
      <c r="BU105" s="213"/>
      <c r="BV105" s="213"/>
      <c r="BW105" s="213"/>
      <c r="BX105" s="213"/>
      <c r="BY105" s="213"/>
      <c r="BZ105" s="213"/>
      <c r="CA105" s="213"/>
      <c r="CB105" s="166"/>
      <c r="CC105" s="213"/>
      <c r="CD105" s="213"/>
      <c r="CE105" s="213"/>
      <c r="CF105" s="213"/>
      <c r="CG105" s="213" t="s">
        <v>853</v>
      </c>
      <c r="CH105" s="213"/>
      <c r="CI105" s="213" t="s">
        <v>853</v>
      </c>
      <c r="CJ105" s="213"/>
      <c r="CK105" s="213"/>
      <c r="CL105" s="213"/>
      <c r="CM105" s="213"/>
      <c r="CN105" s="213"/>
      <c r="CO105" s="213"/>
      <c r="CP105" s="213"/>
      <c r="CQ105" s="213"/>
      <c r="CR105" s="213"/>
      <c r="CS105" s="213"/>
      <c r="CT105" s="166" t="s">
        <v>853</v>
      </c>
      <c r="CU105" s="213"/>
      <c r="CV105" s="213"/>
      <c r="CW105" s="213" t="s">
        <v>853</v>
      </c>
      <c r="CX105" s="213"/>
      <c r="CY105" s="213"/>
      <c r="CZ105" s="213" t="s">
        <v>853</v>
      </c>
      <c r="DA105" s="213" t="s">
        <v>853</v>
      </c>
      <c r="DB105" s="213"/>
      <c r="DC105" s="213"/>
      <c r="DD105" s="213"/>
      <c r="DE105" s="213"/>
      <c r="DF105" s="213"/>
      <c r="DG105" s="213"/>
      <c r="DH105" s="213"/>
      <c r="DI105" s="213"/>
      <c r="DJ105" s="213"/>
      <c r="DK105" s="213"/>
      <c r="DL105" s="213"/>
      <c r="DM105" s="213"/>
      <c r="DN105" s="167"/>
      <c r="DO105" s="213" t="s">
        <v>226</v>
      </c>
      <c r="DP105" s="213"/>
      <c r="DQ105" s="213"/>
      <c r="DR105" s="213"/>
      <c r="DS105" s="213"/>
      <c r="DT105" s="213"/>
      <c r="DU105" s="213"/>
      <c r="DV105" s="213"/>
      <c r="DW105" s="213"/>
      <c r="DX105" s="213"/>
      <c r="DY105" s="213"/>
      <c r="DZ105" s="213"/>
      <c r="EA105" s="213"/>
      <c r="EB105" s="213"/>
      <c r="EC105" s="213"/>
      <c r="ED105" s="213"/>
      <c r="EE105" s="213"/>
      <c r="EF105" s="213"/>
      <c r="EG105" s="213"/>
      <c r="EH105" s="213"/>
      <c r="EI105" s="213"/>
      <c r="EJ105" s="213"/>
      <c r="EK105" s="213"/>
      <c r="EL105" s="213"/>
      <c r="EM105" s="213"/>
      <c r="EN105" s="213"/>
      <c r="EO105" s="213"/>
      <c r="EP105" s="213"/>
      <c r="EQ105" s="213"/>
      <c r="ER105" s="213"/>
      <c r="ES105" s="213"/>
      <c r="ET105" s="213" t="s">
        <v>853</v>
      </c>
      <c r="EU105" s="9"/>
      <c r="EV105" s="166"/>
      <c r="EW105" s="213"/>
      <c r="EX105" s="213"/>
      <c r="EY105" s="213"/>
      <c r="EZ105" s="213"/>
      <c r="FA105" s="213"/>
      <c r="FB105" s="213"/>
      <c r="FC105" s="213"/>
      <c r="FD105" s="213"/>
      <c r="FE105" s="213"/>
      <c r="FF105" s="213"/>
      <c r="FG105" s="213"/>
      <c r="FH105" s="213"/>
      <c r="FI105" s="213"/>
      <c r="FJ105" s="213"/>
      <c r="FK105" s="213"/>
      <c r="FL105" s="213"/>
      <c r="FM105" s="213"/>
      <c r="FN105" s="167"/>
      <c r="FO105" s="213"/>
      <c r="FP105" s="213"/>
      <c r="FQ105" s="213"/>
      <c r="FR105" s="213"/>
      <c r="FS105" s="166"/>
      <c r="FT105" s="167"/>
      <c r="FU105" s="213"/>
      <c r="FV105" s="213"/>
      <c r="FW105" s="213"/>
      <c r="FX105" s="213"/>
      <c r="FY105" s="166"/>
      <c r="FZ105" s="167"/>
      <c r="GA105" s="166"/>
      <c r="GB105" s="213"/>
      <c r="GC105" s="213"/>
      <c r="GD105" s="213"/>
      <c r="GE105" s="166"/>
      <c r="GF105" s="213"/>
      <c r="GG105" s="213"/>
      <c r="GH105" s="213"/>
      <c r="GI105" s="213"/>
      <c r="GJ105" s="213"/>
      <c r="GK105" s="213"/>
      <c r="GL105" s="213"/>
      <c r="GM105" s="166"/>
      <c r="GN105" s="213"/>
      <c r="GO105" s="213"/>
      <c r="GP105" s="213"/>
      <c r="GQ105" s="167"/>
      <c r="GR105" s="174"/>
      <c r="GS105" s="214"/>
      <c r="GT105" s="214"/>
      <c r="GU105" s="214"/>
      <c r="GV105" s="214"/>
      <c r="GW105" s="214"/>
      <c r="GX105" s="214"/>
      <c r="GY105" s="214"/>
      <c r="GZ105" s="214"/>
      <c r="HA105" s="214" t="s">
        <v>853</v>
      </c>
      <c r="HB105" s="214"/>
      <c r="HC105" s="214"/>
      <c r="HD105" s="214"/>
      <c r="HE105" s="214"/>
      <c r="HF105" s="214"/>
      <c r="HG105" s="214"/>
      <c r="HH105" s="214"/>
      <c r="HI105" s="214"/>
      <c r="HJ105" s="214"/>
      <c r="HK105" s="214"/>
      <c r="HL105" s="214"/>
      <c r="HM105" s="214"/>
      <c r="HN105" s="214"/>
      <c r="HO105" s="214"/>
      <c r="HP105" s="214"/>
      <c r="HQ105" s="214"/>
      <c r="HR105" s="214"/>
      <c r="HS105" s="214"/>
      <c r="HT105" s="214"/>
      <c r="HU105" s="214"/>
      <c r="HV105" s="214"/>
      <c r="HW105" s="214"/>
      <c r="HX105" s="214"/>
      <c r="HY105" s="214"/>
      <c r="HZ105" s="214"/>
      <c r="IA105" s="214"/>
      <c r="IB105" s="214"/>
      <c r="IC105" s="214"/>
      <c r="ID105" s="214"/>
      <c r="IE105" s="214"/>
      <c r="IF105" s="214"/>
      <c r="IG105" s="214"/>
      <c r="IH105" s="214"/>
      <c r="II105" s="214"/>
      <c r="IJ105" s="214"/>
      <c r="IK105" s="214"/>
      <c r="IL105" s="214"/>
      <c r="IM105" s="214"/>
      <c r="IN105" s="214"/>
      <c r="IO105" s="214"/>
      <c r="IP105" s="166"/>
      <c r="IQ105" s="167"/>
      <c r="IR105" s="213"/>
      <c r="IS105" s="213"/>
      <c r="IT105" s="213"/>
      <c r="IU105" s="213"/>
      <c r="IV105" s="213"/>
      <c r="IW105" s="213"/>
      <c r="IX105" s="223"/>
      <c r="IY105" s="223"/>
      <c r="IZ105" s="213"/>
      <c r="JA105" s="223"/>
      <c r="JB105" s="213"/>
      <c r="JC105" s="213" t="s">
        <v>853</v>
      </c>
      <c r="JD105" s="213"/>
      <c r="JE105" s="214"/>
      <c r="JF105"/>
      <c r="JG105" s="213"/>
      <c r="JH105" s="213"/>
      <c r="JI105" s="213" t="s">
        <v>853</v>
      </c>
      <c r="JJ105" s="213"/>
      <c r="JK105" s="213" t="s">
        <v>853</v>
      </c>
      <c r="JL105" s="213"/>
      <c r="JM105" s="213"/>
      <c r="JN105" s="174"/>
      <c r="JO105" s="214"/>
      <c r="JP105" s="214"/>
      <c r="JQ105" s="214"/>
      <c r="JR105" s="214"/>
      <c r="JS105" s="214"/>
      <c r="JT105" s="214"/>
      <c r="JU105" s="214"/>
      <c r="JV105" s="214"/>
      <c r="JW105" s="214"/>
      <c r="JX105" s="214"/>
      <c r="JY105" s="166"/>
      <c r="JZ105" s="213"/>
      <c r="KA105" s="213"/>
      <c r="KB105" s="213"/>
      <c r="KC105" s="214"/>
      <c r="KD105" s="214"/>
      <c r="KE105" s="214"/>
      <c r="KF105" s="214"/>
      <c r="KG105" s="214"/>
      <c r="KH105" s="223"/>
      <c r="KI105" s="223"/>
      <c r="KJ105" s="223"/>
      <c r="KK105" s="223"/>
      <c r="KL105" s="214"/>
      <c r="KM105" s="214"/>
      <c r="KN105" s="214"/>
      <c r="KO105" s="214"/>
      <c r="KP105" s="214"/>
      <c r="KQ105"/>
      <c r="KR105" s="255"/>
      <c r="KS105">
        <v>1</v>
      </c>
      <c r="KT105">
        <v>14</v>
      </c>
      <c r="KU105">
        <v>1</v>
      </c>
      <c r="KV105">
        <v>14</v>
      </c>
    </row>
    <row r="106" spans="1:308" s="10" customFormat="1" ht="19.5">
      <c r="A106" s="171">
        <v>12</v>
      </c>
      <c r="B106" s="171" t="s">
        <v>1064</v>
      </c>
      <c r="C106" s="172" t="s">
        <v>1073</v>
      </c>
      <c r="D106" s="173">
        <v>5</v>
      </c>
      <c r="E106" s="171" t="s">
        <v>1074</v>
      </c>
      <c r="F106" s="164">
        <v>20</v>
      </c>
      <c r="G106" s="164" t="s">
        <v>852</v>
      </c>
      <c r="H106" s="164">
        <v>0</v>
      </c>
      <c r="I106" s="164">
        <v>0</v>
      </c>
      <c r="J106" s="164">
        <v>261</v>
      </c>
      <c r="K106" s="164">
        <v>49.5</v>
      </c>
      <c r="L106" s="165">
        <v>18.96551724137931</v>
      </c>
      <c r="M106" s="384" t="s">
        <v>2269</v>
      </c>
      <c r="N106" s="166"/>
      <c r="O106" s="213"/>
      <c r="P106" s="213"/>
      <c r="Q106" s="213"/>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t="s">
        <v>226</v>
      </c>
      <c r="BH106" s="213"/>
      <c r="BI106" s="213" t="s">
        <v>226</v>
      </c>
      <c r="BJ106" s="213"/>
      <c r="BK106" s="213"/>
      <c r="BL106" s="213"/>
      <c r="BM106" s="213"/>
      <c r="BN106" s="213"/>
      <c r="BO106" s="213"/>
      <c r="BP106" s="213"/>
      <c r="BQ106" s="213"/>
      <c r="BR106" s="213"/>
      <c r="BS106" s="213"/>
      <c r="BT106" s="213"/>
      <c r="BU106" s="213" t="s">
        <v>226</v>
      </c>
      <c r="BV106" s="213"/>
      <c r="BW106" s="213" t="s">
        <v>226</v>
      </c>
      <c r="BX106" s="213"/>
      <c r="BY106" s="213"/>
      <c r="BZ106" s="213"/>
      <c r="CA106" s="213"/>
      <c r="CB106" s="166"/>
      <c r="CC106" s="213"/>
      <c r="CD106" s="213"/>
      <c r="CE106" s="213"/>
      <c r="CF106" s="213"/>
      <c r="CG106" s="213"/>
      <c r="CH106" s="213" t="s">
        <v>226</v>
      </c>
      <c r="CI106" s="213"/>
      <c r="CJ106" s="213"/>
      <c r="CK106" s="213" t="s">
        <v>226</v>
      </c>
      <c r="CL106" s="213"/>
      <c r="CM106" s="213"/>
      <c r="CN106" s="213"/>
      <c r="CO106" s="213" t="s">
        <v>226</v>
      </c>
      <c r="CP106" s="213"/>
      <c r="CQ106" s="213"/>
      <c r="CR106" s="213"/>
      <c r="CS106" s="213"/>
      <c r="CT106" s="166"/>
      <c r="CU106" s="213"/>
      <c r="CV106" s="213"/>
      <c r="CW106" s="213"/>
      <c r="CX106" s="213"/>
      <c r="CY106" s="213"/>
      <c r="CZ106" s="213"/>
      <c r="DA106" s="213"/>
      <c r="DB106" s="213"/>
      <c r="DC106" s="213"/>
      <c r="DD106" s="213"/>
      <c r="DE106" s="213"/>
      <c r="DF106" s="213"/>
      <c r="DG106" s="213"/>
      <c r="DH106" s="213"/>
      <c r="DI106" s="213"/>
      <c r="DJ106" s="213"/>
      <c r="DK106" s="213"/>
      <c r="DL106" s="213"/>
      <c r="DM106" s="213"/>
      <c r="DN106" s="167"/>
      <c r="DO106" s="213"/>
      <c r="DP106" s="213"/>
      <c r="DQ106" s="213"/>
      <c r="DR106" s="213"/>
      <c r="DS106" s="213"/>
      <c r="DT106" s="213" t="s">
        <v>226</v>
      </c>
      <c r="DU106" s="213"/>
      <c r="DV106" s="213"/>
      <c r="DW106" s="213"/>
      <c r="DX106" s="213"/>
      <c r="DY106" s="213"/>
      <c r="DZ106" s="213"/>
      <c r="EA106" s="213"/>
      <c r="EB106" s="213"/>
      <c r="EC106" s="213"/>
      <c r="ED106" s="213"/>
      <c r="EE106" s="213"/>
      <c r="EF106" s="213"/>
      <c r="EG106" s="213"/>
      <c r="EH106" s="213"/>
      <c r="EI106" s="213"/>
      <c r="EJ106" s="213"/>
      <c r="EK106" s="213"/>
      <c r="EL106" s="213"/>
      <c r="EM106" s="213"/>
      <c r="EN106" s="213"/>
      <c r="EO106" s="213"/>
      <c r="EP106" s="213"/>
      <c r="EQ106" s="213"/>
      <c r="ER106" s="213"/>
      <c r="ES106" s="213"/>
      <c r="ET106" s="213"/>
      <c r="EU106" s="9"/>
      <c r="EV106" s="166"/>
      <c r="EW106" s="213"/>
      <c r="EX106" s="213"/>
      <c r="EY106" s="213"/>
      <c r="EZ106" s="213"/>
      <c r="FA106" s="213"/>
      <c r="FB106" s="213"/>
      <c r="FC106" s="213"/>
      <c r="FD106" s="213"/>
      <c r="FE106" s="213"/>
      <c r="FF106" s="213"/>
      <c r="FG106" s="213"/>
      <c r="FH106" s="213"/>
      <c r="FI106" s="213"/>
      <c r="FJ106" s="213"/>
      <c r="FK106" s="213"/>
      <c r="FL106" s="213"/>
      <c r="FM106" s="213"/>
      <c r="FN106" s="167"/>
      <c r="FO106" s="213"/>
      <c r="FP106" s="213"/>
      <c r="FQ106" s="213"/>
      <c r="FR106" s="213"/>
      <c r="FS106" s="166"/>
      <c r="FT106" s="167"/>
      <c r="FU106" s="213"/>
      <c r="FV106" s="213"/>
      <c r="FW106" s="213"/>
      <c r="FX106" s="213"/>
      <c r="FY106" s="166"/>
      <c r="FZ106" s="167"/>
      <c r="GA106" s="166"/>
      <c r="GB106" s="213"/>
      <c r="GC106" s="213"/>
      <c r="GD106" s="213"/>
      <c r="GE106" s="166"/>
      <c r="GF106" s="213"/>
      <c r="GG106" s="213"/>
      <c r="GH106" s="213"/>
      <c r="GI106" s="213"/>
      <c r="GJ106" s="213"/>
      <c r="GK106" s="213"/>
      <c r="GL106" s="213"/>
      <c r="GM106" s="166"/>
      <c r="GN106" s="213"/>
      <c r="GO106" s="213"/>
      <c r="GP106" s="213"/>
      <c r="GQ106" s="167"/>
      <c r="GR106" s="174"/>
      <c r="GS106" s="214"/>
      <c r="GT106" s="214"/>
      <c r="GU106" s="214"/>
      <c r="GV106" s="214"/>
      <c r="GW106" s="214"/>
      <c r="GX106" s="214"/>
      <c r="GY106" s="214"/>
      <c r="GZ106" s="214"/>
      <c r="HA106" s="214"/>
      <c r="HB106" s="214"/>
      <c r="HC106" s="214"/>
      <c r="HD106" s="214"/>
      <c r="HE106" s="214"/>
      <c r="HF106" s="214"/>
      <c r="HG106" s="214"/>
      <c r="HH106" s="214"/>
      <c r="HI106" s="214"/>
      <c r="HJ106" s="214"/>
      <c r="HK106" s="214"/>
      <c r="HL106" s="214"/>
      <c r="HM106" s="214"/>
      <c r="HN106" s="214"/>
      <c r="HO106" s="214"/>
      <c r="HP106" s="214"/>
      <c r="HQ106" s="214"/>
      <c r="HR106" s="214"/>
      <c r="HS106" s="214"/>
      <c r="HT106" s="214"/>
      <c r="HU106" s="214"/>
      <c r="HV106" s="214"/>
      <c r="HW106" s="214"/>
      <c r="HX106" s="214"/>
      <c r="HY106" s="214"/>
      <c r="HZ106" s="214"/>
      <c r="IA106" s="214"/>
      <c r="IB106" s="214"/>
      <c r="IC106" s="214"/>
      <c r="ID106" s="214"/>
      <c r="IE106" s="214"/>
      <c r="IF106" s="214"/>
      <c r="IG106" s="214"/>
      <c r="IH106" s="214"/>
      <c r="II106" s="214"/>
      <c r="IJ106" s="214"/>
      <c r="IK106" s="214"/>
      <c r="IL106" s="214"/>
      <c r="IM106" s="214"/>
      <c r="IN106" s="214"/>
      <c r="IO106" s="214"/>
      <c r="IP106" s="166"/>
      <c r="IQ106" s="167"/>
      <c r="IR106" s="213"/>
      <c r="IS106" s="213"/>
      <c r="IT106" s="213"/>
      <c r="IU106" s="213"/>
      <c r="IV106" s="213"/>
      <c r="IW106" s="213"/>
      <c r="IX106" s="223"/>
      <c r="IY106" s="223"/>
      <c r="IZ106" s="213" t="s">
        <v>226</v>
      </c>
      <c r="JA106" s="223"/>
      <c r="JB106" s="213"/>
      <c r="JC106" s="213"/>
      <c r="JD106" s="213"/>
      <c r="JE106" s="214"/>
      <c r="JF106"/>
      <c r="JG106" s="213"/>
      <c r="JH106" s="213"/>
      <c r="JI106" s="213"/>
      <c r="JJ106" s="213"/>
      <c r="JK106" s="213"/>
      <c r="JL106" s="213"/>
      <c r="JM106" s="213"/>
      <c r="JN106" s="174" t="s">
        <v>853</v>
      </c>
      <c r="JO106" s="214"/>
      <c r="JP106" s="214"/>
      <c r="JQ106" s="214"/>
      <c r="JR106" s="214"/>
      <c r="JS106" s="214"/>
      <c r="JT106" s="214"/>
      <c r="JU106" s="214"/>
      <c r="JV106" s="214"/>
      <c r="JW106" s="214"/>
      <c r="JX106" s="214"/>
      <c r="JY106" s="166" t="s">
        <v>853</v>
      </c>
      <c r="JZ106" s="213"/>
      <c r="KA106" s="213"/>
      <c r="KB106" s="213"/>
      <c r="KC106" s="214"/>
      <c r="KD106" s="214" t="s">
        <v>853</v>
      </c>
      <c r="KE106" s="214"/>
      <c r="KF106" s="214"/>
      <c r="KG106" s="214"/>
      <c r="KH106" s="223"/>
      <c r="KI106" s="223"/>
      <c r="KJ106" s="223"/>
      <c r="KK106" s="223"/>
      <c r="KL106" s="214"/>
      <c r="KM106" s="214"/>
      <c r="KN106" s="214"/>
      <c r="KO106" s="214"/>
      <c r="KP106" s="214"/>
      <c r="KQ106"/>
      <c r="KR106" s="255"/>
      <c r="KS106">
        <v>9</v>
      </c>
      <c r="KT106">
        <v>3</v>
      </c>
      <c r="KU106">
        <v>9</v>
      </c>
      <c r="KV106">
        <v>3</v>
      </c>
    </row>
    <row r="107" spans="1:308" s="10" customFormat="1" ht="19.5">
      <c r="A107" s="171">
        <v>12</v>
      </c>
      <c r="B107" s="171" t="s">
        <v>1064</v>
      </c>
      <c r="C107" s="172" t="s">
        <v>1075</v>
      </c>
      <c r="D107" s="173">
        <v>6</v>
      </c>
      <c r="E107" s="164" t="s">
        <v>1076</v>
      </c>
      <c r="F107" s="164">
        <v>20</v>
      </c>
      <c r="G107" s="164" t="s">
        <v>852</v>
      </c>
      <c r="H107" s="164">
        <v>0</v>
      </c>
      <c r="I107" s="164">
        <v>0</v>
      </c>
      <c r="J107" s="164">
        <v>183</v>
      </c>
      <c r="K107" s="164">
        <v>38.700000000000003</v>
      </c>
      <c r="L107" s="165">
        <v>21.147540983606557</v>
      </c>
      <c r="M107" s="384" t="s">
        <v>2270</v>
      </c>
      <c r="N107" s="166"/>
      <c r="O107" s="213"/>
      <c r="P107" s="213"/>
      <c r="Q107" s="213"/>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166"/>
      <c r="CC107" s="213"/>
      <c r="CD107" s="213"/>
      <c r="CE107" s="213"/>
      <c r="CF107" s="213"/>
      <c r="CG107" s="213"/>
      <c r="CH107" s="213"/>
      <c r="CI107" s="213"/>
      <c r="CJ107" s="213"/>
      <c r="CK107" s="213"/>
      <c r="CL107" s="213"/>
      <c r="CM107" s="213"/>
      <c r="CN107" s="213"/>
      <c r="CO107" s="213"/>
      <c r="CP107" s="213"/>
      <c r="CQ107" s="213"/>
      <c r="CR107" s="213"/>
      <c r="CS107" s="213"/>
      <c r="CT107" s="166"/>
      <c r="CU107" s="213"/>
      <c r="CV107" s="213"/>
      <c r="CW107" s="213"/>
      <c r="CX107" s="213"/>
      <c r="CY107" s="213"/>
      <c r="CZ107" s="213"/>
      <c r="DA107" s="213"/>
      <c r="DB107" s="213"/>
      <c r="DC107" s="213"/>
      <c r="DD107" s="213"/>
      <c r="DE107" s="213"/>
      <c r="DF107" s="213"/>
      <c r="DG107" s="213"/>
      <c r="DH107" s="213"/>
      <c r="DI107" s="213"/>
      <c r="DJ107" s="213"/>
      <c r="DK107" s="213"/>
      <c r="DL107" s="213"/>
      <c r="DM107" s="213"/>
      <c r="DN107" s="167"/>
      <c r="DO107" s="213"/>
      <c r="DP107" s="213"/>
      <c r="DQ107" s="213"/>
      <c r="DR107" s="213"/>
      <c r="DS107" s="213"/>
      <c r="DT107" s="213"/>
      <c r="DU107" s="213"/>
      <c r="DV107" s="213"/>
      <c r="DW107" s="213"/>
      <c r="DX107" s="213"/>
      <c r="DY107" s="213"/>
      <c r="DZ107" s="213"/>
      <c r="EA107" s="213"/>
      <c r="EB107" s="213"/>
      <c r="EC107" s="213"/>
      <c r="ED107" s="213"/>
      <c r="EE107" s="213"/>
      <c r="EF107" s="213"/>
      <c r="EG107" s="213"/>
      <c r="EH107" s="213"/>
      <c r="EI107" s="213"/>
      <c r="EJ107" s="213"/>
      <c r="EK107" s="213"/>
      <c r="EL107" s="213"/>
      <c r="EM107" s="213"/>
      <c r="EN107" s="213"/>
      <c r="EO107" s="213"/>
      <c r="EP107" s="213"/>
      <c r="EQ107" s="213"/>
      <c r="ER107" s="213"/>
      <c r="ES107" s="213"/>
      <c r="ET107" s="213"/>
      <c r="EU107" s="9"/>
      <c r="EV107" s="166"/>
      <c r="EW107" s="213"/>
      <c r="EX107" s="213"/>
      <c r="EY107" s="213"/>
      <c r="EZ107" s="213"/>
      <c r="FA107" s="213"/>
      <c r="FB107" s="213"/>
      <c r="FC107" s="213"/>
      <c r="FD107" s="213"/>
      <c r="FE107" s="213"/>
      <c r="FF107" s="213"/>
      <c r="FG107" s="213"/>
      <c r="FH107" s="213"/>
      <c r="FI107" s="213"/>
      <c r="FJ107" s="213"/>
      <c r="FK107" s="213"/>
      <c r="FL107" s="213"/>
      <c r="FM107" s="213"/>
      <c r="FN107" s="167"/>
      <c r="FO107" s="213"/>
      <c r="FP107" s="213"/>
      <c r="FQ107" s="213"/>
      <c r="FR107" s="213"/>
      <c r="FS107" s="166"/>
      <c r="FT107" s="167"/>
      <c r="FU107" s="213"/>
      <c r="FV107" s="213"/>
      <c r="FW107" s="213"/>
      <c r="FX107" s="213"/>
      <c r="FY107" s="166"/>
      <c r="FZ107" s="167"/>
      <c r="GA107" s="166"/>
      <c r="GB107" s="213"/>
      <c r="GC107" s="213"/>
      <c r="GD107" s="213"/>
      <c r="GE107" s="166"/>
      <c r="GF107" s="213"/>
      <c r="GG107" s="213"/>
      <c r="GH107" s="213"/>
      <c r="GI107" s="213"/>
      <c r="GJ107" s="213"/>
      <c r="GK107" s="213"/>
      <c r="GL107" s="213"/>
      <c r="GM107" s="166"/>
      <c r="GN107" s="213"/>
      <c r="GO107" s="213"/>
      <c r="GP107" s="213"/>
      <c r="GQ107" s="167"/>
      <c r="GR107" s="174"/>
      <c r="GS107" s="214"/>
      <c r="GT107" s="214"/>
      <c r="GU107" s="214"/>
      <c r="GV107" s="214"/>
      <c r="GW107" s="214"/>
      <c r="GX107" s="214"/>
      <c r="GY107" s="214"/>
      <c r="GZ107" s="214"/>
      <c r="HA107" s="214" t="s">
        <v>226</v>
      </c>
      <c r="HB107" s="214"/>
      <c r="HC107" s="214"/>
      <c r="HD107" s="214"/>
      <c r="HE107" s="214"/>
      <c r="HF107" s="214"/>
      <c r="HG107" s="214"/>
      <c r="HH107" s="214"/>
      <c r="HI107" s="214"/>
      <c r="HJ107" s="214"/>
      <c r="HK107" s="214"/>
      <c r="HL107" s="214"/>
      <c r="HM107" s="214"/>
      <c r="HN107" s="214"/>
      <c r="HO107" s="214"/>
      <c r="HP107" s="214"/>
      <c r="HQ107" s="214"/>
      <c r="HR107" s="214"/>
      <c r="HS107" s="214"/>
      <c r="HT107" s="214"/>
      <c r="HU107" s="214"/>
      <c r="HV107" s="214"/>
      <c r="HW107" s="214"/>
      <c r="HX107" s="214"/>
      <c r="HY107" s="214"/>
      <c r="HZ107" s="214"/>
      <c r="IA107" s="214"/>
      <c r="IB107" s="214"/>
      <c r="IC107" s="214"/>
      <c r="ID107" s="214"/>
      <c r="IE107" s="214"/>
      <c r="IF107" s="214"/>
      <c r="IG107" s="214"/>
      <c r="IH107" s="214"/>
      <c r="II107" s="214"/>
      <c r="IJ107" s="214"/>
      <c r="IK107" s="214"/>
      <c r="IL107" s="214"/>
      <c r="IM107" s="214"/>
      <c r="IN107" s="214"/>
      <c r="IO107" s="214"/>
      <c r="IP107" s="166"/>
      <c r="IQ107" s="167"/>
      <c r="IR107" s="213"/>
      <c r="IS107" s="213"/>
      <c r="IT107" s="213"/>
      <c r="IU107" s="213"/>
      <c r="IV107" s="213"/>
      <c r="IW107" s="213"/>
      <c r="IX107" s="223"/>
      <c r="IY107" s="223"/>
      <c r="IZ107" s="213"/>
      <c r="JA107" s="223"/>
      <c r="JB107" s="213"/>
      <c r="JC107" s="213"/>
      <c r="JD107" s="213"/>
      <c r="JE107" s="214" t="s">
        <v>853</v>
      </c>
      <c r="JF107"/>
      <c r="JG107" s="213"/>
      <c r="JH107" s="213"/>
      <c r="JI107" s="213"/>
      <c r="JJ107" s="213"/>
      <c r="JK107" s="213"/>
      <c r="JL107" s="213"/>
      <c r="JM107" s="213"/>
      <c r="JN107" s="174"/>
      <c r="JO107" s="214"/>
      <c r="JP107" s="214"/>
      <c r="JQ107" s="214" t="s">
        <v>853</v>
      </c>
      <c r="JR107" s="214"/>
      <c r="JS107" s="214"/>
      <c r="JT107" s="214"/>
      <c r="JU107" s="214"/>
      <c r="JV107" s="214"/>
      <c r="JW107" s="214"/>
      <c r="JX107" s="214"/>
      <c r="JY107" s="166"/>
      <c r="JZ107" s="213"/>
      <c r="KA107" s="213"/>
      <c r="KB107" s="213"/>
      <c r="KC107" s="214"/>
      <c r="KD107" s="214"/>
      <c r="KE107" s="214"/>
      <c r="KF107" s="214"/>
      <c r="KG107" s="214"/>
      <c r="KH107" s="223"/>
      <c r="KI107" s="223"/>
      <c r="KJ107" s="223"/>
      <c r="KK107" s="223"/>
      <c r="KL107" s="214"/>
      <c r="KM107" s="214"/>
      <c r="KN107" s="214"/>
      <c r="KO107" s="214" t="s">
        <v>853</v>
      </c>
      <c r="KP107" s="214"/>
      <c r="KQ107"/>
      <c r="KR107" s="255"/>
      <c r="KS107">
        <v>1</v>
      </c>
      <c r="KT107">
        <v>3</v>
      </c>
      <c r="KU107">
        <v>1</v>
      </c>
      <c r="KV107">
        <v>3</v>
      </c>
    </row>
    <row r="108" spans="1:308" s="10" customFormat="1" ht="19.5">
      <c r="A108" s="171">
        <v>12</v>
      </c>
      <c r="B108" s="171" t="s">
        <v>1064</v>
      </c>
      <c r="C108" s="172" t="s">
        <v>1077</v>
      </c>
      <c r="D108" s="173">
        <v>7</v>
      </c>
      <c r="E108" s="171" t="s">
        <v>1078</v>
      </c>
      <c r="F108" s="164">
        <v>21</v>
      </c>
      <c r="G108" s="164" t="s">
        <v>852</v>
      </c>
      <c r="H108" s="164" t="s">
        <v>979</v>
      </c>
      <c r="I108" s="164">
        <v>0</v>
      </c>
      <c r="J108" s="164">
        <v>500</v>
      </c>
      <c r="K108" s="164">
        <v>0</v>
      </c>
      <c r="L108" s="165">
        <v>0</v>
      </c>
      <c r="M108" s="384" t="s">
        <v>2271</v>
      </c>
      <c r="N108" s="166" t="s">
        <v>226</v>
      </c>
      <c r="O108" s="213"/>
      <c r="P108" s="213"/>
      <c r="Q108" s="213"/>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166"/>
      <c r="CC108" s="213"/>
      <c r="CD108" s="213"/>
      <c r="CE108" s="213"/>
      <c r="CF108" s="213"/>
      <c r="CG108" s="213"/>
      <c r="CH108" s="213"/>
      <c r="CI108" s="213"/>
      <c r="CJ108" s="213"/>
      <c r="CK108" s="213"/>
      <c r="CL108" s="213"/>
      <c r="CM108" s="213"/>
      <c r="CN108" s="213"/>
      <c r="CO108" s="213"/>
      <c r="CP108" s="213"/>
      <c r="CQ108" s="213"/>
      <c r="CR108" s="213"/>
      <c r="CS108" s="213"/>
      <c r="CT108" s="166"/>
      <c r="CU108" s="213"/>
      <c r="CV108" s="213"/>
      <c r="CW108" s="213"/>
      <c r="CX108" s="213"/>
      <c r="CY108" s="213"/>
      <c r="CZ108" s="213"/>
      <c r="DA108" s="213"/>
      <c r="DB108" s="213"/>
      <c r="DC108" s="213"/>
      <c r="DD108" s="213"/>
      <c r="DE108" s="213"/>
      <c r="DF108" s="213"/>
      <c r="DG108" s="213"/>
      <c r="DH108" s="213"/>
      <c r="DI108" s="213"/>
      <c r="DJ108" s="213"/>
      <c r="DK108" s="213"/>
      <c r="DL108" s="213"/>
      <c r="DM108" s="213"/>
      <c r="DN108" s="167"/>
      <c r="DO108" s="213"/>
      <c r="DP108" s="213"/>
      <c r="DQ108" s="213"/>
      <c r="DR108" s="213"/>
      <c r="DS108" s="213"/>
      <c r="DT108" s="213"/>
      <c r="DU108" s="213"/>
      <c r="DV108" s="213"/>
      <c r="DW108" s="213"/>
      <c r="DX108" s="213"/>
      <c r="DY108" s="213"/>
      <c r="DZ108" s="213"/>
      <c r="EA108" s="213"/>
      <c r="EB108" s="213"/>
      <c r="EC108" s="213"/>
      <c r="ED108" s="213"/>
      <c r="EE108" s="213"/>
      <c r="EF108" s="213"/>
      <c r="EG108" s="213"/>
      <c r="EH108" s="213"/>
      <c r="EI108" s="213"/>
      <c r="EJ108" s="213"/>
      <c r="EK108" s="213"/>
      <c r="EL108" s="213"/>
      <c r="EM108" s="213"/>
      <c r="EN108" s="213"/>
      <c r="EO108" s="213"/>
      <c r="EP108" s="213"/>
      <c r="EQ108" s="213"/>
      <c r="ER108" s="213"/>
      <c r="ES108" s="213"/>
      <c r="ET108" s="213"/>
      <c r="EU108" s="9"/>
      <c r="EV108" s="166"/>
      <c r="EW108" s="213"/>
      <c r="EX108" s="213"/>
      <c r="EY108" s="213"/>
      <c r="EZ108" s="213"/>
      <c r="FA108" s="213"/>
      <c r="FB108" s="213"/>
      <c r="FC108" s="213"/>
      <c r="FD108" s="213"/>
      <c r="FE108" s="213"/>
      <c r="FF108" s="213"/>
      <c r="FG108" s="213"/>
      <c r="FH108" s="213"/>
      <c r="FI108" s="213"/>
      <c r="FJ108" s="213"/>
      <c r="FK108" s="213"/>
      <c r="FL108" s="213"/>
      <c r="FM108" s="213"/>
      <c r="FN108" s="167"/>
      <c r="FO108" s="213"/>
      <c r="FP108" s="213"/>
      <c r="FQ108" s="213"/>
      <c r="FR108" s="213"/>
      <c r="FS108" s="166"/>
      <c r="FT108" s="167"/>
      <c r="FU108" s="213"/>
      <c r="FV108" s="213"/>
      <c r="FW108" s="213"/>
      <c r="FX108" s="213"/>
      <c r="FY108" s="166"/>
      <c r="FZ108" s="167"/>
      <c r="GA108" s="166"/>
      <c r="GB108" s="213"/>
      <c r="GC108" s="213"/>
      <c r="GD108" s="213"/>
      <c r="GE108" s="166"/>
      <c r="GF108" s="213"/>
      <c r="GG108" s="213"/>
      <c r="GH108" s="213"/>
      <c r="GI108" s="213"/>
      <c r="GJ108" s="213"/>
      <c r="GK108" s="213"/>
      <c r="GL108" s="213"/>
      <c r="GM108" s="166" t="s">
        <v>226</v>
      </c>
      <c r="GN108" s="213" t="s">
        <v>226</v>
      </c>
      <c r="GO108" s="213" t="s">
        <v>226</v>
      </c>
      <c r="GP108" s="213"/>
      <c r="GQ108" s="167"/>
      <c r="GR108" s="174"/>
      <c r="GS108" s="214"/>
      <c r="GT108" s="214"/>
      <c r="GU108" s="214"/>
      <c r="GV108" s="214"/>
      <c r="GW108" s="214"/>
      <c r="GX108" s="214"/>
      <c r="GY108" s="214"/>
      <c r="GZ108" s="214"/>
      <c r="HA108" s="214" t="s">
        <v>226</v>
      </c>
      <c r="HB108" s="214"/>
      <c r="HC108" s="214"/>
      <c r="HD108" s="214"/>
      <c r="HE108" s="214"/>
      <c r="HF108" s="214"/>
      <c r="HG108" s="214"/>
      <c r="HH108" s="214"/>
      <c r="HI108" s="214"/>
      <c r="HJ108" s="214"/>
      <c r="HK108" s="214"/>
      <c r="HL108" s="214"/>
      <c r="HM108" s="214"/>
      <c r="HN108" s="214"/>
      <c r="HO108" s="214"/>
      <c r="HP108" s="214"/>
      <c r="HQ108" s="214"/>
      <c r="HR108" s="214"/>
      <c r="HS108" s="214"/>
      <c r="HT108" s="214" t="s">
        <v>226</v>
      </c>
      <c r="HU108" s="214" t="s">
        <v>226</v>
      </c>
      <c r="HV108" s="214"/>
      <c r="HW108" s="214"/>
      <c r="HX108" s="214"/>
      <c r="HY108" s="214"/>
      <c r="HZ108" s="214"/>
      <c r="IA108" s="214"/>
      <c r="IB108" s="214"/>
      <c r="IC108" s="214"/>
      <c r="ID108" s="214"/>
      <c r="IE108" s="214"/>
      <c r="IF108" s="214"/>
      <c r="IG108" s="214"/>
      <c r="IH108" s="214"/>
      <c r="II108" s="214"/>
      <c r="IJ108" s="214"/>
      <c r="IK108" s="214"/>
      <c r="IL108" s="214"/>
      <c r="IM108" s="214"/>
      <c r="IN108" s="214"/>
      <c r="IO108" s="214"/>
      <c r="IP108" s="166"/>
      <c r="IQ108" s="167"/>
      <c r="IR108" s="213"/>
      <c r="IS108" s="213"/>
      <c r="IT108" s="213"/>
      <c r="IU108" s="213"/>
      <c r="IV108" s="213"/>
      <c r="IW108" s="213"/>
      <c r="IX108" s="223"/>
      <c r="IY108" s="223"/>
      <c r="IZ108" s="213"/>
      <c r="JA108" s="223"/>
      <c r="JB108" s="213"/>
      <c r="JC108" s="213"/>
      <c r="JD108" s="213"/>
      <c r="JE108" s="214"/>
      <c r="JF108"/>
      <c r="JG108" s="213"/>
      <c r="JH108" s="213"/>
      <c r="JI108" s="213"/>
      <c r="JJ108" s="213"/>
      <c r="JK108" s="213"/>
      <c r="JL108" s="213"/>
      <c r="JM108" s="213"/>
      <c r="JN108" s="174"/>
      <c r="JO108" s="214"/>
      <c r="JP108" s="214"/>
      <c r="JQ108" s="214"/>
      <c r="JR108" s="214"/>
      <c r="JS108" s="214"/>
      <c r="JT108" s="214"/>
      <c r="JU108" s="214"/>
      <c r="JV108" s="214"/>
      <c r="JW108" s="214"/>
      <c r="JX108" s="214"/>
      <c r="JY108" s="166" t="s">
        <v>226</v>
      </c>
      <c r="JZ108" s="213"/>
      <c r="KA108" s="213"/>
      <c r="KB108" s="213"/>
      <c r="KC108" s="214"/>
      <c r="KD108" s="214"/>
      <c r="KE108" s="214"/>
      <c r="KF108" s="214"/>
      <c r="KG108" s="214"/>
      <c r="KH108" s="223"/>
      <c r="KI108" s="223"/>
      <c r="KJ108" s="223"/>
      <c r="KK108" s="223"/>
      <c r="KL108" s="214"/>
      <c r="KM108" s="214"/>
      <c r="KN108" s="214"/>
      <c r="KO108" s="214"/>
      <c r="KP108" s="214"/>
      <c r="KQ108"/>
      <c r="KR108" s="255"/>
      <c r="KS108">
        <v>8</v>
      </c>
      <c r="KT108">
        <v>0</v>
      </c>
      <c r="KU108">
        <v>8</v>
      </c>
      <c r="KV108">
        <v>0</v>
      </c>
    </row>
    <row r="109" spans="1:308" s="10" customFormat="1" ht="19.5">
      <c r="A109" s="171">
        <v>12</v>
      </c>
      <c r="B109" s="171" t="s">
        <v>1064</v>
      </c>
      <c r="C109" s="172" t="s">
        <v>1079</v>
      </c>
      <c r="D109" s="173">
        <v>8</v>
      </c>
      <c r="E109" s="164" t="s">
        <v>1080</v>
      </c>
      <c r="F109" s="164">
        <v>9</v>
      </c>
      <c r="G109" s="164" t="s">
        <v>857</v>
      </c>
      <c r="H109" s="164">
        <v>0</v>
      </c>
      <c r="I109" s="164">
        <v>0</v>
      </c>
      <c r="J109" s="164">
        <v>449</v>
      </c>
      <c r="K109" s="164">
        <v>163.5</v>
      </c>
      <c r="L109" s="165">
        <v>36.414253897550111</v>
      </c>
      <c r="M109" s="384" t="s">
        <v>2272</v>
      </c>
      <c r="N109" s="166" t="s">
        <v>853</v>
      </c>
      <c r="O109" s="213"/>
      <c r="P109" s="213"/>
      <c r="Q109" s="213"/>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166"/>
      <c r="CC109" s="213"/>
      <c r="CD109" s="213"/>
      <c r="CE109" s="213"/>
      <c r="CF109" s="213"/>
      <c r="CG109" s="213"/>
      <c r="CH109" s="213"/>
      <c r="CI109" s="213" t="s">
        <v>853</v>
      </c>
      <c r="CJ109" s="213"/>
      <c r="CK109" s="213"/>
      <c r="CL109" s="213"/>
      <c r="CM109" s="213"/>
      <c r="CN109" s="213"/>
      <c r="CO109" s="213"/>
      <c r="CP109" s="213"/>
      <c r="CQ109" s="213"/>
      <c r="CR109" s="213"/>
      <c r="CS109" s="213"/>
      <c r="CT109" s="166"/>
      <c r="CU109" s="213"/>
      <c r="CV109" s="213"/>
      <c r="CW109" s="213"/>
      <c r="CX109" s="213"/>
      <c r="CY109" s="213"/>
      <c r="CZ109" s="213"/>
      <c r="DA109" s="213"/>
      <c r="DB109" s="213"/>
      <c r="DC109" s="213"/>
      <c r="DD109" s="213"/>
      <c r="DE109" s="213"/>
      <c r="DF109" s="213"/>
      <c r="DG109" s="213"/>
      <c r="DH109" s="213"/>
      <c r="DI109" s="213"/>
      <c r="DJ109" s="213"/>
      <c r="DK109" s="213"/>
      <c r="DL109" s="213"/>
      <c r="DM109" s="213"/>
      <c r="DN109" s="167"/>
      <c r="DO109" s="213"/>
      <c r="DP109" s="213"/>
      <c r="DQ109" s="213"/>
      <c r="DR109" s="213"/>
      <c r="DS109" s="213"/>
      <c r="DT109" s="213"/>
      <c r="DU109" s="213"/>
      <c r="DV109" s="213"/>
      <c r="DW109" s="213"/>
      <c r="DX109" s="213"/>
      <c r="DY109" s="213"/>
      <c r="DZ109" s="213"/>
      <c r="EA109" s="213"/>
      <c r="EB109" s="213"/>
      <c r="EC109" s="213"/>
      <c r="ED109" s="213"/>
      <c r="EE109" s="213"/>
      <c r="EF109" s="213"/>
      <c r="EG109" s="213"/>
      <c r="EH109" s="213"/>
      <c r="EI109" s="213"/>
      <c r="EJ109" s="213"/>
      <c r="EK109" s="213"/>
      <c r="EL109" s="213"/>
      <c r="EM109" s="213"/>
      <c r="EN109" s="213"/>
      <c r="EO109" s="213"/>
      <c r="EP109" s="213"/>
      <c r="EQ109" s="213"/>
      <c r="ER109" s="213"/>
      <c r="ES109" s="213"/>
      <c r="ET109" s="213"/>
      <c r="EU109" s="9"/>
      <c r="EV109" s="166"/>
      <c r="EW109" s="213"/>
      <c r="EX109" s="213"/>
      <c r="EY109" s="213"/>
      <c r="EZ109" s="213"/>
      <c r="FA109" s="213"/>
      <c r="FB109" s="213"/>
      <c r="FC109" s="213"/>
      <c r="FD109" s="213"/>
      <c r="FE109" s="213"/>
      <c r="FF109" s="213"/>
      <c r="FG109" s="213"/>
      <c r="FH109" s="213"/>
      <c r="FI109" s="213"/>
      <c r="FJ109" s="213"/>
      <c r="FK109" s="213"/>
      <c r="FL109" s="213"/>
      <c r="FM109" s="213"/>
      <c r="FN109" s="167"/>
      <c r="FO109" s="213"/>
      <c r="FP109" s="213"/>
      <c r="FQ109" s="213"/>
      <c r="FR109" s="213"/>
      <c r="FS109" s="166"/>
      <c r="FT109" s="167"/>
      <c r="FU109" s="213"/>
      <c r="FV109" s="213"/>
      <c r="FW109" s="213"/>
      <c r="FX109" s="213"/>
      <c r="FY109" s="166"/>
      <c r="FZ109" s="167"/>
      <c r="GA109" s="166"/>
      <c r="GB109" s="213"/>
      <c r="GC109" s="213"/>
      <c r="GD109" s="213"/>
      <c r="GE109" s="166"/>
      <c r="GF109" s="213"/>
      <c r="GG109" s="213"/>
      <c r="GH109" s="213"/>
      <c r="GI109" s="213"/>
      <c r="GJ109" s="213"/>
      <c r="GK109" s="213"/>
      <c r="GL109" s="213"/>
      <c r="GM109" s="166"/>
      <c r="GN109" s="213"/>
      <c r="GO109" s="213"/>
      <c r="GP109" s="213"/>
      <c r="GQ109" s="167"/>
      <c r="GR109" s="174"/>
      <c r="GS109" s="214"/>
      <c r="GT109" s="214"/>
      <c r="GU109" s="214"/>
      <c r="GV109" s="214"/>
      <c r="GW109" s="214"/>
      <c r="GX109" s="214" t="s">
        <v>226</v>
      </c>
      <c r="GY109" s="214"/>
      <c r="GZ109" s="214"/>
      <c r="HA109" s="214" t="s">
        <v>226</v>
      </c>
      <c r="HB109" s="214"/>
      <c r="HC109" s="214" t="s">
        <v>226</v>
      </c>
      <c r="HD109" s="214"/>
      <c r="HE109" s="214"/>
      <c r="HF109" s="214" t="s">
        <v>226</v>
      </c>
      <c r="HG109" s="214"/>
      <c r="HH109" s="214"/>
      <c r="HI109" s="214"/>
      <c r="HJ109" s="214"/>
      <c r="HK109" s="214"/>
      <c r="HL109" s="214"/>
      <c r="HM109" s="214"/>
      <c r="HN109" s="214"/>
      <c r="HO109" s="214"/>
      <c r="HP109" s="214"/>
      <c r="HQ109" s="214"/>
      <c r="HR109" s="214"/>
      <c r="HS109" s="214"/>
      <c r="HT109" s="214"/>
      <c r="HU109" s="214"/>
      <c r="HV109" s="214"/>
      <c r="HW109" s="214"/>
      <c r="HX109" s="214"/>
      <c r="HY109" s="214"/>
      <c r="HZ109" s="214"/>
      <c r="IA109" s="214"/>
      <c r="IB109" s="214"/>
      <c r="IC109" s="214"/>
      <c r="ID109" s="214"/>
      <c r="IE109" s="214"/>
      <c r="IF109" s="214"/>
      <c r="IG109" s="214"/>
      <c r="IH109" s="214"/>
      <c r="II109" s="214"/>
      <c r="IJ109" s="214"/>
      <c r="IK109" s="214"/>
      <c r="IL109" s="214"/>
      <c r="IM109" s="214"/>
      <c r="IN109" s="214"/>
      <c r="IO109" s="214"/>
      <c r="IP109" s="166"/>
      <c r="IQ109" s="167"/>
      <c r="IR109" s="213"/>
      <c r="IS109" s="213"/>
      <c r="IT109" s="213"/>
      <c r="IU109" s="213"/>
      <c r="IV109" s="213"/>
      <c r="IW109" s="213"/>
      <c r="IX109" s="223"/>
      <c r="IY109" s="223"/>
      <c r="IZ109" s="213" t="s">
        <v>853</v>
      </c>
      <c r="JA109" s="223"/>
      <c r="JB109" s="213"/>
      <c r="JC109" s="213" t="s">
        <v>226</v>
      </c>
      <c r="JD109" s="213"/>
      <c r="JE109" s="214" t="s">
        <v>853</v>
      </c>
      <c r="JF109"/>
      <c r="JG109" s="213" t="s">
        <v>226</v>
      </c>
      <c r="JH109" s="213"/>
      <c r="JI109" s="213"/>
      <c r="JJ109" s="213"/>
      <c r="JK109" s="213"/>
      <c r="JL109" s="213"/>
      <c r="JM109" s="213"/>
      <c r="JN109" s="174"/>
      <c r="JO109" s="214"/>
      <c r="JP109" s="214"/>
      <c r="JQ109" s="214"/>
      <c r="JR109" s="214"/>
      <c r="JS109" s="214"/>
      <c r="JT109" s="214"/>
      <c r="JU109" s="214"/>
      <c r="JV109" s="214"/>
      <c r="JW109" s="214"/>
      <c r="JX109" s="214"/>
      <c r="JY109" s="166"/>
      <c r="JZ109" s="213"/>
      <c r="KA109" s="213"/>
      <c r="KB109" s="213"/>
      <c r="KC109" s="214"/>
      <c r="KD109" s="214" t="s">
        <v>226</v>
      </c>
      <c r="KE109" s="214"/>
      <c r="KF109" s="214"/>
      <c r="KG109" s="214"/>
      <c r="KH109" s="223"/>
      <c r="KI109" s="223"/>
      <c r="KJ109" s="223"/>
      <c r="KK109" s="223"/>
      <c r="KL109" s="214"/>
      <c r="KM109" s="214"/>
      <c r="KN109" s="214"/>
      <c r="KO109" s="214" t="s">
        <v>226</v>
      </c>
      <c r="KP109" s="214"/>
      <c r="KQ109"/>
      <c r="KR109" s="255"/>
      <c r="KS109">
        <v>8</v>
      </c>
      <c r="KT109">
        <v>4</v>
      </c>
      <c r="KU109">
        <v>8</v>
      </c>
      <c r="KV109">
        <v>4</v>
      </c>
    </row>
    <row r="110" spans="1:308" s="10" customFormat="1" ht="19.5">
      <c r="A110" s="171">
        <v>12</v>
      </c>
      <c r="B110" s="171" t="s">
        <v>1064</v>
      </c>
      <c r="C110" s="172" t="s">
        <v>1081</v>
      </c>
      <c r="D110" s="173">
        <v>9</v>
      </c>
      <c r="E110" s="171" t="s">
        <v>1082</v>
      </c>
      <c r="F110" s="164">
        <v>20</v>
      </c>
      <c r="G110" s="164" t="s">
        <v>852</v>
      </c>
      <c r="H110" s="164">
        <v>0</v>
      </c>
      <c r="I110" s="164">
        <v>0</v>
      </c>
      <c r="J110" s="164">
        <v>292</v>
      </c>
      <c r="K110" s="164">
        <v>64.5</v>
      </c>
      <c r="L110" s="165">
        <v>22.089041095890412</v>
      </c>
      <c r="M110" s="384" t="s">
        <v>2273</v>
      </c>
      <c r="N110" s="166"/>
      <c r="O110" s="213"/>
      <c r="P110" s="213"/>
      <c r="Q110" s="213"/>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t="s">
        <v>226</v>
      </c>
      <c r="BH110" s="213"/>
      <c r="BI110" s="213"/>
      <c r="BJ110" s="213"/>
      <c r="BK110" s="213"/>
      <c r="BL110" s="213"/>
      <c r="BM110" s="213"/>
      <c r="BN110" s="213"/>
      <c r="BO110" s="213"/>
      <c r="BP110" s="213"/>
      <c r="BQ110" s="213"/>
      <c r="BR110" s="213" t="s">
        <v>226</v>
      </c>
      <c r="BS110" s="213"/>
      <c r="BT110" s="213"/>
      <c r="BU110" s="213" t="s">
        <v>226</v>
      </c>
      <c r="BV110" s="213"/>
      <c r="BW110" s="213"/>
      <c r="BX110" s="213"/>
      <c r="BY110" s="213"/>
      <c r="BZ110" s="213"/>
      <c r="CA110" s="213"/>
      <c r="CB110" s="166"/>
      <c r="CC110" s="213"/>
      <c r="CD110" s="213"/>
      <c r="CE110" s="213"/>
      <c r="CF110" s="213"/>
      <c r="CG110" s="213"/>
      <c r="CH110" s="213"/>
      <c r="CI110" s="213"/>
      <c r="CJ110" s="213"/>
      <c r="CK110" s="213" t="s">
        <v>226</v>
      </c>
      <c r="CL110" s="213"/>
      <c r="CM110" s="213"/>
      <c r="CN110" s="213"/>
      <c r="CO110" s="213"/>
      <c r="CP110" s="213"/>
      <c r="CQ110" s="213"/>
      <c r="CR110" s="213"/>
      <c r="CS110" s="213"/>
      <c r="CT110" s="166"/>
      <c r="CU110" s="213"/>
      <c r="CV110" s="213"/>
      <c r="CW110" s="213"/>
      <c r="CX110" s="213"/>
      <c r="CY110" s="213"/>
      <c r="CZ110" s="213"/>
      <c r="DA110" s="213"/>
      <c r="DB110" s="213"/>
      <c r="DC110" s="213"/>
      <c r="DD110" s="213"/>
      <c r="DE110" s="213"/>
      <c r="DF110" s="213"/>
      <c r="DG110" s="213"/>
      <c r="DH110" s="213"/>
      <c r="DI110" s="213"/>
      <c r="DJ110" s="213"/>
      <c r="DK110" s="213"/>
      <c r="DL110" s="213"/>
      <c r="DM110" s="213"/>
      <c r="DN110" s="167"/>
      <c r="DO110" s="213"/>
      <c r="DP110" s="213"/>
      <c r="DQ110" s="213"/>
      <c r="DR110" s="213"/>
      <c r="DS110" s="213"/>
      <c r="DT110" s="213"/>
      <c r="DU110" s="213"/>
      <c r="DV110" s="213"/>
      <c r="DW110" s="213"/>
      <c r="DX110" s="213"/>
      <c r="DY110" s="213"/>
      <c r="DZ110" s="213"/>
      <c r="EA110" s="213"/>
      <c r="EB110" s="213"/>
      <c r="EC110" s="213"/>
      <c r="ED110" s="213"/>
      <c r="EE110" s="213"/>
      <c r="EF110" s="213"/>
      <c r="EG110" s="213"/>
      <c r="EH110" s="213"/>
      <c r="EI110" s="213"/>
      <c r="EJ110" s="213"/>
      <c r="EK110" s="213"/>
      <c r="EL110" s="213"/>
      <c r="EM110" s="213"/>
      <c r="EN110" s="213"/>
      <c r="EO110" s="213"/>
      <c r="EP110" s="213"/>
      <c r="EQ110" s="213"/>
      <c r="ER110" s="213"/>
      <c r="ES110" s="213"/>
      <c r="ET110" s="213"/>
      <c r="EU110" s="9"/>
      <c r="EV110" s="166"/>
      <c r="EW110" s="213"/>
      <c r="EX110" s="213"/>
      <c r="EY110" s="213"/>
      <c r="EZ110" s="213"/>
      <c r="FA110" s="213"/>
      <c r="FB110" s="213"/>
      <c r="FC110" s="213"/>
      <c r="FD110" s="213"/>
      <c r="FE110" s="213"/>
      <c r="FF110" s="213"/>
      <c r="FG110" s="213"/>
      <c r="FH110" s="213"/>
      <c r="FI110" s="213"/>
      <c r="FJ110" s="213"/>
      <c r="FK110" s="213"/>
      <c r="FL110" s="213"/>
      <c r="FM110" s="213"/>
      <c r="FN110" s="167"/>
      <c r="FO110" s="213"/>
      <c r="FP110" s="213"/>
      <c r="FQ110" s="213"/>
      <c r="FR110" s="213"/>
      <c r="FS110" s="166"/>
      <c r="FT110" s="167"/>
      <c r="FU110" s="213"/>
      <c r="FV110" s="213"/>
      <c r="FW110" s="213"/>
      <c r="FX110" s="213"/>
      <c r="FY110" s="166"/>
      <c r="FZ110" s="167"/>
      <c r="GA110" s="166"/>
      <c r="GB110" s="213"/>
      <c r="GC110" s="213"/>
      <c r="GD110" s="213"/>
      <c r="GE110" s="166"/>
      <c r="GF110" s="213"/>
      <c r="GG110" s="213"/>
      <c r="GH110" s="213"/>
      <c r="GI110" s="213"/>
      <c r="GJ110" s="213"/>
      <c r="GK110" s="213"/>
      <c r="GL110" s="213"/>
      <c r="GM110" s="166"/>
      <c r="GN110" s="213"/>
      <c r="GO110" s="213"/>
      <c r="GP110" s="213"/>
      <c r="GQ110" s="167"/>
      <c r="GR110" s="174"/>
      <c r="GS110" s="214"/>
      <c r="GT110" s="214"/>
      <c r="GU110" s="214"/>
      <c r="GV110" s="214"/>
      <c r="GW110" s="214"/>
      <c r="GX110" s="214"/>
      <c r="GY110" s="214"/>
      <c r="GZ110" s="214"/>
      <c r="HA110" s="214" t="s">
        <v>226</v>
      </c>
      <c r="HB110" s="214"/>
      <c r="HC110" s="214"/>
      <c r="HD110" s="214"/>
      <c r="HE110" s="214"/>
      <c r="HF110" s="214"/>
      <c r="HG110" s="214"/>
      <c r="HH110" s="214"/>
      <c r="HI110" s="214"/>
      <c r="HJ110" s="214"/>
      <c r="HK110" s="214"/>
      <c r="HL110" s="214"/>
      <c r="HM110" s="214"/>
      <c r="HN110" s="214"/>
      <c r="HO110" s="214"/>
      <c r="HP110" s="214"/>
      <c r="HQ110" s="214"/>
      <c r="HR110" s="214"/>
      <c r="HS110" s="214"/>
      <c r="HT110" s="214"/>
      <c r="HU110" s="214"/>
      <c r="HV110" s="214"/>
      <c r="HW110" s="214"/>
      <c r="HX110" s="214"/>
      <c r="HY110" s="214"/>
      <c r="HZ110" s="214"/>
      <c r="IA110" s="214"/>
      <c r="IB110" s="214"/>
      <c r="IC110" s="214"/>
      <c r="ID110" s="214"/>
      <c r="IE110" s="214"/>
      <c r="IF110" s="214"/>
      <c r="IG110" s="214"/>
      <c r="IH110" s="214"/>
      <c r="II110" s="214"/>
      <c r="IJ110" s="214"/>
      <c r="IK110" s="214"/>
      <c r="IL110" s="214"/>
      <c r="IM110" s="214"/>
      <c r="IN110" s="214"/>
      <c r="IO110" s="214"/>
      <c r="IP110" s="166"/>
      <c r="IQ110" s="167"/>
      <c r="IR110" s="213"/>
      <c r="IS110" s="213"/>
      <c r="IT110" s="213"/>
      <c r="IU110" s="213"/>
      <c r="IV110" s="213"/>
      <c r="IW110" s="213"/>
      <c r="IX110" s="223"/>
      <c r="IY110" s="223"/>
      <c r="IZ110" s="213"/>
      <c r="JA110" s="223"/>
      <c r="JB110" s="213"/>
      <c r="JC110" s="213"/>
      <c r="JD110" s="213"/>
      <c r="JE110" s="214"/>
      <c r="JF110"/>
      <c r="JG110" s="213"/>
      <c r="JH110" s="213"/>
      <c r="JI110" s="213"/>
      <c r="JJ110" s="213"/>
      <c r="JK110" s="213"/>
      <c r="JL110" s="213"/>
      <c r="JM110" s="213"/>
      <c r="JN110" s="174"/>
      <c r="JO110" s="214"/>
      <c r="JP110" s="214"/>
      <c r="JQ110" s="214"/>
      <c r="JR110" s="214"/>
      <c r="JS110" s="214"/>
      <c r="JT110" s="214"/>
      <c r="JU110" s="214"/>
      <c r="JV110" s="214"/>
      <c r="JW110" s="214"/>
      <c r="JX110" s="214"/>
      <c r="JY110" s="166"/>
      <c r="JZ110" s="213"/>
      <c r="KA110" s="213"/>
      <c r="KB110" s="213"/>
      <c r="KC110" s="214"/>
      <c r="KD110" s="214"/>
      <c r="KE110" s="214"/>
      <c r="KF110" s="214"/>
      <c r="KG110" s="214"/>
      <c r="KH110" s="223"/>
      <c r="KI110" s="223"/>
      <c r="KJ110" s="223"/>
      <c r="KK110" s="223"/>
      <c r="KL110" s="214"/>
      <c r="KM110" s="214"/>
      <c r="KN110" s="214"/>
      <c r="KO110" s="214"/>
      <c r="KP110" s="214"/>
      <c r="KQ110"/>
      <c r="KR110" s="255"/>
      <c r="KS110">
        <v>5</v>
      </c>
      <c r="KT110">
        <v>0</v>
      </c>
      <c r="KU110">
        <v>5</v>
      </c>
      <c r="KV110">
        <v>0</v>
      </c>
    </row>
    <row r="111" spans="1:308" s="10" customFormat="1" ht="19.5">
      <c r="A111" s="171">
        <v>12</v>
      </c>
      <c r="B111" s="171" t="s">
        <v>1064</v>
      </c>
      <c r="C111" s="172" t="s">
        <v>1083</v>
      </c>
      <c r="D111" s="173">
        <v>10</v>
      </c>
      <c r="E111" s="171" t="s">
        <v>1084</v>
      </c>
      <c r="F111" s="164">
        <v>19</v>
      </c>
      <c r="G111" s="164" t="s">
        <v>852</v>
      </c>
      <c r="H111" s="164">
        <v>0</v>
      </c>
      <c r="I111" s="164">
        <v>0</v>
      </c>
      <c r="J111" s="164">
        <v>340</v>
      </c>
      <c r="K111" s="164">
        <v>178.7</v>
      </c>
      <c r="L111" s="165">
        <v>52.558823529411761</v>
      </c>
      <c r="M111" s="384" t="s">
        <v>2274</v>
      </c>
      <c r="N111" s="166" t="s">
        <v>226</v>
      </c>
      <c r="O111" s="213"/>
      <c r="P111" s="213"/>
      <c r="Q111" s="213"/>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t="s">
        <v>226</v>
      </c>
      <c r="BB111" s="213" t="s">
        <v>226</v>
      </c>
      <c r="BC111" s="213" t="s">
        <v>226</v>
      </c>
      <c r="BD111" s="213"/>
      <c r="BE111" s="213"/>
      <c r="BF111" s="213"/>
      <c r="BG111" s="213"/>
      <c r="BH111" s="213"/>
      <c r="BI111" s="213"/>
      <c r="BJ111" s="213"/>
      <c r="BK111" s="213"/>
      <c r="BL111" s="213"/>
      <c r="BM111" s="213"/>
      <c r="BN111" s="213"/>
      <c r="BO111" s="213"/>
      <c r="BP111" s="213"/>
      <c r="BQ111" s="213" t="s">
        <v>226</v>
      </c>
      <c r="BR111" s="213"/>
      <c r="BS111" s="213"/>
      <c r="BT111" s="213"/>
      <c r="BU111" s="213"/>
      <c r="BV111" s="213"/>
      <c r="BW111" s="213"/>
      <c r="BX111" s="213"/>
      <c r="BY111" s="213"/>
      <c r="BZ111" s="213"/>
      <c r="CA111" s="213"/>
      <c r="CB111" s="166"/>
      <c r="CC111" s="213" t="s">
        <v>226</v>
      </c>
      <c r="CD111" s="213"/>
      <c r="CE111" s="213"/>
      <c r="CF111" s="213"/>
      <c r="CG111" s="213" t="s">
        <v>226</v>
      </c>
      <c r="CH111" s="213" t="s">
        <v>226</v>
      </c>
      <c r="CI111" s="213" t="s">
        <v>226</v>
      </c>
      <c r="CJ111" s="213"/>
      <c r="CK111" s="213" t="s">
        <v>226</v>
      </c>
      <c r="CL111" s="213"/>
      <c r="CM111" s="213"/>
      <c r="CN111" s="213"/>
      <c r="CO111" s="213"/>
      <c r="CP111" s="213"/>
      <c r="CQ111" s="213"/>
      <c r="CR111" s="213"/>
      <c r="CS111" s="213"/>
      <c r="CT111" s="166" t="s">
        <v>226</v>
      </c>
      <c r="CU111" s="213"/>
      <c r="CV111" s="213" t="s">
        <v>853</v>
      </c>
      <c r="CW111" s="213" t="s">
        <v>853</v>
      </c>
      <c r="CX111" s="213"/>
      <c r="CY111" s="213"/>
      <c r="CZ111" s="213" t="s">
        <v>226</v>
      </c>
      <c r="DA111" s="213" t="s">
        <v>226</v>
      </c>
      <c r="DB111" s="213"/>
      <c r="DC111" s="213"/>
      <c r="DD111" s="213"/>
      <c r="DE111" s="213"/>
      <c r="DF111" s="213"/>
      <c r="DG111" s="213" t="s">
        <v>853</v>
      </c>
      <c r="DH111" s="213"/>
      <c r="DI111" s="213"/>
      <c r="DJ111" s="213"/>
      <c r="DK111" s="213"/>
      <c r="DL111" s="213"/>
      <c r="DM111" s="213"/>
      <c r="DN111" s="167"/>
      <c r="DO111" s="213"/>
      <c r="DP111" s="213"/>
      <c r="DQ111" s="213"/>
      <c r="DR111" s="213"/>
      <c r="DS111" s="213" t="s">
        <v>853</v>
      </c>
      <c r="DT111" s="213" t="s">
        <v>226</v>
      </c>
      <c r="DU111" s="213"/>
      <c r="DV111" s="213"/>
      <c r="DW111" s="213"/>
      <c r="DX111" s="213"/>
      <c r="DY111" s="213"/>
      <c r="DZ111" s="213" t="s">
        <v>853</v>
      </c>
      <c r="EA111" s="213"/>
      <c r="EB111" s="213"/>
      <c r="EC111" s="213"/>
      <c r="ED111" s="213"/>
      <c r="EE111" s="213"/>
      <c r="EF111" s="213"/>
      <c r="EG111" s="213" t="s">
        <v>853</v>
      </c>
      <c r="EH111" s="213"/>
      <c r="EI111" s="213"/>
      <c r="EJ111" s="213"/>
      <c r="EK111" s="213"/>
      <c r="EL111" s="213"/>
      <c r="EM111" s="213" t="s">
        <v>853</v>
      </c>
      <c r="EN111" s="213" t="s">
        <v>853</v>
      </c>
      <c r="EO111" s="213" t="s">
        <v>853</v>
      </c>
      <c r="EP111" s="213" t="s">
        <v>853</v>
      </c>
      <c r="EQ111" s="213"/>
      <c r="ER111" s="213"/>
      <c r="ES111" s="213"/>
      <c r="ET111" s="213"/>
      <c r="EU111" s="9"/>
      <c r="EV111" s="166"/>
      <c r="EW111" s="213"/>
      <c r="EX111" s="213"/>
      <c r="EY111" s="213"/>
      <c r="EZ111" s="213" t="s">
        <v>226</v>
      </c>
      <c r="FA111" s="213"/>
      <c r="FB111" s="213"/>
      <c r="FC111" s="213"/>
      <c r="FD111" s="213"/>
      <c r="FE111" s="213"/>
      <c r="FF111" s="213"/>
      <c r="FG111" s="213"/>
      <c r="FH111" s="213"/>
      <c r="FI111" s="213"/>
      <c r="FJ111" s="213"/>
      <c r="FK111" s="213"/>
      <c r="FL111" s="213"/>
      <c r="FM111" s="213"/>
      <c r="FN111" s="167"/>
      <c r="FO111" s="213" t="s">
        <v>226</v>
      </c>
      <c r="FP111" s="213"/>
      <c r="FQ111" s="213"/>
      <c r="FR111" s="213"/>
      <c r="FS111" s="166" t="s">
        <v>226</v>
      </c>
      <c r="FT111" s="167"/>
      <c r="FU111" s="213" t="s">
        <v>226</v>
      </c>
      <c r="FV111" s="213"/>
      <c r="FW111" s="213"/>
      <c r="FX111" s="213"/>
      <c r="FY111" s="166"/>
      <c r="FZ111" s="167"/>
      <c r="GA111" s="166"/>
      <c r="GB111" s="213"/>
      <c r="GC111" s="213"/>
      <c r="GD111" s="213"/>
      <c r="GE111" s="166"/>
      <c r="GF111" s="213"/>
      <c r="GG111" s="213"/>
      <c r="GH111" s="213"/>
      <c r="GI111" s="213"/>
      <c r="GJ111" s="213"/>
      <c r="GK111" s="213"/>
      <c r="GL111" s="213"/>
      <c r="GM111" s="166"/>
      <c r="GN111" s="213"/>
      <c r="GO111" s="213"/>
      <c r="GP111" s="213"/>
      <c r="GQ111" s="167"/>
      <c r="GR111" s="174"/>
      <c r="GS111" s="214"/>
      <c r="GT111" s="214"/>
      <c r="GU111" s="214"/>
      <c r="GV111" s="214"/>
      <c r="GW111" s="214"/>
      <c r="GX111" s="214" t="s">
        <v>226</v>
      </c>
      <c r="GY111" s="214"/>
      <c r="GZ111" s="214"/>
      <c r="HA111" s="214" t="s">
        <v>226</v>
      </c>
      <c r="HB111" s="214"/>
      <c r="HC111" s="214"/>
      <c r="HD111" s="214"/>
      <c r="HE111" s="214"/>
      <c r="HF111" s="214"/>
      <c r="HG111" s="214"/>
      <c r="HH111" s="214"/>
      <c r="HI111" s="214"/>
      <c r="HJ111" s="214"/>
      <c r="HK111" s="214"/>
      <c r="HL111" s="214"/>
      <c r="HM111" s="214"/>
      <c r="HN111" s="214"/>
      <c r="HO111" s="214"/>
      <c r="HP111" s="214"/>
      <c r="HQ111" s="214"/>
      <c r="HR111" s="214"/>
      <c r="HS111" s="214"/>
      <c r="HT111" s="214"/>
      <c r="HU111" s="214"/>
      <c r="HV111" s="214"/>
      <c r="HW111" s="214"/>
      <c r="HX111" s="214"/>
      <c r="HY111" s="214"/>
      <c r="HZ111" s="214"/>
      <c r="IA111" s="214" t="s">
        <v>226</v>
      </c>
      <c r="IB111" s="214" t="s">
        <v>226</v>
      </c>
      <c r="IC111" s="214"/>
      <c r="ID111" s="214"/>
      <c r="IE111" s="214"/>
      <c r="IF111" s="214"/>
      <c r="IG111" s="214"/>
      <c r="IH111" s="214"/>
      <c r="II111" s="214"/>
      <c r="IJ111" s="214"/>
      <c r="IK111" s="214"/>
      <c r="IL111" s="214"/>
      <c r="IM111" s="214"/>
      <c r="IN111" s="214"/>
      <c r="IO111" s="214"/>
      <c r="IP111" s="166"/>
      <c r="IQ111" s="167"/>
      <c r="IR111" s="213"/>
      <c r="IS111" s="213"/>
      <c r="IT111" s="213"/>
      <c r="IU111" s="213"/>
      <c r="IV111" s="213"/>
      <c r="IW111" s="213"/>
      <c r="IX111" s="223"/>
      <c r="IY111" s="223"/>
      <c r="IZ111" s="213" t="s">
        <v>226</v>
      </c>
      <c r="JA111" s="223" t="s">
        <v>226</v>
      </c>
      <c r="JB111" s="213"/>
      <c r="JC111" s="213" t="s">
        <v>226</v>
      </c>
      <c r="JD111" s="213" t="s">
        <v>226</v>
      </c>
      <c r="JE111" s="214" t="s">
        <v>226</v>
      </c>
      <c r="JF111"/>
      <c r="JG111" s="213" t="s">
        <v>226</v>
      </c>
      <c r="JH111" s="213"/>
      <c r="JI111" s="213"/>
      <c r="JJ111" s="213"/>
      <c r="JK111" s="213"/>
      <c r="JL111" s="213"/>
      <c r="JM111" s="213"/>
      <c r="JN111" s="174"/>
      <c r="JO111" s="214"/>
      <c r="JP111" s="214"/>
      <c r="JQ111" s="214"/>
      <c r="JR111" s="214"/>
      <c r="JS111" s="214"/>
      <c r="JT111" s="214"/>
      <c r="JU111" s="214"/>
      <c r="JV111" s="214"/>
      <c r="JW111" s="214"/>
      <c r="JX111" s="214"/>
      <c r="JY111" s="174" t="s">
        <v>226</v>
      </c>
      <c r="JZ111" s="213" t="s">
        <v>898</v>
      </c>
      <c r="KA111" s="213"/>
      <c r="KB111" s="213" t="s">
        <v>898</v>
      </c>
      <c r="KC111" s="214"/>
      <c r="KD111" s="214" t="s">
        <v>898</v>
      </c>
      <c r="KE111" s="214" t="s">
        <v>898</v>
      </c>
      <c r="KF111" s="214"/>
      <c r="KG111" s="214"/>
      <c r="KH111" s="223"/>
      <c r="KI111" s="223"/>
      <c r="KJ111" s="223"/>
      <c r="KK111" s="223"/>
      <c r="KL111" s="214"/>
      <c r="KM111" s="214"/>
      <c r="KN111" s="214"/>
      <c r="KO111" s="214" t="s">
        <v>226</v>
      </c>
      <c r="KP111" s="214"/>
      <c r="KQ111"/>
      <c r="KR111" s="255"/>
      <c r="KS111">
        <v>34</v>
      </c>
      <c r="KT111">
        <v>10</v>
      </c>
      <c r="KU111">
        <v>34</v>
      </c>
      <c r="KV111">
        <v>10</v>
      </c>
    </row>
    <row r="112" spans="1:308" s="10" customFormat="1" ht="19.5">
      <c r="A112" s="171">
        <v>12</v>
      </c>
      <c r="B112" s="171" t="s">
        <v>1064</v>
      </c>
      <c r="C112" s="172" t="s">
        <v>1085</v>
      </c>
      <c r="D112" s="173">
        <v>11</v>
      </c>
      <c r="E112" s="171" t="s">
        <v>1086</v>
      </c>
      <c r="F112" s="164">
        <v>21</v>
      </c>
      <c r="G112" s="164" t="s">
        <v>852</v>
      </c>
      <c r="H112" s="164" t="s">
        <v>1087</v>
      </c>
      <c r="I112" s="164">
        <v>0</v>
      </c>
      <c r="J112" s="164">
        <v>570</v>
      </c>
      <c r="K112" s="164">
        <v>180.7</v>
      </c>
      <c r="L112" s="165">
        <v>31.701754385964907</v>
      </c>
      <c r="M112" s="384" t="s">
        <v>2275</v>
      </c>
      <c r="N112" s="166" t="s">
        <v>853</v>
      </c>
      <c r="O112" s="213"/>
      <c r="P112" s="213"/>
      <c r="Q112" s="213"/>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t="s">
        <v>226</v>
      </c>
      <c r="BC112" s="213"/>
      <c r="BD112" s="213" t="s">
        <v>226</v>
      </c>
      <c r="BE112" s="213" t="s">
        <v>226</v>
      </c>
      <c r="BF112" s="234" t="s">
        <v>226</v>
      </c>
      <c r="BG112" s="213" t="s">
        <v>226</v>
      </c>
      <c r="BH112" s="213" t="s">
        <v>226</v>
      </c>
      <c r="BI112" s="213"/>
      <c r="BJ112" s="213"/>
      <c r="BK112" s="213"/>
      <c r="BL112" s="213"/>
      <c r="BM112" s="213"/>
      <c r="BN112" s="213" t="s">
        <v>226</v>
      </c>
      <c r="BO112" s="213"/>
      <c r="BP112" s="213" t="s">
        <v>226</v>
      </c>
      <c r="BQ112" s="213" t="s">
        <v>226</v>
      </c>
      <c r="BR112" s="213"/>
      <c r="BS112" s="213"/>
      <c r="BT112" s="213"/>
      <c r="BU112" s="213" t="s">
        <v>226</v>
      </c>
      <c r="BV112" s="213"/>
      <c r="BW112" s="213" t="s">
        <v>226</v>
      </c>
      <c r="BX112" s="213" t="s">
        <v>226</v>
      </c>
      <c r="BY112" s="213" t="s">
        <v>226</v>
      </c>
      <c r="BZ112" s="213"/>
      <c r="CA112" s="213"/>
      <c r="CB112" s="166"/>
      <c r="CC112" s="213" t="s">
        <v>226</v>
      </c>
      <c r="CD112" s="213"/>
      <c r="CE112" s="213"/>
      <c r="CF112" s="213"/>
      <c r="CG112" s="213" t="s">
        <v>226</v>
      </c>
      <c r="CH112" s="213" t="s">
        <v>226</v>
      </c>
      <c r="CI112" s="213" t="s">
        <v>853</v>
      </c>
      <c r="CJ112" s="213" t="s">
        <v>226</v>
      </c>
      <c r="CK112" s="213"/>
      <c r="CL112" s="213"/>
      <c r="CM112" s="213"/>
      <c r="CN112" s="213"/>
      <c r="CO112" s="213"/>
      <c r="CP112" s="213"/>
      <c r="CQ112" s="213"/>
      <c r="CR112" s="213"/>
      <c r="CS112" s="213"/>
      <c r="CT112" s="166"/>
      <c r="CU112" s="213" t="s">
        <v>226</v>
      </c>
      <c r="CV112" s="213"/>
      <c r="CW112" s="213" t="s">
        <v>853</v>
      </c>
      <c r="CX112" s="213"/>
      <c r="CY112" s="213"/>
      <c r="CZ112" s="213"/>
      <c r="DA112" s="213"/>
      <c r="DB112" s="213"/>
      <c r="DC112" s="213" t="s">
        <v>853</v>
      </c>
      <c r="DD112" s="213"/>
      <c r="DE112" s="213"/>
      <c r="DF112" s="213"/>
      <c r="DG112" s="213"/>
      <c r="DH112" s="213"/>
      <c r="DI112" s="213"/>
      <c r="DJ112" s="213"/>
      <c r="DK112" s="213"/>
      <c r="DL112" s="213"/>
      <c r="DM112" s="213"/>
      <c r="DN112" s="167"/>
      <c r="DO112" s="213" t="s">
        <v>853</v>
      </c>
      <c r="DP112" s="213" t="s">
        <v>226</v>
      </c>
      <c r="DQ112" s="213"/>
      <c r="DR112" s="213"/>
      <c r="DS112" s="213" t="s">
        <v>853</v>
      </c>
      <c r="DT112" s="213" t="s">
        <v>226</v>
      </c>
      <c r="DU112" s="213"/>
      <c r="DV112" s="213" t="s">
        <v>853</v>
      </c>
      <c r="DW112" s="213"/>
      <c r="DX112" s="213"/>
      <c r="DY112" s="213"/>
      <c r="DZ112" s="213" t="s">
        <v>226</v>
      </c>
      <c r="EA112" s="213"/>
      <c r="EB112" s="213"/>
      <c r="EC112" s="213"/>
      <c r="ED112" s="213"/>
      <c r="EE112" s="213"/>
      <c r="EF112" s="213"/>
      <c r="EG112" s="213"/>
      <c r="EH112" s="213"/>
      <c r="EI112" s="213"/>
      <c r="EJ112" s="213"/>
      <c r="EK112" s="213"/>
      <c r="EL112" s="213"/>
      <c r="EM112" s="213"/>
      <c r="EN112" s="213"/>
      <c r="EO112" s="213"/>
      <c r="EP112" s="213"/>
      <c r="EQ112" s="213"/>
      <c r="ER112" s="213" t="s">
        <v>853</v>
      </c>
      <c r="ES112" s="213"/>
      <c r="ET112" s="213"/>
      <c r="EU112" s="9"/>
      <c r="EV112" s="166"/>
      <c r="EW112" s="213"/>
      <c r="EX112" s="213"/>
      <c r="EY112" s="213"/>
      <c r="EZ112" s="213"/>
      <c r="FA112" s="213"/>
      <c r="FB112" s="213"/>
      <c r="FC112" s="213"/>
      <c r="FD112" s="213"/>
      <c r="FE112" s="213"/>
      <c r="FF112" s="213"/>
      <c r="FG112" s="213"/>
      <c r="FH112" s="213"/>
      <c r="FI112" s="213"/>
      <c r="FJ112" s="213"/>
      <c r="FK112" s="213"/>
      <c r="FL112" s="213"/>
      <c r="FM112" s="213"/>
      <c r="FN112" s="167"/>
      <c r="FO112" s="213"/>
      <c r="FP112" s="213"/>
      <c r="FQ112" s="213"/>
      <c r="FR112" s="213"/>
      <c r="FS112" s="166"/>
      <c r="FT112" s="167"/>
      <c r="FU112" s="213"/>
      <c r="FV112" s="213"/>
      <c r="FW112" s="213"/>
      <c r="FX112" s="213"/>
      <c r="FY112" s="166"/>
      <c r="FZ112" s="167"/>
      <c r="GA112" s="166"/>
      <c r="GB112" s="213"/>
      <c r="GC112" s="213"/>
      <c r="GD112" s="213"/>
      <c r="GE112" s="166"/>
      <c r="GF112" s="213"/>
      <c r="GG112" s="213"/>
      <c r="GH112" s="213"/>
      <c r="GI112" s="213"/>
      <c r="GJ112" s="213"/>
      <c r="GK112" s="213"/>
      <c r="GL112" s="213"/>
      <c r="GM112" s="166"/>
      <c r="GN112" s="213"/>
      <c r="GO112" s="213"/>
      <c r="GP112" s="213"/>
      <c r="GQ112" s="167"/>
      <c r="GR112" s="174"/>
      <c r="GS112" s="214"/>
      <c r="GT112" s="214"/>
      <c r="GU112" s="214"/>
      <c r="GV112" s="214"/>
      <c r="GW112" s="214"/>
      <c r="GX112" s="214"/>
      <c r="GY112" s="214"/>
      <c r="GZ112" s="214"/>
      <c r="HA112" s="214"/>
      <c r="HB112" s="214"/>
      <c r="HC112" s="214"/>
      <c r="HD112" s="214"/>
      <c r="HE112" s="214"/>
      <c r="HF112" s="214"/>
      <c r="HG112" s="214"/>
      <c r="HH112" s="214"/>
      <c r="HI112" s="214"/>
      <c r="HJ112" s="214"/>
      <c r="HK112" s="214"/>
      <c r="HL112" s="214"/>
      <c r="HM112" s="214"/>
      <c r="HN112" s="214"/>
      <c r="HO112" s="214"/>
      <c r="HP112" s="214"/>
      <c r="HQ112" s="214"/>
      <c r="HR112" s="214"/>
      <c r="HS112" s="214"/>
      <c r="HT112" s="214"/>
      <c r="HU112" s="214"/>
      <c r="HV112" s="214"/>
      <c r="HW112" s="214"/>
      <c r="HX112" s="214"/>
      <c r="HY112" s="214"/>
      <c r="HZ112" s="214"/>
      <c r="IA112" s="214"/>
      <c r="IB112" s="214"/>
      <c r="IC112" s="214" t="s">
        <v>226</v>
      </c>
      <c r="ID112" s="214"/>
      <c r="IE112" s="214"/>
      <c r="IF112" s="214"/>
      <c r="IG112" s="214"/>
      <c r="IH112" s="214"/>
      <c r="II112" s="214"/>
      <c r="IJ112" s="214"/>
      <c r="IK112" s="214"/>
      <c r="IL112" s="214"/>
      <c r="IM112" s="214"/>
      <c r="IN112" s="214"/>
      <c r="IO112" s="214"/>
      <c r="IP112" s="166"/>
      <c r="IQ112" s="167"/>
      <c r="IR112" s="213"/>
      <c r="IS112" s="213"/>
      <c r="IT112" s="213"/>
      <c r="IU112" s="213"/>
      <c r="IV112" s="213"/>
      <c r="IW112" s="213"/>
      <c r="IX112" s="223"/>
      <c r="IY112" s="223"/>
      <c r="IZ112" s="213"/>
      <c r="JA112" s="223"/>
      <c r="JB112" s="213"/>
      <c r="JC112" s="213"/>
      <c r="JD112" s="213"/>
      <c r="JE112" s="214"/>
      <c r="JF112"/>
      <c r="JG112" s="213"/>
      <c r="JH112" s="213"/>
      <c r="JI112" s="213" t="s">
        <v>226</v>
      </c>
      <c r="JJ112" s="213"/>
      <c r="JK112" s="213"/>
      <c r="JL112" s="213"/>
      <c r="JM112" s="213"/>
      <c r="JN112" s="174"/>
      <c r="JO112" s="214"/>
      <c r="JP112" s="214" t="s">
        <v>898</v>
      </c>
      <c r="JQ112" s="214"/>
      <c r="JR112" s="214"/>
      <c r="JS112" s="214"/>
      <c r="JT112" s="214"/>
      <c r="JU112" s="214"/>
      <c r="JV112" s="214"/>
      <c r="JW112" s="214"/>
      <c r="JX112" s="214"/>
      <c r="JY112" s="166"/>
      <c r="JZ112" s="213"/>
      <c r="KA112" s="213"/>
      <c r="KB112" s="213"/>
      <c r="KC112" s="214"/>
      <c r="KD112" s="214"/>
      <c r="KE112" s="214"/>
      <c r="KF112" s="214"/>
      <c r="KG112" s="214"/>
      <c r="KH112" s="223"/>
      <c r="KI112" s="223"/>
      <c r="KJ112" s="223"/>
      <c r="KK112" s="223"/>
      <c r="KL112" s="214"/>
      <c r="KM112" s="214"/>
      <c r="KN112" s="214"/>
      <c r="KO112" s="214"/>
      <c r="KP112" s="214"/>
      <c r="KQ112"/>
      <c r="KR112" s="255"/>
      <c r="KS112">
        <v>24</v>
      </c>
      <c r="KT112">
        <v>8</v>
      </c>
      <c r="KU112">
        <v>24</v>
      </c>
      <c r="KV112">
        <v>8</v>
      </c>
    </row>
    <row r="113" spans="1:308" s="10" customFormat="1" ht="19.5">
      <c r="A113" s="171">
        <v>12</v>
      </c>
      <c r="B113" s="171" t="s">
        <v>1064</v>
      </c>
      <c r="C113" s="172" t="s">
        <v>1088</v>
      </c>
      <c r="D113" s="173">
        <v>12</v>
      </c>
      <c r="E113" s="171" t="s">
        <v>1089</v>
      </c>
      <c r="F113" s="164">
        <v>21</v>
      </c>
      <c r="G113" s="164" t="s">
        <v>852</v>
      </c>
      <c r="H113" s="164" t="s">
        <v>979</v>
      </c>
      <c r="I113" s="164">
        <v>0</v>
      </c>
      <c r="J113" s="164">
        <v>785</v>
      </c>
      <c r="K113" s="164">
        <v>392.1</v>
      </c>
      <c r="L113" s="165">
        <v>49.949044585987259</v>
      </c>
      <c r="M113" s="384" t="s">
        <v>2276</v>
      </c>
      <c r="N113" s="166" t="s">
        <v>226</v>
      </c>
      <c r="O113" s="213"/>
      <c r="P113" s="213"/>
      <c r="Q113" s="213"/>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166"/>
      <c r="CC113" s="213" t="s">
        <v>226</v>
      </c>
      <c r="CD113" s="213"/>
      <c r="CE113" s="213"/>
      <c r="CF113" s="213"/>
      <c r="CG113" s="213"/>
      <c r="CH113" s="213"/>
      <c r="CI113" s="213"/>
      <c r="CJ113" s="213"/>
      <c r="CK113" s="213"/>
      <c r="CL113" s="213"/>
      <c r="CM113" s="213"/>
      <c r="CN113" s="213"/>
      <c r="CO113" s="213"/>
      <c r="CP113" s="213"/>
      <c r="CQ113" s="213"/>
      <c r="CR113" s="213"/>
      <c r="CS113" s="213"/>
      <c r="CT113" s="166"/>
      <c r="CU113" s="213"/>
      <c r="CV113" s="213"/>
      <c r="CW113" s="213"/>
      <c r="CX113" s="213"/>
      <c r="CY113" s="213"/>
      <c r="CZ113" s="213"/>
      <c r="DA113" s="213"/>
      <c r="DB113" s="213"/>
      <c r="DC113" s="213"/>
      <c r="DD113" s="213"/>
      <c r="DE113" s="213"/>
      <c r="DF113" s="213"/>
      <c r="DG113" s="213"/>
      <c r="DH113" s="213"/>
      <c r="DI113" s="213"/>
      <c r="DJ113" s="213"/>
      <c r="DK113" s="213"/>
      <c r="DL113" s="213"/>
      <c r="DM113" s="213"/>
      <c r="DN113" s="167"/>
      <c r="DO113" s="213" t="s">
        <v>853</v>
      </c>
      <c r="DP113" s="213"/>
      <c r="DQ113" s="213"/>
      <c r="DR113" s="213"/>
      <c r="DS113" s="213"/>
      <c r="DT113" s="213"/>
      <c r="DU113" s="213"/>
      <c r="DV113" s="213"/>
      <c r="DW113" s="213"/>
      <c r="DX113" s="213"/>
      <c r="DY113" s="213"/>
      <c r="DZ113" s="213"/>
      <c r="EA113" s="213"/>
      <c r="EB113" s="213"/>
      <c r="EC113" s="213"/>
      <c r="ED113" s="213"/>
      <c r="EE113" s="213"/>
      <c r="EF113" s="213"/>
      <c r="EG113" s="213"/>
      <c r="EH113" s="213"/>
      <c r="EI113" s="213"/>
      <c r="EJ113" s="213"/>
      <c r="EK113" s="213"/>
      <c r="EL113" s="213"/>
      <c r="EM113" s="213"/>
      <c r="EN113" s="213"/>
      <c r="EO113" s="213"/>
      <c r="EP113" s="213"/>
      <c r="EQ113" s="213"/>
      <c r="ER113" s="213"/>
      <c r="ES113" s="213"/>
      <c r="ET113" s="213"/>
      <c r="EU113" s="9"/>
      <c r="EV113" s="166"/>
      <c r="EW113" s="213"/>
      <c r="EX113" s="213"/>
      <c r="EY113" s="213"/>
      <c r="EZ113" s="213"/>
      <c r="FA113" s="213"/>
      <c r="FB113" s="213"/>
      <c r="FC113" s="213"/>
      <c r="FD113" s="213"/>
      <c r="FE113" s="213"/>
      <c r="FF113" s="213"/>
      <c r="FG113" s="213"/>
      <c r="FH113" s="213"/>
      <c r="FI113" s="213"/>
      <c r="FJ113" s="213"/>
      <c r="FK113" s="213"/>
      <c r="FL113" s="213"/>
      <c r="FM113" s="213"/>
      <c r="FN113" s="167"/>
      <c r="FO113" s="213"/>
      <c r="FP113" s="213"/>
      <c r="FQ113" s="213"/>
      <c r="FR113" s="213"/>
      <c r="FS113" s="166"/>
      <c r="FT113" s="167"/>
      <c r="FU113" s="213"/>
      <c r="FV113" s="213"/>
      <c r="FW113" s="213"/>
      <c r="FX113" s="213"/>
      <c r="FY113" s="166"/>
      <c r="FZ113" s="167"/>
      <c r="GA113" s="166"/>
      <c r="GB113" s="213"/>
      <c r="GC113" s="213"/>
      <c r="GD113" s="213"/>
      <c r="GE113" s="166"/>
      <c r="GF113" s="213"/>
      <c r="GG113" s="213"/>
      <c r="GH113" s="213"/>
      <c r="GI113" s="213"/>
      <c r="GJ113" s="213"/>
      <c r="GK113" s="213"/>
      <c r="GL113" s="213"/>
      <c r="GM113" s="166"/>
      <c r="GN113" s="213"/>
      <c r="GO113" s="213"/>
      <c r="GP113" s="213"/>
      <c r="GQ113" s="167"/>
      <c r="GR113" s="174"/>
      <c r="GS113" s="214"/>
      <c r="GT113" s="214"/>
      <c r="GU113" s="214"/>
      <c r="GV113" s="214"/>
      <c r="GW113" s="214"/>
      <c r="GX113" s="214"/>
      <c r="GY113" s="214"/>
      <c r="GZ113" s="214"/>
      <c r="HA113" s="214"/>
      <c r="HB113" s="214"/>
      <c r="HC113" s="214"/>
      <c r="HD113" s="214"/>
      <c r="HE113" s="214"/>
      <c r="HF113" s="214"/>
      <c r="HG113" s="214"/>
      <c r="HH113" s="214"/>
      <c r="HI113" s="214"/>
      <c r="HJ113" s="214"/>
      <c r="HK113" s="214"/>
      <c r="HL113" s="214"/>
      <c r="HM113" s="214"/>
      <c r="HN113" s="214"/>
      <c r="HO113" s="214"/>
      <c r="HP113" s="214"/>
      <c r="HQ113" s="214"/>
      <c r="HR113" s="214"/>
      <c r="HS113" s="214"/>
      <c r="HT113" s="214"/>
      <c r="HU113" s="214"/>
      <c r="HV113" s="214"/>
      <c r="HW113" s="214"/>
      <c r="HX113" s="214"/>
      <c r="HY113" s="214"/>
      <c r="HZ113" s="214"/>
      <c r="IA113" s="214"/>
      <c r="IB113" s="214"/>
      <c r="IC113" s="214"/>
      <c r="ID113" s="214"/>
      <c r="IE113" s="214"/>
      <c r="IF113" s="214"/>
      <c r="IG113" s="214"/>
      <c r="IH113" s="214"/>
      <c r="II113" s="214"/>
      <c r="IJ113" s="214"/>
      <c r="IK113" s="214"/>
      <c r="IL113" s="214"/>
      <c r="IM113" s="214"/>
      <c r="IN113" s="214"/>
      <c r="IO113" s="214"/>
      <c r="IP113" s="166"/>
      <c r="IQ113" s="167"/>
      <c r="IR113" s="213"/>
      <c r="IS113" s="213"/>
      <c r="IT113" s="213" t="s">
        <v>226</v>
      </c>
      <c r="IU113" s="213"/>
      <c r="IV113" s="213"/>
      <c r="IW113" s="213"/>
      <c r="IX113" s="223"/>
      <c r="IY113" s="223"/>
      <c r="IZ113" s="213" t="s">
        <v>226</v>
      </c>
      <c r="JA113" s="223"/>
      <c r="JB113" s="213"/>
      <c r="JC113" s="213" t="s">
        <v>226</v>
      </c>
      <c r="JD113" s="213" t="s">
        <v>226</v>
      </c>
      <c r="JE113" s="214" t="s">
        <v>226</v>
      </c>
      <c r="JF113"/>
      <c r="JG113" s="213"/>
      <c r="JH113" s="213"/>
      <c r="JI113" s="213" t="s">
        <v>226</v>
      </c>
      <c r="JJ113" s="213"/>
      <c r="JK113" s="213"/>
      <c r="JL113" s="213"/>
      <c r="JM113" s="213"/>
      <c r="JN113" s="174" t="s">
        <v>853</v>
      </c>
      <c r="JO113" s="214"/>
      <c r="JP113" s="214"/>
      <c r="JQ113" s="214"/>
      <c r="JR113" s="214"/>
      <c r="JS113" s="214"/>
      <c r="JT113" s="214"/>
      <c r="JU113" s="214"/>
      <c r="JV113" s="214"/>
      <c r="JW113" s="214"/>
      <c r="JX113" s="214"/>
      <c r="JY113" s="166"/>
      <c r="JZ113" s="213"/>
      <c r="KA113" s="213"/>
      <c r="KB113" s="213"/>
      <c r="KC113" s="214"/>
      <c r="KD113" s="214" t="s">
        <v>226</v>
      </c>
      <c r="KE113" s="214" t="s">
        <v>898</v>
      </c>
      <c r="KF113" s="214"/>
      <c r="KG113" s="214"/>
      <c r="KH113" s="223"/>
      <c r="KI113" s="223"/>
      <c r="KJ113" s="223"/>
      <c r="KK113" s="223"/>
      <c r="KL113" s="214"/>
      <c r="KM113" s="214"/>
      <c r="KN113" s="214"/>
      <c r="KO113" s="214"/>
      <c r="KP113" s="214"/>
      <c r="KQ113"/>
      <c r="KR113" s="255"/>
      <c r="KS113">
        <v>10</v>
      </c>
      <c r="KT113">
        <v>2</v>
      </c>
      <c r="KU113">
        <v>10</v>
      </c>
      <c r="KV113">
        <v>2</v>
      </c>
    </row>
    <row r="114" spans="1:308" s="10" customFormat="1" ht="19.5">
      <c r="A114" s="171">
        <v>12</v>
      </c>
      <c r="B114" s="171" t="s">
        <v>1064</v>
      </c>
      <c r="C114" s="172" t="s">
        <v>1090</v>
      </c>
      <c r="D114" s="173">
        <v>13</v>
      </c>
      <c r="E114" s="164" t="s">
        <v>1091</v>
      </c>
      <c r="F114" s="164">
        <v>9</v>
      </c>
      <c r="G114" s="164" t="s">
        <v>857</v>
      </c>
      <c r="H114" s="164">
        <v>0</v>
      </c>
      <c r="I114" s="164">
        <v>0</v>
      </c>
      <c r="J114" s="164">
        <v>592</v>
      </c>
      <c r="K114" s="164">
        <v>183.9</v>
      </c>
      <c r="L114" s="165">
        <v>31.064189189189189</v>
      </c>
      <c r="M114" s="384" t="s">
        <v>2277</v>
      </c>
      <c r="N114" s="166"/>
      <c r="O114" s="213"/>
      <c r="P114" s="213"/>
      <c r="Q114" s="213"/>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t="s">
        <v>226</v>
      </c>
      <c r="BR114" s="213"/>
      <c r="BS114" s="213"/>
      <c r="BT114" s="213"/>
      <c r="BU114" s="213"/>
      <c r="BV114" s="213"/>
      <c r="BW114" s="213"/>
      <c r="BX114" s="213"/>
      <c r="BY114" s="213"/>
      <c r="BZ114" s="213"/>
      <c r="CA114" s="213"/>
      <c r="CB114" s="166"/>
      <c r="CC114" s="213"/>
      <c r="CD114" s="213"/>
      <c r="CE114" s="213"/>
      <c r="CF114" s="213"/>
      <c r="CG114" s="213" t="s">
        <v>226</v>
      </c>
      <c r="CH114" s="213"/>
      <c r="CI114" s="213"/>
      <c r="CJ114" s="213"/>
      <c r="CK114" s="213" t="s">
        <v>226</v>
      </c>
      <c r="CL114" s="213"/>
      <c r="CM114" s="213"/>
      <c r="CN114" s="213"/>
      <c r="CO114" s="213"/>
      <c r="CP114" s="213"/>
      <c r="CQ114" s="213"/>
      <c r="CR114" s="213"/>
      <c r="CS114" s="213"/>
      <c r="CT114" s="166" t="s">
        <v>226</v>
      </c>
      <c r="CU114" s="213"/>
      <c r="CV114" s="213"/>
      <c r="CW114" s="213"/>
      <c r="CX114" s="213"/>
      <c r="CY114" s="213"/>
      <c r="CZ114" s="213"/>
      <c r="DA114" s="213" t="s">
        <v>226</v>
      </c>
      <c r="DB114" s="213"/>
      <c r="DC114" s="213"/>
      <c r="DD114" s="213"/>
      <c r="DE114" s="213"/>
      <c r="DF114" s="213"/>
      <c r="DG114" s="213"/>
      <c r="DH114" s="213"/>
      <c r="DI114" s="213"/>
      <c r="DJ114" s="213"/>
      <c r="DK114" s="213"/>
      <c r="DL114" s="213"/>
      <c r="DM114" s="213"/>
      <c r="DN114" s="167"/>
      <c r="DO114" s="213"/>
      <c r="DP114" s="213"/>
      <c r="DQ114" s="213"/>
      <c r="DR114" s="213"/>
      <c r="DS114" s="213"/>
      <c r="DT114" s="213" t="s">
        <v>226</v>
      </c>
      <c r="DU114" s="213"/>
      <c r="DV114" s="213"/>
      <c r="DW114" s="213"/>
      <c r="DX114" s="213"/>
      <c r="DY114" s="213"/>
      <c r="DZ114" s="213"/>
      <c r="EA114" s="213"/>
      <c r="EB114" s="213"/>
      <c r="EC114" s="213"/>
      <c r="ED114" s="213"/>
      <c r="EE114" s="213"/>
      <c r="EF114" s="213"/>
      <c r="EG114" s="213"/>
      <c r="EH114" s="213"/>
      <c r="EI114" s="213"/>
      <c r="EJ114" s="213"/>
      <c r="EK114" s="213"/>
      <c r="EL114" s="213"/>
      <c r="EM114" s="213"/>
      <c r="EN114" s="213"/>
      <c r="EO114" s="213"/>
      <c r="EP114" s="213"/>
      <c r="EQ114" s="213"/>
      <c r="ER114" s="213"/>
      <c r="ES114" s="213"/>
      <c r="ET114" s="213"/>
      <c r="EU114" s="9"/>
      <c r="EV114" s="166"/>
      <c r="EW114" s="213"/>
      <c r="EX114" s="213"/>
      <c r="EY114" s="213"/>
      <c r="EZ114" s="213" t="s">
        <v>226</v>
      </c>
      <c r="FA114" s="213"/>
      <c r="FB114" s="213"/>
      <c r="FC114" s="213"/>
      <c r="FD114" s="213"/>
      <c r="FE114" s="213"/>
      <c r="FF114" s="213"/>
      <c r="FG114" s="213"/>
      <c r="FH114" s="213" t="s">
        <v>226</v>
      </c>
      <c r="FI114" s="213"/>
      <c r="FJ114" s="213"/>
      <c r="FK114" s="213"/>
      <c r="FL114" s="213"/>
      <c r="FM114" s="213"/>
      <c r="FN114" s="167"/>
      <c r="FO114" s="213" t="s">
        <v>226</v>
      </c>
      <c r="FP114" s="213"/>
      <c r="FQ114" s="213"/>
      <c r="FR114" s="213"/>
      <c r="FS114" s="166" t="s">
        <v>226</v>
      </c>
      <c r="FT114" s="167"/>
      <c r="FU114" s="213" t="s">
        <v>226</v>
      </c>
      <c r="FV114" s="213"/>
      <c r="FW114" s="213"/>
      <c r="FX114" s="213"/>
      <c r="FY114" s="166"/>
      <c r="FZ114" s="167"/>
      <c r="GA114" s="166"/>
      <c r="GB114" s="213"/>
      <c r="GC114" s="213"/>
      <c r="GD114" s="213"/>
      <c r="GE114" s="166"/>
      <c r="GF114" s="213"/>
      <c r="GG114" s="213"/>
      <c r="GH114" s="213"/>
      <c r="GI114" s="213"/>
      <c r="GJ114" s="213"/>
      <c r="GK114" s="213"/>
      <c r="GL114" s="213"/>
      <c r="GM114" s="166"/>
      <c r="GN114" s="213"/>
      <c r="GO114" s="213"/>
      <c r="GP114" s="213"/>
      <c r="GQ114" s="167"/>
      <c r="GR114" s="174" t="s">
        <v>226</v>
      </c>
      <c r="GS114" s="214" t="s">
        <v>226</v>
      </c>
      <c r="GT114" s="214"/>
      <c r="GU114" s="214" t="s">
        <v>226</v>
      </c>
      <c r="GV114" s="214" t="s">
        <v>226</v>
      </c>
      <c r="GW114" s="214" t="s">
        <v>226</v>
      </c>
      <c r="GX114" s="214" t="s">
        <v>226</v>
      </c>
      <c r="GY114" s="214"/>
      <c r="GZ114" s="214"/>
      <c r="HA114" s="214" t="s">
        <v>226</v>
      </c>
      <c r="HB114" s="214"/>
      <c r="HC114" s="214"/>
      <c r="HD114" s="214"/>
      <c r="HE114" s="214"/>
      <c r="HF114" s="214" t="s">
        <v>226</v>
      </c>
      <c r="HG114" s="214"/>
      <c r="HH114" s="214"/>
      <c r="HI114" s="214"/>
      <c r="HJ114" s="214"/>
      <c r="HK114" s="214" t="s">
        <v>226</v>
      </c>
      <c r="HL114" s="214"/>
      <c r="HM114" s="214"/>
      <c r="HN114" s="214"/>
      <c r="HO114" s="214"/>
      <c r="HP114" s="214"/>
      <c r="HQ114" s="214"/>
      <c r="HR114" s="214"/>
      <c r="HS114" s="214"/>
      <c r="HT114" s="214"/>
      <c r="HU114" s="214"/>
      <c r="HV114" s="214"/>
      <c r="HW114" s="214"/>
      <c r="HX114" s="214"/>
      <c r="HY114" s="214"/>
      <c r="HZ114" s="214"/>
      <c r="IA114" s="214"/>
      <c r="IB114" s="214"/>
      <c r="IC114" s="214"/>
      <c r="ID114" s="214"/>
      <c r="IE114" s="214"/>
      <c r="IF114" s="214"/>
      <c r="IG114" s="214"/>
      <c r="IH114" s="214"/>
      <c r="II114" s="214"/>
      <c r="IJ114" s="214"/>
      <c r="IK114" s="214"/>
      <c r="IL114" s="214" t="s">
        <v>226</v>
      </c>
      <c r="IM114" s="214"/>
      <c r="IN114" s="214"/>
      <c r="IO114" s="214"/>
      <c r="IP114" s="166"/>
      <c r="IQ114" s="167"/>
      <c r="IR114" s="213"/>
      <c r="IS114" s="213"/>
      <c r="IT114" s="213"/>
      <c r="IU114" s="213"/>
      <c r="IV114" s="213"/>
      <c r="IW114" s="213"/>
      <c r="IX114" s="223"/>
      <c r="IY114" s="223"/>
      <c r="IZ114" s="213" t="s">
        <v>853</v>
      </c>
      <c r="JA114" s="223"/>
      <c r="JB114" s="213"/>
      <c r="JC114" s="213" t="s">
        <v>853</v>
      </c>
      <c r="JD114" s="213"/>
      <c r="JE114" s="214"/>
      <c r="JF114"/>
      <c r="JG114" s="213"/>
      <c r="JH114" s="213"/>
      <c r="JI114" s="213"/>
      <c r="JJ114" s="213"/>
      <c r="JK114" s="213"/>
      <c r="JL114" s="213"/>
      <c r="JM114" s="213"/>
      <c r="JN114" s="174" t="s">
        <v>853</v>
      </c>
      <c r="JO114" s="214"/>
      <c r="JP114" s="214"/>
      <c r="JQ114" s="214"/>
      <c r="JR114" s="214"/>
      <c r="JS114" s="214"/>
      <c r="JT114" s="214"/>
      <c r="JU114" s="214"/>
      <c r="JV114" s="214"/>
      <c r="JW114" s="214"/>
      <c r="JX114" s="214"/>
      <c r="JY114" s="166"/>
      <c r="JZ114" s="213"/>
      <c r="KA114" s="213"/>
      <c r="KB114" s="213"/>
      <c r="KC114" s="214"/>
      <c r="KD114" s="214" t="s">
        <v>226</v>
      </c>
      <c r="KE114" s="214"/>
      <c r="KF114" s="214"/>
      <c r="KG114" s="214"/>
      <c r="KH114" s="223"/>
      <c r="KI114" s="223"/>
      <c r="KJ114" s="223"/>
      <c r="KK114" s="223"/>
      <c r="KL114" s="214"/>
      <c r="KM114" s="214"/>
      <c r="KN114" s="214"/>
      <c r="KO114" s="214" t="s">
        <v>226</v>
      </c>
      <c r="KP114" s="214"/>
      <c r="KQ114"/>
      <c r="KR114" s="255"/>
      <c r="KS114">
        <v>23</v>
      </c>
      <c r="KT114">
        <v>3</v>
      </c>
      <c r="KU114">
        <v>23</v>
      </c>
      <c r="KV114">
        <v>3</v>
      </c>
    </row>
    <row r="115" spans="1:308" s="10" customFormat="1" ht="19.5">
      <c r="A115" s="171">
        <v>12</v>
      </c>
      <c r="B115" s="171" t="s">
        <v>1064</v>
      </c>
      <c r="C115" s="172" t="s">
        <v>1092</v>
      </c>
      <c r="D115" s="173">
        <v>14</v>
      </c>
      <c r="E115" s="171" t="s">
        <v>1093</v>
      </c>
      <c r="F115" s="164">
        <v>20</v>
      </c>
      <c r="G115" s="164" t="s">
        <v>852</v>
      </c>
      <c r="H115" s="164">
        <v>0</v>
      </c>
      <c r="I115" s="164">
        <v>0</v>
      </c>
      <c r="J115" s="164">
        <v>430</v>
      </c>
      <c r="K115" s="164">
        <v>94.9</v>
      </c>
      <c r="L115" s="165">
        <v>22.069767441860467</v>
      </c>
      <c r="M115" s="384" t="s">
        <v>2278</v>
      </c>
      <c r="N115" s="166" t="s">
        <v>853</v>
      </c>
      <c r="O115" s="213"/>
      <c r="P115" s="213"/>
      <c r="Q115" s="213"/>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t="s">
        <v>226</v>
      </c>
      <c r="BH115" s="213"/>
      <c r="BI115" s="213"/>
      <c r="BJ115" s="213"/>
      <c r="BK115" s="213"/>
      <c r="BL115" s="213"/>
      <c r="BM115" s="213"/>
      <c r="BN115" s="213"/>
      <c r="BO115" s="213"/>
      <c r="BP115" s="213"/>
      <c r="BQ115" s="213" t="s">
        <v>226</v>
      </c>
      <c r="BR115" s="213" t="s">
        <v>226</v>
      </c>
      <c r="BS115" s="213"/>
      <c r="BT115" s="213"/>
      <c r="BU115" s="213" t="s">
        <v>226</v>
      </c>
      <c r="BV115" s="213"/>
      <c r="BW115" s="213"/>
      <c r="BX115" s="213"/>
      <c r="BY115" s="213"/>
      <c r="BZ115" s="213"/>
      <c r="CA115" s="213"/>
      <c r="CB115" s="166"/>
      <c r="CC115" s="213"/>
      <c r="CD115" s="213"/>
      <c r="CE115" s="213"/>
      <c r="CF115" s="213"/>
      <c r="CG115" s="213"/>
      <c r="CH115" s="213"/>
      <c r="CI115" s="213"/>
      <c r="CJ115" s="213"/>
      <c r="CK115" s="213"/>
      <c r="CL115" s="213"/>
      <c r="CM115" s="213"/>
      <c r="CN115" s="213"/>
      <c r="CO115" s="213"/>
      <c r="CP115" s="213"/>
      <c r="CQ115" s="213"/>
      <c r="CR115" s="213"/>
      <c r="CS115" s="213"/>
      <c r="CT115" s="166"/>
      <c r="CU115" s="213"/>
      <c r="CV115" s="213"/>
      <c r="CW115" s="213"/>
      <c r="CX115" s="213"/>
      <c r="CY115" s="213"/>
      <c r="CZ115" s="213"/>
      <c r="DA115" s="213"/>
      <c r="DB115" s="213"/>
      <c r="DC115" s="213"/>
      <c r="DD115" s="213"/>
      <c r="DE115" s="213"/>
      <c r="DF115" s="213"/>
      <c r="DG115" s="213"/>
      <c r="DH115" s="213"/>
      <c r="DI115" s="213"/>
      <c r="DJ115" s="213"/>
      <c r="DK115" s="213"/>
      <c r="DL115" s="213"/>
      <c r="DM115" s="213"/>
      <c r="DN115" s="167"/>
      <c r="DO115" s="213"/>
      <c r="DP115" s="213"/>
      <c r="DQ115" s="213"/>
      <c r="DR115" s="213"/>
      <c r="DS115" s="213"/>
      <c r="DT115" s="213"/>
      <c r="DU115" s="213"/>
      <c r="DV115" s="213"/>
      <c r="DW115" s="213"/>
      <c r="DX115" s="213"/>
      <c r="DY115" s="213"/>
      <c r="DZ115" s="213"/>
      <c r="EA115" s="213"/>
      <c r="EB115" s="213"/>
      <c r="EC115" s="213"/>
      <c r="ED115" s="213"/>
      <c r="EE115" s="213"/>
      <c r="EF115" s="213"/>
      <c r="EG115" s="213"/>
      <c r="EH115" s="213"/>
      <c r="EI115" s="213"/>
      <c r="EJ115" s="213"/>
      <c r="EK115" s="213"/>
      <c r="EL115" s="213"/>
      <c r="EM115" s="213"/>
      <c r="EN115" s="213"/>
      <c r="EO115" s="213"/>
      <c r="EP115" s="213"/>
      <c r="EQ115" s="213"/>
      <c r="ER115" s="213"/>
      <c r="ES115" s="213"/>
      <c r="ET115" s="213"/>
      <c r="EU115" s="9"/>
      <c r="EV115" s="166"/>
      <c r="EW115" s="213"/>
      <c r="EX115" s="213"/>
      <c r="EY115" s="213"/>
      <c r="EZ115" s="213"/>
      <c r="FA115" s="213"/>
      <c r="FB115" s="213"/>
      <c r="FC115" s="213"/>
      <c r="FD115" s="213"/>
      <c r="FE115" s="213"/>
      <c r="FF115" s="213"/>
      <c r="FG115" s="213"/>
      <c r="FH115" s="213"/>
      <c r="FI115" s="213"/>
      <c r="FJ115" s="213"/>
      <c r="FK115" s="213"/>
      <c r="FL115" s="213"/>
      <c r="FM115" s="213"/>
      <c r="FN115" s="167"/>
      <c r="FO115" s="213"/>
      <c r="FP115" s="213"/>
      <c r="FQ115" s="213"/>
      <c r="FR115" s="213"/>
      <c r="FS115" s="166"/>
      <c r="FT115" s="167"/>
      <c r="FU115" s="213"/>
      <c r="FV115" s="213"/>
      <c r="FW115" s="213"/>
      <c r="FX115" s="213"/>
      <c r="FY115" s="166"/>
      <c r="FZ115" s="167"/>
      <c r="GA115" s="166"/>
      <c r="GB115" s="213"/>
      <c r="GC115" s="213"/>
      <c r="GD115" s="213"/>
      <c r="GE115" s="166"/>
      <c r="GF115" s="213"/>
      <c r="GG115" s="213"/>
      <c r="GH115" s="213"/>
      <c r="GI115" s="213"/>
      <c r="GJ115" s="213"/>
      <c r="GK115" s="213"/>
      <c r="GL115" s="213"/>
      <c r="GM115" s="166"/>
      <c r="GN115" s="213"/>
      <c r="GO115" s="213"/>
      <c r="GP115" s="213"/>
      <c r="GQ115" s="167"/>
      <c r="GR115" s="174"/>
      <c r="GS115" s="214"/>
      <c r="GT115" s="214"/>
      <c r="GU115" s="214"/>
      <c r="GV115" s="214"/>
      <c r="GW115" s="214"/>
      <c r="GX115" s="214"/>
      <c r="GY115" s="214"/>
      <c r="GZ115" s="214"/>
      <c r="HA115" s="214" t="s">
        <v>226</v>
      </c>
      <c r="HB115" s="214"/>
      <c r="HC115" s="214"/>
      <c r="HD115" s="214"/>
      <c r="HE115" s="214"/>
      <c r="HF115" s="214"/>
      <c r="HG115" s="214"/>
      <c r="HH115" s="214"/>
      <c r="HI115" s="214"/>
      <c r="HJ115" s="214"/>
      <c r="HK115" s="214"/>
      <c r="HL115" s="214"/>
      <c r="HM115" s="214"/>
      <c r="HN115" s="214"/>
      <c r="HO115" s="214"/>
      <c r="HP115" s="214"/>
      <c r="HQ115" s="214"/>
      <c r="HR115" s="214"/>
      <c r="HS115" s="214"/>
      <c r="HT115" s="214"/>
      <c r="HU115" s="214"/>
      <c r="HV115" s="214"/>
      <c r="HW115" s="214"/>
      <c r="HX115" s="214"/>
      <c r="HY115" s="214"/>
      <c r="HZ115" s="214"/>
      <c r="IA115" s="214"/>
      <c r="IB115" s="214"/>
      <c r="IC115" s="214"/>
      <c r="ID115" s="214"/>
      <c r="IE115" s="214"/>
      <c r="IF115" s="214"/>
      <c r="IG115" s="214"/>
      <c r="IH115" s="214"/>
      <c r="II115" s="214"/>
      <c r="IJ115" s="214"/>
      <c r="IK115" s="214"/>
      <c r="IL115" s="214"/>
      <c r="IM115" s="214"/>
      <c r="IN115" s="214"/>
      <c r="IO115" s="214"/>
      <c r="IP115" s="166"/>
      <c r="IQ115" s="167"/>
      <c r="IR115" s="213"/>
      <c r="IS115" s="213"/>
      <c r="IT115" s="213"/>
      <c r="IU115" s="213"/>
      <c r="IV115" s="213"/>
      <c r="IW115" s="213"/>
      <c r="IX115" s="223"/>
      <c r="IY115" s="223"/>
      <c r="IZ115" s="213"/>
      <c r="JA115" s="223"/>
      <c r="JB115" s="213"/>
      <c r="JC115" s="213"/>
      <c r="JD115" s="213"/>
      <c r="JE115" s="214"/>
      <c r="JF115"/>
      <c r="JG115" s="213"/>
      <c r="JH115" s="213"/>
      <c r="JI115" s="213"/>
      <c r="JJ115" s="213"/>
      <c r="JK115" s="213"/>
      <c r="JL115" s="213"/>
      <c r="JM115" s="213"/>
      <c r="JN115" s="174"/>
      <c r="JO115" s="214"/>
      <c r="JP115" s="214"/>
      <c r="JQ115" s="214"/>
      <c r="JR115" s="214"/>
      <c r="JS115" s="214"/>
      <c r="JT115" s="214"/>
      <c r="JU115" s="214"/>
      <c r="JV115" s="214"/>
      <c r="JW115" s="214"/>
      <c r="JX115" s="214"/>
      <c r="JY115" s="166"/>
      <c r="JZ115" s="213"/>
      <c r="KA115" s="213"/>
      <c r="KB115" s="213"/>
      <c r="KC115" s="214"/>
      <c r="KD115" s="214"/>
      <c r="KE115" s="214"/>
      <c r="KF115" s="214"/>
      <c r="KG115" s="214"/>
      <c r="KH115" s="223"/>
      <c r="KI115" s="223"/>
      <c r="KJ115" s="223"/>
      <c r="KK115" s="223"/>
      <c r="KL115" s="214"/>
      <c r="KM115" s="214"/>
      <c r="KN115" s="214"/>
      <c r="KO115" s="214"/>
      <c r="KP115" s="214"/>
      <c r="KQ115"/>
      <c r="KR115" s="255"/>
      <c r="KS115">
        <v>5</v>
      </c>
      <c r="KT115">
        <v>1</v>
      </c>
      <c r="KU115">
        <v>5</v>
      </c>
      <c r="KV115">
        <v>1</v>
      </c>
    </row>
    <row r="116" spans="1:308" s="10" customFormat="1" ht="19.5">
      <c r="A116" s="171">
        <v>12</v>
      </c>
      <c r="B116" s="171" t="s">
        <v>1064</v>
      </c>
      <c r="C116" s="172" t="s">
        <v>1094</v>
      </c>
      <c r="D116" s="173">
        <v>15</v>
      </c>
      <c r="E116" s="171" t="s">
        <v>1095</v>
      </c>
      <c r="F116" s="164">
        <v>20</v>
      </c>
      <c r="G116" s="164" t="s">
        <v>852</v>
      </c>
      <c r="H116" s="164">
        <v>0</v>
      </c>
      <c r="I116" s="164">
        <v>0</v>
      </c>
      <c r="J116" s="164">
        <v>638</v>
      </c>
      <c r="K116" s="164">
        <v>184.7</v>
      </c>
      <c r="L116" s="165">
        <v>28.949843260188086</v>
      </c>
      <c r="M116" s="384" t="s">
        <v>2279</v>
      </c>
      <c r="N116" s="166" t="s">
        <v>226</v>
      </c>
      <c r="O116" s="213"/>
      <c r="P116" s="213"/>
      <c r="Q116" s="213"/>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166"/>
      <c r="CC116" s="213"/>
      <c r="CD116" s="213"/>
      <c r="CE116" s="213"/>
      <c r="CF116" s="213"/>
      <c r="CG116" s="213"/>
      <c r="CH116" s="213"/>
      <c r="CI116" s="213"/>
      <c r="CJ116" s="213"/>
      <c r="CK116" s="213"/>
      <c r="CL116" s="213"/>
      <c r="CM116" s="213"/>
      <c r="CN116" s="213"/>
      <c r="CO116" s="213"/>
      <c r="CP116" s="213"/>
      <c r="CQ116" s="213"/>
      <c r="CR116" s="213"/>
      <c r="CS116" s="213"/>
      <c r="CT116" s="166"/>
      <c r="CU116" s="213"/>
      <c r="CV116" s="213"/>
      <c r="CW116" s="213"/>
      <c r="CX116" s="213"/>
      <c r="CY116" s="213"/>
      <c r="CZ116" s="213"/>
      <c r="DA116" s="213"/>
      <c r="DB116" s="213"/>
      <c r="DC116" s="213"/>
      <c r="DD116" s="213"/>
      <c r="DE116" s="213"/>
      <c r="DF116" s="213"/>
      <c r="DG116" s="213"/>
      <c r="DH116" s="213"/>
      <c r="DI116" s="213"/>
      <c r="DJ116" s="213"/>
      <c r="DK116" s="213"/>
      <c r="DL116" s="213"/>
      <c r="DM116" s="213"/>
      <c r="DN116" s="167"/>
      <c r="DO116" s="213"/>
      <c r="DP116" s="213"/>
      <c r="DQ116" s="213"/>
      <c r="DR116" s="213"/>
      <c r="DS116" s="213"/>
      <c r="DT116" s="213"/>
      <c r="DU116" s="213"/>
      <c r="DV116" s="213"/>
      <c r="DW116" s="213"/>
      <c r="DX116" s="213"/>
      <c r="DY116" s="213"/>
      <c r="DZ116" s="213"/>
      <c r="EA116" s="213"/>
      <c r="EB116" s="213"/>
      <c r="EC116" s="213"/>
      <c r="ED116" s="213"/>
      <c r="EE116" s="213"/>
      <c r="EF116" s="213"/>
      <c r="EG116" s="213"/>
      <c r="EH116" s="213"/>
      <c r="EI116" s="213"/>
      <c r="EJ116" s="213"/>
      <c r="EK116" s="213"/>
      <c r="EL116" s="213"/>
      <c r="EM116" s="213"/>
      <c r="EN116" s="213"/>
      <c r="EO116" s="213"/>
      <c r="EP116" s="213"/>
      <c r="EQ116" s="213"/>
      <c r="ER116" s="213"/>
      <c r="ES116" s="213"/>
      <c r="ET116" s="213"/>
      <c r="EU116" s="9"/>
      <c r="EV116" s="166"/>
      <c r="EW116" s="213"/>
      <c r="EX116" s="213"/>
      <c r="EY116" s="213"/>
      <c r="EZ116" s="213"/>
      <c r="FA116" s="213"/>
      <c r="FB116" s="213"/>
      <c r="FC116" s="213"/>
      <c r="FD116" s="213"/>
      <c r="FE116" s="213"/>
      <c r="FF116" s="213"/>
      <c r="FG116" s="213"/>
      <c r="FH116" s="213"/>
      <c r="FI116" s="213"/>
      <c r="FJ116" s="213"/>
      <c r="FK116" s="213"/>
      <c r="FL116" s="213"/>
      <c r="FM116" s="213"/>
      <c r="FN116" s="167"/>
      <c r="FO116" s="213"/>
      <c r="FP116" s="213"/>
      <c r="FQ116" s="213"/>
      <c r="FR116" s="213"/>
      <c r="FS116" s="166"/>
      <c r="FT116" s="167"/>
      <c r="FU116" s="213"/>
      <c r="FV116" s="213"/>
      <c r="FW116" s="213"/>
      <c r="FX116" s="213"/>
      <c r="FY116" s="166"/>
      <c r="FZ116" s="167"/>
      <c r="GA116" s="166"/>
      <c r="GB116" s="213"/>
      <c r="GC116" s="213"/>
      <c r="GD116" s="213"/>
      <c r="GE116" s="166"/>
      <c r="GF116" s="213"/>
      <c r="GG116" s="213"/>
      <c r="GH116" s="213"/>
      <c r="GI116" s="213"/>
      <c r="GJ116" s="213"/>
      <c r="GK116" s="213"/>
      <c r="GL116" s="213"/>
      <c r="GM116" s="166"/>
      <c r="GN116" s="213"/>
      <c r="GO116" s="213"/>
      <c r="GP116" s="213"/>
      <c r="GQ116" s="167"/>
      <c r="GR116" s="174"/>
      <c r="GS116" s="214"/>
      <c r="GT116" s="214"/>
      <c r="GU116" s="214"/>
      <c r="GV116" s="214"/>
      <c r="GW116" s="214"/>
      <c r="GX116" s="214"/>
      <c r="GY116" s="214"/>
      <c r="GZ116" s="214"/>
      <c r="HA116" s="214" t="s">
        <v>226</v>
      </c>
      <c r="HB116" s="214"/>
      <c r="HC116" s="214"/>
      <c r="HD116" s="214"/>
      <c r="HE116" s="214"/>
      <c r="HF116" s="214"/>
      <c r="HG116" s="214"/>
      <c r="HH116" s="214"/>
      <c r="HI116" s="214"/>
      <c r="HJ116" s="214"/>
      <c r="HK116" s="214"/>
      <c r="HL116" s="214"/>
      <c r="HM116" s="214"/>
      <c r="HN116" s="214"/>
      <c r="HO116" s="214"/>
      <c r="HP116" s="214"/>
      <c r="HQ116" s="214"/>
      <c r="HR116" s="214"/>
      <c r="HS116" s="214"/>
      <c r="HT116" s="214"/>
      <c r="HU116" s="214"/>
      <c r="HV116" s="214"/>
      <c r="HW116" s="214"/>
      <c r="HX116" s="214"/>
      <c r="HY116" s="214"/>
      <c r="HZ116" s="214"/>
      <c r="IA116" s="214"/>
      <c r="IB116" s="214"/>
      <c r="IC116" s="214"/>
      <c r="ID116" s="214"/>
      <c r="IE116" s="214"/>
      <c r="IF116" s="214"/>
      <c r="IG116" s="214"/>
      <c r="IH116" s="214"/>
      <c r="II116" s="214"/>
      <c r="IJ116" s="214"/>
      <c r="IK116" s="214"/>
      <c r="IL116" s="214"/>
      <c r="IM116" s="214"/>
      <c r="IN116" s="214"/>
      <c r="IO116" s="214"/>
      <c r="IP116" s="166"/>
      <c r="IQ116" s="167"/>
      <c r="IR116" s="213"/>
      <c r="IS116" s="213"/>
      <c r="IT116" s="213"/>
      <c r="IU116" s="213"/>
      <c r="IV116" s="213"/>
      <c r="IW116" s="213"/>
      <c r="IX116" s="223"/>
      <c r="IY116" s="223"/>
      <c r="IZ116" s="213"/>
      <c r="JA116" s="223"/>
      <c r="JB116" s="213"/>
      <c r="JC116" s="213"/>
      <c r="JD116" s="213"/>
      <c r="JE116" s="214"/>
      <c r="JF116"/>
      <c r="JG116" s="213"/>
      <c r="JH116" s="213"/>
      <c r="JI116" s="213"/>
      <c r="JJ116" s="213"/>
      <c r="JK116" s="213"/>
      <c r="JL116" s="213"/>
      <c r="JM116" s="213"/>
      <c r="JN116" s="174"/>
      <c r="JO116" s="214"/>
      <c r="JP116" s="214"/>
      <c r="JQ116" s="214"/>
      <c r="JR116" s="214"/>
      <c r="JS116" s="214"/>
      <c r="JT116" s="214"/>
      <c r="JU116" s="214"/>
      <c r="JV116" s="214"/>
      <c r="JW116" s="214"/>
      <c r="JX116" s="214"/>
      <c r="JY116" s="166" t="s">
        <v>853</v>
      </c>
      <c r="JZ116" s="213"/>
      <c r="KA116" s="213"/>
      <c r="KB116" s="213"/>
      <c r="KC116" s="214"/>
      <c r="KD116" s="214" t="s">
        <v>226</v>
      </c>
      <c r="KE116" s="214"/>
      <c r="KF116" s="214"/>
      <c r="KG116" s="214"/>
      <c r="KH116" s="223"/>
      <c r="KI116" s="223"/>
      <c r="KJ116" s="223"/>
      <c r="KK116" s="223"/>
      <c r="KL116" s="214"/>
      <c r="KM116" s="214"/>
      <c r="KN116" s="214"/>
      <c r="KO116" s="214"/>
      <c r="KP116" s="214"/>
      <c r="KQ116"/>
      <c r="KR116" s="255"/>
      <c r="KS116">
        <v>3</v>
      </c>
      <c r="KT116">
        <v>1</v>
      </c>
      <c r="KU116">
        <v>3</v>
      </c>
      <c r="KV116">
        <v>1</v>
      </c>
    </row>
    <row r="117" spans="1:308" s="320" customFormat="1" ht="19.5">
      <c r="A117" s="306">
        <v>12</v>
      </c>
      <c r="B117" s="306" t="s">
        <v>1064</v>
      </c>
      <c r="C117" s="307" t="s">
        <v>1096</v>
      </c>
      <c r="D117" s="308">
        <v>16</v>
      </c>
      <c r="E117" s="306" t="s">
        <v>1097</v>
      </c>
      <c r="F117" s="181">
        <v>21</v>
      </c>
      <c r="G117" s="181" t="s">
        <v>852</v>
      </c>
      <c r="H117" s="181" t="s">
        <v>979</v>
      </c>
      <c r="I117" s="181">
        <v>0</v>
      </c>
      <c r="J117" s="181">
        <v>664</v>
      </c>
      <c r="K117" s="181">
        <v>299.8</v>
      </c>
      <c r="L117" s="309">
        <v>45.150602409638559</v>
      </c>
      <c r="M117" s="384" t="s">
        <v>2280</v>
      </c>
      <c r="N117" s="310"/>
      <c r="O117" s="311"/>
      <c r="P117" s="311"/>
      <c r="Q117" s="311"/>
      <c r="R117" s="311"/>
      <c r="S117" s="311"/>
      <c r="T117" s="311"/>
      <c r="U117" s="311"/>
      <c r="V117" s="311"/>
      <c r="W117" s="311"/>
      <c r="X117" s="311"/>
      <c r="Y117" s="311"/>
      <c r="Z117" s="311"/>
      <c r="AA117" s="311"/>
      <c r="AB117" s="311"/>
      <c r="AC117" s="311"/>
      <c r="AD117" s="311"/>
      <c r="AE117" s="311" t="s">
        <v>226</v>
      </c>
      <c r="AF117" s="311" t="s">
        <v>226</v>
      </c>
      <c r="AG117" s="311"/>
      <c r="AH117" s="311"/>
      <c r="AI117" s="311"/>
      <c r="AJ117" s="311"/>
      <c r="AK117" s="311"/>
      <c r="AL117" s="311"/>
      <c r="AM117" s="311"/>
      <c r="AN117" s="311"/>
      <c r="AO117" s="311"/>
      <c r="AP117" s="311"/>
      <c r="AQ117" s="311"/>
      <c r="AR117" s="311"/>
      <c r="AS117" s="311"/>
      <c r="AT117" s="311"/>
      <c r="AU117" s="311"/>
      <c r="AV117" s="311"/>
      <c r="AW117" s="311"/>
      <c r="AX117" s="311"/>
      <c r="AY117" s="311"/>
      <c r="AZ117" s="311"/>
      <c r="BA117" s="311"/>
      <c r="BB117" s="311"/>
      <c r="BC117" s="311"/>
      <c r="BD117" s="311"/>
      <c r="BE117" s="311"/>
      <c r="BF117" s="312" t="s">
        <v>226</v>
      </c>
      <c r="BG117" s="311" t="s">
        <v>226</v>
      </c>
      <c r="BH117" s="311" t="s">
        <v>226</v>
      </c>
      <c r="BI117" s="311" t="s">
        <v>226</v>
      </c>
      <c r="BJ117" s="311"/>
      <c r="BK117" s="311" t="s">
        <v>1098</v>
      </c>
      <c r="BL117" s="311" t="s">
        <v>226</v>
      </c>
      <c r="BM117" s="311" t="s">
        <v>226</v>
      </c>
      <c r="BN117" s="311" t="s">
        <v>226</v>
      </c>
      <c r="BO117" s="311"/>
      <c r="BP117" s="311"/>
      <c r="BQ117" s="311"/>
      <c r="BR117" s="311"/>
      <c r="BS117" s="311"/>
      <c r="BT117" s="311"/>
      <c r="BU117" s="311"/>
      <c r="BV117" s="311"/>
      <c r="BW117" s="311"/>
      <c r="BX117" s="311"/>
      <c r="BY117" s="311"/>
      <c r="BZ117" s="311"/>
      <c r="CA117" s="311"/>
      <c r="CB117" s="310"/>
      <c r="CC117" s="311"/>
      <c r="CD117" s="311"/>
      <c r="CE117" s="311"/>
      <c r="CF117" s="311"/>
      <c r="CG117" s="311"/>
      <c r="CH117" s="311"/>
      <c r="CI117" s="311"/>
      <c r="CJ117" s="311"/>
      <c r="CK117" s="311"/>
      <c r="CL117" s="311"/>
      <c r="CM117" s="311"/>
      <c r="CN117" s="311"/>
      <c r="CO117" s="311"/>
      <c r="CP117" s="311"/>
      <c r="CQ117" s="311"/>
      <c r="CR117" s="311"/>
      <c r="CS117" s="311"/>
      <c r="CT117" s="310"/>
      <c r="CU117" s="311"/>
      <c r="CV117" s="311"/>
      <c r="CW117" s="311"/>
      <c r="CX117" s="311"/>
      <c r="CY117" s="311"/>
      <c r="CZ117" s="311"/>
      <c r="DA117" s="311"/>
      <c r="DB117" s="311"/>
      <c r="DC117" s="311"/>
      <c r="DD117" s="311"/>
      <c r="DE117" s="311"/>
      <c r="DF117" s="311"/>
      <c r="DG117" s="311"/>
      <c r="DH117" s="311"/>
      <c r="DI117" s="311"/>
      <c r="DJ117" s="311"/>
      <c r="DK117" s="311"/>
      <c r="DL117" s="311"/>
      <c r="DM117" s="311"/>
      <c r="DN117" s="313"/>
      <c r="DO117" s="311"/>
      <c r="DP117" s="311"/>
      <c r="DQ117" s="311"/>
      <c r="DR117" s="311"/>
      <c r="DS117" s="311"/>
      <c r="DT117" s="311"/>
      <c r="DU117" s="311"/>
      <c r="DV117" s="311"/>
      <c r="DW117" s="311"/>
      <c r="DX117" s="311"/>
      <c r="DY117" s="311"/>
      <c r="DZ117" s="311"/>
      <c r="EA117" s="311"/>
      <c r="EB117" s="311"/>
      <c r="EC117" s="311"/>
      <c r="ED117" s="311"/>
      <c r="EE117" s="311"/>
      <c r="EF117" s="311"/>
      <c r="EG117" s="311"/>
      <c r="EH117" s="311"/>
      <c r="EI117" s="311"/>
      <c r="EJ117" s="311"/>
      <c r="EK117" s="311"/>
      <c r="EL117" s="311"/>
      <c r="EM117" s="311"/>
      <c r="EN117" s="311"/>
      <c r="EO117" s="311"/>
      <c r="EP117" s="311"/>
      <c r="EQ117" s="311"/>
      <c r="ER117" s="311"/>
      <c r="ES117" s="311"/>
      <c r="ET117" s="311"/>
      <c r="EU117" s="314"/>
      <c r="EV117" s="310"/>
      <c r="EW117" s="311"/>
      <c r="EX117" s="311"/>
      <c r="EY117" s="311"/>
      <c r="EZ117" s="311"/>
      <c r="FA117" s="311"/>
      <c r="FB117" s="311"/>
      <c r="FC117" s="311"/>
      <c r="FD117" s="311"/>
      <c r="FE117" s="311"/>
      <c r="FF117" s="311"/>
      <c r="FG117" s="311"/>
      <c r="FH117" s="311"/>
      <c r="FI117" s="311"/>
      <c r="FJ117" s="311"/>
      <c r="FK117" s="311"/>
      <c r="FL117" s="311"/>
      <c r="FM117" s="311"/>
      <c r="FN117" s="313"/>
      <c r="FO117" s="311"/>
      <c r="FP117" s="311"/>
      <c r="FQ117" s="311"/>
      <c r="FR117" s="311"/>
      <c r="FS117" s="310"/>
      <c r="FT117" s="313"/>
      <c r="FU117" s="311"/>
      <c r="FV117" s="311"/>
      <c r="FW117" s="311"/>
      <c r="FX117" s="311"/>
      <c r="FY117" s="310"/>
      <c r="FZ117" s="313"/>
      <c r="GA117" s="310"/>
      <c r="GB117" s="311"/>
      <c r="GC117" s="311"/>
      <c r="GD117" s="311"/>
      <c r="GE117" s="310"/>
      <c r="GF117" s="311"/>
      <c r="GG117" s="311"/>
      <c r="GH117" s="311"/>
      <c r="GI117" s="311"/>
      <c r="GJ117" s="311"/>
      <c r="GK117" s="311"/>
      <c r="GL117" s="311"/>
      <c r="GM117" s="310"/>
      <c r="GN117" s="311"/>
      <c r="GO117" s="311"/>
      <c r="GP117" s="311"/>
      <c r="GQ117" s="313"/>
      <c r="GR117" s="315"/>
      <c r="GS117" s="316"/>
      <c r="GT117" s="316"/>
      <c r="GU117" s="316"/>
      <c r="GV117" s="316"/>
      <c r="GW117" s="316"/>
      <c r="GX117" s="316"/>
      <c r="GY117" s="316"/>
      <c r="GZ117" s="316"/>
      <c r="HA117" s="316"/>
      <c r="HB117" s="316"/>
      <c r="HC117" s="316"/>
      <c r="HD117" s="316"/>
      <c r="HE117" s="316"/>
      <c r="HF117" s="316"/>
      <c r="HG117" s="316"/>
      <c r="HH117" s="316"/>
      <c r="HI117" s="316"/>
      <c r="HJ117" s="316"/>
      <c r="HK117" s="316"/>
      <c r="HL117" s="316"/>
      <c r="HM117" s="316"/>
      <c r="HN117" s="316"/>
      <c r="HO117" s="316"/>
      <c r="HP117" s="316"/>
      <c r="HQ117" s="316"/>
      <c r="HR117" s="316"/>
      <c r="HS117" s="316"/>
      <c r="HT117" s="316"/>
      <c r="HU117" s="316"/>
      <c r="HV117" s="316"/>
      <c r="HW117" s="316"/>
      <c r="HX117" s="316"/>
      <c r="HY117" s="316"/>
      <c r="HZ117" s="316"/>
      <c r="IA117" s="316"/>
      <c r="IB117" s="316"/>
      <c r="IC117" s="316"/>
      <c r="ID117" s="316"/>
      <c r="IE117" s="316"/>
      <c r="IF117" s="316"/>
      <c r="IG117" s="316"/>
      <c r="IH117" s="316"/>
      <c r="II117" s="316"/>
      <c r="IJ117" s="316"/>
      <c r="IK117" s="316"/>
      <c r="IL117" s="316"/>
      <c r="IM117" s="316"/>
      <c r="IN117" s="316"/>
      <c r="IO117" s="316"/>
      <c r="IP117" s="310"/>
      <c r="IQ117" s="313"/>
      <c r="IR117" s="311"/>
      <c r="IS117" s="311"/>
      <c r="IT117" s="311"/>
      <c r="IU117" s="311"/>
      <c r="IV117" s="311"/>
      <c r="IW117" s="311"/>
      <c r="IX117" s="317"/>
      <c r="IY117" s="317"/>
      <c r="IZ117" s="311"/>
      <c r="JA117" s="317"/>
      <c r="JB117" s="311"/>
      <c r="JC117" s="311"/>
      <c r="JD117" s="311"/>
      <c r="JE117" s="316"/>
      <c r="JF117"/>
      <c r="JG117" s="311"/>
      <c r="JH117" s="311"/>
      <c r="JI117" s="311"/>
      <c r="JJ117" s="311"/>
      <c r="JK117" s="311"/>
      <c r="JL117" s="311"/>
      <c r="JM117" s="311"/>
      <c r="JN117" s="315"/>
      <c r="JO117" s="316"/>
      <c r="JP117" s="316"/>
      <c r="JQ117" s="316"/>
      <c r="JR117" s="316"/>
      <c r="JS117" s="316"/>
      <c r="JT117" s="316"/>
      <c r="JU117" s="316"/>
      <c r="JV117" s="316"/>
      <c r="JW117" s="316"/>
      <c r="JX117" s="316"/>
      <c r="JY117" s="318" t="s">
        <v>226</v>
      </c>
      <c r="JZ117" s="311"/>
      <c r="KA117" s="311" t="s">
        <v>853</v>
      </c>
      <c r="KB117" s="311" t="s">
        <v>898</v>
      </c>
      <c r="KC117" s="316"/>
      <c r="KD117" s="316" t="s">
        <v>226</v>
      </c>
      <c r="KE117" s="316"/>
      <c r="KF117" s="316"/>
      <c r="KG117" s="316"/>
      <c r="KH117" s="317"/>
      <c r="KI117" s="317"/>
      <c r="KJ117" s="317"/>
      <c r="KK117" s="317"/>
      <c r="KL117" s="316"/>
      <c r="KM117" s="316"/>
      <c r="KN117" s="316"/>
      <c r="KO117" s="316"/>
      <c r="KP117" s="316"/>
      <c r="KQ117"/>
      <c r="KR117" s="319"/>
      <c r="KS117" s="291">
        <v>12</v>
      </c>
      <c r="KT117" s="291">
        <v>1</v>
      </c>
      <c r="KU117" s="291">
        <v>10</v>
      </c>
      <c r="KV117" s="291">
        <v>1</v>
      </c>
    </row>
    <row r="118" spans="1:308" s="10" customFormat="1" ht="19.5">
      <c r="A118" s="171">
        <v>12</v>
      </c>
      <c r="B118" s="171" t="s">
        <v>1064</v>
      </c>
      <c r="C118" s="172" t="s">
        <v>1099</v>
      </c>
      <c r="D118" s="173">
        <v>17</v>
      </c>
      <c r="E118" s="171" t="s">
        <v>1100</v>
      </c>
      <c r="F118" s="164">
        <v>11</v>
      </c>
      <c r="G118" s="164" t="s">
        <v>876</v>
      </c>
      <c r="H118" s="164">
        <v>0</v>
      </c>
      <c r="I118" s="164">
        <v>0</v>
      </c>
      <c r="J118" s="164">
        <v>657</v>
      </c>
      <c r="K118" s="164">
        <v>243.3</v>
      </c>
      <c r="L118" s="165">
        <v>37.031963470319631</v>
      </c>
      <c r="M118" s="384" t="s">
        <v>2281</v>
      </c>
      <c r="N118" s="166"/>
      <c r="O118" s="213"/>
      <c r="P118" s="213"/>
      <c r="Q118" s="213"/>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t="s">
        <v>226</v>
      </c>
      <c r="BB118" s="213" t="s">
        <v>226</v>
      </c>
      <c r="BC118" s="213"/>
      <c r="BD118" s="213" t="s">
        <v>226</v>
      </c>
      <c r="BE118" s="213"/>
      <c r="BF118" s="213"/>
      <c r="BG118" s="213"/>
      <c r="BH118" s="213"/>
      <c r="BI118" s="213"/>
      <c r="BJ118" s="213"/>
      <c r="BK118" s="213"/>
      <c r="BL118" s="213"/>
      <c r="BM118" s="213"/>
      <c r="BN118" s="213"/>
      <c r="BO118" s="213"/>
      <c r="BP118" s="213" t="s">
        <v>226</v>
      </c>
      <c r="BQ118" s="213" t="s">
        <v>226</v>
      </c>
      <c r="BR118" s="213"/>
      <c r="BS118" s="213"/>
      <c r="BT118" s="213"/>
      <c r="BU118" s="213"/>
      <c r="BV118" s="213"/>
      <c r="BW118" s="213"/>
      <c r="BX118" s="213"/>
      <c r="BY118" s="213"/>
      <c r="BZ118" s="213"/>
      <c r="CA118" s="213"/>
      <c r="CB118" s="166"/>
      <c r="CC118" s="213" t="s">
        <v>226</v>
      </c>
      <c r="CD118" s="213"/>
      <c r="CE118" s="213"/>
      <c r="CF118" s="213"/>
      <c r="CG118" s="213" t="s">
        <v>853</v>
      </c>
      <c r="CH118" s="213" t="s">
        <v>226</v>
      </c>
      <c r="CI118" s="213" t="s">
        <v>853</v>
      </c>
      <c r="CJ118" s="213" t="s">
        <v>226</v>
      </c>
      <c r="CK118" s="213" t="s">
        <v>853</v>
      </c>
      <c r="CL118" s="213"/>
      <c r="CM118" s="213"/>
      <c r="CN118" s="213"/>
      <c r="CO118" s="213"/>
      <c r="CP118" s="213"/>
      <c r="CQ118" s="213"/>
      <c r="CR118" s="213"/>
      <c r="CS118" s="213"/>
      <c r="CT118" s="166" t="s">
        <v>226</v>
      </c>
      <c r="CU118" s="213"/>
      <c r="CV118" s="213"/>
      <c r="CW118" s="213" t="s">
        <v>226</v>
      </c>
      <c r="CX118" s="213"/>
      <c r="CY118" s="213"/>
      <c r="CZ118" s="213"/>
      <c r="DA118" s="213" t="s">
        <v>226</v>
      </c>
      <c r="DB118" s="213"/>
      <c r="DC118" s="213"/>
      <c r="DD118" s="213"/>
      <c r="DE118" s="213"/>
      <c r="DF118" s="213"/>
      <c r="DG118" s="213"/>
      <c r="DH118" s="213"/>
      <c r="DI118" s="213"/>
      <c r="DJ118" s="213"/>
      <c r="DK118" s="213"/>
      <c r="DL118" s="213"/>
      <c r="DM118" s="213"/>
      <c r="DN118" s="167"/>
      <c r="DO118" s="213" t="s">
        <v>226</v>
      </c>
      <c r="DP118" s="213"/>
      <c r="DQ118" s="213"/>
      <c r="DR118" s="213"/>
      <c r="DS118" s="213"/>
      <c r="DT118" s="213" t="s">
        <v>898</v>
      </c>
      <c r="DU118" s="213"/>
      <c r="DV118" s="213" t="s">
        <v>853</v>
      </c>
      <c r="DW118" s="213"/>
      <c r="DX118" s="213"/>
      <c r="DY118" s="213" t="s">
        <v>898</v>
      </c>
      <c r="DZ118" s="213" t="s">
        <v>898</v>
      </c>
      <c r="EA118" s="213"/>
      <c r="EB118" s="213"/>
      <c r="EC118" s="213"/>
      <c r="ED118" s="213"/>
      <c r="EE118" s="213"/>
      <c r="EF118" s="213"/>
      <c r="EG118" s="213"/>
      <c r="EH118" s="213"/>
      <c r="EI118" s="213" t="s">
        <v>898</v>
      </c>
      <c r="EJ118" s="213" t="s">
        <v>898</v>
      </c>
      <c r="EK118" s="213"/>
      <c r="EL118" s="213"/>
      <c r="EM118" s="213"/>
      <c r="EN118" s="213"/>
      <c r="EO118" s="213"/>
      <c r="EP118" s="213"/>
      <c r="EQ118" s="213"/>
      <c r="ER118" s="213"/>
      <c r="ES118" s="213"/>
      <c r="ET118" s="213"/>
      <c r="EU118" s="9"/>
      <c r="EV118" s="166"/>
      <c r="EW118" s="213"/>
      <c r="EX118" s="213"/>
      <c r="EY118" s="213"/>
      <c r="EZ118" s="213" t="s">
        <v>226</v>
      </c>
      <c r="FA118" s="213"/>
      <c r="FB118" s="213"/>
      <c r="FC118" s="213"/>
      <c r="FD118" s="213"/>
      <c r="FE118" s="213"/>
      <c r="FF118" s="213"/>
      <c r="FG118" s="213"/>
      <c r="FH118" s="213" t="s">
        <v>226</v>
      </c>
      <c r="FI118" s="213"/>
      <c r="FJ118" s="213"/>
      <c r="FK118" s="213"/>
      <c r="FL118" s="213"/>
      <c r="FM118" s="213"/>
      <c r="FN118" s="167"/>
      <c r="FO118" s="213"/>
      <c r="FP118" s="213"/>
      <c r="FQ118" s="213"/>
      <c r="FR118" s="213"/>
      <c r="FS118" s="166"/>
      <c r="FT118" s="167"/>
      <c r="FU118" s="213"/>
      <c r="FV118" s="213"/>
      <c r="FW118" s="213"/>
      <c r="FX118" s="213"/>
      <c r="FY118" s="166"/>
      <c r="FZ118" s="167"/>
      <c r="GA118" s="166"/>
      <c r="GB118" s="213"/>
      <c r="GC118" s="213"/>
      <c r="GD118" s="213"/>
      <c r="GE118" s="166"/>
      <c r="GF118" s="213"/>
      <c r="GG118" s="213"/>
      <c r="GH118" s="213"/>
      <c r="GI118" s="213"/>
      <c r="GJ118" s="213"/>
      <c r="GK118" s="213"/>
      <c r="GL118" s="213"/>
      <c r="GM118" s="166"/>
      <c r="GN118" s="213"/>
      <c r="GO118" s="213"/>
      <c r="GP118" s="213"/>
      <c r="GQ118" s="167"/>
      <c r="GR118" s="174" t="s">
        <v>226</v>
      </c>
      <c r="GS118" s="214" t="s">
        <v>226</v>
      </c>
      <c r="GT118" s="214"/>
      <c r="GU118" s="214" t="s">
        <v>226</v>
      </c>
      <c r="GV118" s="214" t="s">
        <v>226</v>
      </c>
      <c r="GW118" s="214" t="s">
        <v>226</v>
      </c>
      <c r="GX118" s="214" t="s">
        <v>226</v>
      </c>
      <c r="GY118" s="214"/>
      <c r="GZ118" s="214"/>
      <c r="HA118" s="214" t="s">
        <v>226</v>
      </c>
      <c r="HB118" s="214"/>
      <c r="HC118" s="214"/>
      <c r="HD118" s="214"/>
      <c r="HE118" s="214"/>
      <c r="HF118" s="214" t="s">
        <v>226</v>
      </c>
      <c r="HG118" s="214"/>
      <c r="HH118" s="214"/>
      <c r="HI118" s="214"/>
      <c r="HJ118" s="214"/>
      <c r="HK118" s="214" t="s">
        <v>226</v>
      </c>
      <c r="HL118" s="214"/>
      <c r="HM118" s="214"/>
      <c r="HN118" s="214"/>
      <c r="HO118" s="214"/>
      <c r="HP118" s="214"/>
      <c r="HQ118" s="214"/>
      <c r="HR118" s="214"/>
      <c r="HS118" s="214"/>
      <c r="HT118" s="214"/>
      <c r="HU118" s="214"/>
      <c r="HV118" s="214"/>
      <c r="HW118" s="214"/>
      <c r="HX118" s="214"/>
      <c r="HY118" s="214"/>
      <c r="HZ118" s="214"/>
      <c r="IA118" s="214"/>
      <c r="IB118" s="214"/>
      <c r="IC118" s="214" t="s">
        <v>226</v>
      </c>
      <c r="ID118" s="214" t="s">
        <v>226</v>
      </c>
      <c r="IE118" s="214"/>
      <c r="IF118" s="214"/>
      <c r="IG118" s="214"/>
      <c r="IH118" s="214"/>
      <c r="II118" s="214"/>
      <c r="IJ118" s="214"/>
      <c r="IK118" s="214"/>
      <c r="IL118" s="214"/>
      <c r="IM118" s="214"/>
      <c r="IN118" s="214"/>
      <c r="IO118" s="214"/>
      <c r="IP118" s="166"/>
      <c r="IQ118" s="167"/>
      <c r="IR118" s="213"/>
      <c r="IS118" s="213"/>
      <c r="IT118" s="213" t="s">
        <v>853</v>
      </c>
      <c r="IU118" s="213"/>
      <c r="IV118" s="213"/>
      <c r="IW118" s="213"/>
      <c r="IX118" s="223" t="s">
        <v>226</v>
      </c>
      <c r="IY118" s="223"/>
      <c r="IZ118" s="213" t="s">
        <v>226</v>
      </c>
      <c r="JA118" s="223"/>
      <c r="JB118" s="213"/>
      <c r="JC118" s="213"/>
      <c r="JD118" s="213"/>
      <c r="JE118" s="214" t="s">
        <v>898</v>
      </c>
      <c r="JF118"/>
      <c r="JG118" s="213" t="s">
        <v>226</v>
      </c>
      <c r="JH118" s="213"/>
      <c r="JI118" s="213"/>
      <c r="JJ118" s="213"/>
      <c r="JK118" s="213" t="s">
        <v>226</v>
      </c>
      <c r="JL118" s="213"/>
      <c r="JM118" s="213"/>
      <c r="JN118" s="174"/>
      <c r="JO118" s="214"/>
      <c r="JP118" s="214"/>
      <c r="JQ118" s="214"/>
      <c r="JR118" s="214"/>
      <c r="JS118" s="214"/>
      <c r="JT118" s="214"/>
      <c r="JU118" s="214"/>
      <c r="JV118" s="214"/>
      <c r="JW118" s="214"/>
      <c r="JX118" s="214"/>
      <c r="JY118" s="166"/>
      <c r="JZ118" s="213"/>
      <c r="KA118" s="213"/>
      <c r="KB118" s="213"/>
      <c r="KC118" s="214"/>
      <c r="KD118" s="236" t="s">
        <v>226</v>
      </c>
      <c r="KE118" s="214"/>
      <c r="KF118" s="214"/>
      <c r="KG118" s="214"/>
      <c r="KH118" s="223"/>
      <c r="KI118" s="223"/>
      <c r="KJ118" s="223"/>
      <c r="KK118" s="223"/>
      <c r="KL118" s="214"/>
      <c r="KM118" s="214" t="s">
        <v>898</v>
      </c>
      <c r="KN118" s="214"/>
      <c r="KO118" s="214"/>
      <c r="KP118" s="214"/>
      <c r="KQ118"/>
      <c r="KR118" s="255"/>
      <c r="KS118">
        <v>37</v>
      </c>
      <c r="KT118">
        <v>5</v>
      </c>
      <c r="KU118">
        <v>37</v>
      </c>
      <c r="KV118">
        <v>5</v>
      </c>
    </row>
    <row r="119" spans="1:308" s="10" customFormat="1" ht="19.5">
      <c r="A119" s="171">
        <v>12</v>
      </c>
      <c r="B119" s="171" t="s">
        <v>1064</v>
      </c>
      <c r="C119" s="172" t="s">
        <v>1101</v>
      </c>
      <c r="D119" s="173">
        <v>18</v>
      </c>
      <c r="E119" s="164" t="s">
        <v>1102</v>
      </c>
      <c r="F119" s="164">
        <v>21</v>
      </c>
      <c r="G119" s="164" t="s">
        <v>852</v>
      </c>
      <c r="H119" s="164" t="s">
        <v>979</v>
      </c>
      <c r="I119" s="164">
        <v>0</v>
      </c>
      <c r="J119" s="164">
        <v>405</v>
      </c>
      <c r="K119" s="164">
        <v>211.6</v>
      </c>
      <c r="L119" s="165">
        <v>52.246913580246911</v>
      </c>
      <c r="M119" s="384" t="s">
        <v>2282</v>
      </c>
      <c r="N119" s="166" t="s">
        <v>226</v>
      </c>
      <c r="O119" s="213"/>
      <c r="P119" s="213"/>
      <c r="Q119" s="213"/>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166"/>
      <c r="CC119" s="213"/>
      <c r="CD119" s="213"/>
      <c r="CE119" s="213"/>
      <c r="CF119" s="213"/>
      <c r="CG119" s="213"/>
      <c r="CH119" s="213"/>
      <c r="CI119" s="213"/>
      <c r="CJ119" s="213"/>
      <c r="CK119" s="213"/>
      <c r="CL119" s="213"/>
      <c r="CM119" s="213"/>
      <c r="CN119" s="213"/>
      <c r="CO119" s="213"/>
      <c r="CP119" s="213"/>
      <c r="CQ119" s="213"/>
      <c r="CR119" s="213"/>
      <c r="CS119" s="213"/>
      <c r="CT119" s="166"/>
      <c r="CU119" s="213"/>
      <c r="CV119" s="213"/>
      <c r="CW119" s="213"/>
      <c r="CX119" s="213"/>
      <c r="CY119" s="213"/>
      <c r="CZ119" s="213"/>
      <c r="DA119" s="213"/>
      <c r="DB119" s="213"/>
      <c r="DC119" s="213"/>
      <c r="DD119" s="213"/>
      <c r="DE119" s="213"/>
      <c r="DF119" s="213"/>
      <c r="DG119" s="213"/>
      <c r="DH119" s="213"/>
      <c r="DI119" s="213"/>
      <c r="DJ119" s="213" t="s">
        <v>226</v>
      </c>
      <c r="DK119" s="213"/>
      <c r="DL119" s="213"/>
      <c r="DM119" s="213"/>
      <c r="DN119" s="167"/>
      <c r="DO119" s="213"/>
      <c r="DP119" s="213"/>
      <c r="DQ119" s="213"/>
      <c r="DR119" s="213"/>
      <c r="DS119" s="213"/>
      <c r="DT119" s="213"/>
      <c r="DU119" s="213"/>
      <c r="DV119" s="213"/>
      <c r="DW119" s="213"/>
      <c r="DX119" s="213"/>
      <c r="DY119" s="213"/>
      <c r="DZ119" s="213"/>
      <c r="EA119" s="213"/>
      <c r="EB119" s="213"/>
      <c r="EC119" s="213"/>
      <c r="ED119" s="213"/>
      <c r="EE119" s="213"/>
      <c r="EF119" s="213"/>
      <c r="EG119" s="213"/>
      <c r="EH119" s="213"/>
      <c r="EI119" s="213"/>
      <c r="EJ119" s="213"/>
      <c r="EK119" s="213"/>
      <c r="EL119" s="213"/>
      <c r="EM119" s="213"/>
      <c r="EN119" s="213"/>
      <c r="EO119" s="213"/>
      <c r="EP119" s="213"/>
      <c r="EQ119" s="213"/>
      <c r="ER119" s="213"/>
      <c r="ES119" s="213"/>
      <c r="ET119" s="213"/>
      <c r="EU119" s="9"/>
      <c r="EV119" s="166"/>
      <c r="EW119" s="213"/>
      <c r="EX119" s="213"/>
      <c r="EY119" s="213"/>
      <c r="EZ119" s="213"/>
      <c r="FA119" s="213"/>
      <c r="FB119" s="213"/>
      <c r="FC119" s="213"/>
      <c r="FD119" s="213"/>
      <c r="FE119" s="213"/>
      <c r="FF119" s="213"/>
      <c r="FG119" s="213"/>
      <c r="FH119" s="213"/>
      <c r="FI119" s="213"/>
      <c r="FJ119" s="213"/>
      <c r="FK119" s="213"/>
      <c r="FL119" s="213"/>
      <c r="FM119" s="213"/>
      <c r="FN119" s="167"/>
      <c r="FO119" s="213"/>
      <c r="FP119" s="213"/>
      <c r="FQ119" s="213"/>
      <c r="FR119" s="213"/>
      <c r="FS119" s="166"/>
      <c r="FT119" s="167"/>
      <c r="FU119" s="213"/>
      <c r="FV119" s="213"/>
      <c r="FW119" s="213"/>
      <c r="FX119" s="213"/>
      <c r="FY119" s="166"/>
      <c r="FZ119" s="167"/>
      <c r="GA119" s="166"/>
      <c r="GB119" s="213"/>
      <c r="GC119" s="213"/>
      <c r="GD119" s="213"/>
      <c r="GE119" s="166"/>
      <c r="GF119" s="213"/>
      <c r="GG119" s="213"/>
      <c r="GH119" s="213"/>
      <c r="GI119" s="213"/>
      <c r="GJ119" s="213"/>
      <c r="GK119" s="213"/>
      <c r="GL119" s="213"/>
      <c r="GM119" s="166"/>
      <c r="GN119" s="213"/>
      <c r="GO119" s="213"/>
      <c r="GP119" s="213"/>
      <c r="GQ119" s="167"/>
      <c r="GR119" s="174"/>
      <c r="GS119" s="214"/>
      <c r="GT119" s="214"/>
      <c r="GU119" s="214"/>
      <c r="GV119" s="214"/>
      <c r="GW119" s="214"/>
      <c r="GX119" s="214"/>
      <c r="GY119" s="214"/>
      <c r="GZ119" s="214"/>
      <c r="HA119" s="214"/>
      <c r="HB119" s="214"/>
      <c r="HC119" s="214"/>
      <c r="HD119" s="214"/>
      <c r="HE119" s="214"/>
      <c r="HF119" s="214"/>
      <c r="HG119" s="214"/>
      <c r="HH119" s="214"/>
      <c r="HI119" s="214"/>
      <c r="HJ119" s="214"/>
      <c r="HK119" s="214"/>
      <c r="HL119" s="214"/>
      <c r="HM119" s="214"/>
      <c r="HN119" s="214"/>
      <c r="HO119" s="214"/>
      <c r="HP119" s="214"/>
      <c r="HQ119" s="214"/>
      <c r="HR119" s="214"/>
      <c r="HS119" s="214"/>
      <c r="HT119" s="214"/>
      <c r="HU119" s="214"/>
      <c r="HV119" s="214"/>
      <c r="HW119" s="214"/>
      <c r="HX119" s="214"/>
      <c r="HY119" s="214"/>
      <c r="HZ119" s="214"/>
      <c r="IA119" s="214"/>
      <c r="IB119" s="214"/>
      <c r="IC119" s="214"/>
      <c r="ID119" s="214"/>
      <c r="IE119" s="214"/>
      <c r="IF119" s="214"/>
      <c r="IG119" s="214"/>
      <c r="IH119" s="214"/>
      <c r="II119" s="214"/>
      <c r="IJ119" s="214"/>
      <c r="IK119" s="214"/>
      <c r="IL119" s="214" t="s">
        <v>226</v>
      </c>
      <c r="IM119" s="214"/>
      <c r="IN119" s="214"/>
      <c r="IO119" s="214"/>
      <c r="IP119" s="166"/>
      <c r="IQ119" s="167"/>
      <c r="IR119" s="213"/>
      <c r="IS119" s="213"/>
      <c r="IT119" s="213"/>
      <c r="IU119" s="213"/>
      <c r="IV119" s="213"/>
      <c r="IW119" s="213"/>
      <c r="IX119" s="223"/>
      <c r="IY119" s="223"/>
      <c r="IZ119" s="213"/>
      <c r="JA119" s="223"/>
      <c r="JB119" s="213"/>
      <c r="JC119" s="213"/>
      <c r="JD119" s="213"/>
      <c r="JE119" s="214"/>
      <c r="JF119"/>
      <c r="JG119" s="213"/>
      <c r="JH119" s="213"/>
      <c r="JI119" s="213"/>
      <c r="JJ119" s="213"/>
      <c r="JK119" s="213"/>
      <c r="JL119" s="213"/>
      <c r="JM119" s="213"/>
      <c r="JN119" s="174"/>
      <c r="JO119" s="214"/>
      <c r="JP119" s="214"/>
      <c r="JQ119" s="214"/>
      <c r="JR119" s="214"/>
      <c r="JS119" s="214"/>
      <c r="JT119" s="214"/>
      <c r="JU119" s="214"/>
      <c r="JV119" s="214"/>
      <c r="JW119" s="214"/>
      <c r="JX119" s="214"/>
      <c r="JY119" s="166"/>
      <c r="JZ119" s="213"/>
      <c r="KA119" s="213"/>
      <c r="KB119" s="213"/>
      <c r="KC119" s="214"/>
      <c r="KD119" s="214"/>
      <c r="KE119" s="214"/>
      <c r="KF119" s="214"/>
      <c r="KG119" s="214"/>
      <c r="KH119" s="223"/>
      <c r="KI119" s="223"/>
      <c r="KJ119" s="223"/>
      <c r="KK119" s="223"/>
      <c r="KL119" s="214"/>
      <c r="KM119" s="214"/>
      <c r="KN119" s="214"/>
      <c r="KO119" s="214"/>
      <c r="KP119" s="214"/>
      <c r="KQ119"/>
      <c r="KR119" s="255"/>
      <c r="KS119">
        <v>3</v>
      </c>
      <c r="KT119">
        <v>0</v>
      </c>
      <c r="KU119">
        <v>3</v>
      </c>
      <c r="KV119">
        <v>0</v>
      </c>
    </row>
    <row r="120" spans="1:308" s="10" customFormat="1" ht="19.5">
      <c r="A120" s="171">
        <v>12</v>
      </c>
      <c r="B120" s="171" t="s">
        <v>1064</v>
      </c>
      <c r="C120" s="172" t="s">
        <v>1103</v>
      </c>
      <c r="D120" s="173">
        <v>19</v>
      </c>
      <c r="E120" s="171" t="s">
        <v>1104</v>
      </c>
      <c r="F120" s="164">
        <v>21</v>
      </c>
      <c r="G120" s="164" t="s">
        <v>852</v>
      </c>
      <c r="H120" s="164" t="s">
        <v>979</v>
      </c>
      <c r="I120" s="164">
        <v>0</v>
      </c>
      <c r="J120" s="164">
        <v>574</v>
      </c>
      <c r="K120" s="164">
        <v>211.8</v>
      </c>
      <c r="L120" s="165">
        <v>36.898954703832757</v>
      </c>
      <c r="M120" s="384" t="s">
        <v>2283</v>
      </c>
      <c r="N120" s="166"/>
      <c r="O120" s="213"/>
      <c r="P120" s="213"/>
      <c r="Q120" s="213"/>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166"/>
      <c r="CC120" s="213"/>
      <c r="CD120" s="213"/>
      <c r="CE120" s="213"/>
      <c r="CF120" s="213"/>
      <c r="CG120" s="213"/>
      <c r="CH120" s="213"/>
      <c r="CI120" s="213" t="s">
        <v>853</v>
      </c>
      <c r="CJ120" s="213"/>
      <c r="CK120" s="213"/>
      <c r="CL120" s="213"/>
      <c r="CM120" s="213"/>
      <c r="CN120" s="213"/>
      <c r="CO120" s="213"/>
      <c r="CP120" s="213"/>
      <c r="CQ120" s="213"/>
      <c r="CR120" s="213"/>
      <c r="CS120" s="213"/>
      <c r="CT120" s="166"/>
      <c r="CU120" s="213"/>
      <c r="CV120" s="213"/>
      <c r="CW120" s="213"/>
      <c r="CX120" s="213"/>
      <c r="CY120" s="213"/>
      <c r="CZ120" s="213"/>
      <c r="DA120" s="213"/>
      <c r="DB120" s="213"/>
      <c r="DC120" s="213"/>
      <c r="DD120" s="213"/>
      <c r="DE120" s="213"/>
      <c r="DF120" s="213"/>
      <c r="DG120" s="213"/>
      <c r="DH120" s="213"/>
      <c r="DI120" s="213"/>
      <c r="DJ120" s="213"/>
      <c r="DK120" s="213"/>
      <c r="DL120" s="213"/>
      <c r="DM120" s="213"/>
      <c r="DN120" s="167"/>
      <c r="DO120" s="213"/>
      <c r="DP120" s="213"/>
      <c r="DQ120" s="213"/>
      <c r="DR120" s="213"/>
      <c r="DS120" s="213"/>
      <c r="DT120" s="213"/>
      <c r="DU120" s="213"/>
      <c r="DV120" s="213"/>
      <c r="DW120" s="213"/>
      <c r="DX120" s="213"/>
      <c r="DY120" s="213"/>
      <c r="DZ120" s="213"/>
      <c r="EA120" s="213"/>
      <c r="EB120" s="213"/>
      <c r="EC120" s="213"/>
      <c r="ED120" s="213"/>
      <c r="EE120" s="213"/>
      <c r="EF120" s="213"/>
      <c r="EG120" s="213"/>
      <c r="EH120" s="213"/>
      <c r="EI120" s="213"/>
      <c r="EJ120" s="213"/>
      <c r="EK120" s="213"/>
      <c r="EL120" s="213"/>
      <c r="EM120" s="213"/>
      <c r="EN120" s="213"/>
      <c r="EO120" s="213"/>
      <c r="EP120" s="213"/>
      <c r="EQ120" s="213"/>
      <c r="ER120" s="213"/>
      <c r="ES120" s="213"/>
      <c r="ET120" s="213"/>
      <c r="EU120" s="9"/>
      <c r="EV120" s="166"/>
      <c r="EW120" s="213"/>
      <c r="EX120" s="213"/>
      <c r="EY120" s="213"/>
      <c r="EZ120" s="213"/>
      <c r="FA120" s="213"/>
      <c r="FB120" s="213"/>
      <c r="FC120" s="213"/>
      <c r="FD120" s="213"/>
      <c r="FE120" s="213"/>
      <c r="FF120" s="213"/>
      <c r="FG120" s="213"/>
      <c r="FH120" s="213"/>
      <c r="FI120" s="213"/>
      <c r="FJ120" s="213"/>
      <c r="FK120" s="213"/>
      <c r="FL120" s="213"/>
      <c r="FM120" s="213"/>
      <c r="FN120" s="167"/>
      <c r="FO120" s="213"/>
      <c r="FP120" s="213"/>
      <c r="FQ120" s="213"/>
      <c r="FR120" s="213"/>
      <c r="FS120" s="166"/>
      <c r="FT120" s="167"/>
      <c r="FU120" s="213"/>
      <c r="FV120" s="213"/>
      <c r="FW120" s="213"/>
      <c r="FX120" s="213"/>
      <c r="FY120" s="166"/>
      <c r="FZ120" s="167"/>
      <c r="GA120" s="166"/>
      <c r="GB120" s="213"/>
      <c r="GC120" s="213"/>
      <c r="GD120" s="213"/>
      <c r="GE120" s="166"/>
      <c r="GF120" s="213"/>
      <c r="GG120" s="213"/>
      <c r="GH120" s="213"/>
      <c r="GI120" s="213"/>
      <c r="GJ120" s="213"/>
      <c r="GK120" s="213"/>
      <c r="GL120" s="213"/>
      <c r="GM120" s="166"/>
      <c r="GN120" s="213"/>
      <c r="GO120" s="213"/>
      <c r="GP120" s="213"/>
      <c r="GQ120" s="167"/>
      <c r="GR120" s="174"/>
      <c r="GS120" s="214"/>
      <c r="GT120" s="214"/>
      <c r="GU120" s="214"/>
      <c r="GV120" s="214"/>
      <c r="GW120" s="214"/>
      <c r="GX120" s="214"/>
      <c r="GY120" s="214"/>
      <c r="GZ120" s="214"/>
      <c r="HA120" s="214"/>
      <c r="HB120" s="214"/>
      <c r="HC120" s="214"/>
      <c r="HD120" s="214"/>
      <c r="HE120" s="214"/>
      <c r="HF120" s="214"/>
      <c r="HG120" s="214"/>
      <c r="HH120" s="214"/>
      <c r="HI120" s="214"/>
      <c r="HJ120" s="214"/>
      <c r="HK120" s="214"/>
      <c r="HL120" s="214"/>
      <c r="HM120" s="214"/>
      <c r="HN120" s="214"/>
      <c r="HO120" s="214"/>
      <c r="HP120" s="214"/>
      <c r="HQ120" s="214"/>
      <c r="HR120" s="214"/>
      <c r="HS120" s="214"/>
      <c r="HT120" s="214"/>
      <c r="HU120" s="214"/>
      <c r="HV120" s="214"/>
      <c r="HW120" s="214"/>
      <c r="HX120" s="214" t="s">
        <v>853</v>
      </c>
      <c r="HY120" s="214"/>
      <c r="HZ120" s="214"/>
      <c r="IA120" s="214"/>
      <c r="IB120" s="214"/>
      <c r="IC120" s="214"/>
      <c r="ID120" s="214"/>
      <c r="IE120" s="214"/>
      <c r="IF120" s="214"/>
      <c r="IG120" s="214"/>
      <c r="IH120" s="214"/>
      <c r="II120" s="214"/>
      <c r="IJ120" s="214"/>
      <c r="IK120" s="214"/>
      <c r="IL120" s="214"/>
      <c r="IM120" s="214"/>
      <c r="IN120" s="214"/>
      <c r="IO120" s="214"/>
      <c r="IP120" s="166"/>
      <c r="IQ120" s="167"/>
      <c r="IR120" s="213"/>
      <c r="IS120" s="213"/>
      <c r="IT120" s="213"/>
      <c r="IU120" s="213"/>
      <c r="IV120" s="213"/>
      <c r="IW120" s="213"/>
      <c r="IX120" s="223"/>
      <c r="IY120" s="223"/>
      <c r="IZ120" s="213" t="s">
        <v>226</v>
      </c>
      <c r="JA120" s="223"/>
      <c r="JB120" s="213"/>
      <c r="JC120" s="213"/>
      <c r="JD120" s="213"/>
      <c r="JE120" s="214"/>
      <c r="JF120"/>
      <c r="JG120" s="213"/>
      <c r="JH120" s="213"/>
      <c r="JI120" s="213"/>
      <c r="JJ120" s="213"/>
      <c r="JK120" s="213"/>
      <c r="JL120" s="213"/>
      <c r="JM120" s="213"/>
      <c r="JN120" s="174"/>
      <c r="JO120" s="214"/>
      <c r="JP120" s="214"/>
      <c r="JQ120" s="214"/>
      <c r="JR120" s="214"/>
      <c r="JS120" s="214"/>
      <c r="JT120" s="214"/>
      <c r="JU120" s="214"/>
      <c r="JV120" s="214"/>
      <c r="JW120" s="214"/>
      <c r="JX120" s="214"/>
      <c r="JY120" s="178" t="s">
        <v>226</v>
      </c>
      <c r="JZ120" s="213"/>
      <c r="KA120" s="213"/>
      <c r="KB120" s="213"/>
      <c r="KC120" s="214"/>
      <c r="KD120" s="214"/>
      <c r="KE120" s="214"/>
      <c r="KF120" s="214"/>
      <c r="KG120" s="214"/>
      <c r="KH120" s="223"/>
      <c r="KI120" s="223"/>
      <c r="KJ120" s="223"/>
      <c r="KK120" s="223"/>
      <c r="KL120" s="214"/>
      <c r="KM120" s="214"/>
      <c r="KN120" s="214"/>
      <c r="KO120" s="236" t="s">
        <v>226</v>
      </c>
      <c r="KP120" s="214"/>
      <c r="KQ120"/>
      <c r="KR120" s="255"/>
      <c r="KS120">
        <v>3</v>
      </c>
      <c r="KT120">
        <v>2</v>
      </c>
      <c r="KU120">
        <v>3</v>
      </c>
      <c r="KV120">
        <v>2</v>
      </c>
    </row>
    <row r="121" spans="1:308" s="10" customFormat="1" ht="19.5">
      <c r="A121" s="171">
        <v>12</v>
      </c>
      <c r="B121" s="171" t="s">
        <v>1064</v>
      </c>
      <c r="C121" s="172" t="s">
        <v>1105</v>
      </c>
      <c r="D121" s="173">
        <v>20</v>
      </c>
      <c r="E121" s="171" t="s">
        <v>1106</v>
      </c>
      <c r="F121" s="164">
        <v>20</v>
      </c>
      <c r="G121" s="164" t="s">
        <v>852</v>
      </c>
      <c r="H121" s="164">
        <v>0</v>
      </c>
      <c r="I121" s="164">
        <v>0</v>
      </c>
      <c r="J121" s="164">
        <v>327</v>
      </c>
      <c r="K121" s="164">
        <v>68</v>
      </c>
      <c r="L121" s="165">
        <v>20.795107033639145</v>
      </c>
      <c r="M121" s="384" t="s">
        <v>2284</v>
      </c>
      <c r="N121" s="166" t="s">
        <v>226</v>
      </c>
      <c r="O121" s="213"/>
      <c r="P121" s="213"/>
      <c r="Q121" s="213"/>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t="s">
        <v>853</v>
      </c>
      <c r="BS121" s="213"/>
      <c r="BT121" s="213"/>
      <c r="BU121" s="213"/>
      <c r="BV121" s="213"/>
      <c r="BW121" s="213"/>
      <c r="BX121" s="213"/>
      <c r="BY121" s="213"/>
      <c r="BZ121" s="213"/>
      <c r="CA121" s="213"/>
      <c r="CB121" s="166"/>
      <c r="CC121" s="213"/>
      <c r="CD121" s="213"/>
      <c r="CE121" s="213"/>
      <c r="CF121" s="213"/>
      <c r="CG121" s="213" t="s">
        <v>853</v>
      </c>
      <c r="CH121" s="213"/>
      <c r="CI121" s="213" t="s">
        <v>853</v>
      </c>
      <c r="CJ121" s="213"/>
      <c r="CK121" s="213" t="s">
        <v>853</v>
      </c>
      <c r="CL121" s="213"/>
      <c r="CM121" s="213"/>
      <c r="CN121" s="213"/>
      <c r="CO121" s="213"/>
      <c r="CP121" s="213"/>
      <c r="CQ121" s="213" t="s">
        <v>853</v>
      </c>
      <c r="CR121" s="213"/>
      <c r="CS121" s="213"/>
      <c r="CT121" s="166"/>
      <c r="CU121" s="213"/>
      <c r="CV121" s="213"/>
      <c r="CW121" s="213"/>
      <c r="CX121" s="213"/>
      <c r="CY121" s="213"/>
      <c r="CZ121" s="213"/>
      <c r="DA121" s="213"/>
      <c r="DB121" s="213"/>
      <c r="DC121" s="213"/>
      <c r="DD121" s="213"/>
      <c r="DE121" s="213"/>
      <c r="DF121" s="213"/>
      <c r="DG121" s="213"/>
      <c r="DH121" s="213"/>
      <c r="DI121" s="213"/>
      <c r="DJ121" s="213"/>
      <c r="DK121" s="213"/>
      <c r="DL121" s="213"/>
      <c r="DM121" s="213"/>
      <c r="DN121" s="167"/>
      <c r="DO121" s="213"/>
      <c r="DP121" s="213"/>
      <c r="DQ121" s="213"/>
      <c r="DR121" s="213"/>
      <c r="DS121" s="213"/>
      <c r="DT121" s="213"/>
      <c r="DU121" s="213"/>
      <c r="DV121" s="213"/>
      <c r="DW121" s="213"/>
      <c r="DX121" s="213"/>
      <c r="DY121" s="213"/>
      <c r="DZ121" s="213"/>
      <c r="EA121" s="213"/>
      <c r="EB121" s="213"/>
      <c r="EC121" s="213"/>
      <c r="ED121" s="213"/>
      <c r="EE121" s="213"/>
      <c r="EF121" s="213"/>
      <c r="EG121" s="213"/>
      <c r="EH121" s="213"/>
      <c r="EI121" s="213"/>
      <c r="EJ121" s="213"/>
      <c r="EK121" s="213"/>
      <c r="EL121" s="213"/>
      <c r="EM121" s="213"/>
      <c r="EN121" s="213"/>
      <c r="EO121" s="213"/>
      <c r="EP121" s="213"/>
      <c r="EQ121" s="213"/>
      <c r="ER121" s="213"/>
      <c r="ES121" s="213"/>
      <c r="ET121" s="213"/>
      <c r="EU121" s="9"/>
      <c r="EV121" s="166"/>
      <c r="EW121" s="213"/>
      <c r="EX121" s="213"/>
      <c r="EY121" s="213"/>
      <c r="EZ121" s="213"/>
      <c r="FA121" s="213"/>
      <c r="FB121" s="213"/>
      <c r="FC121" s="213"/>
      <c r="FD121" s="213"/>
      <c r="FE121" s="213"/>
      <c r="FF121" s="213"/>
      <c r="FG121" s="213"/>
      <c r="FH121" s="213"/>
      <c r="FI121" s="213" t="s">
        <v>853</v>
      </c>
      <c r="FJ121" s="213"/>
      <c r="FK121" s="213"/>
      <c r="FL121" s="213"/>
      <c r="FM121" s="213"/>
      <c r="FN121" s="167"/>
      <c r="FO121" s="213"/>
      <c r="FP121" s="213"/>
      <c r="FQ121" s="213"/>
      <c r="FR121" s="213"/>
      <c r="FS121" s="166"/>
      <c r="FT121" s="167"/>
      <c r="FU121" s="213"/>
      <c r="FV121" s="213"/>
      <c r="FW121" s="213"/>
      <c r="FX121" s="213"/>
      <c r="FY121" s="166"/>
      <c r="FZ121" s="167"/>
      <c r="GA121" s="166"/>
      <c r="GB121" s="213"/>
      <c r="GC121" s="213"/>
      <c r="GD121" s="213"/>
      <c r="GE121" s="166"/>
      <c r="GF121" s="213"/>
      <c r="GG121" s="213"/>
      <c r="GH121" s="213"/>
      <c r="GI121" s="213"/>
      <c r="GJ121" s="213"/>
      <c r="GK121" s="213"/>
      <c r="GL121" s="213"/>
      <c r="GM121" s="166"/>
      <c r="GN121" s="213"/>
      <c r="GO121" s="213"/>
      <c r="GP121" s="213"/>
      <c r="GQ121" s="167"/>
      <c r="GR121" s="174"/>
      <c r="GS121" s="214"/>
      <c r="GT121" s="214"/>
      <c r="GU121" s="214"/>
      <c r="GV121" s="214"/>
      <c r="GW121" s="214"/>
      <c r="GX121" s="214"/>
      <c r="GY121" s="214"/>
      <c r="GZ121" s="214"/>
      <c r="HA121" s="214" t="s">
        <v>226</v>
      </c>
      <c r="HB121" s="214"/>
      <c r="HC121" s="214"/>
      <c r="HD121" s="214"/>
      <c r="HE121" s="214"/>
      <c r="HF121" s="214"/>
      <c r="HG121" s="214"/>
      <c r="HH121" s="214"/>
      <c r="HI121" s="214"/>
      <c r="HJ121" s="214"/>
      <c r="HK121" s="214"/>
      <c r="HL121" s="214"/>
      <c r="HM121" s="214"/>
      <c r="HN121" s="214"/>
      <c r="HO121" s="214"/>
      <c r="HP121" s="214"/>
      <c r="HQ121" s="214"/>
      <c r="HR121" s="214"/>
      <c r="HS121" s="214"/>
      <c r="HT121" s="214"/>
      <c r="HU121" s="214"/>
      <c r="HV121" s="214"/>
      <c r="HW121" s="214"/>
      <c r="HX121" s="214"/>
      <c r="HY121" s="214"/>
      <c r="HZ121" s="214"/>
      <c r="IA121" s="214"/>
      <c r="IB121" s="214"/>
      <c r="IC121" s="214"/>
      <c r="ID121" s="214"/>
      <c r="IE121" s="214"/>
      <c r="IF121" s="214"/>
      <c r="IG121" s="214"/>
      <c r="IH121" s="214"/>
      <c r="II121" s="214"/>
      <c r="IJ121" s="214"/>
      <c r="IK121" s="214"/>
      <c r="IL121" s="214"/>
      <c r="IM121" s="214"/>
      <c r="IN121" s="214"/>
      <c r="IO121" s="214"/>
      <c r="IP121" s="166"/>
      <c r="IQ121" s="167"/>
      <c r="IR121" s="213"/>
      <c r="IS121" s="213"/>
      <c r="IT121" s="213"/>
      <c r="IU121" s="213"/>
      <c r="IV121" s="213"/>
      <c r="IW121" s="213"/>
      <c r="IX121" s="223"/>
      <c r="IY121" s="223"/>
      <c r="IZ121" s="213" t="s">
        <v>853</v>
      </c>
      <c r="JA121" s="223"/>
      <c r="JB121" s="213"/>
      <c r="JC121" s="213"/>
      <c r="JD121" s="213"/>
      <c r="JE121" s="214"/>
      <c r="JF121"/>
      <c r="JG121" s="213"/>
      <c r="JH121" s="213"/>
      <c r="JI121" s="213"/>
      <c r="JJ121" s="213"/>
      <c r="JK121" s="213"/>
      <c r="JL121" s="213"/>
      <c r="JM121" s="213"/>
      <c r="JN121" s="174"/>
      <c r="JO121" s="214"/>
      <c r="JP121" s="214"/>
      <c r="JQ121" s="214"/>
      <c r="JR121" s="214"/>
      <c r="JS121" s="214"/>
      <c r="JT121" s="214"/>
      <c r="JU121" s="214"/>
      <c r="JV121" s="214"/>
      <c r="JW121" s="214"/>
      <c r="JX121" s="214"/>
      <c r="JY121" s="166"/>
      <c r="JZ121" s="213"/>
      <c r="KA121" s="213"/>
      <c r="KB121" s="213"/>
      <c r="KC121" s="214"/>
      <c r="KD121" s="214"/>
      <c r="KE121" s="214"/>
      <c r="KF121" s="214"/>
      <c r="KG121" s="214"/>
      <c r="KH121" s="223"/>
      <c r="KI121" s="223"/>
      <c r="KJ121" s="223"/>
      <c r="KK121" s="223"/>
      <c r="KL121" s="214"/>
      <c r="KM121" s="214"/>
      <c r="KN121" s="214"/>
      <c r="KO121" s="214"/>
      <c r="KP121" s="214"/>
      <c r="KQ121"/>
      <c r="KR121" s="255"/>
      <c r="KS121">
        <v>2</v>
      </c>
      <c r="KT121">
        <v>7</v>
      </c>
      <c r="KU121">
        <v>2</v>
      </c>
      <c r="KV121">
        <v>7</v>
      </c>
    </row>
    <row r="122" spans="1:308" s="10" customFormat="1" ht="19.5">
      <c r="A122" s="171">
        <v>12</v>
      </c>
      <c r="B122" s="171" t="s">
        <v>1064</v>
      </c>
      <c r="C122" s="172" t="s">
        <v>1107</v>
      </c>
      <c r="D122" s="173">
        <v>21</v>
      </c>
      <c r="E122" s="171" t="s">
        <v>1108</v>
      </c>
      <c r="F122" s="164">
        <v>10</v>
      </c>
      <c r="G122" s="164" t="s">
        <v>857</v>
      </c>
      <c r="H122" s="164">
        <v>0</v>
      </c>
      <c r="I122" s="164">
        <v>0</v>
      </c>
      <c r="J122" s="164">
        <v>763</v>
      </c>
      <c r="K122" s="164">
        <v>313.60000000000002</v>
      </c>
      <c r="L122" s="165">
        <v>41.100917431192663</v>
      </c>
      <c r="M122" s="384" t="s">
        <v>2285</v>
      </c>
      <c r="N122" s="166" t="s">
        <v>226</v>
      </c>
      <c r="O122" s="213"/>
      <c r="P122" s="213"/>
      <c r="Q122" s="213"/>
      <c r="R122" s="213"/>
      <c r="S122" s="213"/>
      <c r="T122" s="213"/>
      <c r="U122" s="213"/>
      <c r="V122" s="213"/>
      <c r="W122" s="213"/>
      <c r="X122" s="213"/>
      <c r="Y122" s="213"/>
      <c r="Z122" s="213"/>
      <c r="AA122" s="213"/>
      <c r="AB122" s="213"/>
      <c r="AC122" s="213"/>
      <c r="AD122" s="213"/>
      <c r="AE122" s="213"/>
      <c r="AF122" s="213"/>
      <c r="AG122" s="213"/>
      <c r="AH122" s="213"/>
      <c r="AI122" s="213"/>
      <c r="AJ122" s="213" t="s">
        <v>226</v>
      </c>
      <c r="AK122" s="213"/>
      <c r="AL122" s="213"/>
      <c r="AM122" s="213"/>
      <c r="AN122" s="213"/>
      <c r="AO122" s="213"/>
      <c r="AP122" s="213"/>
      <c r="AQ122" s="213"/>
      <c r="AR122" s="213"/>
      <c r="AS122" s="213"/>
      <c r="AT122" s="213"/>
      <c r="AU122" s="213"/>
      <c r="AV122" s="213"/>
      <c r="AW122" s="213"/>
      <c r="AX122" s="213"/>
      <c r="AY122" s="213"/>
      <c r="AZ122" s="213"/>
      <c r="BA122" s="213"/>
      <c r="BB122" s="213"/>
      <c r="BC122" s="213" t="s">
        <v>226</v>
      </c>
      <c r="BD122" s="213" t="s">
        <v>226</v>
      </c>
      <c r="BE122" s="213" t="s">
        <v>226</v>
      </c>
      <c r="BF122" s="213"/>
      <c r="BG122" s="213" t="s">
        <v>226</v>
      </c>
      <c r="BH122" s="213"/>
      <c r="BI122" s="213"/>
      <c r="BJ122" s="213"/>
      <c r="BK122" s="213"/>
      <c r="BL122" s="213"/>
      <c r="BM122" s="213"/>
      <c r="BN122" s="213" t="s">
        <v>226</v>
      </c>
      <c r="BO122" s="213"/>
      <c r="BP122" s="213" t="s">
        <v>226</v>
      </c>
      <c r="BQ122" s="213"/>
      <c r="BR122" s="213"/>
      <c r="BS122" s="213"/>
      <c r="BT122" s="213" t="s">
        <v>226</v>
      </c>
      <c r="BU122" s="213" t="s">
        <v>226</v>
      </c>
      <c r="BV122" s="213" t="s">
        <v>226</v>
      </c>
      <c r="BW122" s="213" t="s">
        <v>226</v>
      </c>
      <c r="BX122" s="213" t="s">
        <v>226</v>
      </c>
      <c r="BY122" s="213"/>
      <c r="BZ122" s="213"/>
      <c r="CA122" s="213"/>
      <c r="CB122" s="166"/>
      <c r="CC122" s="213" t="s">
        <v>226</v>
      </c>
      <c r="CD122" s="213"/>
      <c r="CE122" s="213"/>
      <c r="CF122" s="213"/>
      <c r="CG122" s="213"/>
      <c r="CH122" s="213" t="s">
        <v>226</v>
      </c>
      <c r="CI122" s="213"/>
      <c r="CJ122" s="213" t="s">
        <v>226</v>
      </c>
      <c r="CK122" s="213" t="s">
        <v>226</v>
      </c>
      <c r="CL122" s="213"/>
      <c r="CM122" s="213" t="s">
        <v>226</v>
      </c>
      <c r="CN122" s="213" t="s">
        <v>226</v>
      </c>
      <c r="CO122" s="213"/>
      <c r="CP122" s="213"/>
      <c r="CQ122" s="213"/>
      <c r="CR122" s="213"/>
      <c r="CS122" s="213" t="s">
        <v>226</v>
      </c>
      <c r="CT122" s="166" t="s">
        <v>226</v>
      </c>
      <c r="CU122" s="213" t="s">
        <v>226</v>
      </c>
      <c r="CV122" s="213" t="s">
        <v>853</v>
      </c>
      <c r="CW122" s="213"/>
      <c r="CX122" s="213"/>
      <c r="CY122" s="213"/>
      <c r="CZ122" s="213" t="s">
        <v>226</v>
      </c>
      <c r="DA122" s="213" t="s">
        <v>226</v>
      </c>
      <c r="DB122" s="213"/>
      <c r="DC122" s="213" t="s">
        <v>853</v>
      </c>
      <c r="DD122" s="213"/>
      <c r="DE122" s="213"/>
      <c r="DF122" s="213"/>
      <c r="DG122" s="213"/>
      <c r="DH122" s="213"/>
      <c r="DI122" s="213"/>
      <c r="DJ122" s="213"/>
      <c r="DK122" s="213"/>
      <c r="DL122" s="213"/>
      <c r="DM122" s="213"/>
      <c r="DN122" s="167"/>
      <c r="DO122" s="213"/>
      <c r="DP122" s="213"/>
      <c r="DQ122" s="213"/>
      <c r="DR122" s="213"/>
      <c r="DS122" s="213"/>
      <c r="DT122" s="213"/>
      <c r="DU122" s="213" t="s">
        <v>226</v>
      </c>
      <c r="DV122" s="213"/>
      <c r="DW122" s="213"/>
      <c r="DX122" s="213"/>
      <c r="DY122" s="213"/>
      <c r="DZ122" s="213" t="s">
        <v>226</v>
      </c>
      <c r="EA122" s="213" t="s">
        <v>226</v>
      </c>
      <c r="EB122" s="213"/>
      <c r="EC122" s="213" t="s">
        <v>226</v>
      </c>
      <c r="ED122" s="213"/>
      <c r="EE122" s="213"/>
      <c r="EF122" s="213"/>
      <c r="EG122" s="213"/>
      <c r="EH122" s="213"/>
      <c r="EI122" s="213"/>
      <c r="EJ122" s="213"/>
      <c r="EK122" s="213"/>
      <c r="EL122" s="213"/>
      <c r="EM122" s="213"/>
      <c r="EN122" s="213"/>
      <c r="EO122" s="213"/>
      <c r="EP122" s="213"/>
      <c r="EQ122" s="213"/>
      <c r="ER122" s="213"/>
      <c r="ES122" s="213"/>
      <c r="ET122" s="213"/>
      <c r="EU122" s="9"/>
      <c r="EV122" s="166"/>
      <c r="EW122" s="213"/>
      <c r="EX122" s="213" t="s">
        <v>226</v>
      </c>
      <c r="EY122" s="213"/>
      <c r="EZ122" s="213" t="s">
        <v>226</v>
      </c>
      <c r="FA122" s="213"/>
      <c r="FB122" s="213" t="s">
        <v>853</v>
      </c>
      <c r="FC122" s="213" t="s">
        <v>226</v>
      </c>
      <c r="FD122" s="213"/>
      <c r="FE122" s="213" t="s">
        <v>226</v>
      </c>
      <c r="FF122" s="213" t="s">
        <v>226</v>
      </c>
      <c r="FG122" s="213"/>
      <c r="FH122" s="213" t="s">
        <v>226</v>
      </c>
      <c r="FI122" s="213"/>
      <c r="FJ122" s="213" t="s">
        <v>226</v>
      </c>
      <c r="FK122" s="213"/>
      <c r="FL122" s="213"/>
      <c r="FM122" s="213" t="s">
        <v>853</v>
      </c>
      <c r="FN122" s="167"/>
      <c r="FO122" s="213" t="s">
        <v>226</v>
      </c>
      <c r="FP122" s="213" t="s">
        <v>226</v>
      </c>
      <c r="FQ122" s="213"/>
      <c r="FR122" s="213"/>
      <c r="FS122" s="166" t="s">
        <v>226</v>
      </c>
      <c r="FT122" s="167" t="s">
        <v>226</v>
      </c>
      <c r="FU122" s="213" t="s">
        <v>226</v>
      </c>
      <c r="FV122" s="213"/>
      <c r="FW122" s="213"/>
      <c r="FX122" s="213" t="s">
        <v>226</v>
      </c>
      <c r="FY122" s="166"/>
      <c r="FZ122" s="167"/>
      <c r="GA122" s="166"/>
      <c r="GB122" s="213"/>
      <c r="GC122" s="213"/>
      <c r="GD122" s="213"/>
      <c r="GE122" s="166"/>
      <c r="GF122" s="213"/>
      <c r="GG122" s="213"/>
      <c r="GH122" s="213"/>
      <c r="GI122" s="213"/>
      <c r="GJ122" s="213"/>
      <c r="GK122" s="213"/>
      <c r="GL122" s="213"/>
      <c r="GM122" s="166"/>
      <c r="GN122" s="213"/>
      <c r="GO122" s="213"/>
      <c r="GP122" s="213"/>
      <c r="GQ122" s="167"/>
      <c r="GR122" s="174"/>
      <c r="GS122" s="214"/>
      <c r="GT122" s="214" t="s">
        <v>226</v>
      </c>
      <c r="GU122" s="214"/>
      <c r="GV122" s="214"/>
      <c r="GW122" s="214"/>
      <c r="GX122" s="214" t="s">
        <v>226</v>
      </c>
      <c r="GY122" s="214"/>
      <c r="GZ122" s="214"/>
      <c r="HA122" s="214" t="s">
        <v>226</v>
      </c>
      <c r="HB122" s="214"/>
      <c r="HC122" s="214" t="s">
        <v>226</v>
      </c>
      <c r="HD122" s="214"/>
      <c r="HE122" s="214"/>
      <c r="HF122" s="214" t="s">
        <v>226</v>
      </c>
      <c r="HG122" s="214"/>
      <c r="HH122" s="214"/>
      <c r="HI122" s="214"/>
      <c r="HJ122" s="214"/>
      <c r="HK122" s="214"/>
      <c r="HL122" s="214"/>
      <c r="HM122" s="214"/>
      <c r="HN122" s="214"/>
      <c r="HO122" s="214" t="s">
        <v>226</v>
      </c>
      <c r="HP122" s="214"/>
      <c r="HQ122" s="214" t="s">
        <v>226</v>
      </c>
      <c r="HR122" s="214"/>
      <c r="HS122" s="214"/>
      <c r="HT122" s="214"/>
      <c r="HU122" s="214"/>
      <c r="HV122" s="214"/>
      <c r="HW122" s="214"/>
      <c r="HX122" s="214" t="s">
        <v>226</v>
      </c>
      <c r="HY122" s="214"/>
      <c r="HZ122" s="214"/>
      <c r="IA122" s="214" t="s">
        <v>226</v>
      </c>
      <c r="IB122" s="214" t="s">
        <v>226</v>
      </c>
      <c r="IC122" s="214" t="s">
        <v>226</v>
      </c>
      <c r="ID122" s="214" t="s">
        <v>226</v>
      </c>
      <c r="IE122" s="214"/>
      <c r="IF122" s="214"/>
      <c r="IG122" s="214"/>
      <c r="IH122" s="214"/>
      <c r="II122" s="214"/>
      <c r="IJ122" s="214"/>
      <c r="IK122" s="214"/>
      <c r="IL122" s="214"/>
      <c r="IM122" s="214"/>
      <c r="IN122" s="214" t="s">
        <v>226</v>
      </c>
      <c r="IO122" s="214"/>
      <c r="IP122" s="166"/>
      <c r="IQ122" s="167"/>
      <c r="IR122" s="213"/>
      <c r="IS122" s="213"/>
      <c r="IT122" s="213" t="s">
        <v>853</v>
      </c>
      <c r="IU122" s="213"/>
      <c r="IV122" s="213"/>
      <c r="IW122" s="213"/>
      <c r="IX122" s="223"/>
      <c r="IY122" s="223"/>
      <c r="IZ122" s="213" t="s">
        <v>226</v>
      </c>
      <c r="JA122" s="223"/>
      <c r="JB122" s="213"/>
      <c r="JC122" s="213" t="s">
        <v>853</v>
      </c>
      <c r="JD122" s="213"/>
      <c r="JE122" s="214"/>
      <c r="JF122"/>
      <c r="JG122" s="213" t="s">
        <v>853</v>
      </c>
      <c r="JH122" s="213"/>
      <c r="JI122" s="213"/>
      <c r="JJ122" s="213"/>
      <c r="JK122" s="213"/>
      <c r="JL122" s="213"/>
      <c r="JM122" s="213"/>
      <c r="JN122" s="174" t="s">
        <v>853</v>
      </c>
      <c r="JO122" s="214"/>
      <c r="JP122" s="214"/>
      <c r="JQ122" s="214"/>
      <c r="JR122" s="214"/>
      <c r="JS122" s="214"/>
      <c r="JT122" s="214"/>
      <c r="JU122" s="214"/>
      <c r="JV122" s="214"/>
      <c r="JW122" s="214"/>
      <c r="JX122" s="214"/>
      <c r="JY122" s="166"/>
      <c r="JZ122" s="213" t="s">
        <v>853</v>
      </c>
      <c r="KA122" s="213" t="s">
        <v>853</v>
      </c>
      <c r="KB122" s="213"/>
      <c r="KC122" s="214"/>
      <c r="KD122" s="214" t="s">
        <v>898</v>
      </c>
      <c r="KE122" s="214" t="s">
        <v>898</v>
      </c>
      <c r="KF122" s="214" t="s">
        <v>898</v>
      </c>
      <c r="KG122" s="214"/>
      <c r="KH122" s="223"/>
      <c r="KI122" s="223"/>
      <c r="KJ122" s="223"/>
      <c r="KK122" s="223"/>
      <c r="KL122" s="214"/>
      <c r="KM122" s="214"/>
      <c r="KN122" s="214"/>
      <c r="KO122" s="214"/>
      <c r="KP122" s="214"/>
      <c r="KQ122"/>
      <c r="KR122" s="255"/>
      <c r="KS122">
        <v>58</v>
      </c>
      <c r="KT122">
        <v>10</v>
      </c>
      <c r="KU122">
        <v>57</v>
      </c>
      <c r="KV122">
        <v>10</v>
      </c>
    </row>
    <row r="123" spans="1:308" s="10" customFormat="1" ht="19.5">
      <c r="A123" s="171">
        <v>12</v>
      </c>
      <c r="B123" s="171" t="s">
        <v>1064</v>
      </c>
      <c r="C123" s="172" t="s">
        <v>1109</v>
      </c>
      <c r="D123" s="173">
        <v>22</v>
      </c>
      <c r="E123" s="164" t="s">
        <v>1110</v>
      </c>
      <c r="F123" s="164">
        <v>10</v>
      </c>
      <c r="G123" s="164" t="s">
        <v>857</v>
      </c>
      <c r="H123" s="164">
        <v>0</v>
      </c>
      <c r="I123" s="164">
        <v>0</v>
      </c>
      <c r="J123" s="164">
        <v>314</v>
      </c>
      <c r="K123" s="164">
        <v>82.4</v>
      </c>
      <c r="L123" s="165">
        <v>26.242038216560509</v>
      </c>
      <c r="M123" s="384" t="s">
        <v>2286</v>
      </c>
      <c r="N123" s="166" t="s">
        <v>853</v>
      </c>
      <c r="O123" s="213"/>
      <c r="P123" s="213"/>
      <c r="Q123" s="213"/>
      <c r="R123" s="213"/>
      <c r="S123" s="213"/>
      <c r="T123" s="213"/>
      <c r="U123" s="213"/>
      <c r="V123" s="213"/>
      <c r="W123" s="213"/>
      <c r="X123" s="213"/>
      <c r="Y123" s="213"/>
      <c r="Z123" s="213"/>
      <c r="AA123" s="213"/>
      <c r="AB123" s="213"/>
      <c r="AC123" s="213"/>
      <c r="AD123" s="213"/>
      <c r="AE123" s="213"/>
      <c r="AF123" s="213"/>
      <c r="AG123" s="213"/>
      <c r="AH123" s="213"/>
      <c r="AI123" s="213"/>
      <c r="AJ123" s="213"/>
      <c r="AK123" s="213" t="s">
        <v>226</v>
      </c>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t="s">
        <v>226</v>
      </c>
      <c r="BF123" s="234" t="s">
        <v>226</v>
      </c>
      <c r="BG123" s="213"/>
      <c r="BH123" s="213"/>
      <c r="BI123" s="213"/>
      <c r="BJ123" s="213"/>
      <c r="BK123" s="213"/>
      <c r="BL123" s="213"/>
      <c r="BM123" s="213"/>
      <c r="BN123" s="213"/>
      <c r="BO123" s="213"/>
      <c r="BP123" s="213"/>
      <c r="BQ123" s="213" t="s">
        <v>226</v>
      </c>
      <c r="BR123" s="213"/>
      <c r="BS123" s="213"/>
      <c r="BT123" s="213"/>
      <c r="BU123" s="213"/>
      <c r="BV123" s="213"/>
      <c r="BW123" s="213"/>
      <c r="BX123" s="213"/>
      <c r="BY123" s="213"/>
      <c r="BZ123" s="213"/>
      <c r="CA123" s="213"/>
      <c r="CB123" s="166" t="s">
        <v>226</v>
      </c>
      <c r="CC123" s="213"/>
      <c r="CD123" s="213" t="s">
        <v>853</v>
      </c>
      <c r="CE123" s="213"/>
      <c r="CF123" s="213"/>
      <c r="CG123" s="213"/>
      <c r="CH123" s="213"/>
      <c r="CI123" s="213"/>
      <c r="CJ123" s="213"/>
      <c r="CK123" s="213"/>
      <c r="CL123" s="213"/>
      <c r="CM123" s="213"/>
      <c r="CN123" s="213"/>
      <c r="CO123" s="213"/>
      <c r="CP123" s="213"/>
      <c r="CQ123" s="213"/>
      <c r="CR123" s="213"/>
      <c r="CS123" s="213"/>
      <c r="CT123" s="166"/>
      <c r="CU123" s="213"/>
      <c r="CV123" s="213"/>
      <c r="CW123" s="213"/>
      <c r="CX123" s="213"/>
      <c r="CY123" s="213"/>
      <c r="CZ123" s="213"/>
      <c r="DA123" s="213"/>
      <c r="DB123" s="213"/>
      <c r="DC123" s="213"/>
      <c r="DD123" s="213"/>
      <c r="DE123" s="213"/>
      <c r="DF123" s="213"/>
      <c r="DG123" s="213"/>
      <c r="DH123" s="213"/>
      <c r="DI123" s="213"/>
      <c r="DJ123" s="213"/>
      <c r="DK123" s="213"/>
      <c r="DL123" s="213"/>
      <c r="DM123" s="213"/>
      <c r="DN123" s="167"/>
      <c r="DO123" s="213"/>
      <c r="DP123" s="213"/>
      <c r="DQ123" s="213"/>
      <c r="DR123" s="213"/>
      <c r="DS123" s="213" t="s">
        <v>226</v>
      </c>
      <c r="DT123" s="213"/>
      <c r="DU123" s="213"/>
      <c r="DV123" s="213"/>
      <c r="DW123" s="213"/>
      <c r="DX123" s="213"/>
      <c r="DY123" s="213"/>
      <c r="DZ123" s="213" t="s">
        <v>226</v>
      </c>
      <c r="EA123" s="213"/>
      <c r="EB123" s="213"/>
      <c r="EC123" s="213"/>
      <c r="ED123" s="213"/>
      <c r="EE123" s="213"/>
      <c r="EF123" s="213"/>
      <c r="EG123" s="213"/>
      <c r="EH123" s="213"/>
      <c r="EI123" s="213"/>
      <c r="EJ123" s="213"/>
      <c r="EK123" s="213"/>
      <c r="EL123" s="213"/>
      <c r="EM123" s="213"/>
      <c r="EN123" s="213"/>
      <c r="EO123" s="213"/>
      <c r="EP123" s="213"/>
      <c r="EQ123" s="213"/>
      <c r="ER123" s="213"/>
      <c r="ES123" s="213"/>
      <c r="ET123" s="213"/>
      <c r="EU123" s="9"/>
      <c r="EV123" s="166"/>
      <c r="EW123" s="213"/>
      <c r="EX123" s="213"/>
      <c r="EY123" s="213"/>
      <c r="EZ123" s="213"/>
      <c r="FA123" s="213"/>
      <c r="FB123" s="213"/>
      <c r="FC123" s="213"/>
      <c r="FD123" s="213"/>
      <c r="FE123" s="213"/>
      <c r="FF123" s="213"/>
      <c r="FG123" s="213"/>
      <c r="FH123" s="213"/>
      <c r="FI123" s="213"/>
      <c r="FJ123" s="213"/>
      <c r="FK123" s="213"/>
      <c r="FL123" s="213"/>
      <c r="FM123" s="213"/>
      <c r="FN123" s="167"/>
      <c r="FO123" s="213"/>
      <c r="FP123" s="213"/>
      <c r="FQ123" s="213"/>
      <c r="FR123" s="213"/>
      <c r="FS123" s="166"/>
      <c r="FT123" s="167"/>
      <c r="FU123" s="213"/>
      <c r="FV123" s="213"/>
      <c r="FW123" s="213"/>
      <c r="FX123" s="213"/>
      <c r="FY123" s="166"/>
      <c r="FZ123" s="167"/>
      <c r="GA123" s="166"/>
      <c r="GB123" s="213"/>
      <c r="GC123" s="213"/>
      <c r="GD123" s="213"/>
      <c r="GE123" s="166"/>
      <c r="GF123" s="213"/>
      <c r="GG123" s="213"/>
      <c r="GH123" s="213"/>
      <c r="GI123" s="213"/>
      <c r="GJ123" s="213"/>
      <c r="GK123" s="213"/>
      <c r="GL123" s="213"/>
      <c r="GM123" s="166" t="s">
        <v>226</v>
      </c>
      <c r="GN123" s="213" t="s">
        <v>226</v>
      </c>
      <c r="GO123" s="213" t="s">
        <v>226</v>
      </c>
      <c r="GP123" s="213"/>
      <c r="GQ123" s="167"/>
      <c r="GR123" s="174"/>
      <c r="GS123" s="214"/>
      <c r="GT123" s="214"/>
      <c r="GU123" s="214"/>
      <c r="GV123" s="214"/>
      <c r="GW123" s="214"/>
      <c r="GX123" s="214"/>
      <c r="GY123" s="214"/>
      <c r="GZ123" s="214"/>
      <c r="HA123" s="214"/>
      <c r="HB123" s="214"/>
      <c r="HC123" s="214"/>
      <c r="HD123" s="214"/>
      <c r="HE123" s="214"/>
      <c r="HF123" s="214"/>
      <c r="HG123" s="214"/>
      <c r="HH123" s="214"/>
      <c r="HI123" s="214"/>
      <c r="HJ123" s="214"/>
      <c r="HK123" s="214"/>
      <c r="HL123" s="214"/>
      <c r="HM123" s="214"/>
      <c r="HN123" s="214"/>
      <c r="HO123" s="214"/>
      <c r="HP123" s="214"/>
      <c r="HQ123" s="214"/>
      <c r="HR123" s="214"/>
      <c r="HS123" s="214"/>
      <c r="HT123" s="214"/>
      <c r="HU123" s="214"/>
      <c r="HV123" s="214"/>
      <c r="HW123" s="214"/>
      <c r="HX123" s="214"/>
      <c r="HY123" s="214"/>
      <c r="HZ123" s="214"/>
      <c r="IA123" s="214"/>
      <c r="IB123" s="214"/>
      <c r="IC123" s="214"/>
      <c r="ID123" s="214"/>
      <c r="IE123" s="214"/>
      <c r="IF123" s="214"/>
      <c r="IG123" s="214"/>
      <c r="IH123" s="214"/>
      <c r="II123" s="214"/>
      <c r="IJ123" s="214"/>
      <c r="IK123" s="214"/>
      <c r="IL123" s="214"/>
      <c r="IM123" s="214"/>
      <c r="IN123" s="214"/>
      <c r="IO123" s="214"/>
      <c r="IP123" s="166"/>
      <c r="IQ123" s="167"/>
      <c r="IR123" s="213"/>
      <c r="IS123" s="213"/>
      <c r="IT123" s="213"/>
      <c r="IU123" s="213"/>
      <c r="IV123" s="213"/>
      <c r="IW123" s="213"/>
      <c r="IX123" s="223"/>
      <c r="IY123" s="223"/>
      <c r="IZ123" s="213" t="s">
        <v>226</v>
      </c>
      <c r="JA123" s="223"/>
      <c r="JB123" s="213"/>
      <c r="JC123" s="213" t="s">
        <v>853</v>
      </c>
      <c r="JD123" s="213"/>
      <c r="JE123" s="214" t="s">
        <v>898</v>
      </c>
      <c r="JF123"/>
      <c r="JG123" s="213" t="s">
        <v>853</v>
      </c>
      <c r="JH123" s="213"/>
      <c r="JI123" s="213" t="s">
        <v>853</v>
      </c>
      <c r="JJ123" s="213"/>
      <c r="JK123" s="213"/>
      <c r="JL123" s="213"/>
      <c r="JM123" s="213"/>
      <c r="JN123" s="174" t="s">
        <v>853</v>
      </c>
      <c r="JO123" s="214"/>
      <c r="JP123" s="214" t="s">
        <v>853</v>
      </c>
      <c r="JQ123" s="214" t="s">
        <v>853</v>
      </c>
      <c r="JR123" s="214"/>
      <c r="JS123" s="214"/>
      <c r="JT123" s="214"/>
      <c r="JU123" s="214"/>
      <c r="JV123" s="214"/>
      <c r="JW123" s="214"/>
      <c r="JX123" s="214"/>
      <c r="JY123" s="166"/>
      <c r="JZ123" s="213"/>
      <c r="KA123" s="213"/>
      <c r="KB123" s="213"/>
      <c r="KC123" s="214"/>
      <c r="KD123" s="214"/>
      <c r="KE123" s="214"/>
      <c r="KF123" s="214"/>
      <c r="KG123" s="214"/>
      <c r="KH123" s="223"/>
      <c r="KI123" s="223"/>
      <c r="KJ123" s="223"/>
      <c r="KK123" s="223" t="s">
        <v>853</v>
      </c>
      <c r="KL123" s="214"/>
      <c r="KM123" s="214"/>
      <c r="KN123" s="214"/>
      <c r="KO123" s="214" t="s">
        <v>898</v>
      </c>
      <c r="KP123" s="214"/>
      <c r="KQ123"/>
      <c r="KR123" s="255"/>
      <c r="KS123">
        <v>13</v>
      </c>
      <c r="KT123">
        <v>9</v>
      </c>
      <c r="KU123">
        <v>12</v>
      </c>
      <c r="KV123">
        <v>9</v>
      </c>
    </row>
    <row r="124" spans="1:308" s="10" customFormat="1" ht="19.5">
      <c r="A124" s="171">
        <v>12</v>
      </c>
      <c r="B124" s="171" t="s">
        <v>1064</v>
      </c>
      <c r="C124" s="172" t="s">
        <v>1111</v>
      </c>
      <c r="D124" s="173">
        <v>23</v>
      </c>
      <c r="E124" s="164" t="s">
        <v>1112</v>
      </c>
      <c r="F124" s="164">
        <v>9</v>
      </c>
      <c r="G124" s="164" t="s">
        <v>857</v>
      </c>
      <c r="H124" s="164">
        <v>0</v>
      </c>
      <c r="I124" s="164">
        <v>0</v>
      </c>
      <c r="J124" s="164">
        <v>636</v>
      </c>
      <c r="K124" s="164">
        <v>203.2</v>
      </c>
      <c r="L124" s="165">
        <v>31.949685534591193</v>
      </c>
      <c r="M124" s="384" t="s">
        <v>2287</v>
      </c>
      <c r="N124" s="166" t="s">
        <v>226</v>
      </c>
      <c r="O124" s="213"/>
      <c r="P124" s="213"/>
      <c r="Q124" s="213"/>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t="s">
        <v>226</v>
      </c>
      <c r="BH124" s="213"/>
      <c r="BI124" s="213"/>
      <c r="BJ124" s="213"/>
      <c r="BK124" s="213"/>
      <c r="BL124" s="213"/>
      <c r="BM124" s="213"/>
      <c r="BN124" s="213"/>
      <c r="BO124" s="213"/>
      <c r="BP124" s="213"/>
      <c r="BQ124" s="213"/>
      <c r="BR124" s="213"/>
      <c r="BS124" s="213"/>
      <c r="BT124" s="213"/>
      <c r="BU124" s="213" t="s">
        <v>226</v>
      </c>
      <c r="BV124" s="213"/>
      <c r="BW124" s="213"/>
      <c r="BX124" s="213"/>
      <c r="BY124" s="213"/>
      <c r="BZ124" s="213"/>
      <c r="CA124" s="213"/>
      <c r="CB124" s="166"/>
      <c r="CC124" s="213"/>
      <c r="CD124" s="213"/>
      <c r="CE124" s="213"/>
      <c r="CF124" s="213"/>
      <c r="CG124" s="213"/>
      <c r="CH124" s="213" t="s">
        <v>226</v>
      </c>
      <c r="CI124" s="213"/>
      <c r="CJ124" s="213"/>
      <c r="CK124" s="213"/>
      <c r="CL124" s="213"/>
      <c r="CM124" s="213" t="s">
        <v>226</v>
      </c>
      <c r="CN124" s="213"/>
      <c r="CO124" s="213"/>
      <c r="CP124" s="213"/>
      <c r="CQ124" s="213"/>
      <c r="CR124" s="213"/>
      <c r="CS124" s="213"/>
      <c r="CT124" s="166"/>
      <c r="CU124" s="213"/>
      <c r="CV124" s="213"/>
      <c r="CW124" s="213"/>
      <c r="CX124" s="213"/>
      <c r="CY124" s="213"/>
      <c r="CZ124" s="213"/>
      <c r="DA124" s="213" t="s">
        <v>226</v>
      </c>
      <c r="DB124" s="213"/>
      <c r="DC124" s="213"/>
      <c r="DD124" s="213"/>
      <c r="DE124" s="213"/>
      <c r="DF124" s="213" t="s">
        <v>226</v>
      </c>
      <c r="DG124" s="213"/>
      <c r="DH124" s="213"/>
      <c r="DI124" s="213"/>
      <c r="DJ124" s="213"/>
      <c r="DK124" s="213"/>
      <c r="DL124" s="213"/>
      <c r="DM124" s="213"/>
      <c r="DN124" s="167"/>
      <c r="DO124" s="213"/>
      <c r="DP124" s="213"/>
      <c r="DQ124" s="213"/>
      <c r="DR124" s="213"/>
      <c r="DS124" s="213"/>
      <c r="DT124" s="213"/>
      <c r="DU124" s="213"/>
      <c r="DV124" s="213"/>
      <c r="DW124" s="213"/>
      <c r="DX124" s="213"/>
      <c r="DY124" s="213"/>
      <c r="DZ124" s="213"/>
      <c r="EA124" s="213"/>
      <c r="EB124" s="213"/>
      <c r="EC124" s="213"/>
      <c r="ED124" s="213"/>
      <c r="EE124" s="213"/>
      <c r="EF124" s="213"/>
      <c r="EG124" s="213"/>
      <c r="EH124" s="213"/>
      <c r="EI124" s="213"/>
      <c r="EJ124" s="213"/>
      <c r="EK124" s="213"/>
      <c r="EL124" s="213"/>
      <c r="EM124" s="213"/>
      <c r="EN124" s="213"/>
      <c r="EO124" s="213"/>
      <c r="EP124" s="213"/>
      <c r="EQ124" s="213"/>
      <c r="ER124" s="213"/>
      <c r="ES124" s="213"/>
      <c r="ET124" s="213"/>
      <c r="EU124" s="9"/>
      <c r="EV124" s="166"/>
      <c r="EW124" s="213"/>
      <c r="EX124" s="213"/>
      <c r="EY124" s="213"/>
      <c r="EZ124" s="213"/>
      <c r="FA124" s="213"/>
      <c r="FB124" s="213"/>
      <c r="FC124" s="213"/>
      <c r="FD124" s="213"/>
      <c r="FE124" s="213"/>
      <c r="FF124" s="213"/>
      <c r="FG124" s="213"/>
      <c r="FH124" s="213"/>
      <c r="FI124" s="213" t="s">
        <v>226</v>
      </c>
      <c r="FJ124" s="213"/>
      <c r="FK124" s="213" t="s">
        <v>226</v>
      </c>
      <c r="FL124" s="213"/>
      <c r="FM124" s="213"/>
      <c r="FN124" s="167"/>
      <c r="FO124" s="213"/>
      <c r="FP124" s="213"/>
      <c r="FQ124" s="213"/>
      <c r="FR124" s="213"/>
      <c r="FS124" s="166"/>
      <c r="FT124" s="167"/>
      <c r="FU124" s="213"/>
      <c r="FV124" s="213"/>
      <c r="FW124" s="213"/>
      <c r="FX124" s="213"/>
      <c r="FY124" s="166"/>
      <c r="FZ124" s="167"/>
      <c r="GA124" s="166"/>
      <c r="GB124" s="213"/>
      <c r="GC124" s="213"/>
      <c r="GD124" s="213"/>
      <c r="GE124" s="166"/>
      <c r="GF124" s="213"/>
      <c r="GG124" s="213"/>
      <c r="GH124" s="213"/>
      <c r="GI124" s="213"/>
      <c r="GJ124" s="213"/>
      <c r="GK124" s="213"/>
      <c r="GL124" s="213"/>
      <c r="GM124" s="166"/>
      <c r="GN124" s="213"/>
      <c r="GO124" s="213"/>
      <c r="GP124" s="213"/>
      <c r="GQ124" s="167"/>
      <c r="GR124" s="174" t="s">
        <v>226</v>
      </c>
      <c r="GS124" s="214" t="s">
        <v>226</v>
      </c>
      <c r="GT124" s="214"/>
      <c r="GU124" s="214" t="s">
        <v>226</v>
      </c>
      <c r="GV124" s="214" t="s">
        <v>226</v>
      </c>
      <c r="GW124" s="214" t="s">
        <v>226</v>
      </c>
      <c r="GX124" s="214" t="s">
        <v>226</v>
      </c>
      <c r="GY124" s="214"/>
      <c r="GZ124" s="214"/>
      <c r="HA124" s="214"/>
      <c r="HB124" s="214"/>
      <c r="HC124" s="214"/>
      <c r="HD124" s="214"/>
      <c r="HE124" s="214"/>
      <c r="HF124" s="214" t="s">
        <v>226</v>
      </c>
      <c r="HG124" s="214"/>
      <c r="HH124" s="214"/>
      <c r="HI124" s="214"/>
      <c r="HJ124" s="214"/>
      <c r="HK124" s="214" t="s">
        <v>226</v>
      </c>
      <c r="HL124" s="214"/>
      <c r="HM124" s="214"/>
      <c r="HN124" s="214"/>
      <c r="HO124" s="214"/>
      <c r="HP124" s="214"/>
      <c r="HQ124" s="214"/>
      <c r="HR124" s="214"/>
      <c r="HS124" s="214"/>
      <c r="HT124" s="214"/>
      <c r="HU124" s="214"/>
      <c r="HV124" s="214"/>
      <c r="HW124" s="214"/>
      <c r="HX124" s="214"/>
      <c r="HY124" s="214"/>
      <c r="HZ124" s="214"/>
      <c r="IA124" s="214"/>
      <c r="IB124" s="214"/>
      <c r="IC124" s="214"/>
      <c r="ID124" s="214"/>
      <c r="IE124" s="214"/>
      <c r="IF124" s="214"/>
      <c r="IG124" s="214"/>
      <c r="IH124" s="214"/>
      <c r="II124" s="214"/>
      <c r="IJ124" s="214"/>
      <c r="IK124" s="214"/>
      <c r="IL124" s="214"/>
      <c r="IM124" s="214"/>
      <c r="IN124" s="214"/>
      <c r="IO124" s="214"/>
      <c r="IP124" s="166"/>
      <c r="IQ124" s="167"/>
      <c r="IR124" s="213"/>
      <c r="IS124" s="213"/>
      <c r="IT124" s="213"/>
      <c r="IU124" s="213"/>
      <c r="IV124" s="213"/>
      <c r="IW124" s="213"/>
      <c r="IX124" s="223" t="s">
        <v>226</v>
      </c>
      <c r="IY124" s="223"/>
      <c r="IZ124" s="213"/>
      <c r="JA124" s="223"/>
      <c r="JB124" s="213"/>
      <c r="JC124" s="213" t="s">
        <v>226</v>
      </c>
      <c r="JD124" s="213"/>
      <c r="JE124" s="214"/>
      <c r="JF124"/>
      <c r="JG124" s="213"/>
      <c r="JH124" s="213"/>
      <c r="JI124" s="213" t="s">
        <v>226</v>
      </c>
      <c r="JJ124" s="213" t="s">
        <v>226</v>
      </c>
      <c r="JK124" s="213" t="s">
        <v>226</v>
      </c>
      <c r="JL124" s="213"/>
      <c r="JM124" s="213"/>
      <c r="JN124" s="174"/>
      <c r="JO124" s="214"/>
      <c r="JP124" s="214"/>
      <c r="JQ124" s="214"/>
      <c r="JR124" s="214"/>
      <c r="JS124" s="214"/>
      <c r="JT124" s="214"/>
      <c r="JU124" s="214"/>
      <c r="JV124" s="214"/>
      <c r="JW124" s="214"/>
      <c r="JX124" s="214"/>
      <c r="JY124" s="174" t="s">
        <v>898</v>
      </c>
      <c r="JZ124" s="213"/>
      <c r="KA124" s="213"/>
      <c r="KB124" s="213"/>
      <c r="KC124" s="214"/>
      <c r="KD124" s="214" t="s">
        <v>898</v>
      </c>
      <c r="KE124" s="214"/>
      <c r="KF124" s="214"/>
      <c r="KG124" s="214"/>
      <c r="KH124" s="223"/>
      <c r="KI124" s="223"/>
      <c r="KJ124" s="223"/>
      <c r="KK124" s="223"/>
      <c r="KL124" s="214"/>
      <c r="KM124" s="214" t="s">
        <v>898</v>
      </c>
      <c r="KN124" s="214"/>
      <c r="KO124" s="214"/>
      <c r="KP124" s="214"/>
      <c r="KQ124"/>
      <c r="KR124" s="255"/>
      <c r="KS124">
        <v>25</v>
      </c>
      <c r="KT124">
        <v>0</v>
      </c>
      <c r="KU124">
        <v>25</v>
      </c>
      <c r="KV124">
        <v>0</v>
      </c>
    </row>
    <row r="125" spans="1:308" s="10" customFormat="1" ht="19.5">
      <c r="A125" s="171">
        <v>12</v>
      </c>
      <c r="B125" s="171" t="s">
        <v>1064</v>
      </c>
      <c r="C125" s="172" t="s">
        <v>1113</v>
      </c>
      <c r="D125" s="173">
        <v>24</v>
      </c>
      <c r="E125" s="164" t="s">
        <v>1114</v>
      </c>
      <c r="F125" s="164">
        <v>8</v>
      </c>
      <c r="G125" s="164" t="s">
        <v>857</v>
      </c>
      <c r="H125" s="164">
        <v>0</v>
      </c>
      <c r="I125" s="164">
        <v>0</v>
      </c>
      <c r="J125" s="164">
        <v>220</v>
      </c>
      <c r="K125" s="164">
        <v>42.4</v>
      </c>
      <c r="L125" s="165">
        <v>19.272727272727273</v>
      </c>
      <c r="M125" s="384" t="s">
        <v>2288</v>
      </c>
      <c r="N125" s="166" t="s">
        <v>226</v>
      </c>
      <c r="O125" s="213"/>
      <c r="P125" s="213"/>
      <c r="Q125" s="213"/>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166"/>
      <c r="CC125" s="213"/>
      <c r="CD125" s="213"/>
      <c r="CE125" s="213"/>
      <c r="CF125" s="213"/>
      <c r="CG125" s="213"/>
      <c r="CH125" s="213"/>
      <c r="CI125" s="213"/>
      <c r="CJ125" s="213"/>
      <c r="CK125" s="213" t="s">
        <v>226</v>
      </c>
      <c r="CL125" s="213"/>
      <c r="CM125" s="213"/>
      <c r="CN125" s="213"/>
      <c r="CO125" s="213" t="s">
        <v>226</v>
      </c>
      <c r="CP125" s="213"/>
      <c r="CQ125" s="213"/>
      <c r="CR125" s="213"/>
      <c r="CS125" s="213"/>
      <c r="CT125" s="166" t="s">
        <v>226</v>
      </c>
      <c r="CU125" s="213"/>
      <c r="CV125" s="213" t="s">
        <v>853</v>
      </c>
      <c r="CW125" s="213" t="s">
        <v>226</v>
      </c>
      <c r="CX125" s="213"/>
      <c r="CY125" s="213"/>
      <c r="CZ125" s="213"/>
      <c r="DA125" s="213"/>
      <c r="DB125" s="213"/>
      <c r="DC125" s="213" t="s">
        <v>226</v>
      </c>
      <c r="DD125" s="213"/>
      <c r="DE125" s="213" t="s">
        <v>226</v>
      </c>
      <c r="DF125" s="213"/>
      <c r="DG125" s="213"/>
      <c r="DH125" s="213"/>
      <c r="DI125" s="213"/>
      <c r="DJ125" s="213"/>
      <c r="DK125" s="213"/>
      <c r="DL125" s="213"/>
      <c r="DM125" s="213"/>
      <c r="DN125" s="167"/>
      <c r="DO125" s="213"/>
      <c r="DP125" s="213"/>
      <c r="DQ125" s="213"/>
      <c r="DR125" s="213"/>
      <c r="DS125" s="213"/>
      <c r="DT125" s="213"/>
      <c r="DU125" s="213"/>
      <c r="DV125" s="213"/>
      <c r="DW125" s="213"/>
      <c r="DX125" s="213"/>
      <c r="DY125" s="213"/>
      <c r="DZ125" s="213"/>
      <c r="EA125" s="213"/>
      <c r="EB125" s="213"/>
      <c r="EC125" s="213"/>
      <c r="ED125" s="213"/>
      <c r="EE125" s="213"/>
      <c r="EF125" s="213"/>
      <c r="EG125" s="213"/>
      <c r="EH125" s="213"/>
      <c r="EI125" s="213"/>
      <c r="EJ125" s="213"/>
      <c r="EK125" s="213"/>
      <c r="EL125" s="213"/>
      <c r="EM125" s="213"/>
      <c r="EN125" s="213"/>
      <c r="EO125" s="213"/>
      <c r="EP125" s="213"/>
      <c r="EQ125" s="213"/>
      <c r="ER125" s="213"/>
      <c r="ES125" s="213"/>
      <c r="ET125" s="213"/>
      <c r="EU125" s="9"/>
      <c r="EV125" s="166" t="s">
        <v>226</v>
      </c>
      <c r="EW125" s="213"/>
      <c r="EX125" s="213"/>
      <c r="EY125" s="213"/>
      <c r="EZ125" s="213"/>
      <c r="FA125" s="213"/>
      <c r="FB125" s="213"/>
      <c r="FC125" s="213"/>
      <c r="FD125" s="213"/>
      <c r="FE125" s="213"/>
      <c r="FF125" s="213"/>
      <c r="FG125" s="213"/>
      <c r="FH125" s="213"/>
      <c r="FI125" s="213"/>
      <c r="FJ125" s="213"/>
      <c r="FK125" s="213"/>
      <c r="FL125" s="213"/>
      <c r="FM125" s="213"/>
      <c r="FN125" s="167"/>
      <c r="FO125" s="213" t="s">
        <v>226</v>
      </c>
      <c r="FP125" s="213" t="s">
        <v>226</v>
      </c>
      <c r="FQ125" s="213"/>
      <c r="FR125" s="213"/>
      <c r="FS125" s="166" t="s">
        <v>226</v>
      </c>
      <c r="FT125" s="167"/>
      <c r="FU125" s="213" t="s">
        <v>226</v>
      </c>
      <c r="FV125" s="213" t="s">
        <v>226</v>
      </c>
      <c r="FW125" s="213" t="s">
        <v>226</v>
      </c>
      <c r="FX125" s="213" t="s">
        <v>226</v>
      </c>
      <c r="FY125" s="166"/>
      <c r="FZ125" s="167"/>
      <c r="GA125" s="166"/>
      <c r="GB125" s="213"/>
      <c r="GC125" s="213"/>
      <c r="GD125" s="213"/>
      <c r="GE125" s="166"/>
      <c r="GF125" s="213"/>
      <c r="GG125" s="213"/>
      <c r="GH125" s="213"/>
      <c r="GI125" s="213"/>
      <c r="GJ125" s="213"/>
      <c r="GK125" s="213"/>
      <c r="GL125" s="213"/>
      <c r="GM125" s="166" t="s">
        <v>226</v>
      </c>
      <c r="GN125" s="213"/>
      <c r="GO125" s="213"/>
      <c r="GP125" s="213"/>
      <c r="GQ125" s="167" t="s">
        <v>226</v>
      </c>
      <c r="GR125" s="174"/>
      <c r="GS125" s="214"/>
      <c r="GT125" s="214"/>
      <c r="GU125" s="214"/>
      <c r="GV125" s="214"/>
      <c r="GW125" s="214"/>
      <c r="GX125" s="214"/>
      <c r="GY125" s="214"/>
      <c r="GZ125" s="214"/>
      <c r="HA125" s="214" t="s">
        <v>226</v>
      </c>
      <c r="HB125" s="214"/>
      <c r="HC125" s="214"/>
      <c r="HD125" s="214"/>
      <c r="HE125" s="214"/>
      <c r="HF125" s="214"/>
      <c r="HG125" s="214"/>
      <c r="HH125" s="214"/>
      <c r="HI125" s="214"/>
      <c r="HJ125" s="214"/>
      <c r="HK125" s="214"/>
      <c r="HL125" s="214"/>
      <c r="HM125" s="214"/>
      <c r="HN125" s="214"/>
      <c r="HO125" s="214"/>
      <c r="HP125" s="214"/>
      <c r="HQ125" s="214"/>
      <c r="HR125" s="214"/>
      <c r="HS125" s="214"/>
      <c r="HT125" s="214"/>
      <c r="HU125" s="214"/>
      <c r="HV125" s="214"/>
      <c r="HW125" s="214"/>
      <c r="HX125" s="214"/>
      <c r="HY125" s="214"/>
      <c r="HZ125" s="214"/>
      <c r="IA125" s="214"/>
      <c r="IB125" s="214"/>
      <c r="IC125" s="214"/>
      <c r="ID125" s="214"/>
      <c r="IE125" s="214"/>
      <c r="IF125" s="214"/>
      <c r="IG125" s="214"/>
      <c r="IH125" s="214"/>
      <c r="II125" s="214"/>
      <c r="IJ125" s="214"/>
      <c r="IK125" s="214"/>
      <c r="IL125" s="214"/>
      <c r="IM125" s="214"/>
      <c r="IN125" s="214"/>
      <c r="IO125" s="214"/>
      <c r="IP125" s="166"/>
      <c r="IQ125" s="167"/>
      <c r="IR125" s="213"/>
      <c r="IS125" s="213"/>
      <c r="IT125" s="213"/>
      <c r="IU125" s="213"/>
      <c r="IV125" s="213"/>
      <c r="IW125" s="213"/>
      <c r="IX125" s="223"/>
      <c r="IY125" s="223"/>
      <c r="IZ125" s="213" t="s">
        <v>226</v>
      </c>
      <c r="JA125" s="223"/>
      <c r="JB125" s="213" t="s">
        <v>853</v>
      </c>
      <c r="JC125" s="213"/>
      <c r="JD125" s="213"/>
      <c r="JE125" s="214"/>
      <c r="JF125"/>
      <c r="JG125" s="213"/>
      <c r="JH125" s="213"/>
      <c r="JI125" s="213"/>
      <c r="JJ125" s="213"/>
      <c r="JK125" s="213"/>
      <c r="JL125" s="213"/>
      <c r="JM125" s="213"/>
      <c r="JN125" s="174"/>
      <c r="JO125" s="214"/>
      <c r="JP125" s="214" t="s">
        <v>853</v>
      </c>
      <c r="JQ125" s="214"/>
      <c r="JR125" s="214"/>
      <c r="JS125" s="214"/>
      <c r="JT125" s="214"/>
      <c r="JU125" s="214"/>
      <c r="JV125" s="214"/>
      <c r="JW125" s="214"/>
      <c r="JX125" s="214"/>
      <c r="JY125" s="166"/>
      <c r="JZ125" s="213"/>
      <c r="KA125" s="213"/>
      <c r="KB125" s="213"/>
      <c r="KC125" s="214"/>
      <c r="KD125" s="214"/>
      <c r="KE125" s="214"/>
      <c r="KF125" s="214"/>
      <c r="KG125" s="214"/>
      <c r="KH125" s="223"/>
      <c r="KI125" s="223"/>
      <c r="KJ125" s="223"/>
      <c r="KK125" s="223"/>
      <c r="KL125" s="214"/>
      <c r="KM125" s="214"/>
      <c r="KN125" s="214"/>
      <c r="KO125" s="214" t="s">
        <v>853</v>
      </c>
      <c r="KP125" s="214"/>
      <c r="KQ125"/>
      <c r="KR125" s="255"/>
      <c r="KS125">
        <v>19</v>
      </c>
      <c r="KT125">
        <v>4</v>
      </c>
      <c r="KU125">
        <v>19</v>
      </c>
      <c r="KV125">
        <v>4</v>
      </c>
    </row>
    <row r="126" spans="1:308" s="10" customFormat="1" ht="19.5">
      <c r="A126" s="171">
        <v>12</v>
      </c>
      <c r="B126" s="171" t="s">
        <v>1064</v>
      </c>
      <c r="C126" s="172" t="s">
        <v>1115</v>
      </c>
      <c r="D126" s="173">
        <v>25</v>
      </c>
      <c r="E126" s="164" t="s">
        <v>1116</v>
      </c>
      <c r="F126" s="164">
        <v>21</v>
      </c>
      <c r="G126" s="164" t="s">
        <v>852</v>
      </c>
      <c r="H126" s="164" t="s">
        <v>979</v>
      </c>
      <c r="I126" s="164">
        <v>0</v>
      </c>
      <c r="J126" s="164">
        <v>475</v>
      </c>
      <c r="K126" s="164">
        <v>136</v>
      </c>
      <c r="L126" s="165">
        <v>28.631578947368418</v>
      </c>
      <c r="M126" s="384" t="s">
        <v>2289</v>
      </c>
      <c r="N126" s="166" t="s">
        <v>226</v>
      </c>
      <c r="O126" s="213"/>
      <c r="P126" s="213"/>
      <c r="Q126" s="213"/>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166"/>
      <c r="CC126" s="213"/>
      <c r="CD126" s="213"/>
      <c r="CE126" s="213"/>
      <c r="CF126" s="213"/>
      <c r="CG126" s="213"/>
      <c r="CH126" s="213"/>
      <c r="CI126" s="213"/>
      <c r="CJ126" s="213"/>
      <c r="CK126" s="213"/>
      <c r="CL126" s="213"/>
      <c r="CM126" s="213"/>
      <c r="CN126" s="213"/>
      <c r="CO126" s="213"/>
      <c r="CP126" s="213"/>
      <c r="CQ126" s="213"/>
      <c r="CR126" s="213"/>
      <c r="CS126" s="213"/>
      <c r="CT126" s="166"/>
      <c r="CU126" s="213"/>
      <c r="CV126" s="213"/>
      <c r="CW126" s="213"/>
      <c r="CX126" s="213"/>
      <c r="CY126" s="213"/>
      <c r="CZ126" s="213"/>
      <c r="DA126" s="213"/>
      <c r="DB126" s="213"/>
      <c r="DC126" s="213"/>
      <c r="DD126" s="213"/>
      <c r="DE126" s="213"/>
      <c r="DF126" s="213"/>
      <c r="DG126" s="213"/>
      <c r="DH126" s="213"/>
      <c r="DI126" s="213"/>
      <c r="DJ126" s="213"/>
      <c r="DK126" s="213"/>
      <c r="DL126" s="213"/>
      <c r="DM126" s="213"/>
      <c r="DN126" s="167"/>
      <c r="DO126" s="213"/>
      <c r="DP126" s="213"/>
      <c r="DQ126" s="213"/>
      <c r="DR126" s="213"/>
      <c r="DS126" s="213"/>
      <c r="DT126" s="213"/>
      <c r="DU126" s="213"/>
      <c r="DV126" s="213"/>
      <c r="DW126" s="213"/>
      <c r="DX126" s="213"/>
      <c r="DY126" s="213"/>
      <c r="DZ126" s="213"/>
      <c r="EA126" s="213"/>
      <c r="EB126" s="213"/>
      <c r="EC126" s="213"/>
      <c r="ED126" s="213"/>
      <c r="EE126" s="213"/>
      <c r="EF126" s="213"/>
      <c r="EG126" s="213"/>
      <c r="EH126" s="213"/>
      <c r="EI126" s="213"/>
      <c r="EJ126" s="213"/>
      <c r="EK126" s="213"/>
      <c r="EL126" s="213"/>
      <c r="EM126" s="213"/>
      <c r="EN126" s="213"/>
      <c r="EO126" s="213"/>
      <c r="EP126" s="213"/>
      <c r="EQ126" s="213"/>
      <c r="ER126" s="213"/>
      <c r="ES126" s="213"/>
      <c r="ET126" s="213"/>
      <c r="EU126" s="9"/>
      <c r="EV126" s="166"/>
      <c r="EW126" s="213"/>
      <c r="EX126" s="213"/>
      <c r="EY126" s="213"/>
      <c r="EZ126" s="213"/>
      <c r="FA126" s="213"/>
      <c r="FB126" s="213"/>
      <c r="FC126" s="213"/>
      <c r="FD126" s="213"/>
      <c r="FE126" s="213"/>
      <c r="FF126" s="213"/>
      <c r="FG126" s="213"/>
      <c r="FH126" s="213"/>
      <c r="FI126" s="213"/>
      <c r="FJ126" s="213"/>
      <c r="FK126" s="213"/>
      <c r="FL126" s="213"/>
      <c r="FM126" s="213"/>
      <c r="FN126" s="167"/>
      <c r="FO126" s="213"/>
      <c r="FP126" s="213"/>
      <c r="FQ126" s="213"/>
      <c r="FR126" s="213"/>
      <c r="FS126" s="166"/>
      <c r="FT126" s="167"/>
      <c r="FU126" s="213"/>
      <c r="FV126" s="213"/>
      <c r="FW126" s="213"/>
      <c r="FX126" s="213"/>
      <c r="FY126" s="166"/>
      <c r="FZ126" s="167"/>
      <c r="GA126" s="166"/>
      <c r="GB126" s="213"/>
      <c r="GC126" s="213"/>
      <c r="GD126" s="213"/>
      <c r="GE126" s="166"/>
      <c r="GF126" s="213"/>
      <c r="GG126" s="213"/>
      <c r="GH126" s="213"/>
      <c r="GI126" s="213"/>
      <c r="GJ126" s="213"/>
      <c r="GK126" s="213"/>
      <c r="GL126" s="213"/>
      <c r="GM126" s="166"/>
      <c r="GN126" s="213"/>
      <c r="GO126" s="213"/>
      <c r="GP126" s="213"/>
      <c r="GQ126" s="167"/>
      <c r="GR126" s="174"/>
      <c r="GS126" s="214"/>
      <c r="GT126" s="214"/>
      <c r="GU126" s="214"/>
      <c r="GV126" s="214"/>
      <c r="GW126" s="214"/>
      <c r="GX126" s="214"/>
      <c r="GY126" s="214"/>
      <c r="GZ126" s="214"/>
      <c r="HA126" s="214" t="s">
        <v>226</v>
      </c>
      <c r="HB126" s="214"/>
      <c r="HC126" s="214"/>
      <c r="HD126" s="214"/>
      <c r="HE126" s="214"/>
      <c r="HF126" s="214"/>
      <c r="HG126" s="214"/>
      <c r="HH126" s="214"/>
      <c r="HI126" s="214"/>
      <c r="HJ126" s="214"/>
      <c r="HK126" s="214"/>
      <c r="HL126" s="214"/>
      <c r="HM126" s="214"/>
      <c r="HN126" s="214"/>
      <c r="HO126" s="214"/>
      <c r="HP126" s="214"/>
      <c r="HQ126" s="214"/>
      <c r="HR126" s="214"/>
      <c r="HS126" s="214"/>
      <c r="HT126" s="214"/>
      <c r="HU126" s="214"/>
      <c r="HV126" s="214"/>
      <c r="HW126" s="214"/>
      <c r="HX126" s="214"/>
      <c r="HY126" s="214"/>
      <c r="HZ126" s="214"/>
      <c r="IA126" s="214"/>
      <c r="IB126" s="214"/>
      <c r="IC126" s="214"/>
      <c r="ID126" s="214"/>
      <c r="IE126" s="214"/>
      <c r="IF126" s="214"/>
      <c r="IG126" s="214"/>
      <c r="IH126" s="214"/>
      <c r="II126" s="214"/>
      <c r="IJ126" s="214"/>
      <c r="IK126" s="214"/>
      <c r="IL126" s="214"/>
      <c r="IM126" s="214"/>
      <c r="IN126" s="214"/>
      <c r="IO126" s="214"/>
      <c r="IP126" s="166"/>
      <c r="IQ126" s="167"/>
      <c r="IR126" s="213"/>
      <c r="IS126" s="213"/>
      <c r="IT126" s="213"/>
      <c r="IU126" s="213"/>
      <c r="IV126" s="213"/>
      <c r="IW126" s="213"/>
      <c r="IX126" s="223"/>
      <c r="IY126" s="223"/>
      <c r="IZ126" s="213"/>
      <c r="JA126" s="223"/>
      <c r="JB126" s="213"/>
      <c r="JC126" s="213"/>
      <c r="JD126" s="213"/>
      <c r="JE126" s="214"/>
      <c r="JF126"/>
      <c r="JG126" s="213"/>
      <c r="JH126" s="213"/>
      <c r="JI126" s="213"/>
      <c r="JJ126" s="213"/>
      <c r="JK126" s="213"/>
      <c r="JL126" s="213"/>
      <c r="JM126" s="213"/>
      <c r="JN126" s="174"/>
      <c r="JO126" s="214"/>
      <c r="JP126" s="214"/>
      <c r="JQ126" s="214"/>
      <c r="JR126" s="214"/>
      <c r="JS126" s="214"/>
      <c r="JT126" s="214"/>
      <c r="JU126" s="214"/>
      <c r="JV126" s="214"/>
      <c r="JW126" s="214"/>
      <c r="JX126" s="214"/>
      <c r="JY126" s="166" t="s">
        <v>853</v>
      </c>
      <c r="JZ126" s="213"/>
      <c r="KA126" s="213"/>
      <c r="KB126" s="213"/>
      <c r="KC126" s="214"/>
      <c r="KD126" s="214"/>
      <c r="KE126" s="214"/>
      <c r="KF126" s="214"/>
      <c r="KG126" s="214"/>
      <c r="KH126" s="223"/>
      <c r="KI126" s="223"/>
      <c r="KJ126" s="223"/>
      <c r="KK126" s="223"/>
      <c r="KL126" s="214"/>
      <c r="KM126" s="214"/>
      <c r="KN126" s="214"/>
      <c r="KO126" s="214"/>
      <c r="KP126" s="214"/>
      <c r="KQ126"/>
      <c r="KR126" s="255"/>
      <c r="KS126">
        <v>2</v>
      </c>
      <c r="KT126">
        <v>1</v>
      </c>
      <c r="KU126">
        <v>2</v>
      </c>
      <c r="KV126">
        <v>1</v>
      </c>
    </row>
    <row r="127" spans="1:308" s="10" customFormat="1" ht="19.5">
      <c r="A127" s="171">
        <v>13</v>
      </c>
      <c r="B127" s="171" t="s">
        <v>1117</v>
      </c>
      <c r="C127" s="172" t="s">
        <v>1118</v>
      </c>
      <c r="D127" s="173">
        <v>1</v>
      </c>
      <c r="E127" s="164" t="s">
        <v>1119</v>
      </c>
      <c r="F127" s="164">
        <v>20</v>
      </c>
      <c r="G127" s="164" t="s">
        <v>852</v>
      </c>
      <c r="H127" s="164">
        <v>0</v>
      </c>
      <c r="I127" s="164">
        <v>0</v>
      </c>
      <c r="J127" s="164">
        <v>183</v>
      </c>
      <c r="K127" s="164">
        <v>41.7</v>
      </c>
      <c r="L127" s="165">
        <v>22.78688524590164</v>
      </c>
      <c r="M127" s="384" t="s">
        <v>2290</v>
      </c>
      <c r="N127" s="166" t="s">
        <v>226</v>
      </c>
      <c r="O127" s="213"/>
      <c r="P127" s="213" t="s">
        <v>226</v>
      </c>
      <c r="Q127" s="213"/>
      <c r="R127" s="213"/>
      <c r="S127" s="213" t="s">
        <v>226</v>
      </c>
      <c r="T127" s="213"/>
      <c r="U127" s="213"/>
      <c r="V127" s="213"/>
      <c r="W127" s="213"/>
      <c r="X127" s="213"/>
      <c r="Y127" s="213"/>
      <c r="Z127" s="213"/>
      <c r="AA127" s="213"/>
      <c r="AB127" s="213"/>
      <c r="AC127" s="213"/>
      <c r="AD127" s="213"/>
      <c r="AE127" s="213" t="s">
        <v>226</v>
      </c>
      <c r="AF127" s="213"/>
      <c r="AG127" s="213"/>
      <c r="AH127" s="213"/>
      <c r="AI127" s="213"/>
      <c r="AJ127" s="213" t="s">
        <v>226</v>
      </c>
      <c r="AK127" s="213"/>
      <c r="AL127" s="213"/>
      <c r="AM127" s="213"/>
      <c r="AN127" s="213"/>
      <c r="AO127" s="213"/>
      <c r="AP127" s="213"/>
      <c r="AQ127" s="213" t="s">
        <v>226</v>
      </c>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166"/>
      <c r="CC127" s="213" t="s">
        <v>226</v>
      </c>
      <c r="CD127" s="213"/>
      <c r="CE127" s="213"/>
      <c r="CF127" s="213"/>
      <c r="CG127" s="213"/>
      <c r="CH127" s="213"/>
      <c r="CI127" s="213"/>
      <c r="CJ127" s="213"/>
      <c r="CK127" s="213" t="s">
        <v>226</v>
      </c>
      <c r="CL127" s="213"/>
      <c r="CM127" s="213"/>
      <c r="CN127" s="213"/>
      <c r="CO127" s="213"/>
      <c r="CP127" s="213"/>
      <c r="CQ127" s="213"/>
      <c r="CR127" s="213"/>
      <c r="CS127" s="213"/>
      <c r="CT127" s="166"/>
      <c r="CU127" s="213"/>
      <c r="CV127" s="213"/>
      <c r="CW127" s="213" t="s">
        <v>226</v>
      </c>
      <c r="CX127" s="213"/>
      <c r="CY127" s="213"/>
      <c r="CZ127" s="213"/>
      <c r="DA127" s="213"/>
      <c r="DB127" s="213"/>
      <c r="DC127" s="213"/>
      <c r="DD127" s="213"/>
      <c r="DE127" s="213"/>
      <c r="DF127" s="213"/>
      <c r="DG127" s="213"/>
      <c r="DH127" s="213" t="s">
        <v>226</v>
      </c>
      <c r="DI127" s="213" t="s">
        <v>226</v>
      </c>
      <c r="DJ127" s="213"/>
      <c r="DK127" s="213"/>
      <c r="DL127" s="213"/>
      <c r="DM127" s="213"/>
      <c r="DN127" s="167"/>
      <c r="DO127" s="213"/>
      <c r="DP127" s="213"/>
      <c r="DQ127" s="213"/>
      <c r="DR127" s="213" t="s">
        <v>226</v>
      </c>
      <c r="DS127" s="213"/>
      <c r="DT127" s="213" t="s">
        <v>226</v>
      </c>
      <c r="DU127" s="213"/>
      <c r="DV127" s="213"/>
      <c r="DW127" s="213"/>
      <c r="DX127" s="213"/>
      <c r="DY127" s="213"/>
      <c r="DZ127" s="213"/>
      <c r="EA127" s="213"/>
      <c r="EB127" s="213"/>
      <c r="EC127" s="213"/>
      <c r="ED127" s="213"/>
      <c r="EE127" s="213"/>
      <c r="EF127" s="213"/>
      <c r="EG127" s="213" t="s">
        <v>226</v>
      </c>
      <c r="EH127" s="213"/>
      <c r="EI127" s="213" t="s">
        <v>226</v>
      </c>
      <c r="EJ127" s="213" t="s">
        <v>226</v>
      </c>
      <c r="EK127" s="213" t="s">
        <v>226</v>
      </c>
      <c r="EL127" s="213" t="s">
        <v>226</v>
      </c>
      <c r="EM127" s="213"/>
      <c r="EN127" s="213"/>
      <c r="EO127" s="213" t="s">
        <v>226</v>
      </c>
      <c r="EP127" s="213" t="s">
        <v>226</v>
      </c>
      <c r="EQ127" s="213"/>
      <c r="ER127" s="213"/>
      <c r="ES127" s="213"/>
      <c r="ET127" s="213"/>
      <c r="EU127" s="9"/>
      <c r="EV127" s="166"/>
      <c r="EW127" s="213"/>
      <c r="EX127" s="213"/>
      <c r="EY127" s="213"/>
      <c r="EZ127" s="213"/>
      <c r="FA127" s="213"/>
      <c r="FB127" s="213"/>
      <c r="FC127" s="213"/>
      <c r="FD127" s="213"/>
      <c r="FE127" s="213"/>
      <c r="FF127" s="213"/>
      <c r="FG127" s="213"/>
      <c r="FH127" s="213"/>
      <c r="FI127" s="213"/>
      <c r="FJ127" s="213"/>
      <c r="FK127" s="213"/>
      <c r="FL127" s="213"/>
      <c r="FM127" s="213"/>
      <c r="FN127" s="167"/>
      <c r="FO127" s="213" t="s">
        <v>226</v>
      </c>
      <c r="FP127" s="213"/>
      <c r="FQ127" s="213"/>
      <c r="FR127" s="213"/>
      <c r="FS127" s="166" t="s">
        <v>226</v>
      </c>
      <c r="FT127" s="167" t="s">
        <v>226</v>
      </c>
      <c r="FU127" s="213" t="s">
        <v>226</v>
      </c>
      <c r="FV127" s="213" t="s">
        <v>226</v>
      </c>
      <c r="FW127" s="213" t="s">
        <v>226</v>
      </c>
      <c r="FX127" s="213" t="s">
        <v>226</v>
      </c>
      <c r="FY127" s="166"/>
      <c r="FZ127" s="167"/>
      <c r="GA127" s="166"/>
      <c r="GB127" s="213"/>
      <c r="GC127" s="213"/>
      <c r="GD127" s="213"/>
      <c r="GE127" s="166"/>
      <c r="GF127" s="213"/>
      <c r="GG127" s="213"/>
      <c r="GH127" s="213"/>
      <c r="GI127" s="213"/>
      <c r="GJ127" s="213"/>
      <c r="GK127" s="213" t="s">
        <v>226</v>
      </c>
      <c r="GL127" s="213"/>
      <c r="GM127" s="166"/>
      <c r="GN127" s="213"/>
      <c r="GO127" s="213"/>
      <c r="GP127" s="213"/>
      <c r="GQ127" s="167"/>
      <c r="GR127" s="174" t="s">
        <v>226</v>
      </c>
      <c r="GS127" s="214" t="s">
        <v>226</v>
      </c>
      <c r="GT127" s="214"/>
      <c r="GU127" s="214" t="s">
        <v>226</v>
      </c>
      <c r="GV127" s="214" t="s">
        <v>226</v>
      </c>
      <c r="GW127" s="214" t="s">
        <v>226</v>
      </c>
      <c r="GX127" s="214" t="s">
        <v>226</v>
      </c>
      <c r="GY127" s="214"/>
      <c r="GZ127" s="214"/>
      <c r="HA127" s="214"/>
      <c r="HB127" s="214"/>
      <c r="HC127" s="214"/>
      <c r="HD127" s="214"/>
      <c r="HE127" s="214"/>
      <c r="HF127" s="214" t="s">
        <v>226</v>
      </c>
      <c r="HG127" s="214" t="s">
        <v>226</v>
      </c>
      <c r="HH127" s="214"/>
      <c r="HI127" s="214"/>
      <c r="HJ127" s="214"/>
      <c r="HK127" s="214" t="s">
        <v>226</v>
      </c>
      <c r="HL127" s="214"/>
      <c r="HM127" s="214"/>
      <c r="HN127" s="214"/>
      <c r="HO127" s="214"/>
      <c r="HP127" s="214"/>
      <c r="HQ127" s="214" t="s">
        <v>226</v>
      </c>
      <c r="HR127" s="214"/>
      <c r="HS127" s="214"/>
      <c r="HT127" s="214"/>
      <c r="HU127" s="214"/>
      <c r="HV127" s="214"/>
      <c r="HW127" s="214"/>
      <c r="HX127" s="214"/>
      <c r="HY127" s="214"/>
      <c r="HZ127" s="214"/>
      <c r="IA127" s="214"/>
      <c r="IB127" s="214"/>
      <c r="IC127" s="214" t="s">
        <v>853</v>
      </c>
      <c r="ID127" s="214"/>
      <c r="IE127" s="214"/>
      <c r="IF127" s="214"/>
      <c r="IG127" s="214"/>
      <c r="IH127" s="214"/>
      <c r="II127" s="214"/>
      <c r="IJ127" s="214"/>
      <c r="IK127" s="214"/>
      <c r="IL127" s="214"/>
      <c r="IM127" s="214" t="s">
        <v>226</v>
      </c>
      <c r="IN127" s="214"/>
      <c r="IO127" s="214"/>
      <c r="IP127" s="166"/>
      <c r="IQ127" s="167"/>
      <c r="IR127" s="213"/>
      <c r="IS127" s="213" t="s">
        <v>226</v>
      </c>
      <c r="IT127" s="213"/>
      <c r="IU127" s="213"/>
      <c r="IV127" s="213"/>
      <c r="IW127" s="213"/>
      <c r="IX127" s="223"/>
      <c r="IY127" s="223"/>
      <c r="IZ127" s="213" t="s">
        <v>226</v>
      </c>
      <c r="JA127" s="223"/>
      <c r="JB127" s="213"/>
      <c r="JC127" s="213" t="s">
        <v>226</v>
      </c>
      <c r="JD127" s="213"/>
      <c r="JE127" s="214"/>
      <c r="JF127"/>
      <c r="JG127" s="213"/>
      <c r="JH127" s="213"/>
      <c r="JI127" s="213" t="s">
        <v>226</v>
      </c>
      <c r="JJ127" s="213"/>
      <c r="JK127" s="213"/>
      <c r="JL127" s="213"/>
      <c r="JM127" s="213"/>
      <c r="JN127" s="174" t="s">
        <v>853</v>
      </c>
      <c r="JO127" s="214"/>
      <c r="JP127" s="214" t="s">
        <v>853</v>
      </c>
      <c r="JQ127" s="214"/>
      <c r="JR127" s="214"/>
      <c r="JS127" s="214"/>
      <c r="JT127" s="214"/>
      <c r="JU127" s="214"/>
      <c r="JV127" s="214"/>
      <c r="JW127" s="214"/>
      <c r="JX127" s="214"/>
      <c r="JY127" s="174" t="s">
        <v>898</v>
      </c>
      <c r="JZ127" s="213" t="s">
        <v>898</v>
      </c>
      <c r="KA127" s="213"/>
      <c r="KB127" s="213" t="s">
        <v>898</v>
      </c>
      <c r="KC127" s="214" t="s">
        <v>226</v>
      </c>
      <c r="KD127" s="214" t="s">
        <v>898</v>
      </c>
      <c r="KE127" s="214"/>
      <c r="KF127" s="214"/>
      <c r="KG127" s="214"/>
      <c r="KH127" s="223"/>
      <c r="KI127" s="223"/>
      <c r="KJ127" s="223"/>
      <c r="KK127" s="223"/>
      <c r="KL127" s="214"/>
      <c r="KM127" s="214"/>
      <c r="KN127" s="214"/>
      <c r="KO127" s="214"/>
      <c r="KP127" s="214"/>
      <c r="KQ127"/>
      <c r="KR127" s="255"/>
      <c r="KS127">
        <v>48</v>
      </c>
      <c r="KT127">
        <v>3</v>
      </c>
      <c r="KU127">
        <v>43</v>
      </c>
      <c r="KV127">
        <v>3</v>
      </c>
    </row>
    <row r="128" spans="1:308" s="10" customFormat="1" ht="19.5">
      <c r="A128" s="171">
        <v>13</v>
      </c>
      <c r="B128" s="171" t="s">
        <v>1120</v>
      </c>
      <c r="C128" s="172" t="s">
        <v>1121</v>
      </c>
      <c r="D128" s="173">
        <v>2</v>
      </c>
      <c r="E128" s="164" t="s">
        <v>1122</v>
      </c>
      <c r="F128" s="164">
        <v>3</v>
      </c>
      <c r="G128" s="164" t="s">
        <v>2078</v>
      </c>
      <c r="H128" s="164" t="s">
        <v>864</v>
      </c>
      <c r="I128" s="164" t="s">
        <v>865</v>
      </c>
      <c r="J128" s="164">
        <v>1198</v>
      </c>
      <c r="K128" s="164">
        <v>1056.5999999999999</v>
      </c>
      <c r="L128" s="165">
        <v>88.196994991652744</v>
      </c>
      <c r="M128" s="384" t="s">
        <v>2291</v>
      </c>
      <c r="N128" s="166" t="s">
        <v>226</v>
      </c>
      <c r="O128" s="213"/>
      <c r="P128" s="213"/>
      <c r="Q128" s="213"/>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166"/>
      <c r="CC128" s="213"/>
      <c r="CD128" s="213"/>
      <c r="CE128" s="213"/>
      <c r="CF128" s="213"/>
      <c r="CG128" s="213"/>
      <c r="CH128" s="213"/>
      <c r="CI128" s="213"/>
      <c r="CJ128" s="213"/>
      <c r="CK128" s="213"/>
      <c r="CL128" s="213"/>
      <c r="CM128" s="213"/>
      <c r="CN128" s="213"/>
      <c r="CO128" s="213"/>
      <c r="CP128" s="213"/>
      <c r="CQ128" s="213"/>
      <c r="CR128" s="213"/>
      <c r="CS128" s="213"/>
      <c r="CT128" s="166"/>
      <c r="CU128" s="213"/>
      <c r="CV128" s="213"/>
      <c r="CW128" s="213"/>
      <c r="CX128" s="213"/>
      <c r="CY128" s="213"/>
      <c r="CZ128" s="213"/>
      <c r="DA128" s="213"/>
      <c r="DB128" s="213"/>
      <c r="DC128" s="213"/>
      <c r="DD128" s="213"/>
      <c r="DE128" s="213"/>
      <c r="DF128" s="213"/>
      <c r="DG128" s="213"/>
      <c r="DH128" s="213"/>
      <c r="DI128" s="213"/>
      <c r="DJ128" s="213"/>
      <c r="DK128" s="213"/>
      <c r="DL128" s="213"/>
      <c r="DM128" s="213"/>
      <c r="DN128" s="167"/>
      <c r="DO128" s="213"/>
      <c r="DP128" s="213"/>
      <c r="DQ128" s="213"/>
      <c r="DR128" s="213"/>
      <c r="DS128" s="213"/>
      <c r="DT128" s="213"/>
      <c r="DU128" s="213"/>
      <c r="DV128" s="213"/>
      <c r="DW128" s="213"/>
      <c r="DX128" s="213"/>
      <c r="DY128" s="213"/>
      <c r="DZ128" s="213"/>
      <c r="EA128" s="213"/>
      <c r="EB128" s="213"/>
      <c r="EC128" s="213"/>
      <c r="ED128" s="213"/>
      <c r="EE128" s="213"/>
      <c r="EF128" s="213"/>
      <c r="EG128" s="213"/>
      <c r="EH128" s="213"/>
      <c r="EI128" s="213"/>
      <c r="EJ128" s="213"/>
      <c r="EK128" s="213"/>
      <c r="EL128" s="213"/>
      <c r="EM128" s="213"/>
      <c r="EN128" s="213"/>
      <c r="EO128" s="213"/>
      <c r="EP128" s="213"/>
      <c r="EQ128" s="213"/>
      <c r="ER128" s="213"/>
      <c r="ES128" s="213"/>
      <c r="ET128" s="213"/>
      <c r="EU128" s="9"/>
      <c r="EV128" s="166"/>
      <c r="EW128" s="213"/>
      <c r="EX128" s="213"/>
      <c r="EY128" s="213"/>
      <c r="EZ128" s="213"/>
      <c r="FA128" s="213"/>
      <c r="FB128" s="213"/>
      <c r="FC128" s="213"/>
      <c r="FD128" s="213"/>
      <c r="FE128" s="213"/>
      <c r="FF128" s="213"/>
      <c r="FG128" s="213"/>
      <c r="FH128" s="213"/>
      <c r="FI128" s="213"/>
      <c r="FJ128" s="213"/>
      <c r="FK128" s="213"/>
      <c r="FL128" s="213"/>
      <c r="FM128" s="213"/>
      <c r="FN128" s="167"/>
      <c r="FO128" s="213"/>
      <c r="FP128" s="213"/>
      <c r="FQ128" s="213"/>
      <c r="FR128" s="213"/>
      <c r="FS128" s="166"/>
      <c r="FT128" s="167"/>
      <c r="FU128" s="213"/>
      <c r="FV128" s="213"/>
      <c r="FW128" s="213"/>
      <c r="FX128" s="213"/>
      <c r="FY128" s="166"/>
      <c r="FZ128" s="167"/>
      <c r="GA128" s="166"/>
      <c r="GB128" s="213"/>
      <c r="GC128" s="213"/>
      <c r="GD128" s="213"/>
      <c r="GE128" s="166"/>
      <c r="GF128" s="213"/>
      <c r="GG128" s="213"/>
      <c r="GH128" s="213"/>
      <c r="GI128" s="213"/>
      <c r="GJ128" s="213"/>
      <c r="GK128" s="213"/>
      <c r="GL128" s="213"/>
      <c r="GM128" s="166"/>
      <c r="GN128" s="213"/>
      <c r="GO128" s="213"/>
      <c r="GP128" s="213"/>
      <c r="GQ128" s="167"/>
      <c r="GR128" s="174"/>
      <c r="GS128" s="214"/>
      <c r="GT128" s="214"/>
      <c r="GU128" s="214"/>
      <c r="GV128" s="214"/>
      <c r="GW128" s="214"/>
      <c r="GX128" s="214"/>
      <c r="GY128" s="214"/>
      <c r="GZ128" s="214"/>
      <c r="HA128" s="214" t="s">
        <v>226</v>
      </c>
      <c r="HB128" s="214"/>
      <c r="HC128" s="214"/>
      <c r="HD128" s="214"/>
      <c r="HE128" s="214"/>
      <c r="HF128" s="214"/>
      <c r="HG128" s="214"/>
      <c r="HH128" s="214"/>
      <c r="HI128" s="214"/>
      <c r="HJ128" s="214"/>
      <c r="HK128" s="214"/>
      <c r="HL128" s="214"/>
      <c r="HM128" s="214"/>
      <c r="HN128" s="214"/>
      <c r="HO128" s="214"/>
      <c r="HP128" s="214"/>
      <c r="HQ128" s="214"/>
      <c r="HR128" s="214"/>
      <c r="HS128" s="214"/>
      <c r="HT128" s="214"/>
      <c r="HU128" s="214"/>
      <c r="HV128" s="214"/>
      <c r="HW128" s="214"/>
      <c r="HX128" s="214"/>
      <c r="HY128" s="214"/>
      <c r="HZ128" s="214"/>
      <c r="IA128" s="214"/>
      <c r="IB128" s="214"/>
      <c r="IC128" s="214"/>
      <c r="ID128" s="214"/>
      <c r="IE128" s="214"/>
      <c r="IF128" s="214"/>
      <c r="IG128" s="214"/>
      <c r="IH128" s="214"/>
      <c r="II128" s="214"/>
      <c r="IJ128" s="214"/>
      <c r="IK128" s="214"/>
      <c r="IL128" s="214"/>
      <c r="IM128" s="214"/>
      <c r="IN128" s="214"/>
      <c r="IO128" s="214"/>
      <c r="IP128" s="166"/>
      <c r="IQ128" s="167"/>
      <c r="IR128" s="213"/>
      <c r="IS128" s="213"/>
      <c r="IT128" s="213"/>
      <c r="IU128" s="213"/>
      <c r="IV128" s="213"/>
      <c r="IW128" s="213"/>
      <c r="IX128" s="223"/>
      <c r="IY128" s="223"/>
      <c r="IZ128" s="213"/>
      <c r="JA128" s="223"/>
      <c r="JB128" s="213"/>
      <c r="JC128" s="213" t="s">
        <v>226</v>
      </c>
      <c r="JD128" s="213"/>
      <c r="JE128" s="214"/>
      <c r="JF128"/>
      <c r="JG128" s="213"/>
      <c r="JH128" s="213"/>
      <c r="JI128" s="213"/>
      <c r="JJ128" s="213"/>
      <c r="JK128" s="213"/>
      <c r="JL128" s="213"/>
      <c r="JM128" s="213"/>
      <c r="JN128" s="174"/>
      <c r="JO128" s="214"/>
      <c r="JP128" s="214"/>
      <c r="JQ128" s="214"/>
      <c r="JR128" s="214"/>
      <c r="JS128" s="214"/>
      <c r="JT128" s="214"/>
      <c r="JU128" s="214"/>
      <c r="JV128" s="214"/>
      <c r="JW128" s="214"/>
      <c r="JX128" s="214"/>
      <c r="JY128" s="174" t="s">
        <v>898</v>
      </c>
      <c r="JZ128" s="213"/>
      <c r="KA128" s="213" t="s">
        <v>226</v>
      </c>
      <c r="KB128" s="213"/>
      <c r="KC128" s="214"/>
      <c r="KD128" s="214" t="s">
        <v>898</v>
      </c>
      <c r="KE128" s="214" t="s">
        <v>898</v>
      </c>
      <c r="KF128" s="214"/>
      <c r="KG128" s="214"/>
      <c r="KH128" s="223"/>
      <c r="KI128" s="223"/>
      <c r="KJ128" s="223"/>
      <c r="KK128" s="223"/>
      <c r="KL128" s="214"/>
      <c r="KM128" s="214"/>
      <c r="KN128" s="214"/>
      <c r="KO128" s="214"/>
      <c r="KP128" s="214"/>
      <c r="KQ128"/>
      <c r="KR128" s="255"/>
      <c r="KS128">
        <v>7</v>
      </c>
      <c r="KT128">
        <v>0</v>
      </c>
      <c r="KU128">
        <v>7</v>
      </c>
      <c r="KV128">
        <v>0</v>
      </c>
    </row>
    <row r="129" spans="1:308" s="10" customFormat="1" ht="19.5">
      <c r="A129" s="171">
        <v>13</v>
      </c>
      <c r="B129" s="171" t="s">
        <v>1120</v>
      </c>
      <c r="C129" s="172" t="s">
        <v>1123</v>
      </c>
      <c r="D129" s="173">
        <v>3</v>
      </c>
      <c r="E129" s="171" t="s">
        <v>1124</v>
      </c>
      <c r="F129" s="164">
        <v>21</v>
      </c>
      <c r="G129" s="164" t="s">
        <v>2078</v>
      </c>
      <c r="H129" s="164" t="s">
        <v>864</v>
      </c>
      <c r="I129" s="164" t="s">
        <v>904</v>
      </c>
      <c r="J129" s="164">
        <v>1026</v>
      </c>
      <c r="K129" s="164">
        <v>707.6</v>
      </c>
      <c r="L129" s="165">
        <v>68.966861598440545</v>
      </c>
      <c r="M129" s="384" t="s">
        <v>2292</v>
      </c>
      <c r="N129" s="166" t="s">
        <v>226</v>
      </c>
      <c r="O129" s="213"/>
      <c r="P129" s="213"/>
      <c r="Q129" s="213"/>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t="s">
        <v>226</v>
      </c>
      <c r="BB129" s="213" t="s">
        <v>226</v>
      </c>
      <c r="BC129" s="213" t="s">
        <v>226</v>
      </c>
      <c r="BD129" s="213"/>
      <c r="BE129" s="213"/>
      <c r="BF129" s="234" t="s">
        <v>226</v>
      </c>
      <c r="BG129" s="213"/>
      <c r="BH129" s="213" t="s">
        <v>226</v>
      </c>
      <c r="BI129" s="213"/>
      <c r="BJ129" s="213" t="s">
        <v>226</v>
      </c>
      <c r="BK129" s="213" t="s">
        <v>226</v>
      </c>
      <c r="BL129" s="213" t="s">
        <v>226</v>
      </c>
      <c r="BM129" s="213" t="s">
        <v>226</v>
      </c>
      <c r="BN129" s="213" t="s">
        <v>226</v>
      </c>
      <c r="BO129" s="213"/>
      <c r="BP129" s="213"/>
      <c r="BQ129" s="213" t="s">
        <v>226</v>
      </c>
      <c r="BR129" s="213"/>
      <c r="BS129" s="213"/>
      <c r="BT129" s="213"/>
      <c r="BU129" s="213"/>
      <c r="BV129" s="213"/>
      <c r="BW129" s="213"/>
      <c r="BX129" s="213"/>
      <c r="BY129" s="213"/>
      <c r="BZ129" s="213"/>
      <c r="CA129" s="213"/>
      <c r="CB129" s="166"/>
      <c r="CC129" s="213"/>
      <c r="CD129" s="213"/>
      <c r="CE129" s="213"/>
      <c r="CF129" s="213"/>
      <c r="CG129" s="213" t="s">
        <v>226</v>
      </c>
      <c r="CH129" s="213"/>
      <c r="CI129" s="213" t="s">
        <v>226</v>
      </c>
      <c r="CJ129" s="213" t="s">
        <v>226</v>
      </c>
      <c r="CK129" s="213" t="s">
        <v>226</v>
      </c>
      <c r="CL129" s="213"/>
      <c r="CM129" s="213"/>
      <c r="CN129" s="213"/>
      <c r="CO129" s="213" t="s">
        <v>226</v>
      </c>
      <c r="CP129" s="213"/>
      <c r="CQ129" s="213" t="s">
        <v>226</v>
      </c>
      <c r="CR129" s="213"/>
      <c r="CS129" s="213"/>
      <c r="CT129" s="166" t="s">
        <v>226</v>
      </c>
      <c r="CU129" s="213" t="s">
        <v>226</v>
      </c>
      <c r="CV129" s="213" t="s">
        <v>226</v>
      </c>
      <c r="CW129" s="213" t="s">
        <v>226</v>
      </c>
      <c r="CX129" s="213"/>
      <c r="CY129" s="213"/>
      <c r="CZ129" s="213"/>
      <c r="DA129" s="213" t="s">
        <v>226</v>
      </c>
      <c r="DB129" s="213" t="s">
        <v>226</v>
      </c>
      <c r="DC129" s="213" t="s">
        <v>226</v>
      </c>
      <c r="DD129" s="213"/>
      <c r="DE129" s="213"/>
      <c r="DF129" s="213"/>
      <c r="DG129" s="213"/>
      <c r="DH129" s="213"/>
      <c r="DI129" s="213"/>
      <c r="DJ129" s="213"/>
      <c r="DK129" s="213"/>
      <c r="DL129" s="213"/>
      <c r="DM129" s="213"/>
      <c r="DN129" s="167"/>
      <c r="DO129" s="213" t="s">
        <v>226</v>
      </c>
      <c r="DP129" s="213"/>
      <c r="DQ129" s="213"/>
      <c r="DR129" s="213" t="s">
        <v>226</v>
      </c>
      <c r="DS129" s="213" t="s">
        <v>226</v>
      </c>
      <c r="DT129" s="213" t="s">
        <v>226</v>
      </c>
      <c r="DU129" s="213" t="s">
        <v>226</v>
      </c>
      <c r="DV129" s="213" t="s">
        <v>226</v>
      </c>
      <c r="DW129" s="213"/>
      <c r="DX129" s="213"/>
      <c r="DY129" s="213" t="s">
        <v>226</v>
      </c>
      <c r="DZ129" s="213" t="s">
        <v>226</v>
      </c>
      <c r="EA129" s="213"/>
      <c r="EB129" s="213"/>
      <c r="EC129" s="213"/>
      <c r="ED129" s="213"/>
      <c r="EE129" s="213" t="s">
        <v>226</v>
      </c>
      <c r="EF129" s="213" t="s">
        <v>226</v>
      </c>
      <c r="EG129" s="213" t="s">
        <v>226</v>
      </c>
      <c r="EH129" s="213"/>
      <c r="EI129" s="213"/>
      <c r="EJ129" s="213"/>
      <c r="EK129" s="213"/>
      <c r="EL129" s="213"/>
      <c r="EM129" s="213"/>
      <c r="EN129" s="213"/>
      <c r="EO129" s="213"/>
      <c r="EP129" s="213"/>
      <c r="EQ129" s="213"/>
      <c r="ER129" s="213"/>
      <c r="ES129" s="213"/>
      <c r="ET129" s="213"/>
      <c r="EU129" s="9"/>
      <c r="EV129" s="166" t="s">
        <v>226</v>
      </c>
      <c r="EW129" s="213" t="s">
        <v>226</v>
      </c>
      <c r="EX129" s="213"/>
      <c r="EY129" s="213" t="s">
        <v>226</v>
      </c>
      <c r="EZ129" s="213" t="s">
        <v>226</v>
      </c>
      <c r="FA129" s="213"/>
      <c r="FB129" s="213" t="s">
        <v>226</v>
      </c>
      <c r="FC129" s="213"/>
      <c r="FD129" s="213"/>
      <c r="FE129" s="213"/>
      <c r="FF129" s="213" t="s">
        <v>226</v>
      </c>
      <c r="FG129" s="213"/>
      <c r="FH129" s="213" t="s">
        <v>226</v>
      </c>
      <c r="FI129" s="213"/>
      <c r="FJ129" s="213" t="s">
        <v>226</v>
      </c>
      <c r="FK129" s="213"/>
      <c r="FL129" s="213"/>
      <c r="FM129" s="213"/>
      <c r="FN129" s="167"/>
      <c r="FO129" s="213"/>
      <c r="FP129" s="213"/>
      <c r="FQ129" s="213"/>
      <c r="FR129" s="213"/>
      <c r="FS129" s="166"/>
      <c r="FT129" s="167"/>
      <c r="FU129" s="213"/>
      <c r="FV129" s="213"/>
      <c r="FW129" s="213"/>
      <c r="FX129" s="213"/>
      <c r="FY129" s="166"/>
      <c r="FZ129" s="167"/>
      <c r="GA129" s="166"/>
      <c r="GB129" s="213"/>
      <c r="GC129" s="213"/>
      <c r="GD129" s="213"/>
      <c r="GE129" s="166"/>
      <c r="GF129" s="213"/>
      <c r="GG129" s="213"/>
      <c r="GH129" s="213"/>
      <c r="GI129" s="213"/>
      <c r="GJ129" s="213"/>
      <c r="GK129" s="213"/>
      <c r="GL129" s="213"/>
      <c r="GM129" s="166"/>
      <c r="GN129" s="213"/>
      <c r="GO129" s="213"/>
      <c r="GP129" s="213"/>
      <c r="GQ129" s="167"/>
      <c r="GR129" s="174" t="s">
        <v>226</v>
      </c>
      <c r="GS129" s="214" t="s">
        <v>226</v>
      </c>
      <c r="GT129" s="214"/>
      <c r="GU129" s="214" t="s">
        <v>226</v>
      </c>
      <c r="GV129" s="214" t="s">
        <v>226</v>
      </c>
      <c r="GW129" s="214" t="s">
        <v>226</v>
      </c>
      <c r="GX129" s="214" t="s">
        <v>226</v>
      </c>
      <c r="GY129" s="214"/>
      <c r="GZ129" s="214"/>
      <c r="HA129" s="214" t="s">
        <v>226</v>
      </c>
      <c r="HB129" s="214"/>
      <c r="HC129" s="214" t="s">
        <v>226</v>
      </c>
      <c r="HD129" s="214" t="s">
        <v>226</v>
      </c>
      <c r="HE129" s="214"/>
      <c r="HF129" s="214" t="s">
        <v>226</v>
      </c>
      <c r="HG129" s="214" t="s">
        <v>226</v>
      </c>
      <c r="HH129" s="214"/>
      <c r="HI129" s="214"/>
      <c r="HJ129" s="214"/>
      <c r="HK129" s="214" t="s">
        <v>226</v>
      </c>
      <c r="HL129" s="214"/>
      <c r="HM129" s="214"/>
      <c r="HN129" s="214"/>
      <c r="HO129" s="214"/>
      <c r="HP129" s="214"/>
      <c r="HQ129" s="214"/>
      <c r="HR129" s="214"/>
      <c r="HS129" s="214"/>
      <c r="HT129" s="214"/>
      <c r="HU129" s="214"/>
      <c r="HV129" s="214"/>
      <c r="HW129" s="214"/>
      <c r="HX129" s="214" t="s">
        <v>226</v>
      </c>
      <c r="HY129" s="214"/>
      <c r="HZ129" s="214"/>
      <c r="IA129" s="214" t="s">
        <v>226</v>
      </c>
      <c r="IB129" s="214"/>
      <c r="IC129" s="214" t="s">
        <v>226</v>
      </c>
      <c r="ID129" s="214" t="s">
        <v>226</v>
      </c>
      <c r="IE129" s="214"/>
      <c r="IF129" s="214"/>
      <c r="IG129" s="214"/>
      <c r="IH129" s="214" t="s">
        <v>226</v>
      </c>
      <c r="II129" s="214"/>
      <c r="IJ129" s="214"/>
      <c r="IK129" s="214"/>
      <c r="IL129" s="214"/>
      <c r="IM129" s="214"/>
      <c r="IN129" s="214" t="s">
        <v>226</v>
      </c>
      <c r="IO129" s="214" t="s">
        <v>226</v>
      </c>
      <c r="IP129" s="166"/>
      <c r="IQ129" s="167"/>
      <c r="IR129" s="213"/>
      <c r="IS129" s="213"/>
      <c r="IT129" s="213"/>
      <c r="IU129" s="213"/>
      <c r="IV129" s="213"/>
      <c r="IW129" s="213"/>
      <c r="IX129" s="223"/>
      <c r="IY129" s="223"/>
      <c r="IZ129" s="213" t="s">
        <v>226</v>
      </c>
      <c r="JA129" s="223"/>
      <c r="JB129" s="213"/>
      <c r="JC129" s="213"/>
      <c r="JD129" s="213"/>
      <c r="JE129" s="214"/>
      <c r="JF129"/>
      <c r="JG129" s="213"/>
      <c r="JH129" s="213"/>
      <c r="JI129" s="213"/>
      <c r="JJ129" s="213"/>
      <c r="JK129" s="213"/>
      <c r="JL129" s="213"/>
      <c r="JM129" s="213"/>
      <c r="JN129" s="174"/>
      <c r="JO129" s="214"/>
      <c r="JP129" s="214"/>
      <c r="JQ129" s="214"/>
      <c r="JR129" s="214"/>
      <c r="JS129" s="214"/>
      <c r="JT129" s="214"/>
      <c r="JU129" s="214"/>
      <c r="JV129" s="214"/>
      <c r="JW129" s="214"/>
      <c r="JX129" s="214"/>
      <c r="JY129" s="174" t="s">
        <v>898</v>
      </c>
      <c r="JZ129" s="213"/>
      <c r="KA129" s="213" t="s">
        <v>853</v>
      </c>
      <c r="KB129" s="213" t="s">
        <v>898</v>
      </c>
      <c r="KC129" s="214"/>
      <c r="KD129" s="214" t="s">
        <v>898</v>
      </c>
      <c r="KE129" s="214" t="s">
        <v>898</v>
      </c>
      <c r="KF129" s="214"/>
      <c r="KG129" s="214"/>
      <c r="KH129" s="223"/>
      <c r="KI129" s="223"/>
      <c r="KJ129" s="223"/>
      <c r="KK129" s="223"/>
      <c r="KL129" s="214"/>
      <c r="KM129" s="214" t="s">
        <v>898</v>
      </c>
      <c r="KN129" s="214"/>
      <c r="KO129" s="214"/>
      <c r="KP129" s="214"/>
      <c r="KQ129"/>
      <c r="KR129" s="255"/>
      <c r="KS129">
        <v>69</v>
      </c>
      <c r="KT129">
        <v>1</v>
      </c>
      <c r="KU129">
        <v>69</v>
      </c>
      <c r="KV129">
        <v>1</v>
      </c>
    </row>
    <row r="130" spans="1:308" s="10" customFormat="1" ht="19.5">
      <c r="A130" s="171">
        <v>13</v>
      </c>
      <c r="B130" s="171" t="s">
        <v>1120</v>
      </c>
      <c r="C130" s="172" t="s">
        <v>1125</v>
      </c>
      <c r="D130" s="173">
        <v>4</v>
      </c>
      <c r="E130" s="171" t="s">
        <v>1126</v>
      </c>
      <c r="F130" s="164">
        <v>21</v>
      </c>
      <c r="G130" s="164" t="s">
        <v>852</v>
      </c>
      <c r="H130" s="164" t="s">
        <v>979</v>
      </c>
      <c r="I130" s="164">
        <v>0</v>
      </c>
      <c r="J130" s="164">
        <v>598</v>
      </c>
      <c r="K130" s="164">
        <v>0</v>
      </c>
      <c r="L130" s="165">
        <v>0</v>
      </c>
      <c r="M130" s="384" t="s">
        <v>2293</v>
      </c>
      <c r="N130" s="166"/>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t="s">
        <v>226</v>
      </c>
      <c r="BD130" s="213"/>
      <c r="BE130" s="213"/>
      <c r="BF130" s="213"/>
      <c r="BG130" s="213"/>
      <c r="BH130" s="213"/>
      <c r="BI130" s="213"/>
      <c r="BJ130" s="213"/>
      <c r="BK130" s="213"/>
      <c r="BL130" s="213"/>
      <c r="BM130" s="213"/>
      <c r="BN130" s="213"/>
      <c r="BO130" s="213"/>
      <c r="BP130" s="213"/>
      <c r="BQ130" s="213" t="s">
        <v>226</v>
      </c>
      <c r="BR130" s="213"/>
      <c r="BS130" s="213"/>
      <c r="BT130" s="213"/>
      <c r="BU130" s="213"/>
      <c r="BV130" s="213"/>
      <c r="BW130" s="213"/>
      <c r="BX130" s="213"/>
      <c r="BY130" s="213"/>
      <c r="BZ130" s="213"/>
      <c r="CA130" s="213"/>
      <c r="CB130" s="166"/>
      <c r="CC130" s="213" t="s">
        <v>226</v>
      </c>
      <c r="CD130" s="213"/>
      <c r="CE130" s="213"/>
      <c r="CF130" s="213"/>
      <c r="CG130" s="213"/>
      <c r="CH130" s="213"/>
      <c r="CI130" s="213"/>
      <c r="CJ130" s="213"/>
      <c r="CK130" s="213"/>
      <c r="CL130" s="213"/>
      <c r="CM130" s="213" t="s">
        <v>226</v>
      </c>
      <c r="CN130" s="213" t="s">
        <v>226</v>
      </c>
      <c r="CO130" s="213" t="s">
        <v>226</v>
      </c>
      <c r="CP130" s="213"/>
      <c r="CQ130" s="213"/>
      <c r="CR130" s="213"/>
      <c r="CS130" s="213"/>
      <c r="CT130" s="166"/>
      <c r="CU130" s="213"/>
      <c r="CV130" s="213"/>
      <c r="CW130" s="213"/>
      <c r="CX130" s="213"/>
      <c r="CY130" s="213"/>
      <c r="CZ130" s="213"/>
      <c r="DA130" s="213"/>
      <c r="DB130" s="213"/>
      <c r="DC130" s="213"/>
      <c r="DD130" s="213"/>
      <c r="DE130" s="213"/>
      <c r="DF130" s="213"/>
      <c r="DG130" s="213"/>
      <c r="DH130" s="213"/>
      <c r="DI130" s="213"/>
      <c r="DJ130" s="213"/>
      <c r="DK130" s="213"/>
      <c r="DL130" s="213"/>
      <c r="DM130" s="213"/>
      <c r="DN130" s="167"/>
      <c r="DO130" s="213"/>
      <c r="DP130" s="213"/>
      <c r="DQ130" s="213"/>
      <c r="DR130" s="213"/>
      <c r="DS130" s="213"/>
      <c r="DT130" s="213"/>
      <c r="DU130" s="213"/>
      <c r="DV130" s="213"/>
      <c r="DW130" s="213"/>
      <c r="DX130" s="213"/>
      <c r="DY130" s="213"/>
      <c r="DZ130" s="213"/>
      <c r="EA130" s="213"/>
      <c r="EB130" s="213"/>
      <c r="EC130" s="213"/>
      <c r="ED130" s="213"/>
      <c r="EE130" s="213"/>
      <c r="EF130" s="213"/>
      <c r="EG130" s="213"/>
      <c r="EH130" s="213"/>
      <c r="EI130" s="213"/>
      <c r="EJ130" s="213"/>
      <c r="EK130" s="213"/>
      <c r="EL130" s="213"/>
      <c r="EM130" s="213"/>
      <c r="EN130" s="213"/>
      <c r="EO130" s="213"/>
      <c r="EP130" s="213"/>
      <c r="EQ130" s="213"/>
      <c r="ER130" s="213"/>
      <c r="ES130" s="213"/>
      <c r="ET130" s="213"/>
      <c r="EU130" s="9"/>
      <c r="EV130" s="166"/>
      <c r="EW130" s="213"/>
      <c r="EX130" s="213"/>
      <c r="EY130" s="213"/>
      <c r="EZ130" s="213"/>
      <c r="FA130" s="213"/>
      <c r="FB130" s="213"/>
      <c r="FC130" s="213"/>
      <c r="FD130" s="213"/>
      <c r="FE130" s="213"/>
      <c r="FF130" s="213"/>
      <c r="FG130" s="213"/>
      <c r="FH130" s="213"/>
      <c r="FI130" s="213"/>
      <c r="FJ130" s="213"/>
      <c r="FK130" s="213"/>
      <c r="FL130" s="213"/>
      <c r="FM130" s="213"/>
      <c r="FN130" s="167"/>
      <c r="FO130" s="213"/>
      <c r="FP130" s="213"/>
      <c r="FQ130" s="213"/>
      <c r="FR130" s="213"/>
      <c r="FS130" s="166"/>
      <c r="FT130" s="167" t="s">
        <v>226</v>
      </c>
      <c r="FU130" s="213"/>
      <c r="FV130" s="213"/>
      <c r="FW130" s="213"/>
      <c r="FX130" s="213"/>
      <c r="FY130" s="166"/>
      <c r="FZ130" s="167"/>
      <c r="GA130" s="166"/>
      <c r="GB130" s="213"/>
      <c r="GC130" s="213"/>
      <c r="GD130" s="213"/>
      <c r="GE130" s="166"/>
      <c r="GF130" s="213"/>
      <c r="GG130" s="213"/>
      <c r="GH130" s="213"/>
      <c r="GI130" s="213"/>
      <c r="GJ130" s="213"/>
      <c r="GK130" s="213"/>
      <c r="GL130" s="213"/>
      <c r="GM130" s="166"/>
      <c r="GN130" s="213"/>
      <c r="GO130" s="213"/>
      <c r="GP130" s="213"/>
      <c r="GQ130" s="167"/>
      <c r="GR130" s="174" t="s">
        <v>226</v>
      </c>
      <c r="GS130" s="214" t="s">
        <v>226</v>
      </c>
      <c r="GT130" s="214"/>
      <c r="GU130" s="214" t="s">
        <v>226</v>
      </c>
      <c r="GV130" s="214" t="s">
        <v>226</v>
      </c>
      <c r="GW130" s="214" t="s">
        <v>226</v>
      </c>
      <c r="GX130" s="214" t="s">
        <v>226</v>
      </c>
      <c r="GY130" s="214"/>
      <c r="GZ130" s="214"/>
      <c r="HA130" s="214"/>
      <c r="HB130" s="214"/>
      <c r="HC130" s="214"/>
      <c r="HD130" s="214"/>
      <c r="HE130" s="214"/>
      <c r="HF130" s="214" t="s">
        <v>226</v>
      </c>
      <c r="HG130" s="214"/>
      <c r="HH130" s="214"/>
      <c r="HI130" s="214"/>
      <c r="HJ130" s="214"/>
      <c r="HK130" s="214" t="s">
        <v>226</v>
      </c>
      <c r="HL130" s="214"/>
      <c r="HM130" s="214"/>
      <c r="HN130" s="214"/>
      <c r="HO130" s="214"/>
      <c r="HP130" s="214"/>
      <c r="HQ130" s="214"/>
      <c r="HR130" s="214"/>
      <c r="HS130" s="214"/>
      <c r="HT130" s="214"/>
      <c r="HU130" s="214"/>
      <c r="HV130" s="214"/>
      <c r="HW130" s="214"/>
      <c r="HX130" s="214"/>
      <c r="HY130" s="214"/>
      <c r="HZ130" s="214"/>
      <c r="IA130" s="214"/>
      <c r="IB130" s="214"/>
      <c r="IC130" s="214"/>
      <c r="ID130" s="214"/>
      <c r="IE130" s="214"/>
      <c r="IF130" s="214"/>
      <c r="IG130" s="214"/>
      <c r="IH130" s="214"/>
      <c r="II130" s="214"/>
      <c r="IJ130" s="214"/>
      <c r="IK130" s="214"/>
      <c r="IL130" s="214"/>
      <c r="IM130" s="214"/>
      <c r="IN130" s="214"/>
      <c r="IO130" s="214"/>
      <c r="IP130" s="166"/>
      <c r="IQ130" s="167"/>
      <c r="IR130" s="213"/>
      <c r="IS130" s="213"/>
      <c r="IT130" s="213" t="s">
        <v>226</v>
      </c>
      <c r="IU130" s="213"/>
      <c r="IV130" s="213"/>
      <c r="IW130" s="213"/>
      <c r="IX130" s="223"/>
      <c r="IY130" s="223"/>
      <c r="IZ130" s="213"/>
      <c r="JA130" s="223"/>
      <c r="JB130" s="213"/>
      <c r="JC130" s="213"/>
      <c r="JD130" s="213"/>
      <c r="JE130" s="214" t="s">
        <v>898</v>
      </c>
      <c r="JF130"/>
      <c r="JG130" s="213"/>
      <c r="JH130" s="213"/>
      <c r="JI130" s="213" t="s">
        <v>226</v>
      </c>
      <c r="JJ130" s="213"/>
      <c r="JK130" s="213"/>
      <c r="JL130" s="213"/>
      <c r="JM130" s="213"/>
      <c r="JN130" s="174"/>
      <c r="JO130" s="214"/>
      <c r="JP130" s="214"/>
      <c r="JQ130" s="214"/>
      <c r="JR130" s="214"/>
      <c r="JS130" s="214"/>
      <c r="JT130" s="214"/>
      <c r="JU130" s="214"/>
      <c r="JV130" s="214"/>
      <c r="JW130" s="214"/>
      <c r="JX130" s="214"/>
      <c r="JY130" s="166" t="s">
        <v>898</v>
      </c>
      <c r="JZ130" s="213" t="s">
        <v>898</v>
      </c>
      <c r="KA130" s="213"/>
      <c r="KB130" s="213"/>
      <c r="KC130" s="214"/>
      <c r="KD130" s="214" t="s">
        <v>898</v>
      </c>
      <c r="KE130" s="214"/>
      <c r="KF130" s="214"/>
      <c r="KG130" s="214"/>
      <c r="KH130" s="223"/>
      <c r="KI130" s="223"/>
      <c r="KJ130" s="223"/>
      <c r="KK130" s="223" t="s">
        <v>226</v>
      </c>
      <c r="KL130" s="214"/>
      <c r="KM130" s="214" t="s">
        <v>898</v>
      </c>
      <c r="KN130" s="214"/>
      <c r="KO130" s="214"/>
      <c r="KP130" s="214"/>
      <c r="KQ130"/>
      <c r="KR130" s="255"/>
      <c r="KS130">
        <v>23</v>
      </c>
      <c r="KT130">
        <v>0</v>
      </c>
      <c r="KU130">
        <v>23</v>
      </c>
      <c r="KV130">
        <v>0</v>
      </c>
    </row>
    <row r="131" spans="1:308" s="10" customFormat="1" ht="19.5">
      <c r="A131" s="171">
        <v>13</v>
      </c>
      <c r="B131" s="171" t="s">
        <v>1120</v>
      </c>
      <c r="C131" s="172" t="s">
        <v>1127</v>
      </c>
      <c r="D131" s="173">
        <v>5</v>
      </c>
      <c r="E131" s="171" t="s">
        <v>1128</v>
      </c>
      <c r="F131" s="164">
        <v>21</v>
      </c>
      <c r="G131" s="164" t="s">
        <v>2078</v>
      </c>
      <c r="H131" s="164" t="s">
        <v>864</v>
      </c>
      <c r="I131" s="164" t="s">
        <v>904</v>
      </c>
      <c r="J131" s="164">
        <v>934</v>
      </c>
      <c r="K131" s="164">
        <v>738.4</v>
      </c>
      <c r="L131" s="165">
        <v>79.057815845824408</v>
      </c>
      <c r="M131" s="384" t="s">
        <v>2294</v>
      </c>
      <c r="N131" s="166" t="s">
        <v>226</v>
      </c>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166"/>
      <c r="CC131" s="213"/>
      <c r="CD131" s="213"/>
      <c r="CE131" s="213"/>
      <c r="CF131" s="213"/>
      <c r="CG131" s="213"/>
      <c r="CH131" s="213"/>
      <c r="CI131" s="213" t="s">
        <v>226</v>
      </c>
      <c r="CJ131" s="213"/>
      <c r="CK131" s="213"/>
      <c r="CL131" s="213"/>
      <c r="CM131" s="213"/>
      <c r="CN131" s="213"/>
      <c r="CO131" s="213"/>
      <c r="CP131" s="213"/>
      <c r="CQ131" s="213"/>
      <c r="CR131" s="213"/>
      <c r="CS131" s="213" t="s">
        <v>226</v>
      </c>
      <c r="CT131" s="166"/>
      <c r="CU131" s="213"/>
      <c r="CV131" s="213"/>
      <c r="CW131" s="213"/>
      <c r="CX131" s="213"/>
      <c r="CY131" s="213"/>
      <c r="CZ131" s="213"/>
      <c r="DA131" s="213"/>
      <c r="DB131" s="213"/>
      <c r="DC131" s="213"/>
      <c r="DD131" s="213"/>
      <c r="DE131" s="213"/>
      <c r="DF131" s="213"/>
      <c r="DG131" s="213"/>
      <c r="DH131" s="213"/>
      <c r="DI131" s="213"/>
      <c r="DJ131" s="213"/>
      <c r="DK131" s="213"/>
      <c r="DL131" s="213"/>
      <c r="DM131" s="213"/>
      <c r="DN131" s="167"/>
      <c r="DO131" s="213"/>
      <c r="DP131" s="213"/>
      <c r="DQ131" s="213"/>
      <c r="DR131" s="213"/>
      <c r="DS131" s="213"/>
      <c r="DT131" s="213" t="s">
        <v>226</v>
      </c>
      <c r="DU131" s="213"/>
      <c r="DV131" s="213"/>
      <c r="DW131" s="213"/>
      <c r="DX131" s="213"/>
      <c r="DY131" s="213"/>
      <c r="DZ131" s="213"/>
      <c r="EA131" s="213"/>
      <c r="EB131" s="213"/>
      <c r="EC131" s="213"/>
      <c r="ED131" s="213"/>
      <c r="EE131" s="213"/>
      <c r="EF131" s="213"/>
      <c r="EG131" s="213"/>
      <c r="EH131" s="213"/>
      <c r="EI131" s="213"/>
      <c r="EJ131" s="213"/>
      <c r="EK131" s="213"/>
      <c r="EL131" s="213"/>
      <c r="EM131" s="213"/>
      <c r="EN131" s="213"/>
      <c r="EO131" s="213"/>
      <c r="EP131" s="213"/>
      <c r="EQ131" s="213"/>
      <c r="ER131" s="213"/>
      <c r="ES131" s="213"/>
      <c r="ET131" s="213"/>
      <c r="EU131" s="9"/>
      <c r="EV131" s="166"/>
      <c r="EW131" s="213"/>
      <c r="EX131" s="213"/>
      <c r="EY131" s="213"/>
      <c r="EZ131" s="213"/>
      <c r="FA131" s="213"/>
      <c r="FB131" s="213"/>
      <c r="FC131" s="213"/>
      <c r="FD131" s="213"/>
      <c r="FE131" s="213"/>
      <c r="FF131" s="213"/>
      <c r="FG131" s="213"/>
      <c r="FH131" s="213"/>
      <c r="FI131" s="213"/>
      <c r="FJ131" s="213"/>
      <c r="FK131" s="213"/>
      <c r="FL131" s="213"/>
      <c r="FM131" s="213"/>
      <c r="FN131" s="167"/>
      <c r="FO131" s="213"/>
      <c r="FP131" s="213"/>
      <c r="FQ131" s="213"/>
      <c r="FR131" s="213"/>
      <c r="FS131" s="166"/>
      <c r="FT131" s="167"/>
      <c r="FU131" s="213"/>
      <c r="FV131" s="213"/>
      <c r="FW131" s="213"/>
      <c r="FX131" s="213"/>
      <c r="FY131" s="166"/>
      <c r="FZ131" s="167"/>
      <c r="GA131" s="166"/>
      <c r="GB131" s="213"/>
      <c r="GC131" s="213"/>
      <c r="GD131" s="213"/>
      <c r="GE131" s="166"/>
      <c r="GF131" s="213"/>
      <c r="GG131" s="213"/>
      <c r="GH131" s="213"/>
      <c r="GI131" s="213"/>
      <c r="GJ131" s="213"/>
      <c r="GK131" s="213"/>
      <c r="GL131" s="213"/>
      <c r="GM131" s="166"/>
      <c r="GN131" s="213"/>
      <c r="GO131" s="213"/>
      <c r="GP131" s="213"/>
      <c r="GQ131" s="167"/>
      <c r="GR131" s="174" t="s">
        <v>226</v>
      </c>
      <c r="GS131" s="214" t="s">
        <v>226</v>
      </c>
      <c r="GT131" s="214"/>
      <c r="GU131" s="214" t="s">
        <v>226</v>
      </c>
      <c r="GV131" s="214" t="s">
        <v>226</v>
      </c>
      <c r="GW131" s="214" t="s">
        <v>226</v>
      </c>
      <c r="GX131" s="214" t="s">
        <v>226</v>
      </c>
      <c r="GY131" s="214"/>
      <c r="GZ131" s="214"/>
      <c r="HA131" s="214" t="s">
        <v>226</v>
      </c>
      <c r="HB131" s="214"/>
      <c r="HC131" s="214"/>
      <c r="HD131" s="214"/>
      <c r="HE131" s="214"/>
      <c r="HF131" s="214" t="s">
        <v>226</v>
      </c>
      <c r="HG131" s="214" t="s">
        <v>226</v>
      </c>
      <c r="HH131" s="214"/>
      <c r="HI131" s="214"/>
      <c r="HJ131" s="214"/>
      <c r="HK131" s="214" t="s">
        <v>226</v>
      </c>
      <c r="HL131" s="214"/>
      <c r="HM131" s="214" t="s">
        <v>226</v>
      </c>
      <c r="HN131" s="214"/>
      <c r="HO131" s="214"/>
      <c r="HP131" s="214"/>
      <c r="HQ131" s="214" t="s">
        <v>226</v>
      </c>
      <c r="HR131" s="214"/>
      <c r="HS131" s="214"/>
      <c r="HT131" s="214"/>
      <c r="HU131" s="214"/>
      <c r="HV131" s="214"/>
      <c r="HW131" s="214"/>
      <c r="HX131" s="214"/>
      <c r="HY131" s="214"/>
      <c r="HZ131" s="214"/>
      <c r="IA131" s="214"/>
      <c r="IB131" s="214"/>
      <c r="IC131" s="214"/>
      <c r="ID131" s="214"/>
      <c r="IE131" s="214"/>
      <c r="IF131" s="214"/>
      <c r="IG131" s="214"/>
      <c r="IH131" s="214"/>
      <c r="II131" s="214"/>
      <c r="IJ131" s="214"/>
      <c r="IK131" s="214"/>
      <c r="IL131" s="214"/>
      <c r="IM131" s="214"/>
      <c r="IN131" s="214"/>
      <c r="IO131" s="214"/>
      <c r="IP131" s="166"/>
      <c r="IQ131" s="167"/>
      <c r="IR131" s="213"/>
      <c r="IS131" s="213"/>
      <c r="IT131" s="213"/>
      <c r="IU131" s="213"/>
      <c r="IV131" s="213"/>
      <c r="IW131" s="213" t="s">
        <v>226</v>
      </c>
      <c r="IX131" s="223"/>
      <c r="IY131" s="223"/>
      <c r="IZ131" s="213" t="s">
        <v>226</v>
      </c>
      <c r="JA131" s="223"/>
      <c r="JB131" s="213"/>
      <c r="JC131" s="213" t="s">
        <v>226</v>
      </c>
      <c r="JD131" s="213"/>
      <c r="JE131" s="214"/>
      <c r="JF131"/>
      <c r="JG131" s="213"/>
      <c r="JH131" s="213"/>
      <c r="JI131" s="213"/>
      <c r="JJ131" s="213"/>
      <c r="JK131" s="213"/>
      <c r="JL131" s="213"/>
      <c r="JM131" s="213"/>
      <c r="JN131" s="174" t="s">
        <v>853</v>
      </c>
      <c r="JO131" s="213" t="s">
        <v>898</v>
      </c>
      <c r="JP131" s="214"/>
      <c r="JQ131" s="214"/>
      <c r="JR131" s="214"/>
      <c r="JS131" s="214"/>
      <c r="JT131" s="214"/>
      <c r="JU131" s="213" t="s">
        <v>898</v>
      </c>
      <c r="JV131" s="214"/>
      <c r="JW131" s="214"/>
      <c r="JX131" s="214"/>
      <c r="JY131" s="166"/>
      <c r="JZ131" s="213"/>
      <c r="KA131" s="213"/>
      <c r="KB131" s="213"/>
      <c r="KC131" s="214"/>
      <c r="KD131" s="214"/>
      <c r="KE131" s="214"/>
      <c r="KF131" s="214"/>
      <c r="KG131" s="214"/>
      <c r="KH131" s="223"/>
      <c r="KI131" s="223"/>
      <c r="KJ131" s="223"/>
      <c r="KK131" s="223"/>
      <c r="KL131" s="214"/>
      <c r="KM131" s="214"/>
      <c r="KN131" s="214"/>
      <c r="KO131" s="213" t="s">
        <v>898</v>
      </c>
      <c r="KP131" s="214"/>
      <c r="KQ131" t="s">
        <v>226</v>
      </c>
      <c r="KR131" s="255"/>
      <c r="KS131">
        <v>23</v>
      </c>
      <c r="KT131">
        <v>1</v>
      </c>
      <c r="KU131">
        <v>23</v>
      </c>
      <c r="KV131">
        <v>1</v>
      </c>
    </row>
    <row r="132" spans="1:308" s="10" customFormat="1" ht="19.5">
      <c r="A132" s="171">
        <v>13</v>
      </c>
      <c r="B132" s="171" t="s">
        <v>1120</v>
      </c>
      <c r="C132" s="172" t="s">
        <v>1129</v>
      </c>
      <c r="D132" s="173">
        <v>6</v>
      </c>
      <c r="E132" s="164" t="s">
        <v>1130</v>
      </c>
      <c r="F132" s="164">
        <v>9</v>
      </c>
      <c r="G132" s="164" t="s">
        <v>857</v>
      </c>
      <c r="H132" s="164">
        <v>0</v>
      </c>
      <c r="I132" s="164">
        <v>0</v>
      </c>
      <c r="J132" s="164">
        <v>290</v>
      </c>
      <c r="K132" s="164">
        <v>76.2</v>
      </c>
      <c r="L132" s="165">
        <v>26.275862068965516</v>
      </c>
      <c r="M132" s="384" t="s">
        <v>2295</v>
      </c>
      <c r="N132" s="166" t="s">
        <v>226</v>
      </c>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t="s">
        <v>226</v>
      </c>
      <c r="BD132" s="213" t="s">
        <v>226</v>
      </c>
      <c r="BE132" s="213"/>
      <c r="BF132" s="213"/>
      <c r="BG132" s="213"/>
      <c r="BH132" s="213"/>
      <c r="BI132" s="213"/>
      <c r="BJ132" s="213"/>
      <c r="BK132" s="213"/>
      <c r="BL132" s="213"/>
      <c r="BM132" s="213"/>
      <c r="BN132" s="213"/>
      <c r="BO132" s="213"/>
      <c r="BP132" s="213"/>
      <c r="BQ132" s="213" t="s">
        <v>226</v>
      </c>
      <c r="BR132" s="213"/>
      <c r="BS132" s="213"/>
      <c r="BT132" s="213"/>
      <c r="BU132" s="213" t="s">
        <v>226</v>
      </c>
      <c r="BV132" s="213"/>
      <c r="BW132" s="213" t="s">
        <v>226</v>
      </c>
      <c r="BX132" s="213" t="s">
        <v>226</v>
      </c>
      <c r="BY132" s="213"/>
      <c r="BZ132" s="213"/>
      <c r="CA132" s="213"/>
      <c r="CB132" s="166"/>
      <c r="CC132" s="213" t="s">
        <v>226</v>
      </c>
      <c r="CD132" s="213"/>
      <c r="CE132" s="213"/>
      <c r="CF132" s="213"/>
      <c r="CG132" s="213"/>
      <c r="CH132" s="213" t="s">
        <v>226</v>
      </c>
      <c r="CI132" s="213"/>
      <c r="CJ132" s="213" t="s">
        <v>226</v>
      </c>
      <c r="CK132" s="213" t="s">
        <v>226</v>
      </c>
      <c r="CL132" s="213"/>
      <c r="CM132" s="213"/>
      <c r="CN132" s="213"/>
      <c r="CO132" s="213"/>
      <c r="CP132" s="213"/>
      <c r="CQ132" s="213"/>
      <c r="CR132" s="213"/>
      <c r="CS132" s="213"/>
      <c r="CT132" s="166" t="s">
        <v>226</v>
      </c>
      <c r="CU132" s="213"/>
      <c r="CV132" s="213"/>
      <c r="CW132" s="213" t="s">
        <v>226</v>
      </c>
      <c r="CX132" s="213"/>
      <c r="CY132" s="213"/>
      <c r="CZ132" s="213" t="s">
        <v>226</v>
      </c>
      <c r="DA132" s="213"/>
      <c r="DB132" s="213"/>
      <c r="DC132" s="213"/>
      <c r="DD132" s="213"/>
      <c r="DE132" s="213"/>
      <c r="DF132" s="213"/>
      <c r="DG132" s="213"/>
      <c r="DH132" s="213"/>
      <c r="DI132" s="213"/>
      <c r="DJ132" s="213"/>
      <c r="DK132" s="213"/>
      <c r="DL132" s="213"/>
      <c r="DM132" s="213"/>
      <c r="DN132" s="167"/>
      <c r="DO132" s="213"/>
      <c r="DP132" s="213"/>
      <c r="DQ132" s="213"/>
      <c r="DR132" s="213"/>
      <c r="DS132" s="213"/>
      <c r="DT132" s="213" t="s">
        <v>226</v>
      </c>
      <c r="DU132" s="213"/>
      <c r="DV132" s="213"/>
      <c r="DW132" s="213"/>
      <c r="DX132" s="213"/>
      <c r="DY132" s="213"/>
      <c r="DZ132" s="213" t="s">
        <v>226</v>
      </c>
      <c r="EA132" s="213" t="s">
        <v>226</v>
      </c>
      <c r="EB132" s="213" t="s">
        <v>226</v>
      </c>
      <c r="EC132" s="213" t="s">
        <v>226</v>
      </c>
      <c r="ED132" s="213"/>
      <c r="EE132" s="213"/>
      <c r="EF132" s="213"/>
      <c r="EG132" s="213"/>
      <c r="EH132" s="213"/>
      <c r="EI132" s="213"/>
      <c r="EJ132" s="213"/>
      <c r="EK132" s="213"/>
      <c r="EL132" s="213"/>
      <c r="EM132" s="213"/>
      <c r="EN132" s="213"/>
      <c r="EO132" s="213"/>
      <c r="EP132" s="213"/>
      <c r="EQ132" s="213"/>
      <c r="ER132" s="213" t="s">
        <v>226</v>
      </c>
      <c r="ES132" s="213"/>
      <c r="ET132" s="213"/>
      <c r="EU132" s="9"/>
      <c r="EV132" s="166"/>
      <c r="EW132" s="213"/>
      <c r="EX132" s="213"/>
      <c r="EY132" s="213"/>
      <c r="EZ132" s="213"/>
      <c r="FA132" s="213"/>
      <c r="FB132" s="213" t="s">
        <v>226</v>
      </c>
      <c r="FC132" s="213"/>
      <c r="FD132" s="213"/>
      <c r="FE132" s="213"/>
      <c r="FF132" s="213"/>
      <c r="FG132" s="213"/>
      <c r="FH132" s="213" t="s">
        <v>226</v>
      </c>
      <c r="FI132" s="213" t="s">
        <v>226</v>
      </c>
      <c r="FJ132" s="213"/>
      <c r="FK132" s="213"/>
      <c r="FL132" s="213"/>
      <c r="FM132" s="213"/>
      <c r="FN132" s="167"/>
      <c r="FO132" s="213" t="s">
        <v>226</v>
      </c>
      <c r="FP132" s="213"/>
      <c r="FQ132" s="213"/>
      <c r="FR132" s="213"/>
      <c r="FS132" s="166" t="s">
        <v>226</v>
      </c>
      <c r="FT132" s="167"/>
      <c r="FU132" s="213" t="s">
        <v>226</v>
      </c>
      <c r="FV132" s="213"/>
      <c r="FW132" s="213"/>
      <c r="FX132" s="213"/>
      <c r="FY132" s="166"/>
      <c r="FZ132" s="167"/>
      <c r="GA132" s="166"/>
      <c r="GB132" s="213"/>
      <c r="GC132" s="213"/>
      <c r="GD132" s="213"/>
      <c r="GE132" s="166"/>
      <c r="GF132" s="213"/>
      <c r="GG132" s="213"/>
      <c r="GH132" s="213"/>
      <c r="GI132" s="213"/>
      <c r="GJ132" s="213"/>
      <c r="GK132" s="213"/>
      <c r="GL132" s="213"/>
      <c r="GM132" s="166"/>
      <c r="GN132" s="213"/>
      <c r="GO132" s="213"/>
      <c r="GP132" s="213"/>
      <c r="GQ132" s="167"/>
      <c r="GR132" s="174" t="s">
        <v>226</v>
      </c>
      <c r="GS132" s="214" t="s">
        <v>226</v>
      </c>
      <c r="GT132" s="214"/>
      <c r="GU132" s="214" t="s">
        <v>226</v>
      </c>
      <c r="GV132" s="214" t="s">
        <v>226</v>
      </c>
      <c r="GW132" s="214" t="s">
        <v>226</v>
      </c>
      <c r="GX132" s="214" t="s">
        <v>226</v>
      </c>
      <c r="GY132" s="214"/>
      <c r="GZ132" s="214"/>
      <c r="HA132" s="214" t="s">
        <v>226</v>
      </c>
      <c r="HB132" s="214"/>
      <c r="HC132" s="214"/>
      <c r="HD132" s="214"/>
      <c r="HE132" s="214"/>
      <c r="HF132" s="214"/>
      <c r="HG132" s="214"/>
      <c r="HH132" s="214"/>
      <c r="HI132" s="214"/>
      <c r="HJ132" s="214"/>
      <c r="HK132" s="214" t="s">
        <v>226</v>
      </c>
      <c r="HL132" s="214"/>
      <c r="HM132" s="214"/>
      <c r="HN132" s="214"/>
      <c r="HO132" s="214"/>
      <c r="HP132" s="214"/>
      <c r="HQ132" s="214"/>
      <c r="HR132" s="214"/>
      <c r="HS132" s="214"/>
      <c r="HT132" s="214"/>
      <c r="HU132" s="214"/>
      <c r="HV132" s="214"/>
      <c r="HW132" s="214"/>
      <c r="HX132" s="214"/>
      <c r="HY132" s="214"/>
      <c r="HZ132" s="214"/>
      <c r="IA132" s="214"/>
      <c r="IB132" s="214"/>
      <c r="IC132" s="214" t="s">
        <v>226</v>
      </c>
      <c r="ID132" s="214" t="s">
        <v>226</v>
      </c>
      <c r="IE132" s="214"/>
      <c r="IF132" s="214"/>
      <c r="IG132" s="214"/>
      <c r="IH132" s="214"/>
      <c r="II132" s="214"/>
      <c r="IJ132" s="214"/>
      <c r="IK132" s="214"/>
      <c r="IL132" s="214"/>
      <c r="IM132" s="214"/>
      <c r="IN132" s="214"/>
      <c r="IO132" s="214"/>
      <c r="IP132" s="166"/>
      <c r="IQ132" s="167"/>
      <c r="IR132" s="213"/>
      <c r="IS132" s="213"/>
      <c r="IT132" s="213"/>
      <c r="IU132" s="213"/>
      <c r="IV132" s="213"/>
      <c r="IW132" s="213"/>
      <c r="IX132" s="223"/>
      <c r="IY132" s="223"/>
      <c r="IZ132" s="213"/>
      <c r="JA132" s="223"/>
      <c r="JB132" s="213"/>
      <c r="JC132" s="213"/>
      <c r="JD132" s="213"/>
      <c r="JE132" s="214"/>
      <c r="JF132"/>
      <c r="JG132" s="213"/>
      <c r="JH132" s="213"/>
      <c r="JI132" s="213"/>
      <c r="JJ132" s="213"/>
      <c r="JK132" s="213"/>
      <c r="JL132" s="213"/>
      <c r="JM132" s="213"/>
      <c r="JN132" s="174"/>
      <c r="JO132" s="214"/>
      <c r="JP132" s="214"/>
      <c r="JQ132" s="214"/>
      <c r="JR132" s="214"/>
      <c r="JS132" s="214"/>
      <c r="JT132" s="214"/>
      <c r="JU132" s="214"/>
      <c r="JV132" s="214"/>
      <c r="JW132" s="214"/>
      <c r="JX132" s="214"/>
      <c r="JY132" s="166"/>
      <c r="JZ132" s="213"/>
      <c r="KA132" s="213"/>
      <c r="KB132" s="213"/>
      <c r="KC132" s="214"/>
      <c r="KD132" s="214"/>
      <c r="KE132" s="214"/>
      <c r="KF132" s="214"/>
      <c r="KG132" s="214"/>
      <c r="KH132" s="223"/>
      <c r="KI132" s="223"/>
      <c r="KJ132" s="223"/>
      <c r="KK132" s="223"/>
      <c r="KL132" s="214"/>
      <c r="KM132" s="214"/>
      <c r="KN132" s="214"/>
      <c r="KO132" s="214"/>
      <c r="KP132" s="214"/>
      <c r="KQ132"/>
      <c r="KR132" s="255"/>
      <c r="KS132">
        <v>36</v>
      </c>
      <c r="KT132">
        <v>0</v>
      </c>
      <c r="KU132">
        <v>36</v>
      </c>
      <c r="KV132">
        <v>0</v>
      </c>
    </row>
    <row r="133" spans="1:308" s="10" customFormat="1" ht="19.5">
      <c r="A133" s="171">
        <v>13</v>
      </c>
      <c r="B133" s="171" t="s">
        <v>1120</v>
      </c>
      <c r="C133" s="172" t="s">
        <v>1131</v>
      </c>
      <c r="D133" s="173">
        <v>7</v>
      </c>
      <c r="E133" s="171" t="s">
        <v>1132</v>
      </c>
      <c r="F133" s="164">
        <v>11</v>
      </c>
      <c r="G133" s="164" t="s">
        <v>876</v>
      </c>
      <c r="H133" s="164">
        <v>0</v>
      </c>
      <c r="I133" s="164">
        <v>0</v>
      </c>
      <c r="J133" s="164">
        <v>701</v>
      </c>
      <c r="K133" s="164">
        <v>299.3</v>
      </c>
      <c r="L133" s="165">
        <v>42.69614835948645</v>
      </c>
      <c r="M133" s="384" t="s">
        <v>2296</v>
      </c>
      <c r="N133" s="166" t="s">
        <v>853</v>
      </c>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166"/>
      <c r="CC133" s="213"/>
      <c r="CD133" s="213"/>
      <c r="CE133" s="213"/>
      <c r="CF133" s="213"/>
      <c r="CG133" s="213"/>
      <c r="CH133" s="213"/>
      <c r="CI133" s="213" t="s">
        <v>226</v>
      </c>
      <c r="CJ133" s="213"/>
      <c r="CK133" s="213"/>
      <c r="CL133" s="213"/>
      <c r="CM133" s="213"/>
      <c r="CN133" s="213"/>
      <c r="CO133" s="213"/>
      <c r="CP133" s="213"/>
      <c r="CQ133" s="213"/>
      <c r="CR133" s="213"/>
      <c r="CS133" s="213"/>
      <c r="CT133" s="166"/>
      <c r="CU133" s="213"/>
      <c r="CV133" s="213"/>
      <c r="CW133" s="213"/>
      <c r="CX133" s="213"/>
      <c r="CY133" s="213"/>
      <c r="CZ133" s="213"/>
      <c r="DA133" s="213"/>
      <c r="DB133" s="213"/>
      <c r="DC133" s="213"/>
      <c r="DD133" s="213"/>
      <c r="DE133" s="213"/>
      <c r="DF133" s="213"/>
      <c r="DG133" s="213"/>
      <c r="DH133" s="213"/>
      <c r="DI133" s="213"/>
      <c r="DJ133" s="213"/>
      <c r="DK133" s="213"/>
      <c r="DL133" s="213"/>
      <c r="DM133" s="213"/>
      <c r="DN133" s="167"/>
      <c r="DO133" s="213"/>
      <c r="DP133" s="213"/>
      <c r="DQ133" s="213"/>
      <c r="DR133" s="213"/>
      <c r="DS133" s="213"/>
      <c r="DT133" s="213"/>
      <c r="DU133" s="213"/>
      <c r="DV133" s="213"/>
      <c r="DW133" s="213"/>
      <c r="DX133" s="213"/>
      <c r="DY133" s="213"/>
      <c r="DZ133" s="213"/>
      <c r="EA133" s="213"/>
      <c r="EB133" s="213"/>
      <c r="EC133" s="213"/>
      <c r="ED133" s="213"/>
      <c r="EE133" s="213"/>
      <c r="EF133" s="213"/>
      <c r="EG133" s="213"/>
      <c r="EH133" s="213"/>
      <c r="EI133" s="213"/>
      <c r="EJ133" s="213"/>
      <c r="EK133" s="213"/>
      <c r="EL133" s="213"/>
      <c r="EM133" s="213"/>
      <c r="EN133" s="213"/>
      <c r="EO133" s="213"/>
      <c r="EP133" s="213"/>
      <c r="EQ133" s="213"/>
      <c r="ER133" s="213"/>
      <c r="ES133" s="213"/>
      <c r="ET133" s="213"/>
      <c r="EU133" s="9"/>
      <c r="EV133" s="166"/>
      <c r="EW133" s="213"/>
      <c r="EX133" s="213"/>
      <c r="EY133" s="213"/>
      <c r="EZ133" s="213"/>
      <c r="FA133" s="213"/>
      <c r="FB133" s="213"/>
      <c r="FC133" s="213"/>
      <c r="FD133" s="213"/>
      <c r="FE133" s="213"/>
      <c r="FF133" s="213"/>
      <c r="FG133" s="213"/>
      <c r="FH133" s="213"/>
      <c r="FI133" s="213"/>
      <c r="FJ133" s="213"/>
      <c r="FK133" s="213"/>
      <c r="FL133" s="213"/>
      <c r="FM133" s="213"/>
      <c r="FN133" s="167"/>
      <c r="FO133" s="213"/>
      <c r="FP133" s="213"/>
      <c r="FQ133" s="213"/>
      <c r="FR133" s="213"/>
      <c r="FS133" s="166"/>
      <c r="FT133" s="167"/>
      <c r="FU133" s="213"/>
      <c r="FV133" s="213"/>
      <c r="FW133" s="213"/>
      <c r="FX133" s="213"/>
      <c r="FY133" s="166"/>
      <c r="FZ133" s="167"/>
      <c r="GA133" s="166"/>
      <c r="GB133" s="213"/>
      <c r="GC133" s="213"/>
      <c r="GD133" s="213"/>
      <c r="GE133" s="166"/>
      <c r="GF133" s="213"/>
      <c r="GG133" s="213"/>
      <c r="GH133" s="213"/>
      <c r="GI133" s="213"/>
      <c r="GJ133" s="213"/>
      <c r="GK133" s="213"/>
      <c r="GL133" s="213"/>
      <c r="GM133" s="166"/>
      <c r="GN133" s="213"/>
      <c r="GO133" s="213"/>
      <c r="GP133" s="213"/>
      <c r="GQ133" s="167"/>
      <c r="GR133" s="174" t="s">
        <v>226</v>
      </c>
      <c r="GS133" s="214" t="s">
        <v>226</v>
      </c>
      <c r="GT133" s="214"/>
      <c r="GU133" s="214" t="s">
        <v>226</v>
      </c>
      <c r="GV133" s="214" t="s">
        <v>226</v>
      </c>
      <c r="GW133" s="214" t="s">
        <v>226</v>
      </c>
      <c r="GX133" s="214" t="s">
        <v>226</v>
      </c>
      <c r="GY133" s="214"/>
      <c r="GZ133" s="214"/>
      <c r="HA133" s="214"/>
      <c r="HB133" s="214"/>
      <c r="HC133" s="214"/>
      <c r="HD133" s="214"/>
      <c r="HE133" s="214"/>
      <c r="HF133" s="214" t="s">
        <v>226</v>
      </c>
      <c r="HG133" s="214"/>
      <c r="HH133" s="214"/>
      <c r="HI133" s="214"/>
      <c r="HJ133" s="214"/>
      <c r="HK133" s="214" t="s">
        <v>226</v>
      </c>
      <c r="HL133" s="214"/>
      <c r="HM133" s="214"/>
      <c r="HN133" s="214"/>
      <c r="HO133" s="214"/>
      <c r="HP133" s="214"/>
      <c r="HQ133" s="214"/>
      <c r="HR133" s="214"/>
      <c r="HS133" s="214"/>
      <c r="HT133" s="214"/>
      <c r="HU133" s="214"/>
      <c r="HV133" s="214"/>
      <c r="HW133" s="214"/>
      <c r="HX133" s="214"/>
      <c r="HY133" s="214"/>
      <c r="HZ133" s="214"/>
      <c r="IA133" s="214"/>
      <c r="IB133" s="214"/>
      <c r="IC133" s="214"/>
      <c r="ID133" s="214"/>
      <c r="IE133" s="214"/>
      <c r="IF133" s="214"/>
      <c r="IG133" s="214"/>
      <c r="IH133" s="214"/>
      <c r="II133" s="214"/>
      <c r="IJ133" s="214"/>
      <c r="IK133" s="214"/>
      <c r="IL133" s="214"/>
      <c r="IM133" s="214"/>
      <c r="IN133" s="214"/>
      <c r="IO133" s="214"/>
      <c r="IP133" s="166"/>
      <c r="IQ133" s="167"/>
      <c r="IR133" s="213"/>
      <c r="IS133" s="213"/>
      <c r="IT133" s="213"/>
      <c r="IU133" s="213"/>
      <c r="IV133" s="213"/>
      <c r="IW133" s="213"/>
      <c r="IX133" s="223"/>
      <c r="IY133" s="223"/>
      <c r="IZ133" s="213" t="s">
        <v>226</v>
      </c>
      <c r="JA133" s="223"/>
      <c r="JB133" s="213"/>
      <c r="JC133" s="213"/>
      <c r="JD133" s="213"/>
      <c r="JE133" s="214"/>
      <c r="JF133" t="s">
        <v>853</v>
      </c>
      <c r="JG133" s="213"/>
      <c r="JH133" s="213"/>
      <c r="JI133" s="213"/>
      <c r="JJ133" s="213"/>
      <c r="JK133" s="213"/>
      <c r="JL133" s="213"/>
      <c r="JM133" s="213"/>
      <c r="JN133" s="174"/>
      <c r="JO133" s="214"/>
      <c r="JP133" s="214"/>
      <c r="JQ133" s="214"/>
      <c r="JR133" s="214"/>
      <c r="JS133" s="214"/>
      <c r="JT133" s="214"/>
      <c r="JU133" s="214"/>
      <c r="JV133" s="214"/>
      <c r="JW133" s="214"/>
      <c r="JX133" s="214"/>
      <c r="JY133" s="166"/>
      <c r="JZ133" s="213"/>
      <c r="KA133" s="213"/>
      <c r="KB133" s="213"/>
      <c r="KC133" s="214"/>
      <c r="KD133" s="214"/>
      <c r="KE133" s="214"/>
      <c r="KF133" s="214"/>
      <c r="KG133" s="214"/>
      <c r="KH133" s="223"/>
      <c r="KI133" s="223"/>
      <c r="KJ133" s="223"/>
      <c r="KK133" s="223"/>
      <c r="KL133" s="214"/>
      <c r="KM133" s="214"/>
      <c r="KN133" s="214"/>
      <c r="KO133" s="214"/>
      <c r="KP133" s="214"/>
      <c r="KQ133"/>
      <c r="KR133" s="255"/>
      <c r="KS133">
        <v>10</v>
      </c>
      <c r="KT133">
        <v>2</v>
      </c>
      <c r="KU133">
        <v>10</v>
      </c>
      <c r="KV133">
        <v>2</v>
      </c>
    </row>
    <row r="134" spans="1:308" s="10" customFormat="1" ht="19.5">
      <c r="A134" s="171">
        <v>13</v>
      </c>
      <c r="B134" s="171" t="s">
        <v>1120</v>
      </c>
      <c r="C134" s="172" t="s">
        <v>1133</v>
      </c>
      <c r="D134" s="173">
        <v>8</v>
      </c>
      <c r="E134" s="171" t="s">
        <v>1134</v>
      </c>
      <c r="F134" s="164">
        <v>21</v>
      </c>
      <c r="G134" s="164" t="s">
        <v>852</v>
      </c>
      <c r="H134" s="164" t="s">
        <v>979</v>
      </c>
      <c r="I134" s="164">
        <v>0</v>
      </c>
      <c r="J134" s="164">
        <v>450</v>
      </c>
      <c r="K134" s="164">
        <v>231.5</v>
      </c>
      <c r="L134" s="165">
        <v>51.44444444444445</v>
      </c>
      <c r="M134" s="384" t="s">
        <v>2297</v>
      </c>
      <c r="N134" s="166" t="s">
        <v>226</v>
      </c>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166" t="s">
        <v>226</v>
      </c>
      <c r="CC134" s="166" t="s">
        <v>226</v>
      </c>
      <c r="CD134" s="213"/>
      <c r="CE134" s="213"/>
      <c r="CF134" s="213"/>
      <c r="CG134" s="213"/>
      <c r="CH134" s="213"/>
      <c r="CI134" s="213"/>
      <c r="CJ134" s="213"/>
      <c r="CK134" s="213"/>
      <c r="CL134" s="213"/>
      <c r="CM134" s="213"/>
      <c r="CN134" s="213"/>
      <c r="CO134" s="213"/>
      <c r="CP134" s="213"/>
      <c r="CQ134" s="213" t="s">
        <v>853</v>
      </c>
      <c r="CR134" s="213"/>
      <c r="CS134" s="213"/>
      <c r="CT134" s="166"/>
      <c r="CU134" s="213"/>
      <c r="CV134" s="213"/>
      <c r="CW134" s="213"/>
      <c r="CX134" s="213"/>
      <c r="CY134" s="213"/>
      <c r="CZ134" s="213"/>
      <c r="DA134" s="213"/>
      <c r="DB134" s="213"/>
      <c r="DC134" s="213"/>
      <c r="DD134" s="213"/>
      <c r="DE134" s="213" t="s">
        <v>226</v>
      </c>
      <c r="DF134" s="213"/>
      <c r="DG134" s="213"/>
      <c r="DH134" s="213"/>
      <c r="DI134" s="213"/>
      <c r="DJ134" s="213"/>
      <c r="DK134" s="213"/>
      <c r="DL134" s="213"/>
      <c r="DM134" s="213"/>
      <c r="DN134" s="167"/>
      <c r="DO134" s="213"/>
      <c r="DP134" s="213"/>
      <c r="DQ134" s="213"/>
      <c r="DR134" s="213"/>
      <c r="DS134" s="213"/>
      <c r="DT134" s="213"/>
      <c r="DU134" s="213"/>
      <c r="DV134" s="213"/>
      <c r="DW134" s="213"/>
      <c r="DX134" s="213"/>
      <c r="DY134" s="213"/>
      <c r="DZ134" s="213"/>
      <c r="EA134" s="213"/>
      <c r="EB134" s="213"/>
      <c r="EC134" s="213"/>
      <c r="ED134" s="213"/>
      <c r="EE134" s="213"/>
      <c r="EF134" s="213"/>
      <c r="EG134" s="213"/>
      <c r="EH134" s="213" t="s">
        <v>853</v>
      </c>
      <c r="EI134" s="213"/>
      <c r="EJ134" s="213"/>
      <c r="EK134" s="213"/>
      <c r="EL134" s="213"/>
      <c r="EM134" s="213"/>
      <c r="EN134" s="213"/>
      <c r="EO134" s="213"/>
      <c r="EP134" s="213"/>
      <c r="EQ134" s="213"/>
      <c r="ER134" s="213"/>
      <c r="ES134" s="213"/>
      <c r="ET134" s="213"/>
      <c r="EU134" s="9"/>
      <c r="EV134" s="166"/>
      <c r="EW134" s="213"/>
      <c r="EX134" s="213"/>
      <c r="EY134" s="213"/>
      <c r="EZ134" s="213"/>
      <c r="FA134" s="213"/>
      <c r="FB134" s="213"/>
      <c r="FC134" s="213"/>
      <c r="FD134" s="213"/>
      <c r="FE134" s="213"/>
      <c r="FF134" s="213"/>
      <c r="FG134" s="213"/>
      <c r="FH134" s="213"/>
      <c r="FI134" s="213"/>
      <c r="FJ134" s="213"/>
      <c r="FK134" s="213" t="s">
        <v>853</v>
      </c>
      <c r="FL134" s="213"/>
      <c r="FM134" s="213"/>
      <c r="FN134" s="167"/>
      <c r="FO134" s="213"/>
      <c r="FP134" s="213"/>
      <c r="FQ134" s="213"/>
      <c r="FR134" s="213"/>
      <c r="FS134" s="166"/>
      <c r="FT134" s="167"/>
      <c r="FU134" s="213"/>
      <c r="FV134" s="213"/>
      <c r="FW134" s="213"/>
      <c r="FX134" s="213"/>
      <c r="FY134" s="166"/>
      <c r="FZ134" s="167"/>
      <c r="GA134" s="166"/>
      <c r="GB134" s="213"/>
      <c r="GC134" s="213"/>
      <c r="GD134" s="213"/>
      <c r="GE134" s="166"/>
      <c r="GF134" s="213"/>
      <c r="GG134" s="213"/>
      <c r="GH134" s="213"/>
      <c r="GI134" s="213"/>
      <c r="GJ134" s="213"/>
      <c r="GK134" s="213"/>
      <c r="GL134" s="213"/>
      <c r="GM134" s="166"/>
      <c r="GN134" s="213"/>
      <c r="GO134" s="213"/>
      <c r="GP134" s="213"/>
      <c r="GQ134" s="167"/>
      <c r="GR134" s="174"/>
      <c r="GS134" s="214"/>
      <c r="GT134" s="214"/>
      <c r="GU134" s="214"/>
      <c r="GV134" s="214"/>
      <c r="GW134" s="214"/>
      <c r="GX134" s="214" t="s">
        <v>226</v>
      </c>
      <c r="GY134" s="214"/>
      <c r="GZ134" s="214"/>
      <c r="HA134" s="214"/>
      <c r="HB134" s="214"/>
      <c r="HC134" s="214"/>
      <c r="HD134" s="214"/>
      <c r="HE134" s="214"/>
      <c r="HF134" s="214"/>
      <c r="HG134" s="214"/>
      <c r="HH134" s="214"/>
      <c r="HI134" s="214"/>
      <c r="HJ134" s="214"/>
      <c r="HK134" s="214"/>
      <c r="HL134" s="214"/>
      <c r="HM134" s="214"/>
      <c r="HN134" s="214"/>
      <c r="HO134" s="214"/>
      <c r="HP134" s="214"/>
      <c r="HQ134" s="214"/>
      <c r="HR134" s="214"/>
      <c r="HS134" s="214"/>
      <c r="HT134" s="214"/>
      <c r="HU134" s="214"/>
      <c r="HV134" s="214"/>
      <c r="HW134" s="214"/>
      <c r="HX134" s="214"/>
      <c r="HY134" s="214"/>
      <c r="HZ134" s="214"/>
      <c r="IA134" s="214"/>
      <c r="IB134" s="214"/>
      <c r="IC134" s="214"/>
      <c r="ID134" s="214"/>
      <c r="IE134" s="214"/>
      <c r="IF134" s="214"/>
      <c r="IG134" s="214"/>
      <c r="IH134" s="214"/>
      <c r="II134" s="214"/>
      <c r="IJ134" s="214"/>
      <c r="IK134" s="214"/>
      <c r="IL134" s="214"/>
      <c r="IM134" s="214"/>
      <c r="IN134" s="214"/>
      <c r="IO134" s="214"/>
      <c r="IP134" s="166"/>
      <c r="IQ134" s="167"/>
      <c r="IR134" s="213"/>
      <c r="IS134" s="213"/>
      <c r="IT134" s="213"/>
      <c r="IU134" s="213"/>
      <c r="IV134" s="213"/>
      <c r="IW134" s="213"/>
      <c r="IX134" s="223"/>
      <c r="IY134" s="223"/>
      <c r="IZ134" s="213"/>
      <c r="JA134" s="223"/>
      <c r="JB134" s="213"/>
      <c r="JC134" s="213"/>
      <c r="JD134" s="213"/>
      <c r="JE134" s="214"/>
      <c r="JF134"/>
      <c r="JG134" s="213"/>
      <c r="JH134" s="213"/>
      <c r="JI134" s="213"/>
      <c r="JJ134" s="213"/>
      <c r="JK134" s="213"/>
      <c r="JL134" s="213"/>
      <c r="JM134" s="213"/>
      <c r="JN134" s="174" t="s">
        <v>853</v>
      </c>
      <c r="JO134" s="214"/>
      <c r="JP134" s="214"/>
      <c r="JQ134" s="214"/>
      <c r="JR134" s="214"/>
      <c r="JS134" s="214"/>
      <c r="JT134" s="214"/>
      <c r="JU134" s="214"/>
      <c r="JV134" s="214"/>
      <c r="JW134" s="214"/>
      <c r="JX134" s="214"/>
      <c r="JY134" s="166" t="s">
        <v>226</v>
      </c>
      <c r="JZ134" s="213"/>
      <c r="KA134" s="213"/>
      <c r="KB134" s="213"/>
      <c r="KC134" s="213" t="s">
        <v>898</v>
      </c>
      <c r="KD134" s="213" t="s">
        <v>898</v>
      </c>
      <c r="KE134" s="214"/>
      <c r="KF134" s="214"/>
      <c r="KG134" s="214"/>
      <c r="KH134" s="223"/>
      <c r="KI134" s="223"/>
      <c r="KJ134" s="223"/>
      <c r="KK134" s="223"/>
      <c r="KL134" s="214"/>
      <c r="KM134" s="214"/>
      <c r="KN134" s="214"/>
      <c r="KO134" s="214"/>
      <c r="KP134" s="214"/>
      <c r="KQ134"/>
      <c r="KR134" s="255"/>
      <c r="KS134">
        <v>8</v>
      </c>
      <c r="KT134">
        <v>4</v>
      </c>
      <c r="KU134">
        <v>8</v>
      </c>
      <c r="KV134">
        <v>4</v>
      </c>
    </row>
    <row r="135" spans="1:308" s="10" customFormat="1" ht="19.5">
      <c r="A135" s="171">
        <v>13</v>
      </c>
      <c r="B135" s="171" t="s">
        <v>1120</v>
      </c>
      <c r="C135" s="172" t="s">
        <v>1135</v>
      </c>
      <c r="D135" s="173">
        <v>9</v>
      </c>
      <c r="E135" s="179" t="s">
        <v>1136</v>
      </c>
      <c r="F135" s="164">
        <v>3</v>
      </c>
      <c r="G135" s="164" t="s">
        <v>2078</v>
      </c>
      <c r="H135" s="164" t="s">
        <v>864</v>
      </c>
      <c r="I135" s="164" t="s">
        <v>865</v>
      </c>
      <c r="J135" s="164">
        <v>772</v>
      </c>
      <c r="K135" s="164">
        <v>639.4</v>
      </c>
      <c r="L135" s="165">
        <v>82.823834196891184</v>
      </c>
      <c r="M135" s="384" t="s">
        <v>2298</v>
      </c>
      <c r="N135" s="166" t="s">
        <v>226</v>
      </c>
      <c r="O135" s="213" t="s">
        <v>226</v>
      </c>
      <c r="P135" s="213" t="s">
        <v>226</v>
      </c>
      <c r="Q135" s="213" t="s">
        <v>226</v>
      </c>
      <c r="R135" s="213" t="s">
        <v>226</v>
      </c>
      <c r="S135" s="213" t="s">
        <v>226</v>
      </c>
      <c r="T135" s="213" t="s">
        <v>226</v>
      </c>
      <c r="U135" s="213"/>
      <c r="V135" s="213"/>
      <c r="W135" s="213" t="s">
        <v>853</v>
      </c>
      <c r="X135" s="213" t="s">
        <v>853</v>
      </c>
      <c r="Y135" s="213"/>
      <c r="Z135" s="213" t="s">
        <v>226</v>
      </c>
      <c r="AA135" s="213" t="s">
        <v>226</v>
      </c>
      <c r="AB135" s="213" t="s">
        <v>226</v>
      </c>
      <c r="AC135" s="213"/>
      <c r="AD135" s="213"/>
      <c r="AE135" s="213" t="s">
        <v>226</v>
      </c>
      <c r="AF135" s="213" t="s">
        <v>226</v>
      </c>
      <c r="AG135" s="213" t="s">
        <v>226</v>
      </c>
      <c r="AH135" s="213" t="s">
        <v>226</v>
      </c>
      <c r="AI135" s="213" t="s">
        <v>226</v>
      </c>
      <c r="AJ135" s="213" t="s">
        <v>226</v>
      </c>
      <c r="AK135" s="213" t="s">
        <v>226</v>
      </c>
      <c r="AL135" s="213"/>
      <c r="AM135" s="213"/>
      <c r="AN135" s="213"/>
      <c r="AO135" s="213"/>
      <c r="AP135" s="213"/>
      <c r="AQ135" s="213" t="s">
        <v>226</v>
      </c>
      <c r="AR135" s="213" t="s">
        <v>226</v>
      </c>
      <c r="AS135" s="213" t="s">
        <v>226</v>
      </c>
      <c r="AT135" s="213" t="s">
        <v>226</v>
      </c>
      <c r="AU135" s="213" t="s">
        <v>226</v>
      </c>
      <c r="AV135" s="213" t="s">
        <v>226</v>
      </c>
      <c r="AW135" s="213"/>
      <c r="AX135" s="213"/>
      <c r="AY135" s="213"/>
      <c r="AZ135" s="213"/>
      <c r="BA135" s="213"/>
      <c r="BB135" s="213"/>
      <c r="BC135" s="213"/>
      <c r="BD135" s="213"/>
      <c r="BE135" s="213"/>
      <c r="BF135" s="213"/>
      <c r="BG135" s="213" t="s">
        <v>226</v>
      </c>
      <c r="BH135" s="213"/>
      <c r="BI135" s="213"/>
      <c r="BJ135" s="213"/>
      <c r="BK135" s="213" t="s">
        <v>226</v>
      </c>
      <c r="BL135" s="213"/>
      <c r="BM135" s="213"/>
      <c r="BN135" s="213"/>
      <c r="BO135" s="213"/>
      <c r="BP135" s="213"/>
      <c r="BQ135" s="213"/>
      <c r="BR135" s="213"/>
      <c r="BS135" s="213"/>
      <c r="BT135" s="213"/>
      <c r="BU135" s="213"/>
      <c r="BV135" s="213"/>
      <c r="BW135" s="213"/>
      <c r="BX135" s="213"/>
      <c r="BY135" s="213"/>
      <c r="BZ135" s="213"/>
      <c r="CA135" s="213"/>
      <c r="CB135" s="166"/>
      <c r="CC135" s="213" t="s">
        <v>226</v>
      </c>
      <c r="CD135" s="213"/>
      <c r="CE135" s="213"/>
      <c r="CF135" s="213"/>
      <c r="CG135" s="213"/>
      <c r="CH135" s="213" t="s">
        <v>226</v>
      </c>
      <c r="CI135" s="213"/>
      <c r="CJ135" s="213" t="s">
        <v>226</v>
      </c>
      <c r="CK135" s="213" t="s">
        <v>226</v>
      </c>
      <c r="CL135" s="213"/>
      <c r="CM135" s="213" t="s">
        <v>226</v>
      </c>
      <c r="CN135" s="213"/>
      <c r="CO135" s="213"/>
      <c r="CP135" s="213"/>
      <c r="CQ135" s="213"/>
      <c r="CR135" s="213"/>
      <c r="CS135" s="213"/>
      <c r="CT135" s="166"/>
      <c r="CU135" s="213" t="s">
        <v>226</v>
      </c>
      <c r="CV135" s="213"/>
      <c r="CW135" s="213"/>
      <c r="CX135" s="213"/>
      <c r="CY135" s="213"/>
      <c r="CZ135" s="213"/>
      <c r="DA135" s="213" t="s">
        <v>226</v>
      </c>
      <c r="DB135" s="213"/>
      <c r="DC135" s="213"/>
      <c r="DD135" s="213"/>
      <c r="DE135" s="213"/>
      <c r="DF135" s="213"/>
      <c r="DG135" s="213"/>
      <c r="DH135" s="213"/>
      <c r="DI135" s="213"/>
      <c r="DJ135" s="213"/>
      <c r="DK135" s="213"/>
      <c r="DL135" s="213"/>
      <c r="DM135" s="213"/>
      <c r="DN135" s="167"/>
      <c r="DO135" s="213"/>
      <c r="DP135" s="213" t="s">
        <v>226</v>
      </c>
      <c r="DQ135" s="213"/>
      <c r="DR135" s="213"/>
      <c r="DS135" s="213" t="s">
        <v>226</v>
      </c>
      <c r="DT135" s="213" t="s">
        <v>226</v>
      </c>
      <c r="DU135" s="213" t="s">
        <v>226</v>
      </c>
      <c r="DV135" s="213" t="s">
        <v>853</v>
      </c>
      <c r="DW135" s="213"/>
      <c r="DX135" s="213" t="s">
        <v>226</v>
      </c>
      <c r="DY135" s="213"/>
      <c r="DZ135" s="213" t="s">
        <v>853</v>
      </c>
      <c r="EA135" s="213" t="s">
        <v>226</v>
      </c>
      <c r="EB135" s="213" t="s">
        <v>226</v>
      </c>
      <c r="EC135" s="213"/>
      <c r="ED135" s="213"/>
      <c r="EE135" s="213"/>
      <c r="EF135" s="213"/>
      <c r="EG135" s="213"/>
      <c r="EH135" s="213" t="s">
        <v>226</v>
      </c>
      <c r="EI135" s="213"/>
      <c r="EJ135" s="213"/>
      <c r="EK135" s="213"/>
      <c r="EL135" s="213"/>
      <c r="EM135" s="213" t="s">
        <v>853</v>
      </c>
      <c r="EN135" s="213" t="s">
        <v>853</v>
      </c>
      <c r="EO135" s="213" t="s">
        <v>226</v>
      </c>
      <c r="EP135" s="213"/>
      <c r="EQ135" s="213"/>
      <c r="ER135" s="213"/>
      <c r="ES135" s="213"/>
      <c r="ET135" s="213"/>
      <c r="EU135" s="9"/>
      <c r="EV135" s="166" t="s">
        <v>226</v>
      </c>
      <c r="EW135" s="213" t="s">
        <v>226</v>
      </c>
      <c r="EX135" s="213"/>
      <c r="EY135" s="213"/>
      <c r="EZ135" s="213" t="s">
        <v>226</v>
      </c>
      <c r="FA135" s="213" t="s">
        <v>226</v>
      </c>
      <c r="FB135" s="213" t="s">
        <v>226</v>
      </c>
      <c r="FC135" s="213"/>
      <c r="FD135" s="213"/>
      <c r="FE135" s="213"/>
      <c r="FF135" s="213"/>
      <c r="FG135" s="213"/>
      <c r="FH135" s="213"/>
      <c r="FI135" s="213" t="s">
        <v>226</v>
      </c>
      <c r="FJ135" s="213"/>
      <c r="FK135" s="213" t="s">
        <v>226</v>
      </c>
      <c r="FL135" s="213"/>
      <c r="FM135" s="213"/>
      <c r="FN135" s="167"/>
      <c r="FO135" s="213" t="s">
        <v>898</v>
      </c>
      <c r="FP135" s="213"/>
      <c r="FQ135" s="213"/>
      <c r="FR135" s="213"/>
      <c r="FS135" s="166" t="s">
        <v>898</v>
      </c>
      <c r="FT135" s="167"/>
      <c r="FU135" s="213" t="s">
        <v>898</v>
      </c>
      <c r="FV135" s="213" t="s">
        <v>898</v>
      </c>
      <c r="FW135" s="213" t="s">
        <v>898</v>
      </c>
      <c r="FX135" s="213" t="s">
        <v>898</v>
      </c>
      <c r="FY135" s="166"/>
      <c r="FZ135" s="167" t="s">
        <v>898</v>
      </c>
      <c r="GA135" s="166"/>
      <c r="GB135" s="213"/>
      <c r="GC135" s="213"/>
      <c r="GD135" s="213"/>
      <c r="GE135" s="166" t="s">
        <v>898</v>
      </c>
      <c r="GF135" s="213" t="s">
        <v>898</v>
      </c>
      <c r="GG135" s="213" t="s">
        <v>853</v>
      </c>
      <c r="GH135" s="213"/>
      <c r="GI135" s="213" t="s">
        <v>898</v>
      </c>
      <c r="GJ135" s="213" t="s">
        <v>898</v>
      </c>
      <c r="GK135" s="213" t="s">
        <v>898</v>
      </c>
      <c r="GL135" s="213"/>
      <c r="GM135" s="166"/>
      <c r="GN135" s="213"/>
      <c r="GO135" s="213"/>
      <c r="GP135" s="213"/>
      <c r="GQ135" s="167"/>
      <c r="GR135" s="174" t="s">
        <v>226</v>
      </c>
      <c r="GS135" s="214" t="s">
        <v>226</v>
      </c>
      <c r="GT135" s="214"/>
      <c r="GU135" s="214" t="s">
        <v>226</v>
      </c>
      <c r="GV135" s="214" t="s">
        <v>226</v>
      </c>
      <c r="GW135" s="214" t="s">
        <v>226</v>
      </c>
      <c r="GX135" s="214" t="s">
        <v>226</v>
      </c>
      <c r="GY135" s="214"/>
      <c r="GZ135" s="214"/>
      <c r="HA135" s="214" t="s">
        <v>226</v>
      </c>
      <c r="HB135" s="214"/>
      <c r="HC135" s="214"/>
      <c r="HD135" s="214"/>
      <c r="HE135" s="214"/>
      <c r="HF135" s="214" t="s">
        <v>226</v>
      </c>
      <c r="HG135" s="214"/>
      <c r="HH135" s="214"/>
      <c r="HI135" s="214"/>
      <c r="HJ135" s="214"/>
      <c r="HK135" s="214" t="s">
        <v>226</v>
      </c>
      <c r="HL135" s="214"/>
      <c r="HM135" s="214"/>
      <c r="HN135" s="214"/>
      <c r="HO135" s="214"/>
      <c r="HP135" s="214"/>
      <c r="HQ135" s="214"/>
      <c r="HR135" s="214"/>
      <c r="HS135" s="214"/>
      <c r="HT135" s="214"/>
      <c r="HU135" s="214"/>
      <c r="HV135" s="214"/>
      <c r="HW135" s="214"/>
      <c r="HX135" s="214" t="s">
        <v>226</v>
      </c>
      <c r="HY135" s="214"/>
      <c r="HZ135" s="214"/>
      <c r="IA135" s="214" t="s">
        <v>226</v>
      </c>
      <c r="IB135" s="214"/>
      <c r="IC135" s="214" t="s">
        <v>226</v>
      </c>
      <c r="ID135" s="214" t="s">
        <v>226</v>
      </c>
      <c r="IE135" s="214"/>
      <c r="IF135" s="214"/>
      <c r="IG135" s="214"/>
      <c r="IH135" s="214"/>
      <c r="II135" s="214"/>
      <c r="IJ135" s="214"/>
      <c r="IK135" s="214"/>
      <c r="IL135" s="214"/>
      <c r="IM135" s="214"/>
      <c r="IN135" s="214" t="s">
        <v>226</v>
      </c>
      <c r="IO135" s="214"/>
      <c r="IP135" s="166"/>
      <c r="IQ135" s="167"/>
      <c r="IR135" s="213"/>
      <c r="IS135" s="213"/>
      <c r="IT135" s="213"/>
      <c r="IU135" s="213"/>
      <c r="IV135" s="213"/>
      <c r="IW135" s="213" t="s">
        <v>226</v>
      </c>
      <c r="IX135" s="223"/>
      <c r="IY135" s="223"/>
      <c r="IZ135" s="213" t="s">
        <v>226</v>
      </c>
      <c r="JA135" s="223"/>
      <c r="JB135" s="213"/>
      <c r="JC135" s="213" t="s">
        <v>853</v>
      </c>
      <c r="JD135" s="213" t="s">
        <v>853</v>
      </c>
      <c r="JE135" s="214" t="s">
        <v>853</v>
      </c>
      <c r="JF135"/>
      <c r="JG135" s="213" t="s">
        <v>226</v>
      </c>
      <c r="JH135" s="213"/>
      <c r="JI135" s="213"/>
      <c r="JJ135" s="213"/>
      <c r="JK135" s="213"/>
      <c r="JL135" s="213"/>
      <c r="JM135" s="213"/>
      <c r="JN135" s="174"/>
      <c r="JO135" s="214"/>
      <c r="JP135" s="214"/>
      <c r="JQ135" s="214" t="s">
        <v>898</v>
      </c>
      <c r="JR135" s="214"/>
      <c r="JS135" s="214"/>
      <c r="JT135" s="214"/>
      <c r="JU135" s="214"/>
      <c r="JV135" s="214"/>
      <c r="JW135" s="214"/>
      <c r="JX135" s="214"/>
      <c r="JY135" s="166" t="s">
        <v>898</v>
      </c>
      <c r="JZ135" s="213"/>
      <c r="KA135" s="213" t="s">
        <v>898</v>
      </c>
      <c r="KB135" s="213"/>
      <c r="KC135" s="214"/>
      <c r="KD135" s="214" t="s">
        <v>226</v>
      </c>
      <c r="KE135" s="214" t="s">
        <v>853</v>
      </c>
      <c r="KF135" s="214"/>
      <c r="KG135" s="214"/>
      <c r="KH135" s="223"/>
      <c r="KI135" s="223"/>
      <c r="KJ135" s="223"/>
      <c r="KK135" s="223" t="s">
        <v>853</v>
      </c>
      <c r="KL135" s="214"/>
      <c r="KM135" s="214"/>
      <c r="KN135" s="214"/>
      <c r="KO135" s="213" t="s">
        <v>898</v>
      </c>
      <c r="KP135" s="214"/>
      <c r="KQ135"/>
      <c r="KR135" s="255"/>
      <c r="KS135">
        <v>82</v>
      </c>
      <c r="KT135">
        <v>12</v>
      </c>
      <c r="KU135">
        <v>60</v>
      </c>
      <c r="KV135">
        <v>10</v>
      </c>
    </row>
    <row r="136" spans="1:308" s="10" customFormat="1" ht="19.5">
      <c r="A136" s="171">
        <v>13</v>
      </c>
      <c r="B136" s="171" t="s">
        <v>1120</v>
      </c>
      <c r="C136" s="172" t="s">
        <v>1137</v>
      </c>
      <c r="D136" s="173">
        <v>10</v>
      </c>
      <c r="E136" s="171" t="s">
        <v>1138</v>
      </c>
      <c r="F136" s="164">
        <v>21</v>
      </c>
      <c r="G136" s="164" t="s">
        <v>852</v>
      </c>
      <c r="H136" s="164" t="s">
        <v>979</v>
      </c>
      <c r="I136" s="164">
        <v>0</v>
      </c>
      <c r="J136" s="164">
        <v>534</v>
      </c>
      <c r="K136" s="164">
        <v>208.2</v>
      </c>
      <c r="L136" s="165">
        <v>38.988764044943821</v>
      </c>
      <c r="M136" s="384" t="s">
        <v>2299</v>
      </c>
      <c r="N136" s="166" t="s">
        <v>226</v>
      </c>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34" t="s">
        <v>853</v>
      </c>
      <c r="BG136" s="213"/>
      <c r="BH136" s="213"/>
      <c r="BI136" s="213"/>
      <c r="BJ136" s="213"/>
      <c r="BK136" s="213"/>
      <c r="BL136" s="213"/>
      <c r="BM136" s="213"/>
      <c r="BN136" s="213"/>
      <c r="BO136" s="213"/>
      <c r="BP136" s="213"/>
      <c r="BQ136" s="213" t="s">
        <v>853</v>
      </c>
      <c r="BR136" s="213" t="s">
        <v>853</v>
      </c>
      <c r="BS136" s="213"/>
      <c r="BT136" s="213"/>
      <c r="BU136" s="213"/>
      <c r="BV136" s="213"/>
      <c r="BW136" s="213"/>
      <c r="BX136" s="213"/>
      <c r="BY136" s="213"/>
      <c r="BZ136" s="213"/>
      <c r="CA136" s="213"/>
      <c r="CB136" s="166"/>
      <c r="CC136" s="213" t="s">
        <v>226</v>
      </c>
      <c r="CD136" s="213"/>
      <c r="CE136" s="213"/>
      <c r="CF136" s="213"/>
      <c r="CG136" s="213"/>
      <c r="CH136" s="213"/>
      <c r="CI136" s="213" t="s">
        <v>853</v>
      </c>
      <c r="CJ136" s="213"/>
      <c r="CK136" s="213"/>
      <c r="CL136" s="213"/>
      <c r="CM136" s="213"/>
      <c r="CN136" s="213"/>
      <c r="CO136" s="213" t="s">
        <v>853</v>
      </c>
      <c r="CP136" s="213"/>
      <c r="CQ136" s="213"/>
      <c r="CR136" s="213"/>
      <c r="CS136" s="213"/>
      <c r="CT136" s="166" t="s">
        <v>853</v>
      </c>
      <c r="CU136" s="213"/>
      <c r="CV136" s="213"/>
      <c r="CW136" s="213"/>
      <c r="CX136" s="213"/>
      <c r="CY136" s="213"/>
      <c r="CZ136" s="213"/>
      <c r="DA136" s="213"/>
      <c r="DB136" s="213"/>
      <c r="DC136" s="213"/>
      <c r="DD136" s="213"/>
      <c r="DE136" s="213"/>
      <c r="DF136" s="213"/>
      <c r="DG136" s="213"/>
      <c r="DH136" s="213"/>
      <c r="DI136" s="213"/>
      <c r="DJ136" s="213"/>
      <c r="DK136" s="213"/>
      <c r="DL136" s="213"/>
      <c r="DM136" s="213"/>
      <c r="DN136" s="167"/>
      <c r="DO136" s="213"/>
      <c r="DP136" s="213" t="s">
        <v>226</v>
      </c>
      <c r="DQ136" s="213"/>
      <c r="DR136" s="213"/>
      <c r="DS136" s="213" t="s">
        <v>853</v>
      </c>
      <c r="DT136" s="213" t="s">
        <v>226</v>
      </c>
      <c r="DU136" s="213"/>
      <c r="DV136" s="213"/>
      <c r="DW136" s="213"/>
      <c r="DX136" s="213"/>
      <c r="DY136" s="213"/>
      <c r="DZ136" s="213" t="s">
        <v>226</v>
      </c>
      <c r="EA136" s="213"/>
      <c r="EB136" s="213"/>
      <c r="EC136" s="213"/>
      <c r="ED136" s="213"/>
      <c r="EE136" s="213"/>
      <c r="EF136" s="213"/>
      <c r="EG136" s="213"/>
      <c r="EH136" s="213"/>
      <c r="EI136" s="213"/>
      <c r="EJ136" s="213"/>
      <c r="EK136" s="213"/>
      <c r="EL136" s="213"/>
      <c r="EM136" s="213"/>
      <c r="EN136" s="213"/>
      <c r="EO136" s="213"/>
      <c r="EP136" s="213"/>
      <c r="EQ136" s="213"/>
      <c r="ER136" s="213"/>
      <c r="ES136" s="213"/>
      <c r="ET136" s="213"/>
      <c r="EU136" s="9"/>
      <c r="EV136" s="166"/>
      <c r="EW136" s="213"/>
      <c r="EX136" s="213"/>
      <c r="EY136" s="213"/>
      <c r="EZ136" s="213"/>
      <c r="FA136" s="213"/>
      <c r="FB136" s="213"/>
      <c r="FC136" s="213"/>
      <c r="FD136" s="213"/>
      <c r="FE136" s="213"/>
      <c r="FF136" s="213" t="s">
        <v>226</v>
      </c>
      <c r="FG136" s="213"/>
      <c r="FH136" s="213"/>
      <c r="FI136" s="213"/>
      <c r="FJ136" s="213"/>
      <c r="FK136" s="213"/>
      <c r="FL136" s="213"/>
      <c r="FM136" s="213"/>
      <c r="FN136" s="167"/>
      <c r="FO136" s="213"/>
      <c r="FP136" s="213"/>
      <c r="FQ136" s="213"/>
      <c r="FR136" s="213"/>
      <c r="FS136" s="166"/>
      <c r="FT136" s="167"/>
      <c r="FU136" s="213"/>
      <c r="FV136" s="213"/>
      <c r="FW136" s="213"/>
      <c r="FX136" s="213"/>
      <c r="FY136" s="166"/>
      <c r="FZ136" s="167"/>
      <c r="GA136" s="166"/>
      <c r="GB136" s="213"/>
      <c r="GC136" s="213"/>
      <c r="GD136" s="213"/>
      <c r="GE136" s="166"/>
      <c r="GF136" s="213"/>
      <c r="GG136" s="213"/>
      <c r="GH136" s="213"/>
      <c r="GI136" s="213"/>
      <c r="GJ136" s="213"/>
      <c r="GK136" s="213"/>
      <c r="GL136" s="213"/>
      <c r="GM136" s="166"/>
      <c r="GN136" s="213"/>
      <c r="GO136" s="213"/>
      <c r="GP136" s="213"/>
      <c r="GQ136" s="167"/>
      <c r="GR136" s="174"/>
      <c r="GS136" s="214"/>
      <c r="GT136" s="214"/>
      <c r="GU136" s="214"/>
      <c r="GV136" s="214"/>
      <c r="GW136" s="214"/>
      <c r="GX136" s="214" t="s">
        <v>226</v>
      </c>
      <c r="GY136" s="214"/>
      <c r="GZ136" s="214"/>
      <c r="HA136" s="214"/>
      <c r="HB136" s="214"/>
      <c r="HC136" s="214"/>
      <c r="HD136" s="214"/>
      <c r="HE136" s="214"/>
      <c r="HF136" s="214"/>
      <c r="HG136" s="214"/>
      <c r="HH136" s="214"/>
      <c r="HI136" s="214"/>
      <c r="HJ136" s="214"/>
      <c r="HK136" s="214"/>
      <c r="HL136" s="214"/>
      <c r="HM136" s="214"/>
      <c r="HN136" s="214"/>
      <c r="HO136" s="214"/>
      <c r="HP136" s="214"/>
      <c r="HQ136" s="214"/>
      <c r="HR136" s="214"/>
      <c r="HS136" s="214"/>
      <c r="HT136" s="214"/>
      <c r="HU136" s="214"/>
      <c r="HV136" s="214"/>
      <c r="HW136" s="214"/>
      <c r="HX136" s="214" t="s">
        <v>853</v>
      </c>
      <c r="HY136" s="214"/>
      <c r="HZ136" s="214"/>
      <c r="IA136" s="214"/>
      <c r="IB136" s="214"/>
      <c r="IC136" s="214"/>
      <c r="ID136" s="214"/>
      <c r="IE136" s="214"/>
      <c r="IF136" s="214"/>
      <c r="IG136" s="214"/>
      <c r="IH136" s="214"/>
      <c r="II136" s="214"/>
      <c r="IJ136" s="214"/>
      <c r="IK136" s="214"/>
      <c r="IL136" s="214"/>
      <c r="IM136" s="214"/>
      <c r="IN136" s="214"/>
      <c r="IO136" s="214" t="s">
        <v>226</v>
      </c>
      <c r="IP136" s="166"/>
      <c r="IQ136" s="167"/>
      <c r="IR136" s="213"/>
      <c r="IS136" s="213"/>
      <c r="IT136" s="213"/>
      <c r="IU136" s="213"/>
      <c r="IV136" s="213"/>
      <c r="IW136" s="213"/>
      <c r="IX136" s="223"/>
      <c r="IY136" s="223"/>
      <c r="IZ136" s="213" t="s">
        <v>226</v>
      </c>
      <c r="JA136" s="223"/>
      <c r="JB136" s="213"/>
      <c r="JC136" s="213" t="s">
        <v>226</v>
      </c>
      <c r="JD136" s="213"/>
      <c r="JE136" s="214" t="s">
        <v>226</v>
      </c>
      <c r="JF136"/>
      <c r="JG136" s="213" t="s">
        <v>226</v>
      </c>
      <c r="JH136" s="213"/>
      <c r="JI136" s="213"/>
      <c r="JJ136" s="213"/>
      <c r="JK136" s="213"/>
      <c r="JL136" s="213"/>
      <c r="JM136" s="213"/>
      <c r="JN136" s="174" t="s">
        <v>226</v>
      </c>
      <c r="JO136" s="214"/>
      <c r="JP136" s="214"/>
      <c r="JQ136" s="214"/>
      <c r="JR136" s="214"/>
      <c r="JS136" s="214"/>
      <c r="JT136" s="214"/>
      <c r="JU136" s="214"/>
      <c r="JV136" s="214"/>
      <c r="JW136" s="214"/>
      <c r="JX136" s="214"/>
      <c r="JY136" s="166" t="s">
        <v>898</v>
      </c>
      <c r="JZ136" s="213"/>
      <c r="KA136" s="213" t="s">
        <v>898</v>
      </c>
      <c r="KB136" s="213"/>
      <c r="KC136" s="214"/>
      <c r="KD136" s="213" t="s">
        <v>898</v>
      </c>
      <c r="KE136" s="214"/>
      <c r="KF136" s="214"/>
      <c r="KG136" s="214"/>
      <c r="KH136" s="223"/>
      <c r="KI136" s="223"/>
      <c r="KJ136" s="223"/>
      <c r="KK136" s="223"/>
      <c r="KL136" s="214"/>
      <c r="KM136" s="213" t="s">
        <v>898</v>
      </c>
      <c r="KN136" s="214"/>
      <c r="KO136" s="214"/>
      <c r="KP136" s="214"/>
      <c r="KQ136"/>
      <c r="KR136" s="255"/>
      <c r="KS136">
        <v>17</v>
      </c>
      <c r="KT136">
        <v>8</v>
      </c>
      <c r="KU136">
        <v>17</v>
      </c>
      <c r="KV136">
        <v>8</v>
      </c>
    </row>
    <row r="137" spans="1:308" s="10" customFormat="1" ht="19.5">
      <c r="A137" s="171">
        <v>13</v>
      </c>
      <c r="B137" s="171" t="s">
        <v>1120</v>
      </c>
      <c r="C137" s="172" t="s">
        <v>1139</v>
      </c>
      <c r="D137" s="173">
        <v>11</v>
      </c>
      <c r="E137" s="171" t="s">
        <v>1140</v>
      </c>
      <c r="F137" s="164">
        <v>21</v>
      </c>
      <c r="G137" s="164" t="s">
        <v>2078</v>
      </c>
      <c r="H137" s="164" t="s">
        <v>864</v>
      </c>
      <c r="I137" s="164" t="s">
        <v>904</v>
      </c>
      <c r="J137" s="164">
        <v>1051</v>
      </c>
      <c r="K137" s="164">
        <v>1095.8</v>
      </c>
      <c r="L137" s="165">
        <v>104.26260704091341</v>
      </c>
      <c r="M137" s="384" t="s">
        <v>2300</v>
      </c>
      <c r="N137" s="166" t="s">
        <v>226</v>
      </c>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166"/>
      <c r="CC137" s="213"/>
      <c r="CD137" s="213"/>
      <c r="CE137" s="213"/>
      <c r="CF137" s="213"/>
      <c r="CG137" s="213"/>
      <c r="CH137" s="213"/>
      <c r="CI137" s="213"/>
      <c r="CJ137" s="213"/>
      <c r="CK137" s="213"/>
      <c r="CL137" s="213"/>
      <c r="CM137" s="213"/>
      <c r="CN137" s="213"/>
      <c r="CO137" s="213"/>
      <c r="CP137" s="213"/>
      <c r="CQ137" s="213"/>
      <c r="CR137" s="213"/>
      <c r="CS137" s="213"/>
      <c r="CT137" s="166"/>
      <c r="CU137" s="213"/>
      <c r="CV137" s="213"/>
      <c r="CW137" s="213"/>
      <c r="CX137" s="213"/>
      <c r="CY137" s="213"/>
      <c r="CZ137" s="213"/>
      <c r="DA137" s="213"/>
      <c r="DB137" s="213"/>
      <c r="DC137" s="213"/>
      <c r="DD137" s="213"/>
      <c r="DE137" s="213"/>
      <c r="DF137" s="213"/>
      <c r="DG137" s="213"/>
      <c r="DH137" s="213"/>
      <c r="DI137" s="213"/>
      <c r="DJ137" s="213"/>
      <c r="DK137" s="213"/>
      <c r="DL137" s="213"/>
      <c r="DM137" s="213"/>
      <c r="DN137" s="167"/>
      <c r="DO137" s="213"/>
      <c r="DP137" s="213"/>
      <c r="DQ137" s="213"/>
      <c r="DR137" s="213"/>
      <c r="DS137" s="213"/>
      <c r="DT137" s="213"/>
      <c r="DU137" s="213"/>
      <c r="DV137" s="213"/>
      <c r="DW137" s="213"/>
      <c r="DX137" s="213"/>
      <c r="DY137" s="213"/>
      <c r="DZ137" s="213"/>
      <c r="EA137" s="213"/>
      <c r="EB137" s="213"/>
      <c r="EC137" s="213"/>
      <c r="ED137" s="213"/>
      <c r="EE137" s="213"/>
      <c r="EF137" s="213"/>
      <c r="EG137" s="213"/>
      <c r="EH137" s="213"/>
      <c r="EI137" s="213"/>
      <c r="EJ137" s="213"/>
      <c r="EK137" s="213"/>
      <c r="EL137" s="213"/>
      <c r="EM137" s="213"/>
      <c r="EN137" s="213"/>
      <c r="EO137" s="213"/>
      <c r="EP137" s="213"/>
      <c r="EQ137" s="213"/>
      <c r="ER137" s="213"/>
      <c r="ES137" s="213"/>
      <c r="ET137" s="213"/>
      <c r="EU137" s="9"/>
      <c r="EV137" s="166"/>
      <c r="EW137" s="213"/>
      <c r="EX137" s="213"/>
      <c r="EY137" s="213"/>
      <c r="EZ137" s="213"/>
      <c r="FA137" s="213"/>
      <c r="FB137" s="213"/>
      <c r="FC137" s="213"/>
      <c r="FD137" s="213"/>
      <c r="FE137" s="213"/>
      <c r="FF137" s="213"/>
      <c r="FG137" s="213"/>
      <c r="FH137" s="213"/>
      <c r="FI137" s="213"/>
      <c r="FJ137" s="213"/>
      <c r="FK137" s="213"/>
      <c r="FL137" s="213"/>
      <c r="FM137" s="213"/>
      <c r="FN137" s="167"/>
      <c r="FO137" s="213"/>
      <c r="FP137" s="213"/>
      <c r="FQ137" s="213"/>
      <c r="FR137" s="213"/>
      <c r="FS137" s="166"/>
      <c r="FT137" s="167"/>
      <c r="FU137" s="213"/>
      <c r="FV137" s="213"/>
      <c r="FW137" s="213"/>
      <c r="FX137" s="213"/>
      <c r="FY137" s="166"/>
      <c r="FZ137" s="167"/>
      <c r="GA137" s="166"/>
      <c r="GB137" s="213"/>
      <c r="GC137" s="213"/>
      <c r="GD137" s="213"/>
      <c r="GE137" s="166"/>
      <c r="GF137" s="213"/>
      <c r="GG137" s="213"/>
      <c r="GH137" s="213"/>
      <c r="GI137" s="213"/>
      <c r="GJ137" s="213"/>
      <c r="GK137" s="213"/>
      <c r="GL137" s="213"/>
      <c r="GM137" s="166"/>
      <c r="GN137" s="213"/>
      <c r="GO137" s="213"/>
      <c r="GP137" s="213"/>
      <c r="GQ137" s="167"/>
      <c r="GR137" s="174"/>
      <c r="GS137" s="214"/>
      <c r="GT137" s="214"/>
      <c r="GU137" s="214"/>
      <c r="GV137" s="214"/>
      <c r="GW137" s="214"/>
      <c r="GX137" s="214"/>
      <c r="GY137" s="214"/>
      <c r="GZ137" s="214"/>
      <c r="HA137" s="214"/>
      <c r="HB137" s="214"/>
      <c r="HC137" s="214"/>
      <c r="HD137" s="214"/>
      <c r="HE137" s="214"/>
      <c r="HF137" s="214"/>
      <c r="HG137" s="214"/>
      <c r="HH137" s="214"/>
      <c r="HI137" s="214"/>
      <c r="HJ137" s="214"/>
      <c r="HK137" s="214"/>
      <c r="HL137" s="214"/>
      <c r="HM137" s="214"/>
      <c r="HN137" s="214"/>
      <c r="HO137" s="214"/>
      <c r="HP137" s="214"/>
      <c r="HQ137" s="214"/>
      <c r="HR137" s="214"/>
      <c r="HS137" s="214"/>
      <c r="HT137" s="214"/>
      <c r="HU137" s="214"/>
      <c r="HV137" s="214"/>
      <c r="HW137" s="214"/>
      <c r="HX137" s="214"/>
      <c r="HY137" s="214"/>
      <c r="HZ137" s="214"/>
      <c r="IA137" s="214"/>
      <c r="IB137" s="214"/>
      <c r="IC137" s="214"/>
      <c r="ID137" s="214"/>
      <c r="IE137" s="214"/>
      <c r="IF137" s="214"/>
      <c r="IG137" s="214"/>
      <c r="IH137" s="214"/>
      <c r="II137" s="214"/>
      <c r="IJ137" s="214"/>
      <c r="IK137" s="214"/>
      <c r="IL137" s="214"/>
      <c r="IM137" s="214"/>
      <c r="IN137" s="214"/>
      <c r="IO137" s="214"/>
      <c r="IP137" s="166"/>
      <c r="IQ137" s="167"/>
      <c r="IR137" s="213"/>
      <c r="IS137" s="213"/>
      <c r="IT137" s="213"/>
      <c r="IU137" s="213"/>
      <c r="IV137" s="213"/>
      <c r="IW137" s="213"/>
      <c r="IX137" s="223"/>
      <c r="IY137" s="223"/>
      <c r="IZ137" s="213"/>
      <c r="JA137" s="223"/>
      <c r="JB137" s="213"/>
      <c r="JC137" s="213"/>
      <c r="JD137" s="213"/>
      <c r="JE137" s="214"/>
      <c r="JF137"/>
      <c r="JG137" s="213"/>
      <c r="JH137" s="213"/>
      <c r="JI137" s="213"/>
      <c r="JJ137" s="213"/>
      <c r="JK137" s="213"/>
      <c r="JL137" s="213"/>
      <c r="JM137" s="213"/>
      <c r="JN137" s="174" t="s">
        <v>226</v>
      </c>
      <c r="JO137" s="214"/>
      <c r="JP137" s="214" t="s">
        <v>853</v>
      </c>
      <c r="JQ137" s="214"/>
      <c r="JR137" s="214"/>
      <c r="JS137" s="214"/>
      <c r="JT137" s="214"/>
      <c r="JU137" s="214"/>
      <c r="JV137" s="214"/>
      <c r="JW137" s="214"/>
      <c r="JX137" s="214"/>
      <c r="JY137" s="166"/>
      <c r="JZ137" s="213"/>
      <c r="KA137" s="213"/>
      <c r="KB137" s="213"/>
      <c r="KC137" s="214"/>
      <c r="KD137" s="214"/>
      <c r="KE137" s="214"/>
      <c r="KF137" s="214"/>
      <c r="KG137" s="214"/>
      <c r="KH137" s="223"/>
      <c r="KI137" s="223"/>
      <c r="KJ137" s="223"/>
      <c r="KK137" s="223"/>
      <c r="KL137" s="214"/>
      <c r="KM137" s="214"/>
      <c r="KN137" s="214"/>
      <c r="KO137" s="214"/>
      <c r="KP137" s="214"/>
      <c r="KQ137"/>
      <c r="KR137" s="255"/>
      <c r="KS137">
        <v>2</v>
      </c>
      <c r="KT137">
        <v>1</v>
      </c>
      <c r="KU137">
        <v>2</v>
      </c>
      <c r="KV137">
        <v>1</v>
      </c>
    </row>
    <row r="138" spans="1:308" s="10" customFormat="1" ht="19.5">
      <c r="A138" s="171">
        <v>13</v>
      </c>
      <c r="B138" s="171" t="s">
        <v>1120</v>
      </c>
      <c r="C138" s="172" t="s">
        <v>1141</v>
      </c>
      <c r="D138" s="173">
        <v>12</v>
      </c>
      <c r="E138" s="164" t="s">
        <v>1142</v>
      </c>
      <c r="F138" s="164">
        <v>21</v>
      </c>
      <c r="G138" s="164" t="s">
        <v>2078</v>
      </c>
      <c r="H138" s="164" t="s">
        <v>864</v>
      </c>
      <c r="I138" s="164" t="s">
        <v>904</v>
      </c>
      <c r="J138" s="164">
        <v>847</v>
      </c>
      <c r="K138" s="164">
        <v>536.70000000000005</v>
      </c>
      <c r="L138" s="165">
        <v>63.36481700118064</v>
      </c>
      <c r="M138" s="384" t="s">
        <v>2301</v>
      </c>
      <c r="N138" s="166" t="s">
        <v>226</v>
      </c>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t="s">
        <v>226</v>
      </c>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166"/>
      <c r="CC138" s="213"/>
      <c r="CD138" s="213"/>
      <c r="CE138" s="213"/>
      <c r="CF138" s="213"/>
      <c r="CG138" s="213"/>
      <c r="CH138" s="213"/>
      <c r="CI138" s="213" t="s">
        <v>226</v>
      </c>
      <c r="CJ138" s="213"/>
      <c r="CK138" s="213"/>
      <c r="CL138" s="213"/>
      <c r="CM138" s="213"/>
      <c r="CN138" s="213"/>
      <c r="CO138" s="213"/>
      <c r="CP138" s="213"/>
      <c r="CQ138" s="213"/>
      <c r="CR138" s="213"/>
      <c r="CS138" s="213"/>
      <c r="CT138" s="166"/>
      <c r="CU138" s="213" t="s">
        <v>853</v>
      </c>
      <c r="CV138" s="213" t="s">
        <v>853</v>
      </c>
      <c r="CW138" s="213"/>
      <c r="CX138" s="213"/>
      <c r="CY138" s="213"/>
      <c r="CZ138" s="213"/>
      <c r="DA138" s="213"/>
      <c r="DB138" s="213"/>
      <c r="DC138" s="213"/>
      <c r="DD138" s="213"/>
      <c r="DE138" s="213"/>
      <c r="DF138" s="213"/>
      <c r="DG138" s="213"/>
      <c r="DH138" s="213"/>
      <c r="DI138" s="213"/>
      <c r="DJ138" s="213"/>
      <c r="DK138" s="213"/>
      <c r="DL138" s="213"/>
      <c r="DM138" s="213"/>
      <c r="DN138" s="167"/>
      <c r="DO138" s="213" t="s">
        <v>853</v>
      </c>
      <c r="DP138" s="213"/>
      <c r="DQ138" s="213"/>
      <c r="DR138" s="213"/>
      <c r="DS138" s="213"/>
      <c r="DT138" s="213"/>
      <c r="DU138" s="213"/>
      <c r="DV138" s="213"/>
      <c r="DW138" s="213"/>
      <c r="DX138" s="213"/>
      <c r="DY138" s="213"/>
      <c r="DZ138" s="213" t="s">
        <v>226</v>
      </c>
      <c r="EA138" s="213"/>
      <c r="EB138" s="213"/>
      <c r="EC138" s="213"/>
      <c r="ED138" s="213"/>
      <c r="EE138" s="213"/>
      <c r="EF138" s="213"/>
      <c r="EG138" s="213"/>
      <c r="EH138" s="213"/>
      <c r="EI138" s="213"/>
      <c r="EJ138" s="213"/>
      <c r="EK138" s="213"/>
      <c r="EL138" s="213"/>
      <c r="EM138" s="213"/>
      <c r="EN138" s="213"/>
      <c r="EO138" s="213"/>
      <c r="EP138" s="213"/>
      <c r="EQ138" s="213"/>
      <c r="ER138" s="213"/>
      <c r="ES138" s="213"/>
      <c r="ET138" s="213"/>
      <c r="EU138" s="9"/>
      <c r="EV138" s="166"/>
      <c r="EW138" s="213" t="s">
        <v>226</v>
      </c>
      <c r="EX138" s="213"/>
      <c r="EY138" s="213"/>
      <c r="EZ138" s="213" t="s">
        <v>226</v>
      </c>
      <c r="FA138" s="213" t="s">
        <v>226</v>
      </c>
      <c r="FB138" s="213"/>
      <c r="FC138" s="213"/>
      <c r="FD138" s="213"/>
      <c r="FE138" s="213"/>
      <c r="FF138" s="213" t="s">
        <v>226</v>
      </c>
      <c r="FG138" s="213"/>
      <c r="FH138" s="213"/>
      <c r="FI138" s="213"/>
      <c r="FJ138" s="213" t="s">
        <v>226</v>
      </c>
      <c r="FK138" s="213"/>
      <c r="FL138" s="213"/>
      <c r="FM138" s="213"/>
      <c r="FN138" s="167"/>
      <c r="FO138" s="213" t="s">
        <v>226</v>
      </c>
      <c r="FP138" s="166" t="s">
        <v>226</v>
      </c>
      <c r="FQ138" s="213"/>
      <c r="FR138" s="213"/>
      <c r="FS138" s="166" t="s">
        <v>226</v>
      </c>
      <c r="FT138" s="167"/>
      <c r="FU138" s="213" t="s">
        <v>226</v>
      </c>
      <c r="FV138" s="213"/>
      <c r="FW138" s="213"/>
      <c r="FX138" s="213"/>
      <c r="FY138" s="166"/>
      <c r="FZ138" s="167"/>
      <c r="GA138" s="166"/>
      <c r="GB138" s="213"/>
      <c r="GC138" s="213"/>
      <c r="GD138" s="213"/>
      <c r="GE138" s="166"/>
      <c r="GF138" s="213"/>
      <c r="GG138" s="213"/>
      <c r="GH138" s="213"/>
      <c r="GI138" s="213"/>
      <c r="GJ138" s="213"/>
      <c r="GK138" s="213"/>
      <c r="GL138" s="213"/>
      <c r="GM138" s="166"/>
      <c r="GN138" s="213"/>
      <c r="GO138" s="213"/>
      <c r="GP138" s="213"/>
      <c r="GQ138" s="167"/>
      <c r="GR138" s="174"/>
      <c r="GS138" s="214"/>
      <c r="GT138" s="214"/>
      <c r="GU138" s="214"/>
      <c r="GV138" s="214"/>
      <c r="GW138" s="214"/>
      <c r="GX138" s="214"/>
      <c r="GY138" s="214"/>
      <c r="GZ138" s="214"/>
      <c r="HA138" s="214"/>
      <c r="HB138" s="214"/>
      <c r="HC138" s="214"/>
      <c r="HD138" s="214"/>
      <c r="HE138" s="214"/>
      <c r="HF138" s="214" t="s">
        <v>226</v>
      </c>
      <c r="HG138" s="214"/>
      <c r="HH138" s="214"/>
      <c r="HI138" s="214"/>
      <c r="HJ138" s="214"/>
      <c r="HK138" s="214"/>
      <c r="HL138" s="214"/>
      <c r="HM138" s="214"/>
      <c r="HN138" s="214"/>
      <c r="HO138" s="214" t="s">
        <v>853</v>
      </c>
      <c r="HP138" s="214"/>
      <c r="HQ138" s="214" t="s">
        <v>853</v>
      </c>
      <c r="HR138" s="214"/>
      <c r="HS138" s="214"/>
      <c r="HT138" s="214"/>
      <c r="HU138" s="214"/>
      <c r="HV138" s="214"/>
      <c r="HW138" s="214"/>
      <c r="HX138" s="214"/>
      <c r="HY138" s="214"/>
      <c r="HZ138" s="214"/>
      <c r="IA138" s="214"/>
      <c r="IB138" s="214"/>
      <c r="IC138" s="214" t="s">
        <v>226</v>
      </c>
      <c r="ID138" s="214"/>
      <c r="IE138" s="214"/>
      <c r="IF138" s="214"/>
      <c r="IG138" s="214"/>
      <c r="IH138" s="214"/>
      <c r="II138" s="214"/>
      <c r="IJ138" s="214"/>
      <c r="IK138" s="214"/>
      <c r="IL138" s="214"/>
      <c r="IM138" s="214"/>
      <c r="IN138" s="214"/>
      <c r="IO138" s="214"/>
      <c r="IP138" s="166"/>
      <c r="IQ138" s="167"/>
      <c r="IR138" s="213"/>
      <c r="IS138" s="213"/>
      <c r="IT138" s="213" t="s">
        <v>226</v>
      </c>
      <c r="IU138" s="213"/>
      <c r="IV138" s="213"/>
      <c r="IW138" s="213"/>
      <c r="IX138" s="223" t="s">
        <v>226</v>
      </c>
      <c r="IY138" s="223"/>
      <c r="IZ138" s="213" t="s">
        <v>226</v>
      </c>
      <c r="JA138" s="223"/>
      <c r="JB138" s="213"/>
      <c r="JC138" s="213" t="s">
        <v>226</v>
      </c>
      <c r="JD138" s="213"/>
      <c r="JE138" s="214" t="s">
        <v>226</v>
      </c>
      <c r="JF138"/>
      <c r="JG138" s="213" t="s">
        <v>853</v>
      </c>
      <c r="JH138" s="213"/>
      <c r="JI138" s="213" t="s">
        <v>226</v>
      </c>
      <c r="JJ138" s="213"/>
      <c r="JK138" s="213"/>
      <c r="JL138" s="213"/>
      <c r="JM138" s="213"/>
      <c r="JN138" s="174" t="s">
        <v>226</v>
      </c>
      <c r="JO138" s="214"/>
      <c r="JP138" s="214" t="s">
        <v>226</v>
      </c>
      <c r="JQ138" s="214" t="s">
        <v>853</v>
      </c>
      <c r="JR138" s="214"/>
      <c r="JS138" s="214"/>
      <c r="JT138" s="214"/>
      <c r="JU138" s="214"/>
      <c r="JV138" s="214"/>
      <c r="JW138" s="214"/>
      <c r="JX138" s="214"/>
      <c r="JY138" s="166"/>
      <c r="JZ138" s="213"/>
      <c r="KA138" s="213"/>
      <c r="KB138" s="213"/>
      <c r="KC138" s="214"/>
      <c r="KD138" s="214" t="s">
        <v>226</v>
      </c>
      <c r="KE138" s="214"/>
      <c r="KF138" s="214"/>
      <c r="KG138" s="214"/>
      <c r="KH138" s="223"/>
      <c r="KI138" s="223"/>
      <c r="KJ138" s="223"/>
      <c r="KK138" s="223"/>
      <c r="KL138" s="214"/>
      <c r="KM138" s="214"/>
      <c r="KN138" s="214"/>
      <c r="KO138" s="214"/>
      <c r="KP138" s="214"/>
      <c r="KQ138"/>
      <c r="KR138" s="255"/>
      <c r="KS138">
        <v>24</v>
      </c>
      <c r="KT138">
        <v>7</v>
      </c>
      <c r="KU138">
        <v>24</v>
      </c>
      <c r="KV138">
        <v>7</v>
      </c>
    </row>
    <row r="139" spans="1:308" s="10" customFormat="1" ht="19.5">
      <c r="A139" s="171">
        <v>13</v>
      </c>
      <c r="B139" s="171" t="s">
        <v>1120</v>
      </c>
      <c r="C139" s="172" t="s">
        <v>1143</v>
      </c>
      <c r="D139" s="173">
        <v>13</v>
      </c>
      <c r="E139" s="164" t="s">
        <v>1144</v>
      </c>
      <c r="F139" s="164">
        <v>11</v>
      </c>
      <c r="G139" s="164" t="s">
        <v>876</v>
      </c>
      <c r="H139" s="164">
        <v>0</v>
      </c>
      <c r="I139" s="164">
        <v>0</v>
      </c>
      <c r="J139" s="164">
        <v>344</v>
      </c>
      <c r="K139" s="164">
        <v>120.2</v>
      </c>
      <c r="L139" s="165">
        <v>34.941860465116278</v>
      </c>
      <c r="M139" s="384" t="s">
        <v>2302</v>
      </c>
      <c r="N139" s="166" t="s">
        <v>226</v>
      </c>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t="s">
        <v>226</v>
      </c>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166"/>
      <c r="CC139" s="213"/>
      <c r="CD139" s="213"/>
      <c r="CE139" s="213"/>
      <c r="CF139" s="213"/>
      <c r="CG139" s="213" t="s">
        <v>226</v>
      </c>
      <c r="CH139" s="213" t="s">
        <v>226</v>
      </c>
      <c r="CI139" s="213"/>
      <c r="CJ139" s="213"/>
      <c r="CK139" s="213" t="s">
        <v>226</v>
      </c>
      <c r="CL139" s="213"/>
      <c r="CM139" s="213"/>
      <c r="CN139" s="213"/>
      <c r="CO139" s="213" t="s">
        <v>226</v>
      </c>
      <c r="CP139" s="213"/>
      <c r="CQ139" s="213"/>
      <c r="CR139" s="213"/>
      <c r="CS139" s="213" t="s">
        <v>226</v>
      </c>
      <c r="CT139" s="166"/>
      <c r="CU139" s="213"/>
      <c r="CV139" s="213" t="s">
        <v>226</v>
      </c>
      <c r="CW139" s="213"/>
      <c r="CX139" s="213"/>
      <c r="CY139" s="213"/>
      <c r="CZ139" s="213"/>
      <c r="DA139" s="213" t="s">
        <v>226</v>
      </c>
      <c r="DB139" s="213"/>
      <c r="DC139" s="213"/>
      <c r="DD139" s="213"/>
      <c r="DE139" s="213"/>
      <c r="DF139" s="213"/>
      <c r="DG139" s="213"/>
      <c r="DH139" s="213"/>
      <c r="DI139" s="213"/>
      <c r="DJ139" s="213"/>
      <c r="DK139" s="213"/>
      <c r="DL139" s="213"/>
      <c r="DM139" s="213"/>
      <c r="DN139" s="167"/>
      <c r="DO139" s="213"/>
      <c r="DP139" s="213"/>
      <c r="DQ139" s="213"/>
      <c r="DR139" s="213"/>
      <c r="DS139" s="213" t="s">
        <v>853</v>
      </c>
      <c r="DT139" s="213"/>
      <c r="DU139" s="213"/>
      <c r="DV139" s="213"/>
      <c r="DW139" s="213"/>
      <c r="DX139" s="213"/>
      <c r="DY139" s="213" t="s">
        <v>853</v>
      </c>
      <c r="DZ139" s="213"/>
      <c r="EA139" s="213"/>
      <c r="EB139" s="213"/>
      <c r="EC139" s="213"/>
      <c r="ED139" s="213"/>
      <c r="EE139" s="213"/>
      <c r="EF139" s="213"/>
      <c r="EG139" s="213"/>
      <c r="EH139" s="213"/>
      <c r="EI139" s="213"/>
      <c r="EJ139" s="213"/>
      <c r="EK139" s="213"/>
      <c r="EL139" s="213"/>
      <c r="EM139" s="213"/>
      <c r="EN139" s="213"/>
      <c r="EO139" s="213"/>
      <c r="EP139" s="213"/>
      <c r="EQ139" s="213"/>
      <c r="ER139" s="213"/>
      <c r="ES139" s="213"/>
      <c r="ET139" s="213"/>
      <c r="EU139" s="9"/>
      <c r="EV139" s="166" t="s">
        <v>226</v>
      </c>
      <c r="EW139" s="213" t="s">
        <v>226</v>
      </c>
      <c r="EX139" s="213" t="s">
        <v>226</v>
      </c>
      <c r="EY139" s="213"/>
      <c r="EZ139" s="213" t="s">
        <v>226</v>
      </c>
      <c r="FA139" s="213" t="s">
        <v>853</v>
      </c>
      <c r="FB139" s="213" t="s">
        <v>226</v>
      </c>
      <c r="FC139" s="213"/>
      <c r="FD139" s="213"/>
      <c r="FE139" s="213" t="s">
        <v>853</v>
      </c>
      <c r="FF139" s="213" t="s">
        <v>226</v>
      </c>
      <c r="FG139" s="213"/>
      <c r="FH139" s="213"/>
      <c r="FI139" s="213"/>
      <c r="FJ139" s="213"/>
      <c r="FK139" s="213"/>
      <c r="FL139" s="213"/>
      <c r="FM139" s="213"/>
      <c r="FN139" s="167"/>
      <c r="FO139" s="213" t="s">
        <v>853</v>
      </c>
      <c r="FP139" s="213"/>
      <c r="FQ139" s="213"/>
      <c r="FR139" s="213"/>
      <c r="FS139" s="166"/>
      <c r="FT139" s="167" t="s">
        <v>226</v>
      </c>
      <c r="FU139" s="213"/>
      <c r="FV139" s="213" t="s">
        <v>226</v>
      </c>
      <c r="FW139" s="213" t="s">
        <v>226</v>
      </c>
      <c r="FX139" s="213" t="s">
        <v>226</v>
      </c>
      <c r="FY139" s="166"/>
      <c r="FZ139" s="167"/>
      <c r="GA139" s="166"/>
      <c r="GB139" s="213"/>
      <c r="GC139" s="213"/>
      <c r="GD139" s="213"/>
      <c r="GE139" s="166"/>
      <c r="GF139" s="213"/>
      <c r="GG139" s="213"/>
      <c r="GH139" s="213"/>
      <c r="GI139" s="213"/>
      <c r="GJ139" s="213"/>
      <c r="GK139" s="213"/>
      <c r="GL139" s="213"/>
      <c r="GM139" s="166"/>
      <c r="GN139" s="213"/>
      <c r="GO139" s="213"/>
      <c r="GP139" s="213"/>
      <c r="GQ139" s="167"/>
      <c r="GR139" s="174"/>
      <c r="GS139" s="214"/>
      <c r="GT139" s="214"/>
      <c r="GU139" s="214"/>
      <c r="GV139" s="214" t="s">
        <v>853</v>
      </c>
      <c r="GW139" s="214"/>
      <c r="GX139" s="214"/>
      <c r="GY139" s="214"/>
      <c r="GZ139" s="214"/>
      <c r="HA139" s="214" t="s">
        <v>226</v>
      </c>
      <c r="HB139" s="214"/>
      <c r="HC139" s="214"/>
      <c r="HD139" s="214"/>
      <c r="HE139" s="214"/>
      <c r="HF139" s="214" t="s">
        <v>853</v>
      </c>
      <c r="HG139" s="214" t="s">
        <v>226</v>
      </c>
      <c r="HH139" s="214"/>
      <c r="HI139" s="214"/>
      <c r="HJ139" s="214"/>
      <c r="HK139" s="214"/>
      <c r="HL139" s="214"/>
      <c r="HM139" s="214" t="s">
        <v>226</v>
      </c>
      <c r="HN139" s="214"/>
      <c r="HO139" s="214"/>
      <c r="HP139" s="214"/>
      <c r="HQ139" s="214" t="s">
        <v>226</v>
      </c>
      <c r="HR139" s="214"/>
      <c r="HS139" s="214"/>
      <c r="HT139" s="214"/>
      <c r="HU139" s="214"/>
      <c r="HV139" s="214"/>
      <c r="HW139" s="214"/>
      <c r="HX139" s="214" t="s">
        <v>226</v>
      </c>
      <c r="HY139" s="214"/>
      <c r="HZ139" s="214"/>
      <c r="IA139" s="214"/>
      <c r="IB139" s="214"/>
      <c r="IC139" s="214"/>
      <c r="ID139" s="214"/>
      <c r="IE139" s="214" t="s">
        <v>853</v>
      </c>
      <c r="IF139" s="214"/>
      <c r="IG139" s="214"/>
      <c r="IH139" s="214"/>
      <c r="II139" s="214"/>
      <c r="IJ139" s="214"/>
      <c r="IK139" s="214"/>
      <c r="IL139" s="214"/>
      <c r="IM139" s="214"/>
      <c r="IN139" s="214"/>
      <c r="IO139" s="214"/>
      <c r="IP139" s="166"/>
      <c r="IQ139" s="167"/>
      <c r="IR139" s="213"/>
      <c r="IS139" s="213"/>
      <c r="IT139" s="213"/>
      <c r="IU139" s="213"/>
      <c r="IV139" s="213"/>
      <c r="IW139" s="213"/>
      <c r="IX139" s="223"/>
      <c r="IY139" s="223"/>
      <c r="IZ139" s="213"/>
      <c r="JA139" s="223"/>
      <c r="JB139" s="213"/>
      <c r="JC139" s="213"/>
      <c r="JD139" s="213"/>
      <c r="JE139" s="214"/>
      <c r="JF139"/>
      <c r="JG139" s="213" t="s">
        <v>226</v>
      </c>
      <c r="JH139" s="213"/>
      <c r="JI139" s="213"/>
      <c r="JJ139" s="213"/>
      <c r="JK139" s="213"/>
      <c r="JL139" s="213"/>
      <c r="JM139" s="213"/>
      <c r="JN139" s="174" t="s">
        <v>226</v>
      </c>
      <c r="JO139" s="214" t="s">
        <v>853</v>
      </c>
      <c r="JP139" s="214" t="s">
        <v>853</v>
      </c>
      <c r="JQ139" s="214"/>
      <c r="JR139" s="214"/>
      <c r="JS139" s="214"/>
      <c r="JT139" s="214"/>
      <c r="JU139" s="214" t="s">
        <v>853</v>
      </c>
      <c r="JV139" s="214"/>
      <c r="JW139" s="214"/>
      <c r="JX139" s="214"/>
      <c r="JY139" s="166"/>
      <c r="JZ139" s="213"/>
      <c r="KA139" s="213"/>
      <c r="KB139" s="213"/>
      <c r="KC139" s="214"/>
      <c r="KD139" s="214"/>
      <c r="KE139" s="214"/>
      <c r="KF139" s="214"/>
      <c r="KG139" s="214"/>
      <c r="KH139" s="223"/>
      <c r="KI139" s="223"/>
      <c r="KJ139" s="223"/>
      <c r="KK139" s="223"/>
      <c r="KL139" s="214"/>
      <c r="KM139" s="214"/>
      <c r="KN139" s="214"/>
      <c r="KO139" s="214"/>
      <c r="KP139" s="214"/>
      <c r="KQ139"/>
      <c r="KR139" s="255"/>
      <c r="KS139">
        <v>26</v>
      </c>
      <c r="KT139">
        <v>11</v>
      </c>
      <c r="KU139">
        <v>26</v>
      </c>
      <c r="KV139">
        <v>11</v>
      </c>
    </row>
    <row r="140" spans="1:308" s="10" customFormat="1" ht="19.5">
      <c r="A140" s="171">
        <v>13</v>
      </c>
      <c r="B140" s="171" t="s">
        <v>1120</v>
      </c>
      <c r="C140" s="172" t="s">
        <v>1145</v>
      </c>
      <c r="D140" s="173">
        <v>14</v>
      </c>
      <c r="E140" s="171" t="s">
        <v>1146</v>
      </c>
      <c r="F140" s="164">
        <v>21</v>
      </c>
      <c r="G140" s="164" t="s">
        <v>2078</v>
      </c>
      <c r="H140" s="164" t="s">
        <v>864</v>
      </c>
      <c r="I140" s="164" t="s">
        <v>904</v>
      </c>
      <c r="J140" s="164">
        <v>1147</v>
      </c>
      <c r="K140" s="164">
        <v>758.7</v>
      </c>
      <c r="L140" s="165">
        <v>66.146469049694858</v>
      </c>
      <c r="M140" s="384" t="s">
        <v>2303</v>
      </c>
      <c r="N140" s="166" t="s">
        <v>226</v>
      </c>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t="s">
        <v>853</v>
      </c>
      <c r="BR140" s="213"/>
      <c r="BS140" s="213"/>
      <c r="BT140" s="213"/>
      <c r="BU140" s="213"/>
      <c r="BV140" s="213"/>
      <c r="BW140" s="213"/>
      <c r="BX140" s="213"/>
      <c r="BY140" s="213"/>
      <c r="BZ140" s="213"/>
      <c r="CA140" s="213"/>
      <c r="CB140" s="166"/>
      <c r="CC140" s="213"/>
      <c r="CD140" s="213"/>
      <c r="CE140" s="213"/>
      <c r="CF140" s="213"/>
      <c r="CG140" s="213" t="s">
        <v>226</v>
      </c>
      <c r="CH140" s="213"/>
      <c r="CI140" s="213" t="s">
        <v>226</v>
      </c>
      <c r="CJ140" s="213"/>
      <c r="CK140" s="213"/>
      <c r="CL140" s="213"/>
      <c r="CM140" s="213"/>
      <c r="CN140" s="213"/>
      <c r="CO140" s="213" t="s">
        <v>226</v>
      </c>
      <c r="CP140" s="213"/>
      <c r="CQ140" s="213" t="s">
        <v>226</v>
      </c>
      <c r="CR140" s="213" t="s">
        <v>226</v>
      </c>
      <c r="CS140" s="213"/>
      <c r="CT140" s="166"/>
      <c r="CU140" s="213"/>
      <c r="CV140" s="213"/>
      <c r="CW140" s="213"/>
      <c r="CX140" s="213"/>
      <c r="CY140" s="213"/>
      <c r="CZ140" s="213"/>
      <c r="DA140" s="213"/>
      <c r="DB140" s="213"/>
      <c r="DC140" s="213"/>
      <c r="DD140" s="213"/>
      <c r="DE140" s="213"/>
      <c r="DF140" s="213"/>
      <c r="DG140" s="213"/>
      <c r="DH140" s="213"/>
      <c r="DI140" s="213"/>
      <c r="DJ140" s="213"/>
      <c r="DK140" s="213"/>
      <c r="DL140" s="213"/>
      <c r="DM140" s="213"/>
      <c r="DN140" s="167"/>
      <c r="DO140" s="213"/>
      <c r="DP140" s="213"/>
      <c r="DQ140" s="213"/>
      <c r="DR140" s="213"/>
      <c r="DS140" s="213"/>
      <c r="DT140" s="213" t="s">
        <v>226</v>
      </c>
      <c r="DU140" s="213"/>
      <c r="DV140" s="213"/>
      <c r="DW140" s="213"/>
      <c r="DX140" s="213"/>
      <c r="DY140" s="213"/>
      <c r="DZ140" s="213"/>
      <c r="EA140" s="213"/>
      <c r="EB140" s="213"/>
      <c r="EC140" s="213"/>
      <c r="ED140" s="213"/>
      <c r="EE140" s="213"/>
      <c r="EF140" s="213"/>
      <c r="EG140" s="213"/>
      <c r="EH140" s="213"/>
      <c r="EI140" s="213"/>
      <c r="EJ140" s="213"/>
      <c r="EK140" s="213"/>
      <c r="EL140" s="213"/>
      <c r="EM140" s="213"/>
      <c r="EN140" s="213"/>
      <c r="EO140" s="213"/>
      <c r="EP140" s="213"/>
      <c r="EQ140" s="213"/>
      <c r="ER140" s="213"/>
      <c r="ES140" s="213"/>
      <c r="ET140" s="213"/>
      <c r="EU140" s="9"/>
      <c r="EV140" s="166"/>
      <c r="EW140" s="213"/>
      <c r="EX140" s="213"/>
      <c r="EY140" s="213"/>
      <c r="EZ140" s="213"/>
      <c r="FA140" s="213"/>
      <c r="FB140" s="213"/>
      <c r="FC140" s="213"/>
      <c r="FD140" s="213"/>
      <c r="FE140" s="213"/>
      <c r="FF140" s="213"/>
      <c r="FG140" s="213"/>
      <c r="FH140" s="213"/>
      <c r="FI140" s="213" t="s">
        <v>226</v>
      </c>
      <c r="FJ140" s="213"/>
      <c r="FK140" s="213" t="s">
        <v>226</v>
      </c>
      <c r="FL140" s="213"/>
      <c r="FM140" s="213"/>
      <c r="FN140" s="167"/>
      <c r="FO140" s="213"/>
      <c r="FP140" s="213"/>
      <c r="FQ140" s="213"/>
      <c r="FR140" s="213"/>
      <c r="FS140" s="166"/>
      <c r="FT140" s="167"/>
      <c r="FU140" s="213"/>
      <c r="FV140" s="213"/>
      <c r="FW140" s="213"/>
      <c r="FX140" s="213"/>
      <c r="FY140" s="166"/>
      <c r="FZ140" s="167"/>
      <c r="GA140" s="166"/>
      <c r="GB140" s="213"/>
      <c r="GC140" s="213"/>
      <c r="GD140" s="213"/>
      <c r="GE140" s="166"/>
      <c r="GF140" s="213"/>
      <c r="GG140" s="213"/>
      <c r="GH140" s="213"/>
      <c r="GI140" s="213"/>
      <c r="GJ140" s="213"/>
      <c r="GK140" s="213"/>
      <c r="GL140" s="213"/>
      <c r="GM140" s="166"/>
      <c r="GN140" s="213"/>
      <c r="GO140" s="213"/>
      <c r="GP140" s="213"/>
      <c r="GQ140" s="167"/>
      <c r="GR140" s="174" t="s">
        <v>853</v>
      </c>
      <c r="GS140" s="214" t="s">
        <v>853</v>
      </c>
      <c r="GT140" s="214"/>
      <c r="GU140" s="214" t="s">
        <v>853</v>
      </c>
      <c r="GV140" s="214" t="s">
        <v>853</v>
      </c>
      <c r="GW140" s="214" t="s">
        <v>853</v>
      </c>
      <c r="GX140" s="214" t="s">
        <v>226</v>
      </c>
      <c r="GY140" s="214"/>
      <c r="GZ140" s="214"/>
      <c r="HA140" s="214" t="s">
        <v>853</v>
      </c>
      <c r="HB140" s="214"/>
      <c r="HC140" s="214"/>
      <c r="HD140" s="214"/>
      <c r="HE140" s="214"/>
      <c r="HF140" s="214" t="s">
        <v>853</v>
      </c>
      <c r="HG140" s="214" t="s">
        <v>853</v>
      </c>
      <c r="HH140" s="214"/>
      <c r="HI140" s="214"/>
      <c r="HJ140" s="214"/>
      <c r="HK140" s="214" t="s">
        <v>853</v>
      </c>
      <c r="HL140" s="214"/>
      <c r="HM140" s="214" t="s">
        <v>853</v>
      </c>
      <c r="HN140" s="214"/>
      <c r="HO140" s="214"/>
      <c r="HP140" s="214"/>
      <c r="HQ140" s="214" t="s">
        <v>853</v>
      </c>
      <c r="HR140" s="214"/>
      <c r="HS140" s="214" t="s">
        <v>226</v>
      </c>
      <c r="HT140" s="214"/>
      <c r="HU140" s="214"/>
      <c r="HV140" s="214"/>
      <c r="HW140" s="214"/>
      <c r="HX140" s="214"/>
      <c r="HY140" s="214"/>
      <c r="HZ140" s="214"/>
      <c r="IA140" s="214"/>
      <c r="IB140" s="214"/>
      <c r="IC140" s="214"/>
      <c r="ID140" s="214"/>
      <c r="IE140" s="214"/>
      <c r="IF140" s="214"/>
      <c r="IG140" s="214"/>
      <c r="IH140" s="214"/>
      <c r="II140" s="214"/>
      <c r="IJ140" s="214"/>
      <c r="IK140" s="214"/>
      <c r="IL140" s="214"/>
      <c r="IM140" s="214"/>
      <c r="IN140" s="214"/>
      <c r="IO140" s="214"/>
      <c r="IP140" s="166"/>
      <c r="IQ140" s="167"/>
      <c r="IR140" s="213"/>
      <c r="IS140" s="213"/>
      <c r="IT140" s="213"/>
      <c r="IU140" s="213"/>
      <c r="IV140" s="213"/>
      <c r="IW140" s="213"/>
      <c r="IX140" s="223"/>
      <c r="IY140" s="223"/>
      <c r="IZ140" s="213"/>
      <c r="JA140" s="223"/>
      <c r="JB140" s="213"/>
      <c r="JC140" s="213" t="s">
        <v>226</v>
      </c>
      <c r="JD140" s="213"/>
      <c r="JE140" s="214"/>
      <c r="JF140"/>
      <c r="JG140" s="213"/>
      <c r="JH140" s="213"/>
      <c r="JI140" s="213" t="s">
        <v>226</v>
      </c>
      <c r="JJ140" s="213"/>
      <c r="JK140" s="213"/>
      <c r="JL140" s="213"/>
      <c r="JM140" s="213"/>
      <c r="JN140" s="174" t="s">
        <v>226</v>
      </c>
      <c r="JO140" s="214"/>
      <c r="JP140" s="214"/>
      <c r="JQ140" s="214"/>
      <c r="JR140" s="214"/>
      <c r="JS140" s="214"/>
      <c r="JT140" s="214"/>
      <c r="JU140" s="214"/>
      <c r="JV140" s="214"/>
      <c r="JW140" s="214"/>
      <c r="JX140" s="214"/>
      <c r="JY140" s="166" t="s">
        <v>226</v>
      </c>
      <c r="JZ140" s="213"/>
      <c r="KA140" s="213"/>
      <c r="KB140" s="213"/>
      <c r="KC140" s="214" t="s">
        <v>898</v>
      </c>
      <c r="KD140" s="213" t="s">
        <v>898</v>
      </c>
      <c r="KE140" s="214"/>
      <c r="KF140" s="214"/>
      <c r="KG140" s="214"/>
      <c r="KH140" s="223"/>
      <c r="KI140" s="223"/>
      <c r="KJ140" s="223"/>
      <c r="KK140" s="223"/>
      <c r="KL140" s="214"/>
      <c r="KM140" s="214"/>
      <c r="KN140" s="214"/>
      <c r="KO140" s="214" t="s">
        <v>853</v>
      </c>
      <c r="KP140" s="214"/>
      <c r="KQ140"/>
      <c r="KR140" s="255"/>
      <c r="KS140">
        <v>17</v>
      </c>
      <c r="KT140">
        <v>13</v>
      </c>
      <c r="KU140">
        <v>17</v>
      </c>
      <c r="KV140">
        <v>13</v>
      </c>
    </row>
    <row r="141" spans="1:308" s="10" customFormat="1" ht="19.5">
      <c r="A141" s="171">
        <v>13</v>
      </c>
      <c r="B141" s="171" t="s">
        <v>1120</v>
      </c>
      <c r="C141" s="172" t="s">
        <v>1147</v>
      </c>
      <c r="D141" s="173">
        <v>15</v>
      </c>
      <c r="E141" s="171" t="s">
        <v>1148</v>
      </c>
      <c r="F141" s="164">
        <v>10</v>
      </c>
      <c r="G141" s="164" t="s">
        <v>857</v>
      </c>
      <c r="H141" s="164">
        <v>0</v>
      </c>
      <c r="I141" s="164">
        <v>0</v>
      </c>
      <c r="J141" s="164">
        <v>347</v>
      </c>
      <c r="K141" s="164">
        <v>239.1</v>
      </c>
      <c r="L141" s="165">
        <v>68.904899135446684</v>
      </c>
      <c r="M141" s="384" t="s">
        <v>2304</v>
      </c>
      <c r="N141" s="166" t="s">
        <v>226</v>
      </c>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166"/>
      <c r="CC141" s="213"/>
      <c r="CD141" s="213"/>
      <c r="CE141" s="213"/>
      <c r="CF141" s="213"/>
      <c r="CG141" s="213" t="s">
        <v>853</v>
      </c>
      <c r="CH141" s="213"/>
      <c r="CI141" s="213" t="s">
        <v>853</v>
      </c>
      <c r="CJ141" s="213"/>
      <c r="CK141" s="213"/>
      <c r="CL141" s="213"/>
      <c r="CM141" s="213"/>
      <c r="CN141" s="213"/>
      <c r="CO141" s="213"/>
      <c r="CP141" s="213"/>
      <c r="CQ141" s="213" t="s">
        <v>853</v>
      </c>
      <c r="CR141" s="213"/>
      <c r="CS141" s="213"/>
      <c r="CT141" s="166"/>
      <c r="CU141" s="213"/>
      <c r="CV141" s="213"/>
      <c r="CW141" s="213"/>
      <c r="CX141" s="213"/>
      <c r="CY141" s="213"/>
      <c r="CZ141" s="213" t="s">
        <v>226</v>
      </c>
      <c r="DA141" s="213"/>
      <c r="DB141" s="213"/>
      <c r="DC141" s="213"/>
      <c r="DD141" s="213"/>
      <c r="DE141" s="213"/>
      <c r="DF141" s="213"/>
      <c r="DG141" s="213" t="s">
        <v>853</v>
      </c>
      <c r="DH141" s="213"/>
      <c r="DI141" s="213"/>
      <c r="DJ141" s="213"/>
      <c r="DK141" s="213"/>
      <c r="DL141" s="213"/>
      <c r="DM141" s="213"/>
      <c r="DN141" s="167"/>
      <c r="DO141" s="213"/>
      <c r="DP141" s="213"/>
      <c r="DQ141" s="213"/>
      <c r="DR141" s="213"/>
      <c r="DS141" s="213"/>
      <c r="DT141" s="213" t="s">
        <v>226</v>
      </c>
      <c r="DU141" s="213"/>
      <c r="DV141" s="213"/>
      <c r="DW141" s="213"/>
      <c r="DX141" s="213"/>
      <c r="DY141" s="213"/>
      <c r="DZ141" s="213"/>
      <c r="EA141" s="213"/>
      <c r="EB141" s="213"/>
      <c r="EC141" s="213"/>
      <c r="ED141" s="213"/>
      <c r="EE141" s="213"/>
      <c r="EF141" s="213"/>
      <c r="EG141" s="213"/>
      <c r="EH141" s="213"/>
      <c r="EI141" s="213"/>
      <c r="EJ141" s="213"/>
      <c r="EK141" s="213"/>
      <c r="EL141" s="213"/>
      <c r="EM141" s="213"/>
      <c r="EN141" s="213"/>
      <c r="EO141" s="213"/>
      <c r="EP141" s="213"/>
      <c r="EQ141" s="213"/>
      <c r="ER141" s="213"/>
      <c r="ES141" s="213"/>
      <c r="ET141" s="213"/>
      <c r="EU141" s="9"/>
      <c r="EV141" s="166"/>
      <c r="EW141" s="213" t="s">
        <v>853</v>
      </c>
      <c r="EX141" s="213"/>
      <c r="EY141" s="213"/>
      <c r="EZ141" s="213"/>
      <c r="FA141" s="213"/>
      <c r="FB141" s="213"/>
      <c r="FC141" s="213"/>
      <c r="FD141" s="213"/>
      <c r="FE141" s="213"/>
      <c r="FF141" s="213"/>
      <c r="FG141" s="213"/>
      <c r="FH141" s="213"/>
      <c r="FI141" s="213"/>
      <c r="FJ141" s="213"/>
      <c r="FK141" s="213"/>
      <c r="FL141" s="213"/>
      <c r="FM141" s="213"/>
      <c r="FN141" s="167"/>
      <c r="FO141" s="213"/>
      <c r="FP141" s="213"/>
      <c r="FQ141" s="213"/>
      <c r="FR141" s="213"/>
      <c r="FS141" s="166"/>
      <c r="FT141" s="167"/>
      <c r="FU141" s="213"/>
      <c r="FV141" s="213"/>
      <c r="FW141" s="213"/>
      <c r="FX141" s="213"/>
      <c r="FY141" s="166"/>
      <c r="FZ141" s="167"/>
      <c r="GA141" s="166"/>
      <c r="GB141" s="213"/>
      <c r="GC141" s="213"/>
      <c r="GD141" s="213"/>
      <c r="GE141" s="166"/>
      <c r="GF141" s="213"/>
      <c r="GG141" s="213"/>
      <c r="GH141" s="213"/>
      <c r="GI141" s="213"/>
      <c r="GJ141" s="213"/>
      <c r="GK141" s="213"/>
      <c r="GL141" s="213"/>
      <c r="GM141" s="166" t="s">
        <v>853</v>
      </c>
      <c r="GN141" s="213" t="s">
        <v>853</v>
      </c>
      <c r="GO141" s="213"/>
      <c r="GP141" s="213"/>
      <c r="GQ141" s="167"/>
      <c r="GR141" s="174"/>
      <c r="GS141" s="214"/>
      <c r="GT141" s="214"/>
      <c r="GU141" s="214"/>
      <c r="GV141" s="214"/>
      <c r="GW141" s="214"/>
      <c r="GX141" s="214" t="s">
        <v>226</v>
      </c>
      <c r="GY141" s="214"/>
      <c r="GZ141" s="214"/>
      <c r="HA141" s="214"/>
      <c r="HB141" s="214"/>
      <c r="HC141" s="214"/>
      <c r="HD141" s="214"/>
      <c r="HE141" s="214"/>
      <c r="HF141" s="214"/>
      <c r="HG141" s="214"/>
      <c r="HH141" s="214"/>
      <c r="HI141" s="214"/>
      <c r="HJ141" s="214"/>
      <c r="HK141" s="214"/>
      <c r="HL141" s="214"/>
      <c r="HM141" s="214"/>
      <c r="HN141" s="214"/>
      <c r="HO141" s="214"/>
      <c r="HP141" s="214"/>
      <c r="HQ141" s="214"/>
      <c r="HR141" s="214"/>
      <c r="HS141" s="214"/>
      <c r="HT141" s="214"/>
      <c r="HU141" s="214"/>
      <c r="HV141" s="214"/>
      <c r="HW141" s="214"/>
      <c r="HX141" s="214" t="s">
        <v>226</v>
      </c>
      <c r="HY141" s="214"/>
      <c r="HZ141" s="214"/>
      <c r="IA141" s="214"/>
      <c r="IB141" s="214"/>
      <c r="IC141" s="214"/>
      <c r="ID141" s="214"/>
      <c r="IE141" s="214"/>
      <c r="IF141" s="214"/>
      <c r="IG141" s="214"/>
      <c r="IH141" s="214"/>
      <c r="II141" s="214"/>
      <c r="IJ141" s="214"/>
      <c r="IK141" s="214"/>
      <c r="IL141" s="214"/>
      <c r="IM141" s="214"/>
      <c r="IN141" s="214"/>
      <c r="IO141" s="214"/>
      <c r="IP141" s="166"/>
      <c r="IQ141" s="167"/>
      <c r="IR141" s="213"/>
      <c r="IS141" s="213"/>
      <c r="IT141" s="213" t="s">
        <v>853</v>
      </c>
      <c r="IU141" s="213"/>
      <c r="IV141" s="213"/>
      <c r="IW141" s="213"/>
      <c r="IX141" s="223"/>
      <c r="IY141" s="223"/>
      <c r="IZ141" s="213"/>
      <c r="JA141" s="223"/>
      <c r="JB141" s="213"/>
      <c r="JC141" s="213"/>
      <c r="JD141" s="213"/>
      <c r="JE141" s="214"/>
      <c r="JF141"/>
      <c r="JG141" s="213"/>
      <c r="JH141" s="213"/>
      <c r="JI141" s="213"/>
      <c r="JJ141" s="213"/>
      <c r="JK141" s="213" t="s">
        <v>226</v>
      </c>
      <c r="JL141" s="213"/>
      <c r="JM141" s="213"/>
      <c r="JN141" s="174"/>
      <c r="JO141" s="214"/>
      <c r="JP141" s="214"/>
      <c r="JQ141" s="214"/>
      <c r="JR141" s="214"/>
      <c r="JS141" s="214"/>
      <c r="JT141" s="214"/>
      <c r="JU141" s="214"/>
      <c r="JV141" s="214"/>
      <c r="JW141" s="214"/>
      <c r="JX141" s="214"/>
      <c r="JY141" s="166"/>
      <c r="JZ141" s="213"/>
      <c r="KA141" s="213"/>
      <c r="KB141" s="213"/>
      <c r="KC141" s="214"/>
      <c r="KD141" s="213"/>
      <c r="KE141" s="214"/>
      <c r="KF141" s="214"/>
      <c r="KG141" s="214"/>
      <c r="KH141" s="223"/>
      <c r="KI141" s="223"/>
      <c r="KJ141" s="223"/>
      <c r="KK141" s="223"/>
      <c r="KL141" s="214"/>
      <c r="KM141" s="214"/>
      <c r="KN141" s="214"/>
      <c r="KO141" s="214"/>
      <c r="KP141" s="214"/>
      <c r="KQ141"/>
      <c r="KR141" s="255"/>
      <c r="KS141">
        <v>6</v>
      </c>
      <c r="KT141">
        <v>8</v>
      </c>
      <c r="KU141">
        <v>6</v>
      </c>
      <c r="KV141">
        <v>8</v>
      </c>
    </row>
    <row r="142" spans="1:308" s="10" customFormat="1" ht="22.5" customHeight="1">
      <c r="A142" s="171">
        <v>13</v>
      </c>
      <c r="B142" s="171" t="s">
        <v>1120</v>
      </c>
      <c r="C142" s="172" t="s">
        <v>1149</v>
      </c>
      <c r="D142" s="173">
        <v>16</v>
      </c>
      <c r="E142" s="164" t="s">
        <v>1150</v>
      </c>
      <c r="F142" s="164">
        <v>10</v>
      </c>
      <c r="G142" s="164" t="s">
        <v>857</v>
      </c>
      <c r="H142" s="164">
        <v>0</v>
      </c>
      <c r="I142" s="164">
        <v>0</v>
      </c>
      <c r="J142" s="164">
        <v>719</v>
      </c>
      <c r="K142" s="164">
        <v>332.8</v>
      </c>
      <c r="L142" s="165">
        <v>46.286509040333797</v>
      </c>
      <c r="M142" s="384" t="s">
        <v>2305</v>
      </c>
      <c r="N142" s="166" t="s">
        <v>226</v>
      </c>
      <c r="O142" s="213"/>
      <c r="P142" s="213"/>
      <c r="Q142" s="213"/>
      <c r="R142" s="213" t="s">
        <v>226</v>
      </c>
      <c r="S142" s="213"/>
      <c r="T142" s="213" t="s">
        <v>226</v>
      </c>
      <c r="U142" s="213"/>
      <c r="V142" s="213"/>
      <c r="W142" s="213"/>
      <c r="X142" s="213"/>
      <c r="Y142" s="213"/>
      <c r="Z142" s="213"/>
      <c r="AA142" s="213"/>
      <c r="AB142" s="213"/>
      <c r="AC142" s="213"/>
      <c r="AD142" s="213"/>
      <c r="AE142" s="213"/>
      <c r="AF142" s="213"/>
      <c r="AG142" s="213" t="s">
        <v>226</v>
      </c>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t="s">
        <v>853</v>
      </c>
      <c r="BB142" s="213" t="s">
        <v>853</v>
      </c>
      <c r="BC142" s="213"/>
      <c r="BD142" s="213"/>
      <c r="BE142" s="213"/>
      <c r="BF142" s="213"/>
      <c r="BG142" s="213"/>
      <c r="BH142" s="213"/>
      <c r="BI142" s="213"/>
      <c r="BJ142" s="213"/>
      <c r="BK142" s="213"/>
      <c r="BL142" s="213"/>
      <c r="BM142" s="213"/>
      <c r="BN142" s="213"/>
      <c r="BO142" s="213"/>
      <c r="BP142" s="213" t="s">
        <v>226</v>
      </c>
      <c r="BQ142" s="213"/>
      <c r="BR142" s="213"/>
      <c r="BS142" s="213"/>
      <c r="BT142" s="213"/>
      <c r="BU142" s="213"/>
      <c r="BV142" s="213"/>
      <c r="BW142" s="213"/>
      <c r="BX142" s="213" t="s">
        <v>853</v>
      </c>
      <c r="BY142" s="213"/>
      <c r="BZ142" s="213"/>
      <c r="CA142" s="213"/>
      <c r="CB142" s="166"/>
      <c r="CC142" s="213"/>
      <c r="CD142" s="213"/>
      <c r="CE142" s="213"/>
      <c r="CF142" s="213"/>
      <c r="CG142" s="213"/>
      <c r="CH142" s="213"/>
      <c r="CI142" s="213"/>
      <c r="CJ142" s="213" t="s">
        <v>226</v>
      </c>
      <c r="CK142" s="213"/>
      <c r="CL142" s="213"/>
      <c r="CM142" s="213"/>
      <c r="CN142" s="213"/>
      <c r="CO142" s="213" t="s">
        <v>226</v>
      </c>
      <c r="CP142" s="213"/>
      <c r="CQ142" s="213"/>
      <c r="CR142" s="213"/>
      <c r="CS142" s="213" t="s">
        <v>226</v>
      </c>
      <c r="CT142" s="166"/>
      <c r="CU142" s="213"/>
      <c r="CV142" s="213"/>
      <c r="CW142" s="213"/>
      <c r="CX142" s="213"/>
      <c r="CY142" s="213"/>
      <c r="CZ142" s="213"/>
      <c r="DA142" s="213"/>
      <c r="DB142" s="213"/>
      <c r="DC142" s="213"/>
      <c r="DD142" s="213"/>
      <c r="DE142" s="213"/>
      <c r="DF142" s="213"/>
      <c r="DG142" s="213"/>
      <c r="DH142" s="213"/>
      <c r="DI142" s="213"/>
      <c r="DJ142" s="213"/>
      <c r="DK142" s="213"/>
      <c r="DL142" s="213"/>
      <c r="DM142" s="213"/>
      <c r="DN142" s="167"/>
      <c r="DO142" s="213"/>
      <c r="DP142" s="213"/>
      <c r="DQ142" s="213"/>
      <c r="DR142" s="213"/>
      <c r="DS142" s="213"/>
      <c r="DT142" s="213"/>
      <c r="DU142" s="213" t="s">
        <v>226</v>
      </c>
      <c r="DV142" s="213"/>
      <c r="DW142" s="213"/>
      <c r="DX142" s="213" t="s">
        <v>226</v>
      </c>
      <c r="DY142" s="213"/>
      <c r="DZ142" s="213"/>
      <c r="EA142" s="213"/>
      <c r="EB142" s="213"/>
      <c r="EC142" s="213"/>
      <c r="ED142" s="213"/>
      <c r="EE142" s="213"/>
      <c r="EF142" s="213"/>
      <c r="EG142" s="213"/>
      <c r="EH142" s="213"/>
      <c r="EI142" s="213" t="s">
        <v>226</v>
      </c>
      <c r="EJ142" s="213"/>
      <c r="EK142" s="213"/>
      <c r="EL142" s="213"/>
      <c r="EM142" s="213"/>
      <c r="EN142" s="213"/>
      <c r="EO142" s="213"/>
      <c r="EP142" s="213"/>
      <c r="EQ142" s="213"/>
      <c r="ER142" s="213"/>
      <c r="ES142" s="213"/>
      <c r="ET142" s="213"/>
      <c r="EU142" s="9"/>
      <c r="EV142" s="166"/>
      <c r="EW142" s="213"/>
      <c r="EX142" s="213"/>
      <c r="EY142" s="213"/>
      <c r="EZ142" s="213"/>
      <c r="FA142" s="213"/>
      <c r="FB142" s="213" t="s">
        <v>853</v>
      </c>
      <c r="FC142" s="213"/>
      <c r="FD142" s="213"/>
      <c r="FE142" s="213"/>
      <c r="FF142" s="213" t="s">
        <v>853</v>
      </c>
      <c r="FG142" s="213"/>
      <c r="FH142" s="213"/>
      <c r="FI142" s="213" t="s">
        <v>226</v>
      </c>
      <c r="FJ142" s="213"/>
      <c r="FK142" s="213"/>
      <c r="FL142" s="213"/>
      <c r="FM142" s="213"/>
      <c r="FN142" s="167"/>
      <c r="FO142" s="213" t="s">
        <v>226</v>
      </c>
      <c r="FP142" s="213"/>
      <c r="FQ142" s="213"/>
      <c r="FR142" s="213"/>
      <c r="FS142" s="166" t="s">
        <v>226</v>
      </c>
      <c r="FT142" s="167"/>
      <c r="FU142" s="213" t="s">
        <v>1151</v>
      </c>
      <c r="FV142" s="213"/>
      <c r="FW142" s="213"/>
      <c r="FX142" s="213"/>
      <c r="FY142" s="166"/>
      <c r="FZ142" s="167"/>
      <c r="GA142" s="166"/>
      <c r="GB142" s="213"/>
      <c r="GC142" s="213"/>
      <c r="GD142" s="213"/>
      <c r="GE142" s="166"/>
      <c r="GF142" s="213"/>
      <c r="GG142" s="213"/>
      <c r="GH142" s="213"/>
      <c r="GI142" s="213"/>
      <c r="GJ142" s="213"/>
      <c r="GK142" s="213"/>
      <c r="GL142" s="213"/>
      <c r="GM142" s="166" t="s">
        <v>226</v>
      </c>
      <c r="GN142" s="213" t="s">
        <v>226</v>
      </c>
      <c r="GO142" s="213"/>
      <c r="GP142" s="213"/>
      <c r="GQ142" s="167" t="s">
        <v>226</v>
      </c>
      <c r="GR142" s="174"/>
      <c r="GS142" s="214"/>
      <c r="GT142" s="214"/>
      <c r="GU142" s="214"/>
      <c r="GV142" s="214"/>
      <c r="GW142" s="214"/>
      <c r="GX142" s="214" t="s">
        <v>226</v>
      </c>
      <c r="GY142" s="214"/>
      <c r="GZ142" s="214"/>
      <c r="HA142" s="214" t="s">
        <v>226</v>
      </c>
      <c r="HB142" s="214"/>
      <c r="HC142" s="214"/>
      <c r="HD142" s="214"/>
      <c r="HE142" s="214"/>
      <c r="HF142" s="214"/>
      <c r="HG142" s="214"/>
      <c r="HH142" s="214"/>
      <c r="HI142" s="214"/>
      <c r="HJ142" s="214"/>
      <c r="HK142" s="214"/>
      <c r="HL142" s="214"/>
      <c r="HM142" s="214"/>
      <c r="HN142" s="214"/>
      <c r="HO142" s="214" t="s">
        <v>226</v>
      </c>
      <c r="HP142" s="214"/>
      <c r="HQ142" s="214"/>
      <c r="HR142" s="214"/>
      <c r="HS142" s="214"/>
      <c r="HT142" s="214"/>
      <c r="HU142" s="214"/>
      <c r="HV142" s="214"/>
      <c r="HW142" s="214"/>
      <c r="HX142" s="214" t="s">
        <v>226</v>
      </c>
      <c r="HY142" s="214"/>
      <c r="HZ142" s="214"/>
      <c r="IA142" s="214" t="s">
        <v>226</v>
      </c>
      <c r="IB142" s="214"/>
      <c r="IC142" s="214"/>
      <c r="ID142" s="214"/>
      <c r="IE142" s="214"/>
      <c r="IF142" s="214"/>
      <c r="IG142" s="214"/>
      <c r="IH142" s="214"/>
      <c r="II142" s="214"/>
      <c r="IJ142" s="214"/>
      <c r="IK142" s="214"/>
      <c r="IL142" s="214"/>
      <c r="IM142" s="214"/>
      <c r="IN142" s="214"/>
      <c r="IO142" s="214"/>
      <c r="IP142" s="166"/>
      <c r="IQ142" s="167"/>
      <c r="IR142" s="213"/>
      <c r="IS142" s="213"/>
      <c r="IT142" s="213" t="s">
        <v>853</v>
      </c>
      <c r="IU142" s="213"/>
      <c r="IV142" s="213"/>
      <c r="IW142" s="213"/>
      <c r="IX142" s="223"/>
      <c r="IY142" s="223"/>
      <c r="IZ142" s="213" t="s">
        <v>226</v>
      </c>
      <c r="JA142" s="223"/>
      <c r="JB142" s="213"/>
      <c r="JC142" s="213" t="s">
        <v>226</v>
      </c>
      <c r="JD142" s="213"/>
      <c r="JE142" s="214" t="s">
        <v>898</v>
      </c>
      <c r="JF142"/>
      <c r="JG142" s="213"/>
      <c r="JH142" s="213"/>
      <c r="JI142" s="213"/>
      <c r="JJ142" s="213"/>
      <c r="JK142" s="213"/>
      <c r="JL142" s="213"/>
      <c r="JM142" s="213"/>
      <c r="JN142" s="174"/>
      <c r="JO142" s="214"/>
      <c r="JP142" s="214"/>
      <c r="JQ142" s="214"/>
      <c r="JR142" s="214"/>
      <c r="JS142" s="214"/>
      <c r="JT142" s="214"/>
      <c r="JU142" s="214"/>
      <c r="JV142" s="214"/>
      <c r="JW142" s="214"/>
      <c r="JX142" s="214"/>
      <c r="JY142" s="166" t="s">
        <v>898</v>
      </c>
      <c r="JZ142" s="213"/>
      <c r="KA142" s="213"/>
      <c r="KB142" s="213"/>
      <c r="KC142" s="214"/>
      <c r="KD142" s="213" t="s">
        <v>898</v>
      </c>
      <c r="KE142" s="214" t="s">
        <v>898</v>
      </c>
      <c r="KF142" s="214"/>
      <c r="KG142" s="214"/>
      <c r="KH142" s="223"/>
      <c r="KI142" s="223"/>
      <c r="KJ142" s="223"/>
      <c r="KK142" s="223"/>
      <c r="KL142" s="214"/>
      <c r="KM142" s="214"/>
      <c r="KN142" s="214"/>
      <c r="KO142" s="214"/>
      <c r="KP142" s="214"/>
      <c r="KQ142"/>
      <c r="KR142" s="255"/>
      <c r="KS142">
        <v>28</v>
      </c>
      <c r="KT142">
        <v>6</v>
      </c>
      <c r="KU142">
        <v>25</v>
      </c>
      <c r="KV142">
        <v>6</v>
      </c>
    </row>
    <row r="143" spans="1:308" s="10" customFormat="1" ht="19.5">
      <c r="A143" s="171">
        <v>13</v>
      </c>
      <c r="B143" s="171" t="s">
        <v>1120</v>
      </c>
      <c r="C143" s="172" t="s">
        <v>1152</v>
      </c>
      <c r="D143" s="173">
        <v>17</v>
      </c>
      <c r="E143" s="171" t="s">
        <v>1153</v>
      </c>
      <c r="F143" s="164">
        <v>21</v>
      </c>
      <c r="G143" s="164" t="s">
        <v>852</v>
      </c>
      <c r="H143" s="164">
        <v>0</v>
      </c>
      <c r="I143" s="164">
        <v>0</v>
      </c>
      <c r="J143" s="164">
        <v>520</v>
      </c>
      <c r="K143" s="164">
        <v>320.39999999999998</v>
      </c>
      <c r="L143" s="165">
        <v>61.615384615384613</v>
      </c>
      <c r="M143" s="384" t="s">
        <v>2306</v>
      </c>
      <c r="N143" s="166"/>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t="s">
        <v>226</v>
      </c>
      <c r="BB143" s="213" t="s">
        <v>226</v>
      </c>
      <c r="BC143" s="213" t="s">
        <v>226</v>
      </c>
      <c r="BD143" s="213"/>
      <c r="BE143" s="213"/>
      <c r="BF143" s="213"/>
      <c r="BG143" s="213"/>
      <c r="BH143" s="213"/>
      <c r="BI143" s="213"/>
      <c r="BJ143" s="213"/>
      <c r="BK143" s="213"/>
      <c r="BL143" s="213"/>
      <c r="BM143" s="213"/>
      <c r="BN143" s="213"/>
      <c r="BO143" s="213"/>
      <c r="BP143" s="213"/>
      <c r="BQ143" s="213" t="s">
        <v>226</v>
      </c>
      <c r="BR143" s="213" t="s">
        <v>226</v>
      </c>
      <c r="BS143" s="213"/>
      <c r="BT143" s="213"/>
      <c r="BU143" s="213" t="s">
        <v>226</v>
      </c>
      <c r="BV143" s="213"/>
      <c r="BW143" s="213"/>
      <c r="BX143" s="213"/>
      <c r="BY143" s="213"/>
      <c r="BZ143" s="213"/>
      <c r="CA143" s="213"/>
      <c r="CB143" s="166"/>
      <c r="CC143" s="213" t="s">
        <v>226</v>
      </c>
      <c r="CD143" s="213"/>
      <c r="CE143" s="213"/>
      <c r="CF143" s="213"/>
      <c r="CG143" s="213" t="s">
        <v>226</v>
      </c>
      <c r="CH143" s="213" t="s">
        <v>226</v>
      </c>
      <c r="CI143" s="213" t="s">
        <v>226</v>
      </c>
      <c r="CJ143" s="213" t="s">
        <v>226</v>
      </c>
      <c r="CK143" s="213" t="s">
        <v>226</v>
      </c>
      <c r="CL143" s="213"/>
      <c r="CM143" s="213"/>
      <c r="CN143" s="213"/>
      <c r="CO143" s="213"/>
      <c r="CP143" s="213"/>
      <c r="CQ143" s="213"/>
      <c r="CR143" s="213"/>
      <c r="CS143" s="213"/>
      <c r="CT143" s="166" t="s">
        <v>226</v>
      </c>
      <c r="CU143" s="213"/>
      <c r="CV143" s="213"/>
      <c r="CW143" s="213"/>
      <c r="CX143" s="213"/>
      <c r="CY143" s="213"/>
      <c r="CZ143" s="213"/>
      <c r="DA143" s="213" t="s">
        <v>226</v>
      </c>
      <c r="DB143" s="213"/>
      <c r="DC143" s="213"/>
      <c r="DD143" s="213"/>
      <c r="DE143" s="213"/>
      <c r="DF143" s="213"/>
      <c r="DG143" s="213"/>
      <c r="DH143" s="213"/>
      <c r="DI143" s="213"/>
      <c r="DJ143" s="213"/>
      <c r="DK143" s="213"/>
      <c r="DL143" s="213"/>
      <c r="DM143" s="213"/>
      <c r="DN143" s="167"/>
      <c r="DO143" s="213"/>
      <c r="DP143" s="213"/>
      <c r="DQ143" s="213"/>
      <c r="DR143" s="213"/>
      <c r="DS143" s="213"/>
      <c r="DT143" s="213" t="s">
        <v>226</v>
      </c>
      <c r="DU143" s="213"/>
      <c r="DV143" s="213"/>
      <c r="DW143" s="213"/>
      <c r="DX143" s="213"/>
      <c r="DY143" s="213"/>
      <c r="DZ143" s="213"/>
      <c r="EA143" s="213"/>
      <c r="EB143" s="213"/>
      <c r="EC143" s="213"/>
      <c r="ED143" s="213"/>
      <c r="EE143" s="213"/>
      <c r="EF143" s="213"/>
      <c r="EG143" s="213"/>
      <c r="EH143" s="213"/>
      <c r="EI143" s="213"/>
      <c r="EJ143" s="213"/>
      <c r="EK143" s="213"/>
      <c r="EL143" s="213"/>
      <c r="EM143" s="213"/>
      <c r="EN143" s="213"/>
      <c r="EO143" s="213"/>
      <c r="EP143" s="213"/>
      <c r="EQ143" s="213"/>
      <c r="ER143" s="213"/>
      <c r="ES143" s="213"/>
      <c r="ET143" s="213"/>
      <c r="EU143" s="9"/>
      <c r="EV143" s="166" t="s">
        <v>226</v>
      </c>
      <c r="EW143" s="213"/>
      <c r="EX143" s="213"/>
      <c r="EY143" s="213"/>
      <c r="EZ143" s="213" t="s">
        <v>226</v>
      </c>
      <c r="FA143" s="213"/>
      <c r="FB143" s="213"/>
      <c r="FC143" s="213"/>
      <c r="FD143" s="213"/>
      <c r="FE143" s="213"/>
      <c r="FF143" s="213"/>
      <c r="FG143" s="213"/>
      <c r="FH143" s="213" t="s">
        <v>226</v>
      </c>
      <c r="FI143" s="213"/>
      <c r="FJ143" s="213"/>
      <c r="FK143" s="213"/>
      <c r="FL143" s="213"/>
      <c r="FM143" s="213"/>
      <c r="FN143" s="167"/>
      <c r="FO143" s="213"/>
      <c r="FP143" s="213"/>
      <c r="FQ143" s="213"/>
      <c r="FR143" s="213"/>
      <c r="FS143" s="166"/>
      <c r="FT143" s="167"/>
      <c r="FU143" s="213"/>
      <c r="FV143" s="213"/>
      <c r="FW143" s="213"/>
      <c r="FX143" s="213"/>
      <c r="FY143" s="166"/>
      <c r="FZ143" s="167"/>
      <c r="GA143" s="166"/>
      <c r="GB143" s="213"/>
      <c r="GC143" s="213"/>
      <c r="GD143" s="213"/>
      <c r="GE143" s="166"/>
      <c r="GF143" s="213"/>
      <c r="GG143" s="213"/>
      <c r="GH143" s="213"/>
      <c r="GI143" s="213"/>
      <c r="GJ143" s="213"/>
      <c r="GK143" s="213"/>
      <c r="GL143" s="213"/>
      <c r="GM143" s="166"/>
      <c r="GN143" s="213"/>
      <c r="GO143" s="213"/>
      <c r="GP143" s="213"/>
      <c r="GQ143" s="167"/>
      <c r="GR143" s="174" t="s">
        <v>226</v>
      </c>
      <c r="GS143" s="214" t="s">
        <v>226</v>
      </c>
      <c r="GT143" s="214"/>
      <c r="GU143" s="214" t="s">
        <v>226</v>
      </c>
      <c r="GV143" s="214" t="s">
        <v>226</v>
      </c>
      <c r="GW143" s="214" t="s">
        <v>226</v>
      </c>
      <c r="GX143" s="214" t="s">
        <v>226</v>
      </c>
      <c r="GY143" s="214"/>
      <c r="GZ143" s="214"/>
      <c r="HA143" s="214" t="s">
        <v>226</v>
      </c>
      <c r="HB143" s="214"/>
      <c r="HC143" s="214"/>
      <c r="HD143" s="214"/>
      <c r="HE143" s="214"/>
      <c r="HF143" s="214"/>
      <c r="HG143" s="214"/>
      <c r="HH143" s="214"/>
      <c r="HI143" s="214"/>
      <c r="HJ143" s="214"/>
      <c r="HK143" s="214" t="s">
        <v>226</v>
      </c>
      <c r="HL143" s="214"/>
      <c r="HM143" s="214"/>
      <c r="HN143" s="214"/>
      <c r="HO143" s="214"/>
      <c r="HP143" s="214"/>
      <c r="HQ143" s="214"/>
      <c r="HR143" s="214"/>
      <c r="HS143" s="214"/>
      <c r="HT143" s="214"/>
      <c r="HU143" s="214"/>
      <c r="HV143" s="214"/>
      <c r="HW143" s="214"/>
      <c r="HX143" s="214"/>
      <c r="HY143" s="214"/>
      <c r="HZ143" s="214"/>
      <c r="IA143" s="214"/>
      <c r="IB143" s="214"/>
      <c r="IC143" s="214" t="s">
        <v>226</v>
      </c>
      <c r="ID143" s="214" t="s">
        <v>226</v>
      </c>
      <c r="IE143" s="214"/>
      <c r="IF143" s="214"/>
      <c r="IG143" s="214"/>
      <c r="IH143" s="214"/>
      <c r="II143" s="214"/>
      <c r="IJ143" s="214"/>
      <c r="IK143" s="214"/>
      <c r="IL143" s="214"/>
      <c r="IM143" s="214"/>
      <c r="IN143" s="214"/>
      <c r="IO143" s="214"/>
      <c r="IP143" s="166"/>
      <c r="IQ143" s="167"/>
      <c r="IR143" s="213"/>
      <c r="IS143" s="213"/>
      <c r="IT143" s="213"/>
      <c r="IU143" s="213"/>
      <c r="IV143" s="213"/>
      <c r="IW143" s="213"/>
      <c r="IX143" s="223"/>
      <c r="IY143" s="223"/>
      <c r="IZ143" s="213"/>
      <c r="JA143" s="223"/>
      <c r="JB143" s="213"/>
      <c r="JC143" s="213"/>
      <c r="JD143" s="213"/>
      <c r="JE143" s="214"/>
      <c r="JF143"/>
      <c r="JG143" s="213"/>
      <c r="JH143" s="213"/>
      <c r="JI143" s="213"/>
      <c r="JJ143" s="213"/>
      <c r="JK143" s="213"/>
      <c r="JL143" s="213"/>
      <c r="JM143" s="213"/>
      <c r="JN143" s="174"/>
      <c r="JO143" s="214"/>
      <c r="JP143" s="214"/>
      <c r="JQ143" s="214"/>
      <c r="JR143" s="214"/>
      <c r="JS143" s="214"/>
      <c r="JT143" s="214"/>
      <c r="JU143" s="214"/>
      <c r="JV143" s="214"/>
      <c r="JW143" s="214"/>
      <c r="JX143" s="214"/>
      <c r="JY143" s="166"/>
      <c r="JZ143" s="213"/>
      <c r="KA143" s="213" t="s">
        <v>226</v>
      </c>
      <c r="KB143" s="213"/>
      <c r="KC143" s="214"/>
      <c r="KD143" s="214"/>
      <c r="KE143" s="214"/>
      <c r="KF143" s="214"/>
      <c r="KG143" s="214"/>
      <c r="KH143" s="223"/>
      <c r="KI143" s="223"/>
      <c r="KJ143" s="223"/>
      <c r="KK143" s="223"/>
      <c r="KL143" s="214"/>
      <c r="KM143" s="214"/>
      <c r="KN143" s="214"/>
      <c r="KO143" s="214" t="s">
        <v>853</v>
      </c>
      <c r="KP143" s="214"/>
      <c r="KQ143"/>
      <c r="KR143" s="255"/>
      <c r="KS143">
        <v>29</v>
      </c>
      <c r="KT143">
        <v>1</v>
      </c>
      <c r="KU143">
        <v>29</v>
      </c>
      <c r="KV143">
        <v>1</v>
      </c>
    </row>
    <row r="144" spans="1:308" s="10" customFormat="1" ht="19.5">
      <c r="A144" s="171">
        <v>13</v>
      </c>
      <c r="B144" s="171" t="s">
        <v>1120</v>
      </c>
      <c r="C144" s="172" t="s">
        <v>1154</v>
      </c>
      <c r="D144" s="173">
        <v>18</v>
      </c>
      <c r="E144" s="171" t="s">
        <v>1155</v>
      </c>
      <c r="F144" s="164">
        <v>17</v>
      </c>
      <c r="G144" s="164" t="s">
        <v>876</v>
      </c>
      <c r="H144" s="164">
        <v>0</v>
      </c>
      <c r="I144" s="164">
        <v>0</v>
      </c>
      <c r="J144" s="164">
        <v>817</v>
      </c>
      <c r="K144" s="164">
        <v>383.8</v>
      </c>
      <c r="L144" s="165">
        <v>46.976744186046517</v>
      </c>
      <c r="M144" s="384" t="s">
        <v>2307</v>
      </c>
      <c r="N144" s="166" t="s">
        <v>226</v>
      </c>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166"/>
      <c r="CC144" s="213"/>
      <c r="CD144" s="213"/>
      <c r="CE144" s="213"/>
      <c r="CF144" s="213"/>
      <c r="CG144" s="213"/>
      <c r="CH144" s="213"/>
      <c r="CI144" s="213"/>
      <c r="CJ144" s="213"/>
      <c r="CK144" s="213" t="s">
        <v>226</v>
      </c>
      <c r="CL144" s="213"/>
      <c r="CM144" s="213"/>
      <c r="CN144" s="213"/>
      <c r="CO144" s="213"/>
      <c r="CP144" s="213"/>
      <c r="CQ144" s="213"/>
      <c r="CR144" s="213"/>
      <c r="CS144" s="213"/>
      <c r="CT144" s="166"/>
      <c r="CU144" s="213"/>
      <c r="CV144" s="213"/>
      <c r="CW144" s="213" t="s">
        <v>226</v>
      </c>
      <c r="CX144" s="213"/>
      <c r="CY144" s="213"/>
      <c r="CZ144" s="213"/>
      <c r="DA144" s="213"/>
      <c r="DB144" s="213"/>
      <c r="DC144" s="213"/>
      <c r="DD144" s="213"/>
      <c r="DE144" s="213"/>
      <c r="DF144" s="213"/>
      <c r="DG144" s="213"/>
      <c r="DH144" s="213"/>
      <c r="DI144" s="213"/>
      <c r="DJ144" s="213"/>
      <c r="DK144" s="213"/>
      <c r="DL144" s="213"/>
      <c r="DM144" s="213"/>
      <c r="DN144" s="167"/>
      <c r="DO144" s="213"/>
      <c r="DP144" s="213"/>
      <c r="DQ144" s="213"/>
      <c r="DR144" s="213"/>
      <c r="DS144" s="213"/>
      <c r="DT144" s="213"/>
      <c r="DU144" s="213"/>
      <c r="DV144" s="213"/>
      <c r="DW144" s="213"/>
      <c r="DX144" s="213"/>
      <c r="DY144" s="213"/>
      <c r="DZ144" s="213"/>
      <c r="EA144" s="213"/>
      <c r="EB144" s="213"/>
      <c r="EC144" s="213"/>
      <c r="ED144" s="213"/>
      <c r="EE144" s="213"/>
      <c r="EF144" s="213"/>
      <c r="EG144" s="213"/>
      <c r="EH144" s="213"/>
      <c r="EI144" s="213"/>
      <c r="EJ144" s="213"/>
      <c r="EK144" s="213"/>
      <c r="EL144" s="213"/>
      <c r="EM144" s="213"/>
      <c r="EN144" s="213"/>
      <c r="EO144" s="213"/>
      <c r="EP144" s="213"/>
      <c r="EQ144" s="213"/>
      <c r="ER144" s="213"/>
      <c r="ES144" s="213"/>
      <c r="ET144" s="213"/>
      <c r="EU144" s="9"/>
      <c r="EV144" s="166"/>
      <c r="EW144" s="213" t="s">
        <v>226</v>
      </c>
      <c r="EX144" s="213" t="s">
        <v>226</v>
      </c>
      <c r="EY144" s="213" t="s">
        <v>226</v>
      </c>
      <c r="EZ144" s="213"/>
      <c r="FA144" s="213"/>
      <c r="FB144" s="213"/>
      <c r="FC144" s="213"/>
      <c r="FD144" s="213"/>
      <c r="FE144" s="213"/>
      <c r="FF144" s="213"/>
      <c r="FG144" s="213"/>
      <c r="FH144" s="213"/>
      <c r="FI144" s="213"/>
      <c r="FJ144" s="213"/>
      <c r="FK144" s="213"/>
      <c r="FL144" s="213"/>
      <c r="FM144" s="213"/>
      <c r="FN144" s="167"/>
      <c r="FO144" s="213" t="s">
        <v>226</v>
      </c>
      <c r="FP144" s="213" t="s">
        <v>226</v>
      </c>
      <c r="FQ144" s="213"/>
      <c r="FR144" s="213"/>
      <c r="FS144" s="166" t="s">
        <v>226</v>
      </c>
      <c r="FT144" s="167"/>
      <c r="FU144" s="213" t="s">
        <v>226</v>
      </c>
      <c r="FV144" s="213"/>
      <c r="FW144" s="213"/>
      <c r="FX144" s="213"/>
      <c r="FY144" s="166"/>
      <c r="FZ144" s="167"/>
      <c r="GA144" s="166"/>
      <c r="GB144" s="213"/>
      <c r="GC144" s="213"/>
      <c r="GD144" s="213"/>
      <c r="GE144" s="166"/>
      <c r="GF144" s="213"/>
      <c r="GG144" s="213"/>
      <c r="GH144" s="213"/>
      <c r="GI144" s="213"/>
      <c r="GJ144" s="213"/>
      <c r="GK144" s="213"/>
      <c r="GL144" s="213"/>
      <c r="GM144" s="166"/>
      <c r="GN144" s="213"/>
      <c r="GO144" s="213"/>
      <c r="GP144" s="213"/>
      <c r="GQ144" s="167"/>
      <c r="GR144" s="174"/>
      <c r="GS144" s="214"/>
      <c r="GT144" s="214"/>
      <c r="GU144" s="214"/>
      <c r="GV144" s="214"/>
      <c r="GW144" s="214"/>
      <c r="GX144" s="214"/>
      <c r="GY144" s="214"/>
      <c r="GZ144" s="214"/>
      <c r="HA144" s="214"/>
      <c r="HB144" s="214"/>
      <c r="HC144" s="214"/>
      <c r="HD144" s="214"/>
      <c r="HE144" s="214"/>
      <c r="HF144" s="214"/>
      <c r="HG144" s="214"/>
      <c r="HH144" s="214"/>
      <c r="HI144" s="214"/>
      <c r="HJ144" s="214"/>
      <c r="HK144" s="214"/>
      <c r="HL144" s="214"/>
      <c r="HM144" s="214"/>
      <c r="HN144" s="214"/>
      <c r="HO144" s="214"/>
      <c r="HP144" s="214"/>
      <c r="HQ144" s="214"/>
      <c r="HR144" s="214"/>
      <c r="HS144" s="214"/>
      <c r="HT144" s="214"/>
      <c r="HU144" s="214"/>
      <c r="HV144" s="214"/>
      <c r="HW144" s="214"/>
      <c r="HX144" s="214"/>
      <c r="HY144" s="214"/>
      <c r="HZ144" s="214"/>
      <c r="IA144" s="214"/>
      <c r="IB144" s="214"/>
      <c r="IC144" s="214"/>
      <c r="ID144" s="214"/>
      <c r="IE144" s="214"/>
      <c r="IF144" s="214"/>
      <c r="IG144" s="214"/>
      <c r="IH144" s="214"/>
      <c r="II144" s="214"/>
      <c r="IJ144" s="214"/>
      <c r="IK144" s="214"/>
      <c r="IL144" s="214"/>
      <c r="IM144" s="214"/>
      <c r="IN144" s="214"/>
      <c r="IO144" s="214"/>
      <c r="IP144" s="166"/>
      <c r="IQ144" s="167"/>
      <c r="IR144" s="213"/>
      <c r="IS144" s="213"/>
      <c r="IT144" s="213"/>
      <c r="IU144" s="213"/>
      <c r="IV144" s="213"/>
      <c r="IW144" s="213"/>
      <c r="IX144" s="223"/>
      <c r="IY144" s="223"/>
      <c r="IZ144" s="213" t="s">
        <v>853</v>
      </c>
      <c r="JA144" s="223"/>
      <c r="JB144" s="213"/>
      <c r="JC144" s="213"/>
      <c r="JD144" s="213"/>
      <c r="JE144" s="214"/>
      <c r="JF144"/>
      <c r="JG144" s="213"/>
      <c r="JH144" s="213"/>
      <c r="JI144" s="213"/>
      <c r="JJ144" s="213"/>
      <c r="JK144" s="213" t="s">
        <v>226</v>
      </c>
      <c r="JL144" s="213"/>
      <c r="JM144" s="213"/>
      <c r="JN144" s="174"/>
      <c r="JO144" s="214"/>
      <c r="JP144" s="214"/>
      <c r="JQ144" s="214"/>
      <c r="JR144" s="214"/>
      <c r="JS144" s="214"/>
      <c r="JT144" s="214"/>
      <c r="JU144" s="214"/>
      <c r="JV144" s="214"/>
      <c r="JW144" s="214"/>
      <c r="JX144" s="214"/>
      <c r="JY144" s="166" t="s">
        <v>898</v>
      </c>
      <c r="JZ144" s="213"/>
      <c r="KA144" s="213"/>
      <c r="KB144" s="213" t="s">
        <v>898</v>
      </c>
      <c r="KC144" s="214"/>
      <c r="KD144" s="214"/>
      <c r="KE144" s="214"/>
      <c r="KF144" s="214"/>
      <c r="KG144" s="214"/>
      <c r="KH144" s="223"/>
      <c r="KI144" s="223"/>
      <c r="KJ144" s="223"/>
      <c r="KK144" s="223"/>
      <c r="KL144" s="214"/>
      <c r="KM144" s="214"/>
      <c r="KN144" s="214"/>
      <c r="KO144" s="214"/>
      <c r="KP144" s="214"/>
      <c r="KQ144"/>
      <c r="KR144" s="255"/>
      <c r="KS144">
        <v>13</v>
      </c>
      <c r="KT144">
        <v>1</v>
      </c>
      <c r="KU144">
        <v>13</v>
      </c>
      <c r="KV144">
        <v>1</v>
      </c>
    </row>
    <row r="145" spans="1:308" s="10" customFormat="1" ht="19.5">
      <c r="A145" s="171">
        <v>13</v>
      </c>
      <c r="B145" s="171" t="s">
        <v>1120</v>
      </c>
      <c r="C145" s="172" t="s">
        <v>1156</v>
      </c>
      <c r="D145" s="173">
        <v>19</v>
      </c>
      <c r="E145" s="164" t="s">
        <v>1157</v>
      </c>
      <c r="F145" s="164">
        <v>21</v>
      </c>
      <c r="G145" s="164" t="s">
        <v>852</v>
      </c>
      <c r="H145" s="164" t="s">
        <v>979</v>
      </c>
      <c r="I145" s="164">
        <v>0</v>
      </c>
      <c r="J145" s="164">
        <v>400</v>
      </c>
      <c r="K145" s="164">
        <v>205.3</v>
      </c>
      <c r="L145" s="165">
        <v>51.324999999999996</v>
      </c>
      <c r="M145" s="384" t="s">
        <v>2308</v>
      </c>
      <c r="N145" s="166" t="s">
        <v>226</v>
      </c>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166"/>
      <c r="CC145" s="213"/>
      <c r="CD145" s="213"/>
      <c r="CE145" s="213"/>
      <c r="CF145" s="213"/>
      <c r="CG145" s="213"/>
      <c r="CH145" s="213"/>
      <c r="CI145" s="213"/>
      <c r="CJ145" s="213"/>
      <c r="CK145" s="213"/>
      <c r="CL145" s="213"/>
      <c r="CM145" s="213"/>
      <c r="CN145" s="213"/>
      <c r="CO145" s="213"/>
      <c r="CP145" s="213"/>
      <c r="CQ145" s="213"/>
      <c r="CR145" s="213"/>
      <c r="CS145" s="213"/>
      <c r="CT145" s="166"/>
      <c r="CU145" s="213"/>
      <c r="CV145" s="213"/>
      <c r="CW145" s="213"/>
      <c r="CX145" s="213"/>
      <c r="CY145" s="213"/>
      <c r="CZ145" s="213"/>
      <c r="DA145" s="213"/>
      <c r="DB145" s="213"/>
      <c r="DC145" s="213"/>
      <c r="DD145" s="213"/>
      <c r="DE145" s="213"/>
      <c r="DF145" s="213"/>
      <c r="DG145" s="213"/>
      <c r="DH145" s="213"/>
      <c r="DI145" s="213"/>
      <c r="DJ145" s="213"/>
      <c r="DK145" s="213"/>
      <c r="DL145" s="213"/>
      <c r="DM145" s="213"/>
      <c r="DN145" s="167"/>
      <c r="DO145" s="213"/>
      <c r="DP145" s="213"/>
      <c r="DQ145" s="213"/>
      <c r="DR145" s="213"/>
      <c r="DS145" s="213"/>
      <c r="DT145" s="213"/>
      <c r="DU145" s="213"/>
      <c r="DV145" s="213"/>
      <c r="DW145" s="213"/>
      <c r="DX145" s="213"/>
      <c r="DY145" s="213"/>
      <c r="DZ145" s="213"/>
      <c r="EA145" s="213"/>
      <c r="EB145" s="213"/>
      <c r="EC145" s="213"/>
      <c r="ED145" s="213"/>
      <c r="EE145" s="213"/>
      <c r="EF145" s="213"/>
      <c r="EG145" s="213"/>
      <c r="EH145" s="213"/>
      <c r="EI145" s="213"/>
      <c r="EJ145" s="213"/>
      <c r="EK145" s="213"/>
      <c r="EL145" s="213"/>
      <c r="EM145" s="213"/>
      <c r="EN145" s="213"/>
      <c r="EO145" s="213"/>
      <c r="EP145" s="213"/>
      <c r="EQ145" s="213"/>
      <c r="ER145" s="213"/>
      <c r="ES145" s="213"/>
      <c r="ET145" s="213"/>
      <c r="EU145" s="9"/>
      <c r="EV145" s="166"/>
      <c r="EW145" s="213"/>
      <c r="EX145" s="213"/>
      <c r="EY145" s="213"/>
      <c r="EZ145" s="213"/>
      <c r="FA145" s="213"/>
      <c r="FB145" s="213"/>
      <c r="FC145" s="213"/>
      <c r="FD145" s="213"/>
      <c r="FE145" s="213"/>
      <c r="FF145" s="213"/>
      <c r="FG145" s="213"/>
      <c r="FH145" s="213"/>
      <c r="FI145" s="213"/>
      <c r="FJ145" s="213"/>
      <c r="FK145" s="213"/>
      <c r="FL145" s="213"/>
      <c r="FM145" s="213"/>
      <c r="FN145" s="167"/>
      <c r="FO145" s="213"/>
      <c r="FP145" s="213"/>
      <c r="FQ145" s="213"/>
      <c r="FR145" s="213"/>
      <c r="FS145" s="166"/>
      <c r="FT145" s="167"/>
      <c r="FU145" s="213"/>
      <c r="FV145" s="213"/>
      <c r="FW145" s="213"/>
      <c r="FX145" s="213"/>
      <c r="FY145" s="166"/>
      <c r="FZ145" s="167"/>
      <c r="GA145" s="166"/>
      <c r="GB145" s="213"/>
      <c r="GC145" s="213"/>
      <c r="GD145" s="213"/>
      <c r="GE145" s="166"/>
      <c r="GF145" s="213"/>
      <c r="GG145" s="213"/>
      <c r="GH145" s="213"/>
      <c r="GI145" s="213"/>
      <c r="GJ145" s="213"/>
      <c r="GK145" s="213"/>
      <c r="GL145" s="213"/>
      <c r="GM145" s="166"/>
      <c r="GN145" s="213"/>
      <c r="GO145" s="213"/>
      <c r="GP145" s="213"/>
      <c r="GQ145" s="167"/>
      <c r="GR145" s="174"/>
      <c r="GS145" s="214"/>
      <c r="GT145" s="214"/>
      <c r="GU145" s="214"/>
      <c r="GV145" s="214"/>
      <c r="GW145" s="214"/>
      <c r="GX145" s="214"/>
      <c r="GY145" s="214"/>
      <c r="GZ145" s="214"/>
      <c r="HA145" s="214"/>
      <c r="HB145" s="214"/>
      <c r="HC145" s="214"/>
      <c r="HD145" s="214"/>
      <c r="HE145" s="214"/>
      <c r="HF145" s="214"/>
      <c r="HG145" s="214"/>
      <c r="HH145" s="214"/>
      <c r="HI145" s="214"/>
      <c r="HJ145" s="214"/>
      <c r="HK145" s="214"/>
      <c r="HL145" s="214"/>
      <c r="HM145" s="214"/>
      <c r="HN145" s="214"/>
      <c r="HO145" s="214"/>
      <c r="HP145" s="214"/>
      <c r="HQ145" s="214"/>
      <c r="HR145" s="214"/>
      <c r="HS145" s="214"/>
      <c r="HT145" s="214"/>
      <c r="HU145" s="214"/>
      <c r="HV145" s="214"/>
      <c r="HW145" s="214"/>
      <c r="HX145" s="214"/>
      <c r="HY145" s="214"/>
      <c r="HZ145" s="214"/>
      <c r="IA145" s="214"/>
      <c r="IB145" s="214"/>
      <c r="IC145" s="214"/>
      <c r="ID145" s="214"/>
      <c r="IE145" s="214"/>
      <c r="IF145" s="214"/>
      <c r="IG145" s="214"/>
      <c r="IH145" s="214"/>
      <c r="II145" s="214"/>
      <c r="IJ145" s="214"/>
      <c r="IK145" s="214"/>
      <c r="IL145" s="214"/>
      <c r="IM145" s="214"/>
      <c r="IN145" s="214"/>
      <c r="IO145" s="214"/>
      <c r="IP145" s="166"/>
      <c r="IQ145" s="167"/>
      <c r="IR145" s="213"/>
      <c r="IS145" s="213"/>
      <c r="IT145" s="213"/>
      <c r="IU145" s="213"/>
      <c r="IV145" s="213"/>
      <c r="IW145" s="213"/>
      <c r="IX145" s="223"/>
      <c r="IY145" s="223"/>
      <c r="IZ145" s="213"/>
      <c r="JA145" s="223"/>
      <c r="JB145" s="213"/>
      <c r="JC145" s="213"/>
      <c r="JD145" s="213"/>
      <c r="JE145" s="214" t="s">
        <v>226</v>
      </c>
      <c r="JF145"/>
      <c r="JG145" s="213"/>
      <c r="JH145" s="213"/>
      <c r="JI145" s="213"/>
      <c r="JJ145" s="213"/>
      <c r="JK145" s="213"/>
      <c r="JL145" s="213"/>
      <c r="JM145" s="213"/>
      <c r="JN145" s="174"/>
      <c r="JO145" s="214"/>
      <c r="JP145" s="214"/>
      <c r="JQ145" s="214"/>
      <c r="JR145" s="214"/>
      <c r="JS145" s="214"/>
      <c r="JT145" s="214"/>
      <c r="JU145" s="214"/>
      <c r="JV145" s="214"/>
      <c r="JW145" s="214"/>
      <c r="JX145" s="214"/>
      <c r="JY145" s="166" t="s">
        <v>226</v>
      </c>
      <c r="JZ145" s="213"/>
      <c r="KA145" s="213" t="s">
        <v>226</v>
      </c>
      <c r="KB145" s="213"/>
      <c r="KC145" s="214"/>
      <c r="KD145" s="214"/>
      <c r="KE145" s="214"/>
      <c r="KF145" s="214"/>
      <c r="KG145" s="214"/>
      <c r="KH145" s="223"/>
      <c r="KI145" s="223"/>
      <c r="KJ145" s="223"/>
      <c r="KK145" s="223"/>
      <c r="KL145" s="214"/>
      <c r="KM145" s="214"/>
      <c r="KN145" s="214"/>
      <c r="KO145" s="214"/>
      <c r="KP145" s="214"/>
      <c r="KQ145"/>
      <c r="KR145" s="255"/>
      <c r="KS145">
        <v>4</v>
      </c>
      <c r="KT145">
        <v>0</v>
      </c>
      <c r="KU145">
        <v>4</v>
      </c>
      <c r="KV145">
        <v>0</v>
      </c>
    </row>
    <row r="146" spans="1:308" s="10" customFormat="1" ht="19.5">
      <c r="A146" s="171">
        <v>13</v>
      </c>
      <c r="B146" s="171" t="s">
        <v>1120</v>
      </c>
      <c r="C146" s="172" t="s">
        <v>1158</v>
      </c>
      <c r="D146" s="173">
        <v>20</v>
      </c>
      <c r="E146" s="164" t="s">
        <v>1159</v>
      </c>
      <c r="F146" s="164">
        <v>21</v>
      </c>
      <c r="G146" s="164" t="s">
        <v>2078</v>
      </c>
      <c r="H146" s="164" t="s">
        <v>864</v>
      </c>
      <c r="I146" s="164" t="s">
        <v>904</v>
      </c>
      <c r="J146" s="164">
        <v>832</v>
      </c>
      <c r="K146" s="164">
        <v>722.9</v>
      </c>
      <c r="L146" s="165">
        <v>86.887019230769226</v>
      </c>
      <c r="M146" s="384" t="s">
        <v>2309</v>
      </c>
      <c r="N146" s="166" t="s">
        <v>226</v>
      </c>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166"/>
      <c r="CC146" s="213"/>
      <c r="CD146" s="213"/>
      <c r="CE146" s="213"/>
      <c r="CF146" s="213"/>
      <c r="CG146" s="213"/>
      <c r="CH146" s="213"/>
      <c r="CI146" s="213"/>
      <c r="CJ146" s="213"/>
      <c r="CK146" s="213"/>
      <c r="CL146" s="213"/>
      <c r="CM146" s="213"/>
      <c r="CN146" s="213"/>
      <c r="CO146" s="213"/>
      <c r="CP146" s="213"/>
      <c r="CQ146" s="213"/>
      <c r="CR146" s="213"/>
      <c r="CS146" s="213"/>
      <c r="CT146" s="166"/>
      <c r="CU146" s="213"/>
      <c r="CV146" s="213"/>
      <c r="CW146" s="213"/>
      <c r="CX146" s="213"/>
      <c r="CY146" s="213"/>
      <c r="CZ146" s="213"/>
      <c r="DA146" s="213"/>
      <c r="DB146" s="213"/>
      <c r="DC146" s="213"/>
      <c r="DD146" s="213"/>
      <c r="DE146" s="213"/>
      <c r="DF146" s="213"/>
      <c r="DG146" s="213"/>
      <c r="DH146" s="213"/>
      <c r="DI146" s="213"/>
      <c r="DJ146" s="213"/>
      <c r="DK146" s="213"/>
      <c r="DL146" s="213"/>
      <c r="DM146" s="213"/>
      <c r="DN146" s="167"/>
      <c r="DO146" s="213"/>
      <c r="DP146" s="213"/>
      <c r="DQ146" s="213"/>
      <c r="DR146" s="213"/>
      <c r="DS146" s="213"/>
      <c r="DT146" s="213"/>
      <c r="DU146" s="213"/>
      <c r="DV146" s="213"/>
      <c r="DW146" s="213"/>
      <c r="DX146" s="213"/>
      <c r="DY146" s="213"/>
      <c r="DZ146" s="213"/>
      <c r="EA146" s="213"/>
      <c r="EB146" s="213"/>
      <c r="EC146" s="213"/>
      <c r="ED146" s="213"/>
      <c r="EE146" s="213"/>
      <c r="EF146" s="213"/>
      <c r="EG146" s="213"/>
      <c r="EH146" s="213"/>
      <c r="EI146" s="213"/>
      <c r="EJ146" s="213"/>
      <c r="EK146" s="213"/>
      <c r="EL146" s="213"/>
      <c r="EM146" s="213"/>
      <c r="EN146" s="213"/>
      <c r="EO146" s="213"/>
      <c r="EP146" s="213"/>
      <c r="EQ146" s="213"/>
      <c r="ER146" s="213"/>
      <c r="ES146" s="213"/>
      <c r="ET146" s="213"/>
      <c r="EU146" s="9"/>
      <c r="EV146" s="166"/>
      <c r="EW146" s="213"/>
      <c r="EX146" s="213"/>
      <c r="EY146" s="213"/>
      <c r="EZ146" s="213"/>
      <c r="FA146" s="213"/>
      <c r="FB146" s="213"/>
      <c r="FC146" s="213"/>
      <c r="FD146" s="213"/>
      <c r="FE146" s="213"/>
      <c r="FF146" s="213"/>
      <c r="FG146" s="213"/>
      <c r="FH146" s="213"/>
      <c r="FI146" s="213"/>
      <c r="FJ146" s="213"/>
      <c r="FK146" s="213"/>
      <c r="FL146" s="213"/>
      <c r="FM146" s="213"/>
      <c r="FN146" s="167"/>
      <c r="FO146" s="213"/>
      <c r="FP146" s="213"/>
      <c r="FQ146" s="213"/>
      <c r="FR146" s="213"/>
      <c r="FS146" s="166"/>
      <c r="FT146" s="167"/>
      <c r="FU146" s="213"/>
      <c r="FV146" s="213"/>
      <c r="FW146" s="213"/>
      <c r="FX146" s="213"/>
      <c r="FY146" s="166"/>
      <c r="FZ146" s="167"/>
      <c r="GA146" s="166"/>
      <c r="GB146" s="213"/>
      <c r="GC146" s="213"/>
      <c r="GD146" s="213"/>
      <c r="GE146" s="166"/>
      <c r="GF146" s="213"/>
      <c r="GG146" s="213"/>
      <c r="GH146" s="213"/>
      <c r="GI146" s="213"/>
      <c r="GJ146" s="213"/>
      <c r="GK146" s="213"/>
      <c r="GL146" s="213"/>
      <c r="GM146" s="166"/>
      <c r="GN146" s="213"/>
      <c r="GO146" s="213"/>
      <c r="GP146" s="213"/>
      <c r="GQ146" s="167"/>
      <c r="GR146" s="174"/>
      <c r="GS146" s="214"/>
      <c r="GT146" s="214"/>
      <c r="GU146" s="214"/>
      <c r="GV146" s="214"/>
      <c r="GW146" s="214"/>
      <c r="GX146" s="214"/>
      <c r="GY146" s="214"/>
      <c r="GZ146" s="214"/>
      <c r="HA146" s="214"/>
      <c r="HB146" s="214"/>
      <c r="HC146" s="214"/>
      <c r="HD146" s="214"/>
      <c r="HE146" s="214"/>
      <c r="HF146" s="214"/>
      <c r="HG146" s="214"/>
      <c r="HH146" s="214"/>
      <c r="HI146" s="214"/>
      <c r="HJ146" s="214"/>
      <c r="HK146" s="214"/>
      <c r="HL146" s="214"/>
      <c r="HM146" s="214"/>
      <c r="HN146" s="214"/>
      <c r="HO146" s="214"/>
      <c r="HP146" s="214"/>
      <c r="HQ146" s="214"/>
      <c r="HR146" s="214"/>
      <c r="HS146" s="214"/>
      <c r="HT146" s="214"/>
      <c r="HU146" s="214"/>
      <c r="HV146" s="214"/>
      <c r="HW146" s="214"/>
      <c r="HX146" s="214"/>
      <c r="HY146" s="214"/>
      <c r="HZ146" s="214"/>
      <c r="IA146" s="214"/>
      <c r="IB146" s="214"/>
      <c r="IC146" s="214"/>
      <c r="ID146" s="214"/>
      <c r="IE146" s="214"/>
      <c r="IF146" s="214"/>
      <c r="IG146" s="214"/>
      <c r="IH146" s="214"/>
      <c r="II146" s="214"/>
      <c r="IJ146" s="214"/>
      <c r="IK146" s="214"/>
      <c r="IL146" s="214"/>
      <c r="IM146" s="214"/>
      <c r="IN146" s="214"/>
      <c r="IO146" s="214"/>
      <c r="IP146" s="166"/>
      <c r="IQ146" s="167"/>
      <c r="IR146" s="213"/>
      <c r="IS146" s="213"/>
      <c r="IT146" s="213"/>
      <c r="IU146" s="213"/>
      <c r="IV146" s="213"/>
      <c r="IW146" s="213"/>
      <c r="IX146" s="223"/>
      <c r="IY146" s="223"/>
      <c r="IZ146" s="213" t="s">
        <v>226</v>
      </c>
      <c r="JA146" s="223"/>
      <c r="JB146" s="213"/>
      <c r="JC146" s="213"/>
      <c r="JD146" s="213"/>
      <c r="JE146" s="214" t="s">
        <v>898</v>
      </c>
      <c r="JF146"/>
      <c r="JG146" s="213"/>
      <c r="JH146" s="213"/>
      <c r="JI146" s="213"/>
      <c r="JJ146" s="213"/>
      <c r="JK146" s="213" t="s">
        <v>226</v>
      </c>
      <c r="JL146" s="213"/>
      <c r="JM146" s="213"/>
      <c r="JN146" s="174"/>
      <c r="JO146" s="214"/>
      <c r="JP146" s="214"/>
      <c r="JQ146" s="214"/>
      <c r="JR146" s="214"/>
      <c r="JS146" s="214"/>
      <c r="JT146" s="214"/>
      <c r="JU146" s="214"/>
      <c r="JV146" s="214"/>
      <c r="JW146" s="214"/>
      <c r="JX146" s="214"/>
      <c r="JY146" s="166" t="s">
        <v>898</v>
      </c>
      <c r="JZ146" s="213"/>
      <c r="KA146" s="213" t="s">
        <v>898</v>
      </c>
      <c r="KB146" s="213"/>
      <c r="KC146" s="214"/>
      <c r="KD146" s="214"/>
      <c r="KE146" s="214"/>
      <c r="KF146" s="214"/>
      <c r="KG146" s="214"/>
      <c r="KH146" s="223"/>
      <c r="KI146" s="223"/>
      <c r="KJ146" s="223"/>
      <c r="KK146" s="223"/>
      <c r="KL146" s="214"/>
      <c r="KM146" s="214"/>
      <c r="KN146" s="214"/>
      <c r="KO146" s="214"/>
      <c r="KP146" s="214"/>
      <c r="KQ146"/>
      <c r="KR146" s="255"/>
      <c r="KS146">
        <v>6</v>
      </c>
      <c r="KT146">
        <v>0</v>
      </c>
      <c r="KU146">
        <v>6</v>
      </c>
      <c r="KV146">
        <v>0</v>
      </c>
    </row>
    <row r="147" spans="1:308" s="10" customFormat="1" ht="19.5">
      <c r="A147" s="171">
        <v>13</v>
      </c>
      <c r="B147" s="171" t="s">
        <v>1120</v>
      </c>
      <c r="C147" s="172" t="s">
        <v>1160</v>
      </c>
      <c r="D147" s="173">
        <v>21</v>
      </c>
      <c r="E147" s="164" t="s">
        <v>1161</v>
      </c>
      <c r="F147" s="164">
        <v>21</v>
      </c>
      <c r="G147" s="164" t="s">
        <v>852</v>
      </c>
      <c r="H147" s="164" t="s">
        <v>979</v>
      </c>
      <c r="I147" s="164">
        <v>0</v>
      </c>
      <c r="J147" s="164">
        <v>199</v>
      </c>
      <c r="K147" s="164">
        <v>94</v>
      </c>
      <c r="L147" s="165">
        <v>47.236180904522612</v>
      </c>
      <c r="M147" s="384" t="s">
        <v>2310</v>
      </c>
      <c r="N147" s="166" t="s">
        <v>226</v>
      </c>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166"/>
      <c r="CC147" s="213"/>
      <c r="CD147" s="213"/>
      <c r="CE147" s="213"/>
      <c r="CF147" s="213"/>
      <c r="CG147" s="213"/>
      <c r="CH147" s="213"/>
      <c r="CI147" s="213"/>
      <c r="CJ147" s="213"/>
      <c r="CK147" s="213"/>
      <c r="CL147" s="213"/>
      <c r="CM147" s="213"/>
      <c r="CN147" s="213"/>
      <c r="CO147" s="213"/>
      <c r="CP147" s="213"/>
      <c r="CQ147" s="213"/>
      <c r="CR147" s="213"/>
      <c r="CS147" s="213"/>
      <c r="CT147" s="166"/>
      <c r="CU147" s="213"/>
      <c r="CV147" s="213"/>
      <c r="CW147" s="213"/>
      <c r="CX147" s="213"/>
      <c r="CY147" s="213"/>
      <c r="CZ147" s="213"/>
      <c r="DA147" s="213"/>
      <c r="DB147" s="213"/>
      <c r="DC147" s="213"/>
      <c r="DD147" s="213"/>
      <c r="DE147" s="213"/>
      <c r="DF147" s="213"/>
      <c r="DG147" s="213"/>
      <c r="DH147" s="213"/>
      <c r="DI147" s="213"/>
      <c r="DJ147" s="213"/>
      <c r="DK147" s="213"/>
      <c r="DL147" s="213"/>
      <c r="DM147" s="213"/>
      <c r="DN147" s="167"/>
      <c r="DO147" s="213"/>
      <c r="DP147" s="213"/>
      <c r="DQ147" s="213"/>
      <c r="DR147" s="213"/>
      <c r="DS147" s="213"/>
      <c r="DT147" s="213"/>
      <c r="DU147" s="213"/>
      <c r="DV147" s="213"/>
      <c r="DW147" s="213"/>
      <c r="DX147" s="213"/>
      <c r="DY147" s="213"/>
      <c r="DZ147" s="213"/>
      <c r="EA147" s="213"/>
      <c r="EB147" s="213"/>
      <c r="EC147" s="213"/>
      <c r="ED147" s="213"/>
      <c r="EE147" s="213"/>
      <c r="EF147" s="213"/>
      <c r="EG147" s="213"/>
      <c r="EH147" s="213"/>
      <c r="EI147" s="213"/>
      <c r="EJ147" s="213"/>
      <c r="EK147" s="213"/>
      <c r="EL147" s="213"/>
      <c r="EM147" s="213"/>
      <c r="EN147" s="213"/>
      <c r="EO147" s="213"/>
      <c r="EP147" s="213"/>
      <c r="EQ147" s="213"/>
      <c r="ER147" s="213"/>
      <c r="ES147" s="213"/>
      <c r="ET147" s="213"/>
      <c r="EU147" s="9"/>
      <c r="EV147" s="166"/>
      <c r="EW147" s="213"/>
      <c r="EX147" s="213"/>
      <c r="EY147" s="213"/>
      <c r="EZ147" s="213"/>
      <c r="FA147" s="213"/>
      <c r="FB147" s="213"/>
      <c r="FC147" s="213"/>
      <c r="FD147" s="213"/>
      <c r="FE147" s="213"/>
      <c r="FF147" s="213"/>
      <c r="FG147" s="213"/>
      <c r="FH147" s="213"/>
      <c r="FI147" s="213"/>
      <c r="FJ147" s="213"/>
      <c r="FK147" s="213"/>
      <c r="FL147" s="213"/>
      <c r="FM147" s="213"/>
      <c r="FN147" s="167"/>
      <c r="FO147" s="213"/>
      <c r="FP147" s="213"/>
      <c r="FQ147" s="213"/>
      <c r="FR147" s="213"/>
      <c r="FS147" s="166"/>
      <c r="FT147" s="167"/>
      <c r="FU147" s="213"/>
      <c r="FV147" s="213"/>
      <c r="FW147" s="213"/>
      <c r="FX147" s="213"/>
      <c r="FY147" s="166"/>
      <c r="FZ147" s="167"/>
      <c r="GA147" s="166"/>
      <c r="GB147" s="213"/>
      <c r="GC147" s="213"/>
      <c r="GD147" s="213"/>
      <c r="GE147" s="166"/>
      <c r="GF147" s="213"/>
      <c r="GG147" s="213"/>
      <c r="GH147" s="213"/>
      <c r="GI147" s="213"/>
      <c r="GJ147" s="213"/>
      <c r="GK147" s="213"/>
      <c r="GL147" s="213"/>
      <c r="GM147" s="166"/>
      <c r="GN147" s="213"/>
      <c r="GO147" s="213"/>
      <c r="GP147" s="213"/>
      <c r="GQ147" s="167"/>
      <c r="GR147" s="174"/>
      <c r="GS147" s="214"/>
      <c r="GT147" s="214"/>
      <c r="GU147" s="214"/>
      <c r="GV147" s="214"/>
      <c r="GW147" s="214"/>
      <c r="GX147" s="214"/>
      <c r="GY147" s="214"/>
      <c r="GZ147" s="214"/>
      <c r="HA147" s="214"/>
      <c r="HB147" s="214"/>
      <c r="HC147" s="214"/>
      <c r="HD147" s="214"/>
      <c r="HE147" s="214"/>
      <c r="HF147" s="214"/>
      <c r="HG147" s="214"/>
      <c r="HH147" s="214"/>
      <c r="HI147" s="214"/>
      <c r="HJ147" s="214"/>
      <c r="HK147" s="214"/>
      <c r="HL147" s="214"/>
      <c r="HM147" s="214"/>
      <c r="HN147" s="214"/>
      <c r="HO147" s="214"/>
      <c r="HP147" s="214"/>
      <c r="HQ147" s="214"/>
      <c r="HR147" s="214"/>
      <c r="HS147" s="214"/>
      <c r="HT147" s="214"/>
      <c r="HU147" s="214"/>
      <c r="HV147" s="214"/>
      <c r="HW147" s="214"/>
      <c r="HX147" s="214"/>
      <c r="HY147" s="214"/>
      <c r="HZ147" s="214"/>
      <c r="IA147" s="214"/>
      <c r="IB147" s="214"/>
      <c r="IC147" s="214"/>
      <c r="ID147" s="214"/>
      <c r="IE147" s="214"/>
      <c r="IF147" s="214"/>
      <c r="IG147" s="214"/>
      <c r="IH147" s="214"/>
      <c r="II147" s="214"/>
      <c r="IJ147" s="214"/>
      <c r="IK147" s="214"/>
      <c r="IL147" s="214"/>
      <c r="IM147" s="214"/>
      <c r="IN147" s="214"/>
      <c r="IO147" s="214"/>
      <c r="IP147" s="166"/>
      <c r="IQ147" s="167"/>
      <c r="IR147" s="213"/>
      <c r="IS147" s="213"/>
      <c r="IT147" s="213"/>
      <c r="IU147" s="213"/>
      <c r="IV147" s="213"/>
      <c r="IW147" s="213"/>
      <c r="IX147" s="223"/>
      <c r="IY147" s="223"/>
      <c r="IZ147" s="213" t="s">
        <v>226</v>
      </c>
      <c r="JA147" s="223"/>
      <c r="JB147" s="213"/>
      <c r="JC147" s="213"/>
      <c r="JD147" s="213"/>
      <c r="JE147" s="214" t="s">
        <v>226</v>
      </c>
      <c r="JF147"/>
      <c r="JG147" s="213"/>
      <c r="JH147" s="213"/>
      <c r="JI147" s="213"/>
      <c r="JJ147" s="213"/>
      <c r="JK147" s="213" t="s">
        <v>226</v>
      </c>
      <c r="JL147" s="213"/>
      <c r="JM147" s="213"/>
      <c r="JN147" s="174" t="s">
        <v>853</v>
      </c>
      <c r="JO147" s="214"/>
      <c r="JP147" s="214"/>
      <c r="JQ147" s="214"/>
      <c r="JR147" s="214"/>
      <c r="JS147" s="214"/>
      <c r="JT147" s="214"/>
      <c r="JU147" s="214"/>
      <c r="JV147" s="214"/>
      <c r="JW147" s="214"/>
      <c r="JX147" s="214"/>
      <c r="JY147" s="166"/>
      <c r="JZ147" s="213"/>
      <c r="KA147" s="213"/>
      <c r="KB147" s="213"/>
      <c r="KC147" s="214"/>
      <c r="KD147" s="214"/>
      <c r="KE147" s="214"/>
      <c r="KF147" s="214"/>
      <c r="KG147" s="214"/>
      <c r="KH147" s="223"/>
      <c r="KI147" s="223"/>
      <c r="KJ147" s="223"/>
      <c r="KK147" s="223"/>
      <c r="KL147" s="214"/>
      <c r="KM147" s="214"/>
      <c r="KN147" s="214"/>
      <c r="KO147" s="214"/>
      <c r="KP147" s="214"/>
      <c r="KQ147"/>
      <c r="KR147" s="255"/>
      <c r="KS147">
        <v>4</v>
      </c>
      <c r="KT147">
        <v>1</v>
      </c>
      <c r="KU147">
        <v>4</v>
      </c>
      <c r="KV147">
        <v>1</v>
      </c>
    </row>
    <row r="148" spans="1:308" s="10" customFormat="1" ht="19.5">
      <c r="A148" s="171">
        <v>13</v>
      </c>
      <c r="B148" s="171" t="s">
        <v>1120</v>
      </c>
      <c r="C148" s="172" t="s">
        <v>1162</v>
      </c>
      <c r="D148" s="173">
        <v>22</v>
      </c>
      <c r="E148" s="171" t="s">
        <v>1163</v>
      </c>
      <c r="F148" s="164">
        <v>21</v>
      </c>
      <c r="G148" s="164" t="s">
        <v>2078</v>
      </c>
      <c r="H148" s="164" t="s">
        <v>864</v>
      </c>
      <c r="I148" s="164" t="s">
        <v>904</v>
      </c>
      <c r="J148" s="164">
        <v>885</v>
      </c>
      <c r="K148" s="164">
        <v>803.8</v>
      </c>
      <c r="L148" s="165">
        <v>90.824858757062145</v>
      </c>
      <c r="M148" s="384" t="s">
        <v>2311</v>
      </c>
      <c r="N148" s="166"/>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t="s">
        <v>226</v>
      </c>
      <c r="BL148" s="213"/>
      <c r="BM148" s="213"/>
      <c r="BN148" s="213"/>
      <c r="BO148" s="213"/>
      <c r="BP148" s="213"/>
      <c r="BQ148" s="213"/>
      <c r="BR148" s="213"/>
      <c r="BS148" s="213"/>
      <c r="BT148" s="213"/>
      <c r="BU148" s="213"/>
      <c r="BV148" s="213"/>
      <c r="BW148" s="213"/>
      <c r="BX148" s="213"/>
      <c r="BY148" s="213"/>
      <c r="BZ148" s="213"/>
      <c r="CA148" s="213"/>
      <c r="CB148" s="166"/>
      <c r="CC148" s="213" t="s">
        <v>226</v>
      </c>
      <c r="CD148" s="213"/>
      <c r="CE148" s="213"/>
      <c r="CF148" s="213"/>
      <c r="CG148" s="213"/>
      <c r="CH148" s="213"/>
      <c r="CI148" s="213"/>
      <c r="CJ148" s="213" t="s">
        <v>226</v>
      </c>
      <c r="CK148" s="213" t="s">
        <v>226</v>
      </c>
      <c r="CL148" s="213"/>
      <c r="CM148" s="213"/>
      <c r="CN148" s="213"/>
      <c r="CO148" s="213" t="s">
        <v>226</v>
      </c>
      <c r="CP148" s="213"/>
      <c r="CQ148" s="213"/>
      <c r="CR148" s="213"/>
      <c r="CS148" s="213"/>
      <c r="CT148" s="166"/>
      <c r="CU148" s="213"/>
      <c r="CV148" s="213" t="s">
        <v>226</v>
      </c>
      <c r="CW148" s="213"/>
      <c r="CX148" s="213"/>
      <c r="CY148" s="213"/>
      <c r="CZ148" s="213"/>
      <c r="DA148" s="213"/>
      <c r="DB148" s="213"/>
      <c r="DC148" s="213"/>
      <c r="DD148" s="213"/>
      <c r="DE148" s="213" t="s">
        <v>226</v>
      </c>
      <c r="DF148" s="213"/>
      <c r="DG148" s="213"/>
      <c r="DH148" s="213"/>
      <c r="DI148" s="213"/>
      <c r="DJ148" s="213"/>
      <c r="DK148" s="213"/>
      <c r="DL148" s="213"/>
      <c r="DM148" s="213"/>
      <c r="DN148" s="167"/>
      <c r="DO148" s="213"/>
      <c r="DP148" s="213"/>
      <c r="DQ148" s="213"/>
      <c r="DR148" s="213"/>
      <c r="DS148" s="213"/>
      <c r="DT148" s="213"/>
      <c r="DU148" s="213"/>
      <c r="DV148" s="213"/>
      <c r="DW148" s="213"/>
      <c r="DX148" s="213"/>
      <c r="DY148" s="213"/>
      <c r="DZ148" s="213"/>
      <c r="EA148" s="213"/>
      <c r="EB148" s="213"/>
      <c r="EC148" s="213"/>
      <c r="ED148" s="213"/>
      <c r="EE148" s="213"/>
      <c r="EF148" s="213"/>
      <c r="EG148" s="213"/>
      <c r="EH148" s="213"/>
      <c r="EI148" s="213"/>
      <c r="EJ148" s="213"/>
      <c r="EK148" s="213" t="s">
        <v>226</v>
      </c>
      <c r="EL148" s="213"/>
      <c r="EM148" s="213"/>
      <c r="EN148" s="213"/>
      <c r="EO148" s="213"/>
      <c r="EP148" s="213"/>
      <c r="EQ148" s="213"/>
      <c r="ER148" s="213"/>
      <c r="ES148" s="213"/>
      <c r="ET148" s="213"/>
      <c r="EU148" s="9"/>
      <c r="EV148" s="166"/>
      <c r="EW148" s="213"/>
      <c r="EX148" s="213"/>
      <c r="EY148" s="213"/>
      <c r="EZ148" s="213"/>
      <c r="FA148" s="213"/>
      <c r="FB148" s="213"/>
      <c r="FC148" s="213"/>
      <c r="FD148" s="213"/>
      <c r="FE148" s="213"/>
      <c r="FF148" s="213"/>
      <c r="FG148" s="213"/>
      <c r="FH148" s="213"/>
      <c r="FI148" s="213"/>
      <c r="FJ148" s="213"/>
      <c r="FK148" s="213"/>
      <c r="FL148" s="213"/>
      <c r="FM148" s="213"/>
      <c r="FN148" s="167"/>
      <c r="FO148" s="213"/>
      <c r="FP148" s="213"/>
      <c r="FQ148" s="213"/>
      <c r="FR148" s="213"/>
      <c r="FS148" s="166"/>
      <c r="FT148" s="167"/>
      <c r="FU148" s="213"/>
      <c r="FV148" s="213"/>
      <c r="FW148" s="213"/>
      <c r="FX148" s="213"/>
      <c r="FY148" s="166"/>
      <c r="FZ148" s="167"/>
      <c r="GA148" s="166"/>
      <c r="GB148" s="213"/>
      <c r="GC148" s="213"/>
      <c r="GD148" s="213"/>
      <c r="GE148" s="166"/>
      <c r="GF148" s="213"/>
      <c r="GG148" s="213"/>
      <c r="GH148" s="213"/>
      <c r="GI148" s="213"/>
      <c r="GJ148" s="213"/>
      <c r="GK148" s="213"/>
      <c r="GL148" s="213"/>
      <c r="GM148" s="166"/>
      <c r="GN148" s="213"/>
      <c r="GO148" s="213"/>
      <c r="GP148" s="213"/>
      <c r="GQ148" s="167"/>
      <c r="GR148" s="174" t="s">
        <v>226</v>
      </c>
      <c r="GS148" s="214" t="s">
        <v>226</v>
      </c>
      <c r="GT148" s="214"/>
      <c r="GU148" s="214" t="s">
        <v>226</v>
      </c>
      <c r="GV148" s="214" t="s">
        <v>226</v>
      </c>
      <c r="GW148" s="214" t="s">
        <v>226</v>
      </c>
      <c r="GX148" s="214" t="s">
        <v>226</v>
      </c>
      <c r="GY148" s="214"/>
      <c r="GZ148" s="214"/>
      <c r="HA148" s="214"/>
      <c r="HB148" s="214"/>
      <c r="HC148" s="214"/>
      <c r="HD148" s="214"/>
      <c r="HE148" s="214"/>
      <c r="HF148" s="214" t="s">
        <v>226</v>
      </c>
      <c r="HG148" s="214"/>
      <c r="HH148" s="214"/>
      <c r="HI148" s="214"/>
      <c r="HJ148" s="214"/>
      <c r="HK148" s="214" t="s">
        <v>226</v>
      </c>
      <c r="HL148" s="214"/>
      <c r="HM148" s="214"/>
      <c r="HN148" s="214"/>
      <c r="HO148" s="214"/>
      <c r="HP148" s="214"/>
      <c r="HQ148" s="214"/>
      <c r="HR148" s="214"/>
      <c r="HS148" s="214"/>
      <c r="HT148" s="214"/>
      <c r="HU148" s="214"/>
      <c r="HV148" s="214"/>
      <c r="HW148" s="214"/>
      <c r="HX148" s="214"/>
      <c r="HY148" s="214"/>
      <c r="HZ148" s="214"/>
      <c r="IA148" s="214"/>
      <c r="IB148" s="214"/>
      <c r="IC148" s="214"/>
      <c r="ID148" s="214"/>
      <c r="IE148" s="214"/>
      <c r="IF148" s="214"/>
      <c r="IG148" s="214"/>
      <c r="IH148" s="214"/>
      <c r="II148" s="214"/>
      <c r="IJ148" s="214"/>
      <c r="IK148" s="214"/>
      <c r="IL148" s="214"/>
      <c r="IM148" s="214"/>
      <c r="IN148" s="214"/>
      <c r="IO148" s="214"/>
      <c r="IP148" s="166"/>
      <c r="IQ148" s="167" t="s">
        <v>226</v>
      </c>
      <c r="IR148" s="213"/>
      <c r="IS148" s="213"/>
      <c r="IT148" s="213" t="s">
        <v>226</v>
      </c>
      <c r="IU148" s="213"/>
      <c r="IV148" s="213"/>
      <c r="IW148" s="213"/>
      <c r="IX148" s="223"/>
      <c r="IY148" s="223"/>
      <c r="IZ148" s="213"/>
      <c r="JA148" s="223"/>
      <c r="JB148" s="213"/>
      <c r="JC148" s="213"/>
      <c r="JD148" s="213"/>
      <c r="JE148" s="214" t="s">
        <v>898</v>
      </c>
      <c r="JF148"/>
      <c r="JG148" s="213"/>
      <c r="JH148" s="213"/>
      <c r="JI148" s="213" t="s">
        <v>226</v>
      </c>
      <c r="JJ148" s="213"/>
      <c r="JK148" s="213"/>
      <c r="JL148" s="213"/>
      <c r="JM148" s="213"/>
      <c r="JN148" s="174"/>
      <c r="JO148" s="214"/>
      <c r="JP148" s="214"/>
      <c r="JQ148" s="214"/>
      <c r="JR148" s="214"/>
      <c r="JS148" s="214"/>
      <c r="JT148" s="214"/>
      <c r="JU148" s="214"/>
      <c r="JV148" s="214"/>
      <c r="JW148" s="214"/>
      <c r="JX148" s="214"/>
      <c r="JY148" s="166" t="s">
        <v>898</v>
      </c>
      <c r="JZ148" s="213" t="s">
        <v>898</v>
      </c>
      <c r="KA148" s="213"/>
      <c r="KB148" s="213"/>
      <c r="KC148" s="214"/>
      <c r="KD148" s="213" t="s">
        <v>898</v>
      </c>
      <c r="KE148" s="214"/>
      <c r="KF148" s="214"/>
      <c r="KG148" s="214"/>
      <c r="KH148" s="223"/>
      <c r="KI148" s="223"/>
      <c r="KJ148" s="223"/>
      <c r="KK148" s="223" t="s">
        <v>226</v>
      </c>
      <c r="KL148" s="214"/>
      <c r="KM148" s="213" t="s">
        <v>898</v>
      </c>
      <c r="KN148" s="214"/>
      <c r="KO148" s="214"/>
      <c r="KP148" s="214"/>
      <c r="KQ148"/>
      <c r="KR148" s="255"/>
      <c r="KS148">
        <v>25</v>
      </c>
      <c r="KT148">
        <v>0</v>
      </c>
      <c r="KU148">
        <v>25</v>
      </c>
      <c r="KV148">
        <v>0</v>
      </c>
    </row>
    <row r="149" spans="1:308" s="10" customFormat="1" ht="19.5">
      <c r="A149" s="171">
        <v>13</v>
      </c>
      <c r="B149" s="171" t="s">
        <v>1120</v>
      </c>
      <c r="C149" s="172" t="s">
        <v>1164</v>
      </c>
      <c r="D149" s="173">
        <v>23</v>
      </c>
      <c r="E149" s="180" t="s">
        <v>1165</v>
      </c>
      <c r="F149" s="164">
        <v>21</v>
      </c>
      <c r="G149" s="164" t="s">
        <v>852</v>
      </c>
      <c r="H149" s="164" t="s">
        <v>979</v>
      </c>
      <c r="I149" s="164">
        <v>0</v>
      </c>
      <c r="J149" s="164">
        <v>44</v>
      </c>
      <c r="K149" s="164">
        <v>37.4</v>
      </c>
      <c r="L149" s="165">
        <v>85</v>
      </c>
      <c r="M149" s="384" t="s">
        <v>2312</v>
      </c>
      <c r="N149" s="166" t="s">
        <v>853</v>
      </c>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166"/>
      <c r="CC149" s="213"/>
      <c r="CD149" s="213"/>
      <c r="CE149" s="213"/>
      <c r="CF149" s="213"/>
      <c r="CG149" s="213"/>
      <c r="CH149" s="213"/>
      <c r="CI149" s="213"/>
      <c r="CJ149" s="213"/>
      <c r="CK149" s="213"/>
      <c r="CL149" s="213"/>
      <c r="CM149" s="213"/>
      <c r="CN149" s="213"/>
      <c r="CO149" s="213"/>
      <c r="CP149" s="213"/>
      <c r="CQ149" s="213"/>
      <c r="CR149" s="213"/>
      <c r="CS149" s="213"/>
      <c r="CT149" s="166"/>
      <c r="CU149" s="213"/>
      <c r="CV149" s="213"/>
      <c r="CW149" s="213"/>
      <c r="CX149" s="213"/>
      <c r="CY149" s="213"/>
      <c r="CZ149" s="213"/>
      <c r="DA149" s="213"/>
      <c r="DB149" s="213"/>
      <c r="DC149" s="213"/>
      <c r="DD149" s="213"/>
      <c r="DE149" s="213"/>
      <c r="DF149" s="213"/>
      <c r="DG149" s="213"/>
      <c r="DH149" s="213"/>
      <c r="DI149" s="213"/>
      <c r="DJ149" s="213"/>
      <c r="DK149" s="213"/>
      <c r="DL149" s="213"/>
      <c r="DM149" s="213"/>
      <c r="DN149" s="167"/>
      <c r="DO149" s="213"/>
      <c r="DP149" s="213"/>
      <c r="DQ149" s="213"/>
      <c r="DR149" s="213"/>
      <c r="DS149" s="213"/>
      <c r="DT149" s="213"/>
      <c r="DU149" s="213"/>
      <c r="DV149" s="213"/>
      <c r="DW149" s="213"/>
      <c r="DX149" s="213"/>
      <c r="DY149" s="213"/>
      <c r="DZ149" s="213"/>
      <c r="EA149" s="213"/>
      <c r="EB149" s="213"/>
      <c r="EC149" s="213"/>
      <c r="ED149" s="213"/>
      <c r="EE149" s="213"/>
      <c r="EF149" s="213"/>
      <c r="EG149" s="213"/>
      <c r="EH149" s="213"/>
      <c r="EI149" s="213"/>
      <c r="EJ149" s="213"/>
      <c r="EK149" s="213"/>
      <c r="EL149" s="213"/>
      <c r="EM149" s="213"/>
      <c r="EN149" s="213"/>
      <c r="EO149" s="213"/>
      <c r="EP149" s="213"/>
      <c r="EQ149" s="213"/>
      <c r="ER149" s="213"/>
      <c r="ES149" s="213"/>
      <c r="ET149" s="213"/>
      <c r="EU149" s="9"/>
      <c r="EV149" s="166"/>
      <c r="EW149" s="213"/>
      <c r="EX149" s="213"/>
      <c r="EY149" s="213"/>
      <c r="EZ149" s="213"/>
      <c r="FA149" s="213"/>
      <c r="FB149" s="213"/>
      <c r="FC149" s="213"/>
      <c r="FD149" s="213"/>
      <c r="FE149" s="213"/>
      <c r="FF149" s="213"/>
      <c r="FG149" s="213"/>
      <c r="FH149" s="213"/>
      <c r="FI149" s="213"/>
      <c r="FJ149" s="213"/>
      <c r="FK149" s="213"/>
      <c r="FL149" s="213"/>
      <c r="FM149" s="213"/>
      <c r="FN149" s="167"/>
      <c r="FO149" s="213"/>
      <c r="FP149" s="213"/>
      <c r="FQ149" s="213"/>
      <c r="FR149" s="213"/>
      <c r="FS149" s="166"/>
      <c r="FT149" s="167"/>
      <c r="FU149" s="213"/>
      <c r="FV149" s="213"/>
      <c r="FW149" s="213"/>
      <c r="FX149" s="213"/>
      <c r="FY149" s="166"/>
      <c r="FZ149" s="167"/>
      <c r="GA149" s="166"/>
      <c r="GB149" s="213"/>
      <c r="GC149" s="213"/>
      <c r="GD149" s="213"/>
      <c r="GE149" s="166"/>
      <c r="GF149" s="213"/>
      <c r="GG149" s="213"/>
      <c r="GH149" s="213"/>
      <c r="GI149" s="213"/>
      <c r="GJ149" s="213"/>
      <c r="GK149" s="213"/>
      <c r="GL149" s="213"/>
      <c r="GM149" s="166"/>
      <c r="GN149" s="213"/>
      <c r="GO149" s="213"/>
      <c r="GP149" s="213"/>
      <c r="GQ149" s="167"/>
      <c r="GR149" s="174"/>
      <c r="GS149" s="214"/>
      <c r="GT149" s="214"/>
      <c r="GU149" s="214"/>
      <c r="GV149" s="214"/>
      <c r="GW149" s="214"/>
      <c r="GX149" s="214"/>
      <c r="GY149" s="214"/>
      <c r="GZ149" s="214"/>
      <c r="HA149" s="214"/>
      <c r="HB149" s="214"/>
      <c r="HC149" s="214"/>
      <c r="HD149" s="214"/>
      <c r="HE149" s="214"/>
      <c r="HF149" s="214"/>
      <c r="HG149" s="214"/>
      <c r="HH149" s="214"/>
      <c r="HI149" s="214"/>
      <c r="HJ149" s="214"/>
      <c r="HK149" s="214"/>
      <c r="HL149" s="214"/>
      <c r="HM149" s="214"/>
      <c r="HN149" s="214"/>
      <c r="HO149" s="214"/>
      <c r="HP149" s="214"/>
      <c r="HQ149" s="214"/>
      <c r="HR149" s="214"/>
      <c r="HS149" s="214"/>
      <c r="HT149" s="214"/>
      <c r="HU149" s="214"/>
      <c r="HV149" s="214"/>
      <c r="HW149" s="214"/>
      <c r="HX149" s="214"/>
      <c r="HY149" s="214"/>
      <c r="HZ149" s="214"/>
      <c r="IA149" s="214"/>
      <c r="IB149" s="214"/>
      <c r="IC149" s="214"/>
      <c r="ID149" s="214"/>
      <c r="IE149" s="214"/>
      <c r="IF149" s="214"/>
      <c r="IG149" s="214"/>
      <c r="IH149" s="214"/>
      <c r="II149" s="214"/>
      <c r="IJ149" s="214"/>
      <c r="IK149" s="214"/>
      <c r="IL149" s="214"/>
      <c r="IM149" s="214"/>
      <c r="IN149" s="214"/>
      <c r="IO149" s="214"/>
      <c r="IP149" s="166"/>
      <c r="IQ149" s="167"/>
      <c r="IR149" s="213"/>
      <c r="IS149" s="213"/>
      <c r="IT149" s="213"/>
      <c r="IU149" s="213"/>
      <c r="IV149" s="213"/>
      <c r="IW149" s="213"/>
      <c r="IX149" s="223"/>
      <c r="IY149" s="223"/>
      <c r="IZ149" s="213"/>
      <c r="JA149" s="223"/>
      <c r="JB149" s="213"/>
      <c r="JC149" s="213"/>
      <c r="JD149" s="213"/>
      <c r="JE149" s="214"/>
      <c r="JF149"/>
      <c r="JG149" s="213"/>
      <c r="JH149" s="213"/>
      <c r="JI149" s="213"/>
      <c r="JJ149" s="213"/>
      <c r="JK149" s="213" t="s">
        <v>226</v>
      </c>
      <c r="JL149" s="213"/>
      <c r="JM149" s="213"/>
      <c r="JN149" s="174" t="s">
        <v>853</v>
      </c>
      <c r="JO149" s="214"/>
      <c r="JP149" s="214"/>
      <c r="JQ149" s="214"/>
      <c r="JR149" s="214"/>
      <c r="JS149" s="214"/>
      <c r="JT149" s="214"/>
      <c r="JU149" s="214"/>
      <c r="JV149" s="214"/>
      <c r="JW149" s="214"/>
      <c r="JX149" s="214"/>
      <c r="JY149" s="166" t="s">
        <v>898</v>
      </c>
      <c r="JZ149" s="213"/>
      <c r="KA149" s="213" t="s">
        <v>898</v>
      </c>
      <c r="KB149" s="213" t="s">
        <v>898</v>
      </c>
      <c r="KC149" s="214"/>
      <c r="KD149" s="214"/>
      <c r="KE149" s="214"/>
      <c r="KF149" s="214"/>
      <c r="KG149" s="214"/>
      <c r="KH149" s="223"/>
      <c r="KI149" s="223"/>
      <c r="KJ149" s="223"/>
      <c r="KK149" s="223"/>
      <c r="KL149" s="214"/>
      <c r="KM149" s="214"/>
      <c r="KN149" s="214"/>
      <c r="KO149" s="214"/>
      <c r="KP149" s="214"/>
      <c r="KQ149"/>
      <c r="KR149" s="255"/>
      <c r="KS149">
        <v>4</v>
      </c>
      <c r="KT149">
        <v>2</v>
      </c>
      <c r="KU149">
        <v>4</v>
      </c>
      <c r="KV149">
        <v>2</v>
      </c>
    </row>
    <row r="150" spans="1:308" s="10" customFormat="1" ht="19.5">
      <c r="A150" s="171">
        <v>13</v>
      </c>
      <c r="B150" s="171" t="s">
        <v>1120</v>
      </c>
      <c r="C150" s="172" t="s">
        <v>1166</v>
      </c>
      <c r="D150" s="173">
        <v>24</v>
      </c>
      <c r="E150" s="164" t="s">
        <v>1167</v>
      </c>
      <c r="F150" s="164">
        <v>10</v>
      </c>
      <c r="G150" s="164" t="s">
        <v>857</v>
      </c>
      <c r="H150" s="164">
        <v>0</v>
      </c>
      <c r="I150" s="164">
        <v>0</v>
      </c>
      <c r="J150" s="164">
        <v>805</v>
      </c>
      <c r="K150" s="164">
        <v>306.8</v>
      </c>
      <c r="L150" s="165">
        <v>38.111801242236027</v>
      </c>
      <c r="M150" s="384" t="s">
        <v>2313</v>
      </c>
      <c r="N150" s="166" t="s">
        <v>226</v>
      </c>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166"/>
      <c r="CC150" s="213"/>
      <c r="CD150" s="213"/>
      <c r="CE150" s="213"/>
      <c r="CF150" s="213"/>
      <c r="CG150" s="213" t="s">
        <v>853</v>
      </c>
      <c r="CH150" s="213" t="s">
        <v>853</v>
      </c>
      <c r="CI150" s="213" t="s">
        <v>853</v>
      </c>
      <c r="CJ150" s="213" t="s">
        <v>226</v>
      </c>
      <c r="CK150" s="213" t="s">
        <v>226</v>
      </c>
      <c r="CL150" s="213"/>
      <c r="CM150" s="213"/>
      <c r="CN150" s="213"/>
      <c r="CO150" s="213"/>
      <c r="CP150" s="213"/>
      <c r="CQ150" s="213"/>
      <c r="CR150" s="213"/>
      <c r="CS150" s="213" t="s">
        <v>226</v>
      </c>
      <c r="CT150" s="166" t="s">
        <v>226</v>
      </c>
      <c r="CU150" s="213"/>
      <c r="CV150" s="213"/>
      <c r="CW150" s="213"/>
      <c r="CX150" s="213"/>
      <c r="CY150" s="213"/>
      <c r="CZ150" s="213" t="s">
        <v>226</v>
      </c>
      <c r="DA150" s="213"/>
      <c r="DB150" s="213"/>
      <c r="DC150" s="213"/>
      <c r="DD150" s="213"/>
      <c r="DE150" s="213"/>
      <c r="DF150" s="213"/>
      <c r="DG150" s="213"/>
      <c r="DH150" s="213"/>
      <c r="DI150" s="213"/>
      <c r="DJ150" s="213"/>
      <c r="DK150" s="213" t="s">
        <v>226</v>
      </c>
      <c r="DL150" s="213"/>
      <c r="DM150" s="213"/>
      <c r="DN150" s="167"/>
      <c r="DO150" s="213"/>
      <c r="DP150" s="213" t="s">
        <v>226</v>
      </c>
      <c r="DQ150" s="213"/>
      <c r="DR150" s="213"/>
      <c r="DS150" s="213" t="s">
        <v>226</v>
      </c>
      <c r="DT150" s="213" t="s">
        <v>226</v>
      </c>
      <c r="DU150" s="213"/>
      <c r="DV150" s="213"/>
      <c r="DW150" s="213"/>
      <c r="DX150" s="213" t="s">
        <v>226</v>
      </c>
      <c r="DY150" s="213"/>
      <c r="DZ150" s="213" t="s">
        <v>226</v>
      </c>
      <c r="EA150" s="213"/>
      <c r="EB150" s="213"/>
      <c r="EC150" s="213"/>
      <c r="ED150" s="213"/>
      <c r="EE150" s="213"/>
      <c r="EF150" s="213"/>
      <c r="EG150" s="213"/>
      <c r="EH150" s="213"/>
      <c r="EI150" s="213"/>
      <c r="EJ150" s="213"/>
      <c r="EK150" s="213"/>
      <c r="EL150" s="213"/>
      <c r="EM150" s="213"/>
      <c r="EN150" s="213"/>
      <c r="EO150" s="213"/>
      <c r="EP150" s="213"/>
      <c r="EQ150" s="213"/>
      <c r="ER150" s="213"/>
      <c r="ES150" s="213"/>
      <c r="ET150" s="213"/>
      <c r="EU150" s="9"/>
      <c r="EV150" s="166"/>
      <c r="EW150" s="213"/>
      <c r="EX150" s="213"/>
      <c r="EY150" s="213"/>
      <c r="EZ150" s="213" t="s">
        <v>226</v>
      </c>
      <c r="FA150" s="213"/>
      <c r="FB150" s="213"/>
      <c r="FC150" s="213"/>
      <c r="FD150" s="213"/>
      <c r="FE150" s="213"/>
      <c r="FF150" s="213"/>
      <c r="FG150" s="213"/>
      <c r="FH150" s="213" t="s">
        <v>226</v>
      </c>
      <c r="FI150" s="213" t="s">
        <v>226</v>
      </c>
      <c r="FJ150" s="213"/>
      <c r="FK150" s="213"/>
      <c r="FL150" s="213"/>
      <c r="FM150" s="213"/>
      <c r="FN150" s="167"/>
      <c r="FO150" s="213"/>
      <c r="FP150" s="213"/>
      <c r="FQ150" s="213"/>
      <c r="FR150" s="213"/>
      <c r="FS150" s="166"/>
      <c r="FT150" s="167"/>
      <c r="FU150" s="213"/>
      <c r="FV150" s="213"/>
      <c r="FW150" s="213"/>
      <c r="FX150" s="213"/>
      <c r="FY150" s="166"/>
      <c r="FZ150" s="167"/>
      <c r="GA150" s="166"/>
      <c r="GB150" s="213"/>
      <c r="GC150" s="213"/>
      <c r="GD150" s="213"/>
      <c r="GE150" s="166"/>
      <c r="GF150" s="213"/>
      <c r="GG150" s="213"/>
      <c r="GH150" s="213"/>
      <c r="GI150" s="213"/>
      <c r="GJ150" s="213"/>
      <c r="GK150" s="213"/>
      <c r="GL150" s="213"/>
      <c r="GM150" s="166"/>
      <c r="GN150" s="213"/>
      <c r="GO150" s="213"/>
      <c r="GP150" s="213"/>
      <c r="GQ150" s="167"/>
      <c r="GR150" s="174"/>
      <c r="GS150" s="214"/>
      <c r="GT150" s="214"/>
      <c r="GU150" s="214"/>
      <c r="GV150" s="214"/>
      <c r="GW150" s="214"/>
      <c r="GX150" s="214"/>
      <c r="GY150" s="214"/>
      <c r="GZ150" s="214"/>
      <c r="HA150" s="214" t="s">
        <v>226</v>
      </c>
      <c r="HB150" s="214"/>
      <c r="HC150" s="214"/>
      <c r="HD150" s="214"/>
      <c r="HE150" s="214"/>
      <c r="HF150" s="214"/>
      <c r="HG150" s="214"/>
      <c r="HH150" s="214"/>
      <c r="HI150" s="214"/>
      <c r="HJ150" s="214"/>
      <c r="HK150" s="214"/>
      <c r="HL150" s="214"/>
      <c r="HM150" s="214"/>
      <c r="HN150" s="214"/>
      <c r="HO150" s="214"/>
      <c r="HP150" s="214"/>
      <c r="HQ150" s="214"/>
      <c r="HR150" s="214"/>
      <c r="HS150" s="214"/>
      <c r="HT150" s="214"/>
      <c r="HU150" s="214"/>
      <c r="HV150" s="214"/>
      <c r="HW150" s="214"/>
      <c r="HX150" s="214"/>
      <c r="HY150" s="214"/>
      <c r="HZ150" s="214"/>
      <c r="IA150" s="214"/>
      <c r="IB150" s="214"/>
      <c r="IC150" s="214"/>
      <c r="ID150" s="214"/>
      <c r="IE150" s="214"/>
      <c r="IF150" s="214"/>
      <c r="IG150" s="214"/>
      <c r="IH150" s="214"/>
      <c r="II150" s="214"/>
      <c r="IJ150" s="214"/>
      <c r="IK150" s="214"/>
      <c r="IL150" s="214"/>
      <c r="IM150" s="214"/>
      <c r="IN150" s="214"/>
      <c r="IO150" s="214"/>
      <c r="IP150" s="166"/>
      <c r="IQ150" s="167"/>
      <c r="IR150" s="213"/>
      <c r="IS150" s="213"/>
      <c r="IT150" s="213"/>
      <c r="IU150" s="213"/>
      <c r="IV150" s="213"/>
      <c r="IW150" s="213"/>
      <c r="IX150" s="223"/>
      <c r="IY150" s="223"/>
      <c r="IZ150" s="213" t="s">
        <v>226</v>
      </c>
      <c r="JA150" s="223"/>
      <c r="JB150" s="213"/>
      <c r="JC150" s="213" t="s">
        <v>226</v>
      </c>
      <c r="JD150" s="213"/>
      <c r="JE150" s="214"/>
      <c r="JF150"/>
      <c r="JG150" s="213" t="s">
        <v>853</v>
      </c>
      <c r="JH150" s="213"/>
      <c r="JI150" s="213" t="s">
        <v>853</v>
      </c>
      <c r="JJ150" s="213"/>
      <c r="JK150" s="213" t="s">
        <v>853</v>
      </c>
      <c r="JL150" s="213"/>
      <c r="JM150" s="213"/>
      <c r="JN150" s="174"/>
      <c r="JO150" s="214"/>
      <c r="JP150" s="214"/>
      <c r="JQ150" s="214"/>
      <c r="JR150" s="214"/>
      <c r="JS150" s="214"/>
      <c r="JT150" s="214"/>
      <c r="JU150" s="214"/>
      <c r="JV150" s="214"/>
      <c r="JW150" s="214"/>
      <c r="JX150" s="214"/>
      <c r="JY150" s="166"/>
      <c r="JZ150" s="213"/>
      <c r="KA150" s="213"/>
      <c r="KB150" s="213"/>
      <c r="KC150" s="214"/>
      <c r="KD150" s="214"/>
      <c r="KE150" s="214"/>
      <c r="KF150" s="214"/>
      <c r="KG150" s="214"/>
      <c r="KH150" s="223"/>
      <c r="KI150" s="223"/>
      <c r="KJ150" s="223"/>
      <c r="KK150" s="223"/>
      <c r="KL150" s="214"/>
      <c r="KM150" s="214"/>
      <c r="KN150" s="214"/>
      <c r="KO150" s="214"/>
      <c r="KP150" s="214"/>
      <c r="KQ150"/>
      <c r="KR150" s="255"/>
      <c r="KS150">
        <v>18</v>
      </c>
      <c r="KT150">
        <v>6</v>
      </c>
      <c r="KU150">
        <v>18</v>
      </c>
      <c r="KV150">
        <v>6</v>
      </c>
    </row>
    <row r="151" spans="1:308" s="10" customFormat="1" ht="19.5">
      <c r="A151" s="171">
        <v>13</v>
      </c>
      <c r="B151" s="171" t="s">
        <v>1120</v>
      </c>
      <c r="C151" s="172" t="s">
        <v>1168</v>
      </c>
      <c r="D151" s="173">
        <v>25</v>
      </c>
      <c r="E151" s="164" t="s">
        <v>1169</v>
      </c>
      <c r="F151" s="164">
        <v>11</v>
      </c>
      <c r="G151" s="164" t="s">
        <v>876</v>
      </c>
      <c r="H151" s="164">
        <v>0</v>
      </c>
      <c r="I151" s="164">
        <v>0</v>
      </c>
      <c r="J151" s="164">
        <v>591</v>
      </c>
      <c r="K151" s="164">
        <v>259.39999999999998</v>
      </c>
      <c r="L151" s="165">
        <v>43.891708967851095</v>
      </c>
      <c r="M151" s="384" t="s">
        <v>2314</v>
      </c>
      <c r="N151" s="166" t="s">
        <v>226</v>
      </c>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t="s">
        <v>226</v>
      </c>
      <c r="BD151" s="213"/>
      <c r="BE151" s="213"/>
      <c r="BF151" s="234" t="s">
        <v>226</v>
      </c>
      <c r="BG151" s="213" t="s">
        <v>226</v>
      </c>
      <c r="BH151" s="213"/>
      <c r="BI151" s="213"/>
      <c r="BJ151" s="213"/>
      <c r="BK151" s="213"/>
      <c r="BL151" s="213"/>
      <c r="BM151" s="213"/>
      <c r="BN151" s="213" t="s">
        <v>226</v>
      </c>
      <c r="BO151" s="213"/>
      <c r="BP151" s="213" t="s">
        <v>226</v>
      </c>
      <c r="BQ151" s="213" t="s">
        <v>853</v>
      </c>
      <c r="BR151" s="213"/>
      <c r="BS151" s="213"/>
      <c r="BT151" s="213"/>
      <c r="BU151" s="213"/>
      <c r="BV151" s="213"/>
      <c r="BW151" s="213"/>
      <c r="BX151" s="213"/>
      <c r="BY151" s="213"/>
      <c r="BZ151" s="213"/>
      <c r="CA151" s="213"/>
      <c r="CB151" s="166" t="s">
        <v>898</v>
      </c>
      <c r="CC151" s="213" t="s">
        <v>898</v>
      </c>
      <c r="CD151" s="213"/>
      <c r="CE151" s="213"/>
      <c r="CF151" s="213"/>
      <c r="CG151" s="213" t="s">
        <v>226</v>
      </c>
      <c r="CH151" s="213" t="s">
        <v>226</v>
      </c>
      <c r="CI151" s="213" t="s">
        <v>226</v>
      </c>
      <c r="CJ151" s="213" t="s">
        <v>226</v>
      </c>
      <c r="CK151" s="213" t="s">
        <v>226</v>
      </c>
      <c r="CL151" s="213"/>
      <c r="CM151" s="213" t="s">
        <v>226</v>
      </c>
      <c r="CN151" s="213"/>
      <c r="CO151" s="213"/>
      <c r="CP151" s="213"/>
      <c r="CQ151" s="213"/>
      <c r="CR151" s="213"/>
      <c r="CS151" s="213"/>
      <c r="CT151" s="166" t="s">
        <v>226</v>
      </c>
      <c r="CU151" s="213" t="s">
        <v>226</v>
      </c>
      <c r="CV151" s="213" t="s">
        <v>226</v>
      </c>
      <c r="CW151" s="213" t="s">
        <v>226</v>
      </c>
      <c r="CX151" s="213"/>
      <c r="CY151" s="213"/>
      <c r="CZ151" s="213"/>
      <c r="DA151" s="213" t="s">
        <v>898</v>
      </c>
      <c r="DB151" s="213"/>
      <c r="DC151" s="213"/>
      <c r="DD151" s="213"/>
      <c r="DE151" s="213"/>
      <c r="DF151" s="213"/>
      <c r="DG151" s="213"/>
      <c r="DH151" s="213"/>
      <c r="DI151" s="213"/>
      <c r="DJ151" s="213"/>
      <c r="DK151" s="213"/>
      <c r="DL151" s="213"/>
      <c r="DM151" s="213"/>
      <c r="DN151" s="167"/>
      <c r="DO151" s="213"/>
      <c r="DP151" s="213" t="s">
        <v>226</v>
      </c>
      <c r="DQ151" s="213"/>
      <c r="DR151" s="213"/>
      <c r="DS151" s="213" t="s">
        <v>898</v>
      </c>
      <c r="DT151" s="213" t="s">
        <v>898</v>
      </c>
      <c r="DU151" s="213"/>
      <c r="DV151" s="213"/>
      <c r="DW151" s="213"/>
      <c r="DX151" s="213" t="s">
        <v>898</v>
      </c>
      <c r="DY151" s="213" t="s">
        <v>898</v>
      </c>
      <c r="DZ151" s="213" t="s">
        <v>898</v>
      </c>
      <c r="EA151" s="213"/>
      <c r="EB151" s="213"/>
      <c r="EC151" s="213"/>
      <c r="ED151" s="213"/>
      <c r="EE151" s="213"/>
      <c r="EF151" s="213"/>
      <c r="EG151" s="213"/>
      <c r="EH151" s="213"/>
      <c r="EI151" s="213"/>
      <c r="EJ151" s="213"/>
      <c r="EK151" s="213"/>
      <c r="EL151" s="213"/>
      <c r="EM151" s="213"/>
      <c r="EN151" s="213"/>
      <c r="EO151" s="213"/>
      <c r="EP151" s="213"/>
      <c r="EQ151" s="213"/>
      <c r="ER151" s="213"/>
      <c r="ES151" s="213" t="s">
        <v>898</v>
      </c>
      <c r="ET151" s="213"/>
      <c r="EU151" s="9"/>
      <c r="EV151" s="166" t="s">
        <v>898</v>
      </c>
      <c r="EW151" s="213"/>
      <c r="EX151" s="213"/>
      <c r="EY151" s="213"/>
      <c r="EZ151" s="213" t="s">
        <v>898</v>
      </c>
      <c r="FA151" s="213" t="s">
        <v>898</v>
      </c>
      <c r="FB151" s="213" t="s">
        <v>853</v>
      </c>
      <c r="FC151" s="213"/>
      <c r="FD151" s="213"/>
      <c r="FE151" s="213"/>
      <c r="FF151" s="213" t="s">
        <v>898</v>
      </c>
      <c r="FG151" s="213"/>
      <c r="FH151" s="213" t="s">
        <v>898</v>
      </c>
      <c r="FI151" s="213"/>
      <c r="FJ151" s="213"/>
      <c r="FK151" s="213"/>
      <c r="FL151" s="213"/>
      <c r="FM151" s="213"/>
      <c r="FN151" s="167"/>
      <c r="FO151" s="213"/>
      <c r="FP151" s="213"/>
      <c r="FQ151" s="213"/>
      <c r="FR151" s="213"/>
      <c r="FS151" s="166"/>
      <c r="FT151" s="167"/>
      <c r="FU151" s="213"/>
      <c r="FV151" s="213"/>
      <c r="FW151" s="213"/>
      <c r="FX151" s="213"/>
      <c r="FY151" s="166"/>
      <c r="FZ151" s="167"/>
      <c r="GA151" s="166"/>
      <c r="GB151" s="213"/>
      <c r="GC151" s="213"/>
      <c r="GD151" s="213"/>
      <c r="GE151" s="166" t="s">
        <v>898</v>
      </c>
      <c r="GF151" s="213" t="s">
        <v>853</v>
      </c>
      <c r="GG151" s="213" t="s">
        <v>853</v>
      </c>
      <c r="GH151" s="213"/>
      <c r="GI151" s="213"/>
      <c r="GJ151" s="213"/>
      <c r="GK151" s="213" t="s">
        <v>898</v>
      </c>
      <c r="GL151" s="213"/>
      <c r="GM151" s="166"/>
      <c r="GN151" s="213"/>
      <c r="GO151" s="213"/>
      <c r="GP151" s="213"/>
      <c r="GQ151" s="167"/>
      <c r="GR151" s="174" t="s">
        <v>898</v>
      </c>
      <c r="GS151" s="214" t="s">
        <v>898</v>
      </c>
      <c r="GT151" s="214"/>
      <c r="GU151" s="214"/>
      <c r="GV151" s="214"/>
      <c r="GW151" s="214"/>
      <c r="GX151" s="214" t="s">
        <v>898</v>
      </c>
      <c r="GY151" s="214"/>
      <c r="GZ151" s="214"/>
      <c r="HA151" s="214" t="s">
        <v>898</v>
      </c>
      <c r="HB151" s="214"/>
      <c r="HC151" s="214"/>
      <c r="HD151" s="214"/>
      <c r="HE151" s="214"/>
      <c r="HF151" s="214"/>
      <c r="HG151" s="214"/>
      <c r="HH151" s="214"/>
      <c r="HI151" s="214"/>
      <c r="HJ151" s="214"/>
      <c r="HK151" s="214"/>
      <c r="HL151" s="214"/>
      <c r="HM151" s="214"/>
      <c r="HN151" s="214"/>
      <c r="HO151" s="214"/>
      <c r="HP151" s="214"/>
      <c r="HQ151" s="214"/>
      <c r="HR151" s="214"/>
      <c r="HS151" s="214"/>
      <c r="HT151" s="214" t="s">
        <v>226</v>
      </c>
      <c r="HU151" s="214"/>
      <c r="HV151" s="214"/>
      <c r="HW151" s="214"/>
      <c r="HX151" s="214"/>
      <c r="HY151" s="214"/>
      <c r="HZ151" s="214"/>
      <c r="IA151" s="214"/>
      <c r="IB151" s="214"/>
      <c r="IC151" s="214"/>
      <c r="ID151" s="214"/>
      <c r="IE151" s="214"/>
      <c r="IF151" s="214"/>
      <c r="IG151" s="214"/>
      <c r="IH151" s="214"/>
      <c r="II151" s="214"/>
      <c r="IJ151" s="214"/>
      <c r="IK151" s="214"/>
      <c r="IL151" s="214"/>
      <c r="IM151" s="214"/>
      <c r="IN151" s="214"/>
      <c r="IO151" s="214"/>
      <c r="IP151" s="166"/>
      <c r="IQ151" s="167"/>
      <c r="IR151" s="213" t="s">
        <v>226</v>
      </c>
      <c r="IS151" s="213"/>
      <c r="IT151" s="213"/>
      <c r="IU151" s="213"/>
      <c r="IV151" s="213"/>
      <c r="IW151" s="213"/>
      <c r="IX151" s="223"/>
      <c r="IY151" s="223"/>
      <c r="IZ151" s="213" t="s">
        <v>853</v>
      </c>
      <c r="JA151" s="223"/>
      <c r="JB151" s="213"/>
      <c r="JC151" s="213" t="s">
        <v>853</v>
      </c>
      <c r="JD151" s="213"/>
      <c r="JE151" s="214"/>
      <c r="JF151"/>
      <c r="JG151" s="213"/>
      <c r="JH151" s="213"/>
      <c r="JI151" s="213" t="s">
        <v>853</v>
      </c>
      <c r="JJ151" s="213"/>
      <c r="JK151" s="213"/>
      <c r="JL151" s="213"/>
      <c r="JM151" s="213"/>
      <c r="JN151" s="174"/>
      <c r="JO151" s="214" t="s">
        <v>853</v>
      </c>
      <c r="JP151" s="214"/>
      <c r="JQ151" s="214"/>
      <c r="JR151" s="214"/>
      <c r="JS151" s="214"/>
      <c r="JT151" s="214"/>
      <c r="JU151" s="214" t="s">
        <v>853</v>
      </c>
      <c r="JV151" s="214"/>
      <c r="JW151" s="214" t="s">
        <v>853</v>
      </c>
      <c r="JX151" s="214"/>
      <c r="JY151" s="166" t="s">
        <v>898</v>
      </c>
      <c r="JZ151" s="213"/>
      <c r="KA151" s="213"/>
      <c r="KB151" s="213"/>
      <c r="KC151" s="214"/>
      <c r="KD151" s="213" t="s">
        <v>898</v>
      </c>
      <c r="KE151" s="214"/>
      <c r="KF151" s="214"/>
      <c r="KG151" s="214"/>
      <c r="KH151" s="223"/>
      <c r="KI151" s="223"/>
      <c r="KJ151" s="223"/>
      <c r="KK151" s="223"/>
      <c r="KL151" s="214"/>
      <c r="KM151" s="214"/>
      <c r="KN151" s="214"/>
      <c r="KO151" s="214"/>
      <c r="KP151" s="214"/>
      <c r="KQ151"/>
      <c r="KR151" s="255"/>
      <c r="KS151">
        <v>41</v>
      </c>
      <c r="KT151">
        <v>10</v>
      </c>
      <c r="KU151">
        <v>41</v>
      </c>
      <c r="KV151">
        <v>10</v>
      </c>
    </row>
    <row r="152" spans="1:308" s="10" customFormat="1" ht="19.5">
      <c r="A152" s="171">
        <v>13</v>
      </c>
      <c r="B152" s="171" t="s">
        <v>1120</v>
      </c>
      <c r="C152" s="172" t="s">
        <v>1170</v>
      </c>
      <c r="D152" s="173">
        <v>26</v>
      </c>
      <c r="E152" s="164" t="s">
        <v>1171</v>
      </c>
      <c r="F152" s="164">
        <v>21</v>
      </c>
      <c r="G152" s="164" t="s">
        <v>852</v>
      </c>
      <c r="H152" s="164" t="s">
        <v>979</v>
      </c>
      <c r="I152" s="164">
        <v>0</v>
      </c>
      <c r="J152" s="164">
        <v>320</v>
      </c>
      <c r="K152" s="164">
        <v>239</v>
      </c>
      <c r="L152" s="165">
        <v>74.6875</v>
      </c>
      <c r="M152" s="384" t="s">
        <v>2315</v>
      </c>
      <c r="N152" s="166" t="s">
        <v>898</v>
      </c>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t="s">
        <v>898</v>
      </c>
      <c r="BE152" s="213"/>
      <c r="BF152" s="213"/>
      <c r="BG152" s="213"/>
      <c r="BH152" s="213"/>
      <c r="BI152" s="213"/>
      <c r="BJ152" s="213"/>
      <c r="BK152" s="213"/>
      <c r="BL152" s="213"/>
      <c r="BM152" s="213"/>
      <c r="BN152" s="213"/>
      <c r="BO152" s="213"/>
      <c r="BP152" s="213"/>
      <c r="BQ152" s="213" t="s">
        <v>898</v>
      </c>
      <c r="BR152" s="213"/>
      <c r="BS152" s="213"/>
      <c r="BT152" s="213"/>
      <c r="BU152" s="213"/>
      <c r="BV152" s="213"/>
      <c r="BW152" s="213"/>
      <c r="BX152" s="213"/>
      <c r="BY152" s="213"/>
      <c r="BZ152" s="213"/>
      <c r="CA152" s="213"/>
      <c r="CB152" s="166"/>
      <c r="CC152" s="213"/>
      <c r="CD152" s="213"/>
      <c r="CE152" s="213"/>
      <c r="CF152" s="213"/>
      <c r="CG152" s="213" t="s">
        <v>898</v>
      </c>
      <c r="CH152" s="213"/>
      <c r="CI152" s="213" t="s">
        <v>898</v>
      </c>
      <c r="CJ152" s="213" t="s">
        <v>898</v>
      </c>
      <c r="CK152" s="213"/>
      <c r="CL152" s="213"/>
      <c r="CM152" s="213"/>
      <c r="CN152" s="213"/>
      <c r="CO152" s="213"/>
      <c r="CP152" s="213"/>
      <c r="CQ152" s="213" t="s">
        <v>898</v>
      </c>
      <c r="CR152" s="213"/>
      <c r="CS152" s="213"/>
      <c r="CT152" s="166"/>
      <c r="CU152" s="213"/>
      <c r="CV152" s="213"/>
      <c r="CW152" s="213" t="s">
        <v>898</v>
      </c>
      <c r="CX152" s="213"/>
      <c r="CY152" s="213"/>
      <c r="CZ152" s="213"/>
      <c r="DA152" s="213" t="s">
        <v>898</v>
      </c>
      <c r="DB152" s="213"/>
      <c r="DC152" s="213"/>
      <c r="DD152" s="213"/>
      <c r="DE152" s="213"/>
      <c r="DF152" s="213"/>
      <c r="DG152" s="213"/>
      <c r="DH152" s="213"/>
      <c r="DI152" s="213"/>
      <c r="DJ152" s="213"/>
      <c r="DK152" s="213"/>
      <c r="DL152" s="213"/>
      <c r="DM152" s="213"/>
      <c r="DN152" s="167"/>
      <c r="DO152" s="213"/>
      <c r="DP152" s="213"/>
      <c r="DQ152" s="213"/>
      <c r="DR152" s="213"/>
      <c r="DS152" s="213"/>
      <c r="DT152" s="213" t="s">
        <v>898</v>
      </c>
      <c r="DU152" s="213"/>
      <c r="DV152" s="213"/>
      <c r="DW152" s="213"/>
      <c r="DX152" s="213"/>
      <c r="DY152" s="213"/>
      <c r="DZ152" s="213"/>
      <c r="EA152" s="213"/>
      <c r="EB152" s="213" t="s">
        <v>898</v>
      </c>
      <c r="EC152" s="213" t="s">
        <v>898</v>
      </c>
      <c r="ED152" s="213"/>
      <c r="EE152" s="213"/>
      <c r="EF152" s="213"/>
      <c r="EG152" s="213"/>
      <c r="EH152" s="213" t="s">
        <v>898</v>
      </c>
      <c r="EI152" s="213"/>
      <c r="EJ152" s="213"/>
      <c r="EK152" s="213"/>
      <c r="EL152" s="213"/>
      <c r="EM152" s="213"/>
      <c r="EN152" s="213"/>
      <c r="EO152" s="213"/>
      <c r="EP152" s="213"/>
      <c r="EQ152" s="213"/>
      <c r="ER152" s="213"/>
      <c r="ES152" s="213"/>
      <c r="ET152" s="213"/>
      <c r="EU152" s="9"/>
      <c r="EV152" s="166"/>
      <c r="EW152" s="213"/>
      <c r="EX152" s="213"/>
      <c r="EY152" s="213"/>
      <c r="EZ152" s="213"/>
      <c r="FA152" s="213"/>
      <c r="FB152" s="213"/>
      <c r="FC152" s="213"/>
      <c r="FD152" s="213"/>
      <c r="FE152" s="213"/>
      <c r="FF152" s="213"/>
      <c r="FG152" s="213"/>
      <c r="FH152" s="213"/>
      <c r="FI152" s="213" t="s">
        <v>898</v>
      </c>
      <c r="FJ152" s="213"/>
      <c r="FK152" s="213"/>
      <c r="FL152" s="213"/>
      <c r="FM152" s="213"/>
      <c r="FN152" s="167"/>
      <c r="FO152" s="213" t="s">
        <v>898</v>
      </c>
      <c r="FP152" s="213"/>
      <c r="FQ152" s="213"/>
      <c r="FR152" s="213"/>
      <c r="FS152" s="166" t="s">
        <v>898</v>
      </c>
      <c r="FT152" s="167"/>
      <c r="FU152" s="213" t="s">
        <v>226</v>
      </c>
      <c r="FV152" s="213"/>
      <c r="FW152" s="213"/>
      <c r="FX152" s="213"/>
      <c r="FY152" s="166"/>
      <c r="FZ152" s="167"/>
      <c r="GA152" s="166"/>
      <c r="GB152" s="213"/>
      <c r="GC152" s="213"/>
      <c r="GD152" s="213"/>
      <c r="GE152" s="166"/>
      <c r="GF152" s="213"/>
      <c r="GG152" s="213"/>
      <c r="GH152" s="213"/>
      <c r="GI152" s="213"/>
      <c r="GJ152" s="213"/>
      <c r="GK152" s="213"/>
      <c r="GL152" s="213"/>
      <c r="GM152" s="166"/>
      <c r="GN152" s="213"/>
      <c r="GO152" s="213"/>
      <c r="GP152" s="213"/>
      <c r="GQ152" s="167"/>
      <c r="GR152" s="174" t="s">
        <v>898</v>
      </c>
      <c r="GS152" s="214"/>
      <c r="GT152" s="214"/>
      <c r="GU152" s="214"/>
      <c r="GV152" s="214"/>
      <c r="GW152" s="214" t="s">
        <v>898</v>
      </c>
      <c r="GX152" s="214" t="s">
        <v>898</v>
      </c>
      <c r="GY152" s="214"/>
      <c r="GZ152" s="214"/>
      <c r="HA152" s="214"/>
      <c r="HB152" s="214"/>
      <c r="HC152" s="214"/>
      <c r="HD152" s="214"/>
      <c r="HE152" s="214"/>
      <c r="HF152" s="214"/>
      <c r="HG152" s="214"/>
      <c r="HH152" s="214"/>
      <c r="HI152" s="214"/>
      <c r="HJ152" s="214"/>
      <c r="HK152" s="214"/>
      <c r="HL152" s="214"/>
      <c r="HM152" s="214"/>
      <c r="HN152" s="214"/>
      <c r="HO152" s="214"/>
      <c r="HP152" s="214"/>
      <c r="HQ152" s="214" t="s">
        <v>898</v>
      </c>
      <c r="HR152" s="214"/>
      <c r="HS152" s="214"/>
      <c r="HT152" s="214"/>
      <c r="HU152" s="214"/>
      <c r="HV152" s="214"/>
      <c r="HW152" s="214"/>
      <c r="HX152" s="214"/>
      <c r="HY152" s="214"/>
      <c r="HZ152" s="214"/>
      <c r="IA152" s="214" t="s">
        <v>898</v>
      </c>
      <c r="IB152" s="214"/>
      <c r="IC152" s="214"/>
      <c r="ID152" s="214"/>
      <c r="IE152" s="214"/>
      <c r="IF152" s="214"/>
      <c r="IG152" s="214"/>
      <c r="IH152" s="214"/>
      <c r="II152" s="214"/>
      <c r="IJ152" s="214"/>
      <c r="IK152" s="214"/>
      <c r="IL152" s="214"/>
      <c r="IM152" s="214"/>
      <c r="IN152" s="214"/>
      <c r="IO152" s="214" t="s">
        <v>898</v>
      </c>
      <c r="IP152" s="166"/>
      <c r="IQ152" s="167"/>
      <c r="IR152" s="213"/>
      <c r="IS152" s="213"/>
      <c r="IT152" s="213"/>
      <c r="IU152" s="213"/>
      <c r="IV152" s="213"/>
      <c r="IW152" s="213"/>
      <c r="IX152" s="223"/>
      <c r="IY152" s="223"/>
      <c r="IZ152" s="213"/>
      <c r="JA152" s="223"/>
      <c r="JB152" s="213"/>
      <c r="JC152" s="213"/>
      <c r="JD152" s="213"/>
      <c r="JE152" s="214"/>
      <c r="JF152"/>
      <c r="JG152" s="213"/>
      <c r="JH152" s="213"/>
      <c r="JI152" s="213"/>
      <c r="JJ152" s="213"/>
      <c r="JK152" s="213"/>
      <c r="JL152" s="213"/>
      <c r="JM152" s="213"/>
      <c r="JN152" s="174"/>
      <c r="JO152" s="214" t="s">
        <v>853</v>
      </c>
      <c r="JP152" s="214"/>
      <c r="JQ152" s="214"/>
      <c r="JR152" s="214"/>
      <c r="JS152" s="214"/>
      <c r="JT152" s="214"/>
      <c r="JU152" s="214"/>
      <c r="JV152" s="214"/>
      <c r="JW152" s="214"/>
      <c r="JX152" s="214"/>
      <c r="JY152" s="166"/>
      <c r="JZ152" s="213"/>
      <c r="KA152" s="213"/>
      <c r="KB152" s="213"/>
      <c r="KC152" s="214"/>
      <c r="KD152" s="213" t="s">
        <v>898</v>
      </c>
      <c r="KE152" s="214" t="s">
        <v>898</v>
      </c>
      <c r="KF152" s="214"/>
      <c r="KG152" s="214"/>
      <c r="KH152" s="223"/>
      <c r="KI152" s="223"/>
      <c r="KJ152" s="223"/>
      <c r="KK152" s="223"/>
      <c r="KL152" s="214"/>
      <c r="KM152" s="213" t="s">
        <v>898</v>
      </c>
      <c r="KN152" s="214"/>
      <c r="KO152" s="214"/>
      <c r="KP152" s="214"/>
      <c r="KQ152"/>
      <c r="KR152" s="255"/>
      <c r="KS152">
        <v>26</v>
      </c>
      <c r="KT152">
        <v>1</v>
      </c>
      <c r="KU152">
        <v>26</v>
      </c>
      <c r="KV152">
        <v>1</v>
      </c>
    </row>
    <row r="153" spans="1:308" s="10" customFormat="1" ht="19.5">
      <c r="A153" s="171">
        <v>13</v>
      </c>
      <c r="B153" s="171" t="s">
        <v>1120</v>
      </c>
      <c r="C153" s="172" t="s">
        <v>1172</v>
      </c>
      <c r="D153" s="173">
        <v>27</v>
      </c>
      <c r="E153" s="171" t="s">
        <v>1173</v>
      </c>
      <c r="F153" s="164">
        <v>21</v>
      </c>
      <c r="G153" s="164" t="s">
        <v>852</v>
      </c>
      <c r="H153" s="164" t="s">
        <v>979</v>
      </c>
      <c r="I153" s="164">
        <v>0</v>
      </c>
      <c r="J153" s="164">
        <v>371</v>
      </c>
      <c r="K153" s="164">
        <v>197.1</v>
      </c>
      <c r="L153" s="165">
        <v>53.12668463611859</v>
      </c>
      <c r="M153" s="384" t="s">
        <v>2316</v>
      </c>
      <c r="N153" s="166"/>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t="s">
        <v>853</v>
      </c>
      <c r="BH153" s="213"/>
      <c r="BI153" s="213"/>
      <c r="BJ153" s="213"/>
      <c r="BK153" s="213"/>
      <c r="BL153" s="213"/>
      <c r="BM153" s="213"/>
      <c r="BN153" s="213"/>
      <c r="BO153" s="213"/>
      <c r="BP153" s="213"/>
      <c r="BQ153" s="213"/>
      <c r="BR153" s="213" t="s">
        <v>853</v>
      </c>
      <c r="BS153" s="213"/>
      <c r="BT153" s="213"/>
      <c r="BU153" s="213" t="s">
        <v>853</v>
      </c>
      <c r="BV153" s="213"/>
      <c r="BW153" s="213"/>
      <c r="BX153" s="213"/>
      <c r="BY153" s="213"/>
      <c r="BZ153" s="213"/>
      <c r="CA153" s="213"/>
      <c r="CB153" s="166"/>
      <c r="CC153" s="213"/>
      <c r="CD153" s="213"/>
      <c r="CE153" s="213"/>
      <c r="CF153" s="213"/>
      <c r="CG153" s="213"/>
      <c r="CH153" s="213"/>
      <c r="CI153" s="213"/>
      <c r="CJ153" s="213"/>
      <c r="CK153" s="213" t="s">
        <v>898</v>
      </c>
      <c r="CL153" s="213"/>
      <c r="CM153" s="213"/>
      <c r="CN153" s="213"/>
      <c r="CO153" s="213"/>
      <c r="CP153" s="213"/>
      <c r="CQ153" s="213"/>
      <c r="CR153" s="213"/>
      <c r="CS153" s="213" t="s">
        <v>898</v>
      </c>
      <c r="CT153" s="166"/>
      <c r="CU153" s="213"/>
      <c r="CV153" s="213"/>
      <c r="CW153" s="213"/>
      <c r="CX153" s="213"/>
      <c r="CY153" s="213"/>
      <c r="CZ153" s="213"/>
      <c r="DA153" s="213"/>
      <c r="DB153" s="213"/>
      <c r="DC153" s="213"/>
      <c r="DD153" s="213"/>
      <c r="DE153" s="213"/>
      <c r="DF153" s="213"/>
      <c r="DG153" s="213"/>
      <c r="DH153" s="213"/>
      <c r="DI153" s="213"/>
      <c r="DJ153" s="213"/>
      <c r="DK153" s="213"/>
      <c r="DL153" s="213"/>
      <c r="DM153" s="213"/>
      <c r="DN153" s="167"/>
      <c r="DO153" s="213"/>
      <c r="DP153" s="213"/>
      <c r="DQ153" s="213"/>
      <c r="DR153" s="213"/>
      <c r="DS153" s="213"/>
      <c r="DT153" s="213"/>
      <c r="DU153" s="213"/>
      <c r="DV153" s="213"/>
      <c r="DW153" s="213"/>
      <c r="DX153" s="213"/>
      <c r="DY153" s="213"/>
      <c r="DZ153" s="213"/>
      <c r="EA153" s="213"/>
      <c r="EB153" s="213"/>
      <c r="EC153" s="213"/>
      <c r="ED153" s="213"/>
      <c r="EE153" s="213"/>
      <c r="EF153" s="213"/>
      <c r="EG153" s="213"/>
      <c r="EH153" s="213"/>
      <c r="EI153" s="213"/>
      <c r="EJ153" s="213"/>
      <c r="EK153" s="213"/>
      <c r="EL153" s="213"/>
      <c r="EM153" s="213"/>
      <c r="EN153" s="213"/>
      <c r="EO153" s="213"/>
      <c r="EP153" s="213"/>
      <c r="EQ153" s="213"/>
      <c r="ER153" s="213"/>
      <c r="ES153" s="213"/>
      <c r="ET153" s="213"/>
      <c r="EU153" s="9"/>
      <c r="EV153" s="166"/>
      <c r="EW153" s="213"/>
      <c r="EX153" s="213"/>
      <c r="EY153" s="213"/>
      <c r="EZ153" s="213"/>
      <c r="FA153" s="213"/>
      <c r="FB153" s="213"/>
      <c r="FC153" s="213"/>
      <c r="FD153" s="213"/>
      <c r="FE153" s="213"/>
      <c r="FF153" s="213"/>
      <c r="FG153" s="213"/>
      <c r="FH153" s="213"/>
      <c r="FI153" s="213"/>
      <c r="FJ153" s="213"/>
      <c r="FK153" s="213"/>
      <c r="FL153" s="213"/>
      <c r="FM153" s="213"/>
      <c r="FN153" s="167"/>
      <c r="FO153" s="213"/>
      <c r="FP153" s="213"/>
      <c r="FQ153" s="213"/>
      <c r="FR153" s="213"/>
      <c r="FS153" s="166"/>
      <c r="FT153" s="167"/>
      <c r="FU153" s="213"/>
      <c r="FV153" s="213"/>
      <c r="FW153" s="213"/>
      <c r="FX153" s="213"/>
      <c r="FY153" s="166"/>
      <c r="FZ153" s="167"/>
      <c r="GA153" s="166"/>
      <c r="GB153" s="213"/>
      <c r="GC153" s="213"/>
      <c r="GD153" s="213"/>
      <c r="GE153" s="166"/>
      <c r="GF153" s="213"/>
      <c r="GG153" s="213"/>
      <c r="GH153" s="213"/>
      <c r="GI153" s="213"/>
      <c r="GJ153" s="213"/>
      <c r="GK153" s="213"/>
      <c r="GL153" s="213"/>
      <c r="GM153" s="166"/>
      <c r="GN153" s="213"/>
      <c r="GO153" s="213"/>
      <c r="GP153" s="213"/>
      <c r="GQ153" s="167"/>
      <c r="GR153" s="174" t="s">
        <v>853</v>
      </c>
      <c r="GS153" s="214" t="s">
        <v>853</v>
      </c>
      <c r="GT153" s="214"/>
      <c r="GU153" s="214" t="s">
        <v>853</v>
      </c>
      <c r="GV153" s="214" t="s">
        <v>853</v>
      </c>
      <c r="GW153" s="214" t="s">
        <v>853</v>
      </c>
      <c r="GX153" s="214" t="s">
        <v>853</v>
      </c>
      <c r="GY153" s="214"/>
      <c r="GZ153" s="214"/>
      <c r="HA153" s="214" t="s">
        <v>853</v>
      </c>
      <c r="HB153" s="214"/>
      <c r="HC153" s="214"/>
      <c r="HD153" s="214"/>
      <c r="HE153" s="214"/>
      <c r="HF153" s="214" t="s">
        <v>853</v>
      </c>
      <c r="HG153" s="214" t="s">
        <v>853</v>
      </c>
      <c r="HH153" s="214"/>
      <c r="HI153" s="214"/>
      <c r="HJ153" s="214"/>
      <c r="HK153" s="214" t="s">
        <v>853</v>
      </c>
      <c r="HL153" s="214"/>
      <c r="HM153" s="214" t="s">
        <v>853</v>
      </c>
      <c r="HN153" s="214"/>
      <c r="HO153" s="214"/>
      <c r="HP153" s="214"/>
      <c r="HQ153" s="214" t="s">
        <v>853</v>
      </c>
      <c r="HR153" s="214" t="s">
        <v>853</v>
      </c>
      <c r="HS153" s="214"/>
      <c r="HT153" s="214"/>
      <c r="HU153" s="214"/>
      <c r="HV153" s="214"/>
      <c r="HW153" s="214"/>
      <c r="HX153" s="214"/>
      <c r="HY153" s="214"/>
      <c r="HZ153" s="214"/>
      <c r="IA153" s="214"/>
      <c r="IB153" s="214"/>
      <c r="IC153" s="214"/>
      <c r="ID153" s="214"/>
      <c r="IE153" s="214"/>
      <c r="IF153" s="214"/>
      <c r="IG153" s="214"/>
      <c r="IH153" s="214"/>
      <c r="II153" s="214"/>
      <c r="IJ153" s="214"/>
      <c r="IK153" s="214"/>
      <c r="IL153" s="214"/>
      <c r="IM153" s="214"/>
      <c r="IN153" s="214"/>
      <c r="IO153" s="214"/>
      <c r="IP153" s="166"/>
      <c r="IQ153" s="167"/>
      <c r="IR153" s="213"/>
      <c r="IS153" s="213"/>
      <c r="IT153" s="213"/>
      <c r="IU153" s="213"/>
      <c r="IV153" s="213"/>
      <c r="IW153" s="213"/>
      <c r="IX153" s="223"/>
      <c r="IY153" s="223"/>
      <c r="IZ153" s="213"/>
      <c r="JA153" s="223"/>
      <c r="JB153" s="213"/>
      <c r="JC153" s="213"/>
      <c r="JD153" s="213"/>
      <c r="JE153" s="214"/>
      <c r="JF153"/>
      <c r="JG153" s="213"/>
      <c r="JH153" s="213"/>
      <c r="JI153" s="213"/>
      <c r="JJ153" s="213"/>
      <c r="JK153" s="213"/>
      <c r="JL153" s="213"/>
      <c r="JM153" s="213"/>
      <c r="JN153" s="174"/>
      <c r="JO153" s="214"/>
      <c r="JP153" s="214"/>
      <c r="JQ153" s="214"/>
      <c r="JR153" s="214"/>
      <c r="JS153" s="214"/>
      <c r="JT153" s="214"/>
      <c r="JU153" s="214"/>
      <c r="JV153" s="214"/>
      <c r="JW153" s="214"/>
      <c r="JX153" s="214"/>
      <c r="JY153" s="166" t="s">
        <v>898</v>
      </c>
      <c r="JZ153" s="213"/>
      <c r="KA153" s="213" t="s">
        <v>853</v>
      </c>
      <c r="KB153" s="213" t="s">
        <v>898</v>
      </c>
      <c r="KC153" s="214"/>
      <c r="KD153" s="214" t="s">
        <v>898</v>
      </c>
      <c r="KE153" s="214" t="s">
        <v>898</v>
      </c>
      <c r="KF153" s="214"/>
      <c r="KG153" s="214"/>
      <c r="KH153" s="223"/>
      <c r="KI153" s="223"/>
      <c r="KJ153" s="223"/>
      <c r="KK153" s="223"/>
      <c r="KL153" s="214"/>
      <c r="KM153" s="213" t="s">
        <v>898</v>
      </c>
      <c r="KN153" s="214"/>
      <c r="KO153" s="214"/>
      <c r="KP153" s="214"/>
      <c r="KQ153"/>
      <c r="KR153" s="255"/>
      <c r="KS153">
        <v>7</v>
      </c>
      <c r="KT153">
        <v>17</v>
      </c>
      <c r="KU153">
        <v>7</v>
      </c>
      <c r="KV153">
        <v>17</v>
      </c>
    </row>
    <row r="154" spans="1:308" s="10" customFormat="1" ht="19.5">
      <c r="A154" s="171">
        <v>13</v>
      </c>
      <c r="B154" s="171" t="s">
        <v>1120</v>
      </c>
      <c r="C154" s="172" t="s">
        <v>1174</v>
      </c>
      <c r="D154" s="173">
        <v>28</v>
      </c>
      <c r="E154" s="171" t="s">
        <v>1175</v>
      </c>
      <c r="F154" s="164">
        <v>21</v>
      </c>
      <c r="G154" s="164" t="s">
        <v>852</v>
      </c>
      <c r="H154" s="164" t="s">
        <v>979</v>
      </c>
      <c r="I154" s="164">
        <v>0</v>
      </c>
      <c r="J154" s="164">
        <v>490</v>
      </c>
      <c r="K154" s="164">
        <v>303.2</v>
      </c>
      <c r="L154" s="165">
        <v>61.877551020408163</v>
      </c>
      <c r="M154" s="384" t="s">
        <v>2317</v>
      </c>
      <c r="N154" s="166" t="s">
        <v>898</v>
      </c>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166"/>
      <c r="CC154" s="213"/>
      <c r="CD154" s="213"/>
      <c r="CE154" s="213"/>
      <c r="CF154" s="213"/>
      <c r="CG154" s="213"/>
      <c r="CH154" s="213"/>
      <c r="CI154" s="213"/>
      <c r="CJ154" s="213"/>
      <c r="CK154" s="213"/>
      <c r="CL154" s="213"/>
      <c r="CM154" s="213"/>
      <c r="CN154" s="213"/>
      <c r="CO154" s="213"/>
      <c r="CP154" s="213"/>
      <c r="CQ154" s="213"/>
      <c r="CR154" s="213"/>
      <c r="CS154" s="213"/>
      <c r="CT154" s="166"/>
      <c r="CU154" s="213"/>
      <c r="CV154" s="213"/>
      <c r="CW154" s="213"/>
      <c r="CX154" s="213"/>
      <c r="CY154" s="213"/>
      <c r="CZ154" s="213"/>
      <c r="DA154" s="213"/>
      <c r="DB154" s="213"/>
      <c r="DC154" s="213"/>
      <c r="DD154" s="213"/>
      <c r="DE154" s="213"/>
      <c r="DF154" s="213"/>
      <c r="DG154" s="213"/>
      <c r="DH154" s="213"/>
      <c r="DI154" s="213"/>
      <c r="DJ154" s="213"/>
      <c r="DK154" s="213"/>
      <c r="DL154" s="213"/>
      <c r="DM154" s="213"/>
      <c r="DN154" s="167"/>
      <c r="DO154" s="213"/>
      <c r="DP154" s="213"/>
      <c r="DQ154" s="213"/>
      <c r="DR154" s="213"/>
      <c r="DS154" s="213"/>
      <c r="DT154" s="213"/>
      <c r="DU154" s="213"/>
      <c r="DV154" s="213"/>
      <c r="DW154" s="213"/>
      <c r="DX154" s="213"/>
      <c r="DY154" s="213"/>
      <c r="DZ154" s="213"/>
      <c r="EA154" s="213"/>
      <c r="EB154" s="213"/>
      <c r="EC154" s="213"/>
      <c r="ED154" s="213"/>
      <c r="EE154" s="213"/>
      <c r="EF154" s="213"/>
      <c r="EG154" s="213"/>
      <c r="EH154" s="213"/>
      <c r="EI154" s="213"/>
      <c r="EJ154" s="213"/>
      <c r="EK154" s="213"/>
      <c r="EL154" s="213"/>
      <c r="EM154" s="213"/>
      <c r="EN154" s="213"/>
      <c r="EO154" s="213"/>
      <c r="EP154" s="213"/>
      <c r="EQ154" s="213"/>
      <c r="ER154" s="213"/>
      <c r="ES154" s="213"/>
      <c r="ET154" s="213"/>
      <c r="EU154" s="9"/>
      <c r="EV154" s="166"/>
      <c r="EW154" s="213"/>
      <c r="EX154" s="213"/>
      <c r="EY154" s="213"/>
      <c r="EZ154" s="213"/>
      <c r="FA154" s="213"/>
      <c r="FB154" s="213"/>
      <c r="FC154" s="213"/>
      <c r="FD154" s="213"/>
      <c r="FE154" s="213"/>
      <c r="FF154" s="213"/>
      <c r="FG154" s="213"/>
      <c r="FH154" s="213"/>
      <c r="FI154" s="213"/>
      <c r="FJ154" s="213"/>
      <c r="FK154" s="213"/>
      <c r="FL154" s="213"/>
      <c r="FM154" s="213"/>
      <c r="FN154" s="167"/>
      <c r="FO154" s="213"/>
      <c r="FP154" s="213"/>
      <c r="FQ154" s="213"/>
      <c r="FR154" s="213"/>
      <c r="FS154" s="166"/>
      <c r="FT154" s="167"/>
      <c r="FU154" s="213"/>
      <c r="FV154" s="213"/>
      <c r="FW154" s="213"/>
      <c r="FX154" s="213"/>
      <c r="FY154" s="166"/>
      <c r="FZ154" s="167"/>
      <c r="GA154" s="166"/>
      <c r="GB154" s="213"/>
      <c r="GC154" s="213"/>
      <c r="GD154" s="213"/>
      <c r="GE154" s="166"/>
      <c r="GF154" s="213"/>
      <c r="GG154" s="213"/>
      <c r="GH154" s="213"/>
      <c r="GI154" s="213"/>
      <c r="GJ154" s="213"/>
      <c r="GK154" s="213"/>
      <c r="GL154" s="213"/>
      <c r="GM154" s="166"/>
      <c r="GN154" s="213"/>
      <c r="GO154" s="213"/>
      <c r="GP154" s="213"/>
      <c r="GQ154" s="167"/>
      <c r="GR154" s="174"/>
      <c r="GS154" s="214"/>
      <c r="GT154" s="214"/>
      <c r="GU154" s="214"/>
      <c r="GV154" s="214"/>
      <c r="GW154" s="214"/>
      <c r="GX154" s="214"/>
      <c r="GY154" s="214"/>
      <c r="GZ154" s="214"/>
      <c r="HA154" s="214"/>
      <c r="HB154" s="214"/>
      <c r="HC154" s="214"/>
      <c r="HD154" s="214"/>
      <c r="HE154" s="214"/>
      <c r="HF154" s="214"/>
      <c r="HG154" s="214"/>
      <c r="HH154" s="214"/>
      <c r="HI154" s="214"/>
      <c r="HJ154" s="214"/>
      <c r="HK154" s="214"/>
      <c r="HL154" s="214"/>
      <c r="HM154" s="214"/>
      <c r="HN154" s="214"/>
      <c r="HO154" s="214"/>
      <c r="HP154" s="214"/>
      <c r="HQ154" s="214"/>
      <c r="HR154" s="214"/>
      <c r="HS154" s="214"/>
      <c r="HT154" s="214"/>
      <c r="HU154" s="214"/>
      <c r="HV154" s="214"/>
      <c r="HW154" s="214"/>
      <c r="HX154" s="214"/>
      <c r="HY154" s="214"/>
      <c r="HZ154" s="214"/>
      <c r="IA154" s="214"/>
      <c r="IB154" s="214"/>
      <c r="IC154" s="214"/>
      <c r="ID154" s="214"/>
      <c r="IE154" s="214"/>
      <c r="IF154" s="214"/>
      <c r="IG154" s="214"/>
      <c r="IH154" s="214"/>
      <c r="II154" s="214"/>
      <c r="IJ154" s="214"/>
      <c r="IK154" s="214"/>
      <c r="IL154" s="214"/>
      <c r="IM154" s="214"/>
      <c r="IN154" s="214"/>
      <c r="IO154" s="214"/>
      <c r="IP154" s="166"/>
      <c r="IQ154" s="167"/>
      <c r="IR154" s="213"/>
      <c r="IS154" s="213"/>
      <c r="IT154" s="213"/>
      <c r="IU154" s="213"/>
      <c r="IV154" s="213"/>
      <c r="IW154" s="213"/>
      <c r="IX154" s="223"/>
      <c r="IY154" s="223"/>
      <c r="IZ154" s="213"/>
      <c r="JA154" s="223"/>
      <c r="JB154" s="213"/>
      <c r="JC154" s="213"/>
      <c r="JD154" s="213"/>
      <c r="JE154" s="214"/>
      <c r="JF154"/>
      <c r="JG154" s="213"/>
      <c r="JH154" s="213"/>
      <c r="JI154" s="213"/>
      <c r="JJ154" s="213"/>
      <c r="JK154" s="213"/>
      <c r="JL154" s="213"/>
      <c r="JM154" s="213" t="s">
        <v>853</v>
      </c>
      <c r="JN154" s="174"/>
      <c r="JO154" s="214"/>
      <c r="JP154" s="214"/>
      <c r="JQ154" s="214"/>
      <c r="JR154" s="214"/>
      <c r="JS154" s="214"/>
      <c r="JT154" s="214"/>
      <c r="JU154" s="214"/>
      <c r="JV154" s="214"/>
      <c r="JW154" s="214"/>
      <c r="JX154" s="214"/>
      <c r="JY154" s="166"/>
      <c r="JZ154" s="213"/>
      <c r="KA154" s="213"/>
      <c r="KB154" s="213"/>
      <c r="KC154" s="214"/>
      <c r="KD154" s="214" t="s">
        <v>853</v>
      </c>
      <c r="KE154" s="214"/>
      <c r="KF154" s="214"/>
      <c r="KG154" s="214"/>
      <c r="KH154" s="223"/>
      <c r="KI154" s="223"/>
      <c r="KJ154" s="223"/>
      <c r="KK154" s="223"/>
      <c r="KL154" s="214"/>
      <c r="KM154" s="214"/>
      <c r="KN154" s="214"/>
      <c r="KO154" s="214"/>
      <c r="KP154" s="214"/>
      <c r="KQ154"/>
      <c r="KR154" s="255"/>
      <c r="KS154">
        <v>1</v>
      </c>
      <c r="KT154">
        <v>2</v>
      </c>
      <c r="KU154">
        <v>1</v>
      </c>
      <c r="KV154">
        <v>2</v>
      </c>
    </row>
    <row r="155" spans="1:308" s="10" customFormat="1" ht="19.5">
      <c r="A155" s="171">
        <v>13</v>
      </c>
      <c r="B155" s="171" t="s">
        <v>1120</v>
      </c>
      <c r="C155" s="172" t="s">
        <v>1176</v>
      </c>
      <c r="D155" s="173">
        <v>29</v>
      </c>
      <c r="E155" s="164" t="s">
        <v>1177</v>
      </c>
      <c r="F155" s="164">
        <v>20</v>
      </c>
      <c r="G155" s="164" t="s">
        <v>852</v>
      </c>
      <c r="H155" s="164">
        <v>0</v>
      </c>
      <c r="I155" s="164">
        <v>0</v>
      </c>
      <c r="J155" s="164">
        <v>54</v>
      </c>
      <c r="K155" s="164">
        <v>24.4</v>
      </c>
      <c r="L155" s="165">
        <v>45.185185185185183</v>
      </c>
      <c r="M155" s="384" t="s">
        <v>2318</v>
      </c>
      <c r="N155" s="166"/>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t="s">
        <v>898</v>
      </c>
      <c r="BR155" s="213"/>
      <c r="BS155" s="213"/>
      <c r="BT155" s="213"/>
      <c r="BU155" s="213" t="s">
        <v>898</v>
      </c>
      <c r="BV155" s="213"/>
      <c r="BW155" s="213"/>
      <c r="BX155" s="213"/>
      <c r="BY155" s="213"/>
      <c r="BZ155" s="213"/>
      <c r="CA155" s="213"/>
      <c r="CB155" s="166"/>
      <c r="CC155" s="213"/>
      <c r="CD155" s="213"/>
      <c r="CE155" s="213"/>
      <c r="CF155" s="213"/>
      <c r="CG155" s="213"/>
      <c r="CH155" s="213"/>
      <c r="CI155" s="213"/>
      <c r="CJ155" s="213"/>
      <c r="CK155" s="213"/>
      <c r="CL155" s="213"/>
      <c r="CM155" s="213"/>
      <c r="CN155" s="213"/>
      <c r="CO155" s="213"/>
      <c r="CP155" s="213"/>
      <c r="CQ155" s="213"/>
      <c r="CR155" s="213"/>
      <c r="CS155" s="213"/>
      <c r="CT155" s="166"/>
      <c r="CU155" s="213"/>
      <c r="CV155" s="213"/>
      <c r="CW155" s="213"/>
      <c r="CX155" s="213"/>
      <c r="CY155" s="213"/>
      <c r="CZ155" s="213"/>
      <c r="DA155" s="213"/>
      <c r="DB155" s="213"/>
      <c r="DC155" s="213"/>
      <c r="DD155" s="213"/>
      <c r="DE155" s="213"/>
      <c r="DF155" s="213"/>
      <c r="DG155" s="213"/>
      <c r="DH155" s="213"/>
      <c r="DI155" s="213"/>
      <c r="DJ155" s="213"/>
      <c r="DK155" s="213"/>
      <c r="DL155" s="213"/>
      <c r="DM155" s="213"/>
      <c r="DN155" s="167"/>
      <c r="DO155" s="213"/>
      <c r="DP155" s="213"/>
      <c r="DQ155" s="213"/>
      <c r="DR155" s="213"/>
      <c r="DS155" s="213"/>
      <c r="DT155" s="213" t="s">
        <v>898</v>
      </c>
      <c r="DU155" s="213"/>
      <c r="DV155" s="213"/>
      <c r="DW155" s="213"/>
      <c r="DX155" s="213"/>
      <c r="DY155" s="213"/>
      <c r="DZ155" s="213"/>
      <c r="EA155" s="213"/>
      <c r="EB155" s="213"/>
      <c r="EC155" s="213" t="s">
        <v>898</v>
      </c>
      <c r="ED155" s="213"/>
      <c r="EE155" s="213"/>
      <c r="EF155" s="213"/>
      <c r="EG155" s="213"/>
      <c r="EH155" s="213" t="s">
        <v>898</v>
      </c>
      <c r="EI155" s="213"/>
      <c r="EJ155" s="213"/>
      <c r="EK155" s="213"/>
      <c r="EL155" s="213"/>
      <c r="EM155" s="213"/>
      <c r="EN155" s="213"/>
      <c r="EO155" s="213"/>
      <c r="EP155" s="213"/>
      <c r="EQ155" s="213"/>
      <c r="ER155" s="213"/>
      <c r="ES155" s="213"/>
      <c r="ET155" s="213"/>
      <c r="EU155" s="9"/>
      <c r="EV155" s="166"/>
      <c r="EW155" s="213"/>
      <c r="EX155" s="213"/>
      <c r="EY155" s="213"/>
      <c r="EZ155" s="213"/>
      <c r="FA155" s="213"/>
      <c r="FB155" s="213"/>
      <c r="FC155" s="213"/>
      <c r="FD155" s="213"/>
      <c r="FE155" s="213"/>
      <c r="FF155" s="213"/>
      <c r="FG155" s="213"/>
      <c r="FH155" s="213"/>
      <c r="FI155" s="213"/>
      <c r="FJ155" s="213"/>
      <c r="FK155" s="213"/>
      <c r="FL155" s="213"/>
      <c r="FM155" s="213"/>
      <c r="FN155" s="167"/>
      <c r="FO155" s="213" t="s">
        <v>898</v>
      </c>
      <c r="FP155" s="213"/>
      <c r="FQ155" s="213"/>
      <c r="FR155" s="213"/>
      <c r="FS155" s="166" t="s">
        <v>898</v>
      </c>
      <c r="FT155" s="167"/>
      <c r="FU155" s="213" t="s">
        <v>898</v>
      </c>
      <c r="FV155" s="213"/>
      <c r="FW155" s="213"/>
      <c r="FX155" s="213"/>
      <c r="FY155" s="166"/>
      <c r="FZ155" s="167"/>
      <c r="GA155" s="166"/>
      <c r="GB155" s="213"/>
      <c r="GC155" s="213"/>
      <c r="GD155" s="213"/>
      <c r="GE155" s="166"/>
      <c r="GF155" s="213"/>
      <c r="GG155" s="213"/>
      <c r="GH155" s="213"/>
      <c r="GI155" s="213"/>
      <c r="GJ155" s="213"/>
      <c r="GK155" s="213"/>
      <c r="GL155" s="213"/>
      <c r="GM155" s="166"/>
      <c r="GN155" s="213"/>
      <c r="GO155" s="213"/>
      <c r="GP155" s="213"/>
      <c r="GQ155" s="167"/>
      <c r="GR155" s="174" t="s">
        <v>898</v>
      </c>
      <c r="GS155" s="214" t="s">
        <v>898</v>
      </c>
      <c r="GT155" s="214"/>
      <c r="GU155" s="214" t="s">
        <v>898</v>
      </c>
      <c r="GV155" s="214" t="s">
        <v>898</v>
      </c>
      <c r="GW155" s="214" t="s">
        <v>898</v>
      </c>
      <c r="GX155" s="214" t="s">
        <v>898</v>
      </c>
      <c r="GY155" s="214"/>
      <c r="GZ155" s="214"/>
      <c r="HA155" s="214" t="s">
        <v>898</v>
      </c>
      <c r="HB155" s="214"/>
      <c r="HC155" s="214"/>
      <c r="HD155" s="214"/>
      <c r="HE155" s="214"/>
      <c r="HF155" s="214"/>
      <c r="HG155" s="214"/>
      <c r="HH155" s="214"/>
      <c r="HI155" s="214"/>
      <c r="HJ155" s="214"/>
      <c r="HK155" s="214" t="s">
        <v>898</v>
      </c>
      <c r="HL155" s="214"/>
      <c r="HM155" s="214"/>
      <c r="HN155" s="214"/>
      <c r="HO155" s="214"/>
      <c r="HP155" s="214"/>
      <c r="HQ155" s="214"/>
      <c r="HR155" s="214"/>
      <c r="HS155" s="214"/>
      <c r="HT155" s="214"/>
      <c r="HU155" s="214"/>
      <c r="HV155" s="214"/>
      <c r="HW155" s="214"/>
      <c r="HX155" s="214"/>
      <c r="HY155" s="214"/>
      <c r="HZ155" s="214"/>
      <c r="IA155" s="214"/>
      <c r="IB155" s="214"/>
      <c r="IC155" s="214"/>
      <c r="ID155" s="214" t="s">
        <v>898</v>
      </c>
      <c r="IE155" s="214"/>
      <c r="IF155" s="214"/>
      <c r="IG155" s="214"/>
      <c r="IH155" s="214"/>
      <c r="II155" s="214"/>
      <c r="IJ155" s="214"/>
      <c r="IK155" s="214"/>
      <c r="IL155" s="214"/>
      <c r="IM155" s="214"/>
      <c r="IN155" s="214"/>
      <c r="IO155" s="214"/>
      <c r="IP155" s="166"/>
      <c r="IQ155" s="167"/>
      <c r="IR155" s="213"/>
      <c r="IS155" s="213"/>
      <c r="IT155" s="213"/>
      <c r="IU155" s="213" t="s">
        <v>226</v>
      </c>
      <c r="IV155" s="213"/>
      <c r="IW155" s="213"/>
      <c r="IX155" s="223"/>
      <c r="IY155" s="223"/>
      <c r="IZ155" s="213"/>
      <c r="JA155" s="223"/>
      <c r="JB155" s="213"/>
      <c r="JC155" s="213"/>
      <c r="JD155" s="213" t="s">
        <v>226</v>
      </c>
      <c r="JE155" s="214"/>
      <c r="JF155"/>
      <c r="JG155" s="213" t="s">
        <v>226</v>
      </c>
      <c r="JH155" s="213"/>
      <c r="JI155" s="213"/>
      <c r="JJ155" s="213"/>
      <c r="JK155" s="213"/>
      <c r="JL155" s="213"/>
      <c r="JM155" s="213"/>
      <c r="JN155" s="174"/>
      <c r="JO155" s="214"/>
      <c r="JP155" s="214"/>
      <c r="JQ155" s="214"/>
      <c r="JR155" s="214"/>
      <c r="JS155" s="214"/>
      <c r="JT155" s="214"/>
      <c r="JU155" s="214"/>
      <c r="JV155" s="214"/>
      <c r="JW155" s="214" t="s">
        <v>853</v>
      </c>
      <c r="JX155" s="214"/>
      <c r="JY155" s="166" t="s">
        <v>898</v>
      </c>
      <c r="JZ155" s="213"/>
      <c r="KA155" s="213"/>
      <c r="KB155" s="213"/>
      <c r="KC155" s="214"/>
      <c r="KD155" s="213" t="s">
        <v>898</v>
      </c>
      <c r="KE155" s="214"/>
      <c r="KF155" s="214"/>
      <c r="KG155" s="214"/>
      <c r="KH155" s="223"/>
      <c r="KI155" s="223"/>
      <c r="KJ155" s="223"/>
      <c r="KK155" s="223"/>
      <c r="KL155" s="214"/>
      <c r="KM155" s="214"/>
      <c r="KN155" s="214"/>
      <c r="KO155" s="214"/>
      <c r="KP155" s="214"/>
      <c r="KQ155"/>
      <c r="KR155" s="255"/>
      <c r="KS155">
        <v>22</v>
      </c>
      <c r="KT155">
        <v>1</v>
      </c>
      <c r="KU155">
        <v>22</v>
      </c>
      <c r="KV155">
        <v>1</v>
      </c>
    </row>
    <row r="156" spans="1:308" s="10" customFormat="1" ht="19.5">
      <c r="A156" s="171">
        <v>13</v>
      </c>
      <c r="B156" s="171" t="s">
        <v>1120</v>
      </c>
      <c r="C156" s="172" t="s">
        <v>1178</v>
      </c>
      <c r="D156" s="173">
        <v>30</v>
      </c>
      <c r="E156" s="171" t="s">
        <v>1179</v>
      </c>
      <c r="F156" s="164">
        <v>20</v>
      </c>
      <c r="G156" s="164" t="s">
        <v>852</v>
      </c>
      <c r="H156" s="164">
        <v>0</v>
      </c>
      <c r="I156" s="164">
        <v>0</v>
      </c>
      <c r="J156" s="164">
        <v>329</v>
      </c>
      <c r="K156" s="164">
        <v>99.2</v>
      </c>
      <c r="L156" s="165">
        <v>30.15197568389058</v>
      </c>
      <c r="M156" s="384" t="s">
        <v>2319</v>
      </c>
      <c r="N156" s="166" t="s">
        <v>898</v>
      </c>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t="s">
        <v>226</v>
      </c>
      <c r="BH156" s="213"/>
      <c r="BI156" s="213"/>
      <c r="BJ156" s="213"/>
      <c r="BK156" s="213"/>
      <c r="BL156" s="213"/>
      <c r="BM156" s="213"/>
      <c r="BN156" s="213"/>
      <c r="BO156" s="213"/>
      <c r="BP156" s="213"/>
      <c r="BQ156" s="213" t="s">
        <v>226</v>
      </c>
      <c r="BR156" s="213"/>
      <c r="BS156" s="213"/>
      <c r="BT156" s="213"/>
      <c r="BU156" s="213"/>
      <c r="BV156" s="213"/>
      <c r="BW156" s="213"/>
      <c r="BX156" s="213"/>
      <c r="BY156" s="213"/>
      <c r="BZ156" s="213"/>
      <c r="CA156" s="213"/>
      <c r="CB156" s="166"/>
      <c r="CC156" s="213"/>
      <c r="CD156" s="213"/>
      <c r="CE156" s="213"/>
      <c r="CF156" s="213"/>
      <c r="CG156" s="213"/>
      <c r="CH156" s="213"/>
      <c r="CI156" s="213" t="s">
        <v>898</v>
      </c>
      <c r="CJ156" s="213"/>
      <c r="CK156" s="213"/>
      <c r="CL156" s="213"/>
      <c r="CM156" s="213"/>
      <c r="CN156" s="213"/>
      <c r="CO156" s="213"/>
      <c r="CP156" s="213"/>
      <c r="CQ156" s="213"/>
      <c r="CR156" s="213"/>
      <c r="CS156" s="213"/>
      <c r="CT156" s="166"/>
      <c r="CU156" s="213"/>
      <c r="CV156" s="213"/>
      <c r="CW156" s="213"/>
      <c r="CX156" s="213"/>
      <c r="CY156" s="213"/>
      <c r="CZ156" s="213"/>
      <c r="DA156" s="213"/>
      <c r="DB156" s="213"/>
      <c r="DC156" s="213"/>
      <c r="DD156" s="213"/>
      <c r="DE156" s="213"/>
      <c r="DF156" s="213"/>
      <c r="DG156" s="213"/>
      <c r="DH156" s="213"/>
      <c r="DI156" s="213"/>
      <c r="DJ156" s="213"/>
      <c r="DK156" s="213"/>
      <c r="DL156" s="213"/>
      <c r="DM156" s="213"/>
      <c r="DN156" s="167"/>
      <c r="DO156" s="213"/>
      <c r="DP156" s="213"/>
      <c r="DQ156" s="213"/>
      <c r="DR156" s="213"/>
      <c r="DS156" s="213"/>
      <c r="DT156" s="213" t="s">
        <v>898</v>
      </c>
      <c r="DU156" s="213"/>
      <c r="DV156" s="213"/>
      <c r="DW156" s="213"/>
      <c r="DX156" s="213"/>
      <c r="DY156" s="213"/>
      <c r="DZ156" s="213"/>
      <c r="EA156" s="213"/>
      <c r="EB156" s="213"/>
      <c r="EC156" s="213" t="s">
        <v>898</v>
      </c>
      <c r="ED156" s="213"/>
      <c r="EE156" s="213"/>
      <c r="EF156" s="213"/>
      <c r="EG156" s="213"/>
      <c r="EH156" s="213"/>
      <c r="EI156" s="213"/>
      <c r="EJ156" s="213"/>
      <c r="EK156" s="213"/>
      <c r="EL156" s="213"/>
      <c r="EM156" s="213"/>
      <c r="EN156" s="213"/>
      <c r="EO156" s="213"/>
      <c r="EP156" s="213"/>
      <c r="EQ156" s="213"/>
      <c r="ER156" s="213"/>
      <c r="ES156" s="213"/>
      <c r="ET156" s="213"/>
      <c r="EU156" s="9"/>
      <c r="EV156" s="166" t="s">
        <v>898</v>
      </c>
      <c r="EW156" s="213"/>
      <c r="EX156" s="213"/>
      <c r="EY156" s="213"/>
      <c r="EZ156" s="213"/>
      <c r="FA156" s="213"/>
      <c r="FB156" s="213"/>
      <c r="FC156" s="213"/>
      <c r="FD156" s="213"/>
      <c r="FE156" s="213"/>
      <c r="FF156" s="213"/>
      <c r="FG156" s="213"/>
      <c r="FH156" s="213"/>
      <c r="FI156" s="213" t="s">
        <v>898</v>
      </c>
      <c r="FJ156" s="213" t="s">
        <v>898</v>
      </c>
      <c r="FK156" s="213"/>
      <c r="FL156" s="213"/>
      <c r="FM156" s="213"/>
      <c r="FN156" s="167"/>
      <c r="FO156" s="213" t="s">
        <v>898</v>
      </c>
      <c r="FP156" s="213"/>
      <c r="FQ156" s="213"/>
      <c r="FR156" s="213"/>
      <c r="FS156" s="166"/>
      <c r="FT156" s="167" t="s">
        <v>898</v>
      </c>
      <c r="FU156" s="213"/>
      <c r="FV156" s="213" t="s">
        <v>898</v>
      </c>
      <c r="FW156" s="213" t="s">
        <v>898</v>
      </c>
      <c r="FX156" s="213" t="s">
        <v>898</v>
      </c>
      <c r="FY156" s="166"/>
      <c r="FZ156" s="167"/>
      <c r="GA156" s="166"/>
      <c r="GB156" s="213"/>
      <c r="GC156" s="213"/>
      <c r="GD156" s="213"/>
      <c r="GE156" s="166"/>
      <c r="GF156" s="213"/>
      <c r="GG156" s="213"/>
      <c r="GH156" s="213"/>
      <c r="GI156" s="213"/>
      <c r="GJ156" s="213"/>
      <c r="GK156" s="213"/>
      <c r="GL156" s="213"/>
      <c r="GM156" s="166"/>
      <c r="GN156" s="213"/>
      <c r="GO156" s="213"/>
      <c r="GP156" s="213"/>
      <c r="GQ156" s="167"/>
      <c r="GR156" s="174"/>
      <c r="GS156" s="214"/>
      <c r="GT156" s="214"/>
      <c r="GU156" s="214"/>
      <c r="GV156" s="214"/>
      <c r="GW156" s="214"/>
      <c r="GX156" s="214"/>
      <c r="GY156" s="214"/>
      <c r="GZ156" s="214"/>
      <c r="HA156" s="214"/>
      <c r="HB156" s="214"/>
      <c r="HC156" s="214"/>
      <c r="HD156" s="214"/>
      <c r="HE156" s="214"/>
      <c r="HF156" s="214"/>
      <c r="HG156" s="214"/>
      <c r="HH156" s="214"/>
      <c r="HI156" s="214"/>
      <c r="HJ156" s="214"/>
      <c r="HK156" s="214"/>
      <c r="HL156" s="214"/>
      <c r="HM156" s="214"/>
      <c r="HN156" s="214"/>
      <c r="HO156" s="214"/>
      <c r="HP156" s="214"/>
      <c r="HQ156" s="214"/>
      <c r="HR156" s="214"/>
      <c r="HS156" s="214"/>
      <c r="HT156" s="214" t="s">
        <v>226</v>
      </c>
      <c r="HU156" s="214" t="s">
        <v>226</v>
      </c>
      <c r="HV156" s="214"/>
      <c r="HW156" s="214"/>
      <c r="HX156" s="214"/>
      <c r="HY156" s="214"/>
      <c r="HZ156" s="214"/>
      <c r="IA156" s="214"/>
      <c r="IB156" s="214"/>
      <c r="IC156" s="214"/>
      <c r="ID156" s="214"/>
      <c r="IE156" s="214"/>
      <c r="IF156" s="214"/>
      <c r="IG156" s="214"/>
      <c r="IH156" s="214"/>
      <c r="II156" s="214"/>
      <c r="IJ156" s="214"/>
      <c r="IK156" s="214"/>
      <c r="IL156" s="214"/>
      <c r="IM156" s="214"/>
      <c r="IN156" s="214"/>
      <c r="IO156" s="214"/>
      <c r="IP156" s="166"/>
      <c r="IQ156" s="167"/>
      <c r="IR156" s="213"/>
      <c r="IS156" s="213"/>
      <c r="IT156" s="213"/>
      <c r="IU156" s="213"/>
      <c r="IV156" s="213"/>
      <c r="IW156" s="213"/>
      <c r="IX156" s="223"/>
      <c r="IY156" s="223"/>
      <c r="IZ156" s="213" t="s">
        <v>853</v>
      </c>
      <c r="JA156" s="223"/>
      <c r="JB156" s="213"/>
      <c r="JC156" s="213"/>
      <c r="JD156" s="213"/>
      <c r="JE156" s="214"/>
      <c r="JF156"/>
      <c r="JG156" s="213"/>
      <c r="JH156" s="213"/>
      <c r="JI156" s="213"/>
      <c r="JJ156" s="213"/>
      <c r="JK156" s="213"/>
      <c r="JL156" s="213"/>
      <c r="JM156" s="213"/>
      <c r="JN156" s="174"/>
      <c r="JO156" s="214"/>
      <c r="JP156" s="214"/>
      <c r="JQ156" s="214"/>
      <c r="JR156" s="214"/>
      <c r="JS156" s="214"/>
      <c r="JT156" s="214"/>
      <c r="JU156" s="214"/>
      <c r="JV156" s="214"/>
      <c r="JW156" s="214"/>
      <c r="JX156" s="214"/>
      <c r="JY156" s="166"/>
      <c r="JZ156" s="213"/>
      <c r="KA156" s="213"/>
      <c r="KB156" s="213"/>
      <c r="KC156" s="214"/>
      <c r="KD156" s="214"/>
      <c r="KE156" s="214"/>
      <c r="KF156" s="214"/>
      <c r="KG156" s="214"/>
      <c r="KH156" s="223"/>
      <c r="KI156" s="223"/>
      <c r="KJ156" s="223"/>
      <c r="KK156" s="223"/>
      <c r="KL156" s="214"/>
      <c r="KM156" s="214"/>
      <c r="KN156" s="214"/>
      <c r="KO156" s="214"/>
      <c r="KP156" s="214"/>
      <c r="KQ156"/>
      <c r="KR156" s="255"/>
      <c r="KS156">
        <v>16</v>
      </c>
      <c r="KT156">
        <v>1</v>
      </c>
      <c r="KU156">
        <v>16</v>
      </c>
      <c r="KV156">
        <v>1</v>
      </c>
    </row>
    <row r="157" spans="1:308" s="10" customFormat="1" ht="19.5">
      <c r="A157" s="171">
        <v>13</v>
      </c>
      <c r="B157" s="171" t="s">
        <v>1120</v>
      </c>
      <c r="C157" s="172" t="s">
        <v>1180</v>
      </c>
      <c r="D157" s="173">
        <v>31</v>
      </c>
      <c r="E157" s="171" t="s">
        <v>1181</v>
      </c>
      <c r="F157" s="164">
        <v>21</v>
      </c>
      <c r="G157" s="164" t="s">
        <v>2078</v>
      </c>
      <c r="H157" s="164" t="s">
        <v>864</v>
      </c>
      <c r="I157" s="164" t="s">
        <v>904</v>
      </c>
      <c r="J157" s="164">
        <v>1031</v>
      </c>
      <c r="K157" s="164">
        <v>484.8</v>
      </c>
      <c r="L157" s="165">
        <v>47.022308438409311</v>
      </c>
      <c r="M157" s="384" t="s">
        <v>2320</v>
      </c>
      <c r="N157" s="166"/>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166"/>
      <c r="CC157" s="213"/>
      <c r="CD157" s="213"/>
      <c r="CE157" s="213"/>
      <c r="CF157" s="213"/>
      <c r="CG157" s="213"/>
      <c r="CH157" s="213"/>
      <c r="CI157" s="213"/>
      <c r="CJ157" s="213"/>
      <c r="CK157" s="213"/>
      <c r="CL157" s="213"/>
      <c r="CM157" s="213"/>
      <c r="CN157" s="213"/>
      <c r="CO157" s="213"/>
      <c r="CP157" s="213"/>
      <c r="CQ157" s="213"/>
      <c r="CR157" s="213"/>
      <c r="CS157" s="213"/>
      <c r="CT157" s="166"/>
      <c r="CU157" s="213"/>
      <c r="CV157" s="213"/>
      <c r="CW157" s="213"/>
      <c r="CX157" s="213"/>
      <c r="CY157" s="213"/>
      <c r="CZ157" s="213"/>
      <c r="DA157" s="213"/>
      <c r="DB157" s="213"/>
      <c r="DC157" s="213"/>
      <c r="DD157" s="213"/>
      <c r="DE157" s="213"/>
      <c r="DF157" s="213"/>
      <c r="DG157" s="213"/>
      <c r="DH157" s="213"/>
      <c r="DI157" s="213"/>
      <c r="DJ157" s="213"/>
      <c r="DK157" s="213"/>
      <c r="DL157" s="213"/>
      <c r="DM157" s="213"/>
      <c r="DN157" s="167"/>
      <c r="DO157" s="213"/>
      <c r="DP157" s="213"/>
      <c r="DQ157" s="213"/>
      <c r="DR157" s="213"/>
      <c r="DS157" s="213"/>
      <c r="DT157" s="213"/>
      <c r="DU157" s="213"/>
      <c r="DV157" s="213"/>
      <c r="DW157" s="213"/>
      <c r="DX157" s="213"/>
      <c r="DY157" s="213"/>
      <c r="DZ157" s="213"/>
      <c r="EA157" s="213"/>
      <c r="EB157" s="213"/>
      <c r="EC157" s="213"/>
      <c r="ED157" s="213"/>
      <c r="EE157" s="213"/>
      <c r="EF157" s="213"/>
      <c r="EG157" s="213"/>
      <c r="EH157" s="213"/>
      <c r="EI157" s="213"/>
      <c r="EJ157" s="213"/>
      <c r="EK157" s="213"/>
      <c r="EL157" s="213"/>
      <c r="EM157" s="213"/>
      <c r="EN157" s="213"/>
      <c r="EO157" s="213"/>
      <c r="EP157" s="213"/>
      <c r="EQ157" s="213"/>
      <c r="ER157" s="213"/>
      <c r="ES157" s="213"/>
      <c r="ET157" s="213"/>
      <c r="EU157" s="9"/>
      <c r="EV157" s="166"/>
      <c r="EW157" s="213"/>
      <c r="EX157" s="213"/>
      <c r="EY157" s="213"/>
      <c r="EZ157" s="213"/>
      <c r="FA157" s="213"/>
      <c r="FB157" s="213"/>
      <c r="FC157" s="213"/>
      <c r="FD157" s="213"/>
      <c r="FE157" s="213"/>
      <c r="FF157" s="213"/>
      <c r="FG157" s="213"/>
      <c r="FH157" s="213"/>
      <c r="FI157" s="213"/>
      <c r="FJ157" s="213"/>
      <c r="FK157" s="213"/>
      <c r="FL157" s="213"/>
      <c r="FM157" s="213"/>
      <c r="FN157" s="167"/>
      <c r="FO157" s="213"/>
      <c r="FP157" s="213"/>
      <c r="FQ157" s="213"/>
      <c r="FR157" s="213"/>
      <c r="FS157" s="166"/>
      <c r="FT157" s="167"/>
      <c r="FU157" s="213"/>
      <c r="FV157" s="213"/>
      <c r="FW157" s="213"/>
      <c r="FX157" s="213"/>
      <c r="FY157" s="166"/>
      <c r="FZ157" s="167"/>
      <c r="GA157" s="166"/>
      <c r="GB157" s="213"/>
      <c r="GC157" s="213"/>
      <c r="GD157" s="213"/>
      <c r="GE157" s="166"/>
      <c r="GF157" s="213"/>
      <c r="GG157" s="213"/>
      <c r="GH157" s="213"/>
      <c r="GI157" s="213"/>
      <c r="GJ157" s="213"/>
      <c r="GK157" s="213"/>
      <c r="GL157" s="213"/>
      <c r="GM157" s="166"/>
      <c r="GN157" s="213"/>
      <c r="GO157" s="213"/>
      <c r="GP157" s="213"/>
      <c r="GQ157" s="167"/>
      <c r="GR157" s="174"/>
      <c r="GS157" s="214"/>
      <c r="GT157" s="214"/>
      <c r="GU157" s="214"/>
      <c r="GV157" s="214"/>
      <c r="GW157" s="214"/>
      <c r="GX157" s="214"/>
      <c r="GY157" s="214"/>
      <c r="GZ157" s="214"/>
      <c r="HA157" s="214"/>
      <c r="HB157" s="214"/>
      <c r="HC157" s="214"/>
      <c r="HD157" s="214"/>
      <c r="HE157" s="214"/>
      <c r="HF157" s="214"/>
      <c r="HG157" s="214"/>
      <c r="HH157" s="214"/>
      <c r="HI157" s="214"/>
      <c r="HJ157" s="214"/>
      <c r="HK157" s="214"/>
      <c r="HL157" s="214"/>
      <c r="HM157" s="214"/>
      <c r="HN157" s="214"/>
      <c r="HO157" s="214"/>
      <c r="HP157" s="214"/>
      <c r="HQ157" s="214"/>
      <c r="HR157" s="214"/>
      <c r="HS157" s="214"/>
      <c r="HT157" s="214"/>
      <c r="HU157" s="214"/>
      <c r="HV157" s="214"/>
      <c r="HW157" s="214"/>
      <c r="HX157" s="214"/>
      <c r="HY157" s="214"/>
      <c r="HZ157" s="214"/>
      <c r="IA157" s="214"/>
      <c r="IB157" s="214"/>
      <c r="IC157" s="214"/>
      <c r="ID157" s="214"/>
      <c r="IE157" s="214"/>
      <c r="IF157" s="214"/>
      <c r="IG157" s="214"/>
      <c r="IH157" s="214"/>
      <c r="II157" s="214"/>
      <c r="IJ157" s="214"/>
      <c r="IK157" s="214"/>
      <c r="IL157" s="214"/>
      <c r="IM157" s="214"/>
      <c r="IN157" s="214"/>
      <c r="IO157" s="214"/>
      <c r="IP157" s="166"/>
      <c r="IQ157" s="167"/>
      <c r="IR157" s="213"/>
      <c r="IS157" s="213"/>
      <c r="IT157" s="213"/>
      <c r="IU157" s="213"/>
      <c r="IV157" s="213"/>
      <c r="IW157" s="213"/>
      <c r="IX157" s="223"/>
      <c r="IY157" s="223"/>
      <c r="IZ157" s="213" t="s">
        <v>853</v>
      </c>
      <c r="JA157" s="223"/>
      <c r="JB157" s="213"/>
      <c r="JC157" s="213"/>
      <c r="JD157" s="213"/>
      <c r="JE157" s="214"/>
      <c r="JF157"/>
      <c r="JG157" s="213"/>
      <c r="JH157" s="213"/>
      <c r="JI157" s="213"/>
      <c r="JJ157" s="213"/>
      <c r="JK157" s="213"/>
      <c r="JL157" s="213"/>
      <c r="JM157" s="213"/>
      <c r="JN157" s="174"/>
      <c r="JO157" s="214"/>
      <c r="JP157" s="214"/>
      <c r="JQ157" s="214"/>
      <c r="JR157" s="214"/>
      <c r="JS157" s="214"/>
      <c r="JT157" s="214"/>
      <c r="JU157" s="214"/>
      <c r="JV157" s="214"/>
      <c r="JW157" s="214"/>
      <c r="JX157" s="214"/>
      <c r="JY157" s="166"/>
      <c r="JZ157" s="213"/>
      <c r="KA157" s="213"/>
      <c r="KB157" s="213"/>
      <c r="KC157" s="214"/>
      <c r="KD157" s="213" t="s">
        <v>898</v>
      </c>
      <c r="KE157" s="214"/>
      <c r="KF157" s="214"/>
      <c r="KG157" s="214"/>
      <c r="KH157" s="223"/>
      <c r="KI157" s="223"/>
      <c r="KJ157" s="223"/>
      <c r="KK157" s="223"/>
      <c r="KL157" s="214"/>
      <c r="KM157" s="214"/>
      <c r="KN157" s="214"/>
      <c r="KO157" s="214"/>
      <c r="KP157" s="214"/>
      <c r="KQ157"/>
      <c r="KR157" s="255"/>
      <c r="KS157">
        <v>1</v>
      </c>
      <c r="KT157">
        <v>1</v>
      </c>
      <c r="KU157">
        <v>1</v>
      </c>
      <c r="KV157">
        <v>1</v>
      </c>
    </row>
    <row r="158" spans="1:308" s="10" customFormat="1" ht="19.5">
      <c r="A158" s="171">
        <v>13</v>
      </c>
      <c r="B158" s="171" t="s">
        <v>1120</v>
      </c>
      <c r="C158" s="172" t="s">
        <v>1182</v>
      </c>
      <c r="D158" s="173">
        <v>32</v>
      </c>
      <c r="E158" s="164" t="s">
        <v>1183</v>
      </c>
      <c r="F158" s="164">
        <v>21</v>
      </c>
      <c r="G158" s="164" t="s">
        <v>2078</v>
      </c>
      <c r="H158" s="164" t="s">
        <v>864</v>
      </c>
      <c r="I158" s="164" t="s">
        <v>904</v>
      </c>
      <c r="J158" s="164">
        <v>890</v>
      </c>
      <c r="K158" s="164">
        <v>501.9</v>
      </c>
      <c r="L158" s="165">
        <v>56.393258426966284</v>
      </c>
      <c r="M158" s="384" t="s">
        <v>2321</v>
      </c>
      <c r="N158" s="166"/>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t="s">
        <v>853</v>
      </c>
      <c r="BH158" s="213"/>
      <c r="BI158" s="213"/>
      <c r="BJ158" s="213"/>
      <c r="BK158" s="213"/>
      <c r="BL158" s="213"/>
      <c r="BM158" s="213"/>
      <c r="BN158" s="213"/>
      <c r="BO158" s="213"/>
      <c r="BP158" s="213" t="s">
        <v>853</v>
      </c>
      <c r="BQ158" s="213"/>
      <c r="BR158" s="213" t="s">
        <v>853</v>
      </c>
      <c r="BS158" s="213"/>
      <c r="BT158" s="213"/>
      <c r="BU158" s="213"/>
      <c r="BV158" s="213"/>
      <c r="BW158" s="213" t="s">
        <v>853</v>
      </c>
      <c r="BX158" s="213"/>
      <c r="BY158" s="213"/>
      <c r="BZ158" s="213"/>
      <c r="CA158" s="213"/>
      <c r="CB158" s="166"/>
      <c r="CC158" s="213" t="s">
        <v>853</v>
      </c>
      <c r="CD158" s="213"/>
      <c r="CE158" s="213"/>
      <c r="CF158" s="213"/>
      <c r="CG158" s="213"/>
      <c r="CH158" s="213"/>
      <c r="CI158" s="213"/>
      <c r="CJ158" s="213"/>
      <c r="CK158" s="213"/>
      <c r="CL158" s="213"/>
      <c r="CM158" s="213"/>
      <c r="CN158" s="213"/>
      <c r="CO158" s="213"/>
      <c r="CP158" s="213"/>
      <c r="CQ158" s="213"/>
      <c r="CR158" s="213"/>
      <c r="CS158" s="213"/>
      <c r="CT158" s="166"/>
      <c r="CU158" s="213"/>
      <c r="CV158" s="213"/>
      <c r="CW158" s="213"/>
      <c r="CX158" s="213"/>
      <c r="CY158" s="213"/>
      <c r="CZ158" s="213"/>
      <c r="DA158" s="213"/>
      <c r="DB158" s="213"/>
      <c r="DC158" s="213"/>
      <c r="DD158" s="213"/>
      <c r="DE158" s="213"/>
      <c r="DF158" s="213"/>
      <c r="DG158" s="213"/>
      <c r="DH158" s="213"/>
      <c r="DI158" s="213"/>
      <c r="DJ158" s="213"/>
      <c r="DK158" s="213"/>
      <c r="DL158" s="213"/>
      <c r="DM158" s="213"/>
      <c r="DN158" s="167"/>
      <c r="DO158" s="213"/>
      <c r="DP158" s="213"/>
      <c r="DQ158" s="213"/>
      <c r="DR158" s="213"/>
      <c r="DS158" s="213"/>
      <c r="DT158" s="213"/>
      <c r="DU158" s="213"/>
      <c r="DV158" s="213"/>
      <c r="DW158" s="213"/>
      <c r="DX158" s="213"/>
      <c r="DY158" s="213"/>
      <c r="DZ158" s="213"/>
      <c r="EA158" s="213"/>
      <c r="EB158" s="213"/>
      <c r="EC158" s="213"/>
      <c r="ED158" s="213"/>
      <c r="EE158" s="213"/>
      <c r="EF158" s="213"/>
      <c r="EG158" s="213"/>
      <c r="EH158" s="213"/>
      <c r="EI158" s="213"/>
      <c r="EJ158" s="213"/>
      <c r="EK158" s="213"/>
      <c r="EL158" s="213"/>
      <c r="EM158" s="213"/>
      <c r="EN158" s="213"/>
      <c r="EO158" s="213"/>
      <c r="EP158" s="213"/>
      <c r="EQ158" s="213"/>
      <c r="ER158" s="213"/>
      <c r="ES158" s="213"/>
      <c r="ET158" s="213"/>
      <c r="EU158" s="9"/>
      <c r="EV158" s="166"/>
      <c r="EW158" s="213"/>
      <c r="EX158" s="213"/>
      <c r="EY158" s="213"/>
      <c r="EZ158" s="213"/>
      <c r="FA158" s="213"/>
      <c r="FB158" s="213"/>
      <c r="FC158" s="213"/>
      <c r="FD158" s="213"/>
      <c r="FE158" s="213"/>
      <c r="FF158" s="213"/>
      <c r="FG158" s="213"/>
      <c r="FH158" s="213"/>
      <c r="FI158" s="213"/>
      <c r="FJ158" s="213"/>
      <c r="FK158" s="213"/>
      <c r="FL158" s="213"/>
      <c r="FM158" s="213"/>
      <c r="FN158" s="167"/>
      <c r="FO158" s="213"/>
      <c r="FP158" s="213"/>
      <c r="FQ158" s="213"/>
      <c r="FR158" s="213"/>
      <c r="FS158" s="166"/>
      <c r="FT158" s="167"/>
      <c r="FU158" s="213"/>
      <c r="FV158" s="213"/>
      <c r="FW158" s="213"/>
      <c r="FX158" s="213"/>
      <c r="FY158" s="166"/>
      <c r="FZ158" s="167"/>
      <c r="GA158" s="166"/>
      <c r="GB158" s="213"/>
      <c r="GC158" s="213"/>
      <c r="GD158" s="213"/>
      <c r="GE158" s="166"/>
      <c r="GF158" s="213"/>
      <c r="GG158" s="213"/>
      <c r="GH158" s="213"/>
      <c r="GI158" s="213"/>
      <c r="GJ158" s="213"/>
      <c r="GK158" s="213"/>
      <c r="GL158" s="213"/>
      <c r="GM158" s="166"/>
      <c r="GN158" s="213"/>
      <c r="GO158" s="213"/>
      <c r="GP158" s="213"/>
      <c r="GQ158" s="167"/>
      <c r="GR158" s="174"/>
      <c r="GS158" s="214"/>
      <c r="GT158" s="214"/>
      <c r="GU158" s="214"/>
      <c r="GV158" s="214"/>
      <c r="GW158" s="214"/>
      <c r="GX158" s="214"/>
      <c r="GY158" s="214"/>
      <c r="GZ158" s="214"/>
      <c r="HA158" s="214"/>
      <c r="HB158" s="214"/>
      <c r="HC158" s="214"/>
      <c r="HD158" s="214"/>
      <c r="HE158" s="214"/>
      <c r="HF158" s="214"/>
      <c r="HG158" s="214"/>
      <c r="HH158" s="214"/>
      <c r="HI158" s="214"/>
      <c r="HJ158" s="214"/>
      <c r="HK158" s="214"/>
      <c r="HL158" s="214"/>
      <c r="HM158" s="214"/>
      <c r="HN158" s="214"/>
      <c r="HO158" s="214"/>
      <c r="HP158" s="214"/>
      <c r="HQ158" s="214"/>
      <c r="HR158" s="214"/>
      <c r="HS158" s="214"/>
      <c r="HT158" s="214"/>
      <c r="HU158" s="214"/>
      <c r="HV158" s="214"/>
      <c r="HW158" s="214"/>
      <c r="HX158" s="214"/>
      <c r="HY158" s="214"/>
      <c r="HZ158" s="214"/>
      <c r="IA158" s="214"/>
      <c r="IB158" s="214"/>
      <c r="IC158" s="214"/>
      <c r="ID158" s="214"/>
      <c r="IE158" s="214"/>
      <c r="IF158" s="214"/>
      <c r="IG158" s="214"/>
      <c r="IH158" s="214"/>
      <c r="II158" s="214"/>
      <c r="IJ158" s="214"/>
      <c r="IK158" s="214"/>
      <c r="IL158" s="214"/>
      <c r="IM158" s="214"/>
      <c r="IN158" s="214"/>
      <c r="IO158" s="214"/>
      <c r="IP158" s="166"/>
      <c r="IQ158" s="167"/>
      <c r="IR158" s="213"/>
      <c r="IS158" s="213"/>
      <c r="IT158" s="213"/>
      <c r="IU158" s="213"/>
      <c r="IV158" s="213"/>
      <c r="IW158" s="213"/>
      <c r="IX158" s="223"/>
      <c r="IY158" s="223"/>
      <c r="IZ158" s="213" t="s">
        <v>226</v>
      </c>
      <c r="JA158" s="223"/>
      <c r="JB158" s="213"/>
      <c r="JC158" s="213"/>
      <c r="JD158" s="213"/>
      <c r="JE158" s="214"/>
      <c r="JF158"/>
      <c r="JG158" s="213"/>
      <c r="JH158" s="213"/>
      <c r="JI158" s="213"/>
      <c r="JJ158" s="213"/>
      <c r="JK158" s="213" t="s">
        <v>853</v>
      </c>
      <c r="JL158" s="213"/>
      <c r="JM158" s="213"/>
      <c r="JN158" s="174" t="s">
        <v>853</v>
      </c>
      <c r="JO158" s="214"/>
      <c r="JP158" s="214"/>
      <c r="JQ158" s="214"/>
      <c r="JR158" s="214"/>
      <c r="JS158" s="214"/>
      <c r="JT158" s="214"/>
      <c r="JU158" s="214"/>
      <c r="JV158" s="214"/>
      <c r="JW158" s="214"/>
      <c r="JX158" s="214"/>
      <c r="JY158" s="166"/>
      <c r="JZ158" s="213"/>
      <c r="KA158" s="213"/>
      <c r="KB158" s="213"/>
      <c r="KC158" s="214"/>
      <c r="KD158" s="213" t="s">
        <v>898</v>
      </c>
      <c r="KE158" s="214"/>
      <c r="KF158" s="214"/>
      <c r="KG158" s="214"/>
      <c r="KH158" s="223"/>
      <c r="KI158" s="223"/>
      <c r="KJ158" s="223"/>
      <c r="KK158" s="223"/>
      <c r="KL158" s="214"/>
      <c r="KM158" s="214"/>
      <c r="KN158" s="214"/>
      <c r="KO158" s="214"/>
      <c r="KP158" s="214"/>
      <c r="KQ158"/>
      <c r="KR158" s="255"/>
      <c r="KS158">
        <v>2</v>
      </c>
      <c r="KT158">
        <v>7</v>
      </c>
      <c r="KU158">
        <v>2</v>
      </c>
      <c r="KV158">
        <v>7</v>
      </c>
    </row>
    <row r="159" spans="1:308" s="10" customFormat="1" ht="19.5">
      <c r="A159" s="171">
        <v>13</v>
      </c>
      <c r="B159" s="171" t="s">
        <v>1120</v>
      </c>
      <c r="C159" s="172" t="s">
        <v>1184</v>
      </c>
      <c r="D159" s="173">
        <v>33</v>
      </c>
      <c r="E159" s="171" t="s">
        <v>1185</v>
      </c>
      <c r="F159" s="164">
        <v>5</v>
      </c>
      <c r="G159" s="164" t="s">
        <v>852</v>
      </c>
      <c r="H159" s="164">
        <v>0</v>
      </c>
      <c r="I159" s="164">
        <v>0</v>
      </c>
      <c r="J159" s="164">
        <v>490</v>
      </c>
      <c r="K159" s="164">
        <v>364.9</v>
      </c>
      <c r="L159" s="165">
        <v>74.469387755102034</v>
      </c>
      <c r="M159" s="384" t="s">
        <v>2322</v>
      </c>
      <c r="N159" s="166" t="s">
        <v>226</v>
      </c>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166"/>
      <c r="CC159" s="213"/>
      <c r="CD159" s="213"/>
      <c r="CE159" s="213"/>
      <c r="CF159" s="213"/>
      <c r="CG159" s="213"/>
      <c r="CH159" s="213"/>
      <c r="CI159" s="213"/>
      <c r="CJ159" s="213"/>
      <c r="CK159" s="213"/>
      <c r="CL159" s="213"/>
      <c r="CM159" s="213"/>
      <c r="CN159" s="213"/>
      <c r="CO159" s="213"/>
      <c r="CP159" s="213"/>
      <c r="CQ159" s="213" t="s">
        <v>226</v>
      </c>
      <c r="CR159" s="213"/>
      <c r="CS159" s="213" t="s">
        <v>226</v>
      </c>
      <c r="CT159" s="166"/>
      <c r="CU159" s="213"/>
      <c r="CV159" s="213"/>
      <c r="CW159" s="213"/>
      <c r="CX159" s="213"/>
      <c r="CY159" s="213"/>
      <c r="CZ159" s="213" t="s">
        <v>226</v>
      </c>
      <c r="DA159" s="213"/>
      <c r="DB159" s="213"/>
      <c r="DC159" s="213"/>
      <c r="DD159" s="213"/>
      <c r="DE159" s="213"/>
      <c r="DF159" s="213"/>
      <c r="DG159" s="213"/>
      <c r="DH159" s="213"/>
      <c r="DI159" s="213"/>
      <c r="DJ159" s="213"/>
      <c r="DK159" s="213"/>
      <c r="DL159" s="213"/>
      <c r="DM159" s="213"/>
      <c r="DN159" s="167"/>
      <c r="DO159" s="213"/>
      <c r="DP159" s="213"/>
      <c r="DQ159" s="213"/>
      <c r="DR159" s="213"/>
      <c r="DS159" s="213"/>
      <c r="DT159" s="213"/>
      <c r="DU159" s="213"/>
      <c r="DV159" s="213"/>
      <c r="DW159" s="213"/>
      <c r="DX159" s="213"/>
      <c r="DY159" s="213"/>
      <c r="DZ159" s="213"/>
      <c r="EA159" s="213"/>
      <c r="EB159" s="213"/>
      <c r="EC159" s="213"/>
      <c r="ED159" s="213"/>
      <c r="EE159" s="213"/>
      <c r="EF159" s="213"/>
      <c r="EG159" s="213"/>
      <c r="EH159" s="213"/>
      <c r="EI159" s="213"/>
      <c r="EJ159" s="213"/>
      <c r="EK159" s="213"/>
      <c r="EL159" s="213"/>
      <c r="EM159" s="213"/>
      <c r="EN159" s="213"/>
      <c r="EO159" s="213"/>
      <c r="EP159" s="213"/>
      <c r="EQ159" s="213"/>
      <c r="ER159" s="213"/>
      <c r="ES159" s="213"/>
      <c r="ET159" s="213"/>
      <c r="EU159" s="9"/>
      <c r="EV159" s="166"/>
      <c r="EW159" s="213"/>
      <c r="EX159" s="213"/>
      <c r="EY159" s="213"/>
      <c r="EZ159" s="213"/>
      <c r="FA159" s="213"/>
      <c r="FB159" s="213"/>
      <c r="FC159" s="213"/>
      <c r="FD159" s="213"/>
      <c r="FE159" s="213"/>
      <c r="FF159" s="213"/>
      <c r="FG159" s="213"/>
      <c r="FH159" s="213"/>
      <c r="FI159" s="213"/>
      <c r="FJ159" s="213"/>
      <c r="FK159" s="213"/>
      <c r="FL159" s="213"/>
      <c r="FM159" s="213"/>
      <c r="FN159" s="167"/>
      <c r="FO159" s="213"/>
      <c r="FP159" s="213"/>
      <c r="FQ159" s="213"/>
      <c r="FR159" s="213"/>
      <c r="FS159" s="166"/>
      <c r="FT159" s="167"/>
      <c r="FU159" s="213"/>
      <c r="FV159" s="213"/>
      <c r="FW159" s="213"/>
      <c r="FX159" s="213"/>
      <c r="FY159" s="166"/>
      <c r="FZ159" s="167"/>
      <c r="GA159" s="166"/>
      <c r="GB159" s="213"/>
      <c r="GC159" s="213"/>
      <c r="GD159" s="213"/>
      <c r="GE159" s="166"/>
      <c r="GF159" s="213"/>
      <c r="GG159" s="213"/>
      <c r="GH159" s="213"/>
      <c r="GI159" s="213"/>
      <c r="GJ159" s="213"/>
      <c r="GK159" s="213"/>
      <c r="GL159" s="213"/>
      <c r="GM159" s="166"/>
      <c r="GN159" s="213"/>
      <c r="GO159" s="213"/>
      <c r="GP159" s="213"/>
      <c r="GQ159" s="167"/>
      <c r="GR159" s="174"/>
      <c r="GS159" s="214"/>
      <c r="GT159" s="214"/>
      <c r="GU159" s="214"/>
      <c r="GV159" s="214"/>
      <c r="GW159" s="214"/>
      <c r="GX159" s="214"/>
      <c r="GY159" s="214"/>
      <c r="GZ159" s="214"/>
      <c r="HA159" s="214" t="s">
        <v>226</v>
      </c>
      <c r="HB159" s="214"/>
      <c r="HC159" s="214"/>
      <c r="HD159" s="214"/>
      <c r="HE159" s="214"/>
      <c r="HF159" s="214"/>
      <c r="HG159" s="214"/>
      <c r="HH159" s="214"/>
      <c r="HI159" s="214"/>
      <c r="HJ159" s="214"/>
      <c r="HK159" s="214"/>
      <c r="HL159" s="214"/>
      <c r="HM159" s="214"/>
      <c r="HN159" s="214"/>
      <c r="HO159" s="214"/>
      <c r="HP159" s="214"/>
      <c r="HQ159" s="214"/>
      <c r="HR159" s="214"/>
      <c r="HS159" s="214"/>
      <c r="HT159" s="214"/>
      <c r="HU159" s="214"/>
      <c r="HV159" s="214"/>
      <c r="HW159" s="214"/>
      <c r="HX159" s="214"/>
      <c r="HY159" s="214"/>
      <c r="HZ159" s="214"/>
      <c r="IA159" s="214"/>
      <c r="IB159" s="214"/>
      <c r="IC159" s="214"/>
      <c r="ID159" s="214"/>
      <c r="IE159" s="214"/>
      <c r="IF159" s="214"/>
      <c r="IG159" s="214"/>
      <c r="IH159" s="214"/>
      <c r="II159" s="214"/>
      <c r="IJ159" s="214"/>
      <c r="IK159" s="214"/>
      <c r="IL159" s="214"/>
      <c r="IM159" s="214"/>
      <c r="IN159" s="214"/>
      <c r="IO159" s="214"/>
      <c r="IP159" s="166"/>
      <c r="IQ159" s="167"/>
      <c r="IR159" s="213"/>
      <c r="IS159" s="213"/>
      <c r="IT159" s="213"/>
      <c r="IU159" s="213"/>
      <c r="IV159" s="213"/>
      <c r="IW159" s="213"/>
      <c r="IX159" s="223"/>
      <c r="IY159" s="223"/>
      <c r="IZ159" s="213" t="s">
        <v>226</v>
      </c>
      <c r="JA159" s="223"/>
      <c r="JB159" s="213"/>
      <c r="JC159" s="213"/>
      <c r="JD159" s="213"/>
      <c r="JE159" s="214"/>
      <c r="JF159"/>
      <c r="JG159" s="213"/>
      <c r="JH159" s="213"/>
      <c r="JI159" s="213"/>
      <c r="JJ159" s="213"/>
      <c r="JK159" s="213"/>
      <c r="JL159" s="213"/>
      <c r="JM159" s="213"/>
      <c r="JN159" s="166" t="s">
        <v>898</v>
      </c>
      <c r="JO159" s="214"/>
      <c r="JP159" s="214"/>
      <c r="JQ159" s="214"/>
      <c r="JR159" s="214"/>
      <c r="JS159" s="214"/>
      <c r="JT159" s="214"/>
      <c r="JU159" s="214"/>
      <c r="JV159" s="214"/>
      <c r="JW159" s="214"/>
      <c r="JX159" s="214"/>
      <c r="JY159" s="166"/>
      <c r="JZ159" s="213"/>
      <c r="KA159" s="213"/>
      <c r="KB159" s="213"/>
      <c r="KC159" s="214"/>
      <c r="KD159" s="214"/>
      <c r="KE159" s="214"/>
      <c r="KF159" s="214"/>
      <c r="KG159" s="214"/>
      <c r="KH159" s="223"/>
      <c r="KI159" s="223"/>
      <c r="KJ159" s="223"/>
      <c r="KK159" s="223"/>
      <c r="KL159" s="214"/>
      <c r="KM159" s="214"/>
      <c r="KN159" s="214"/>
      <c r="KO159" s="214" t="s">
        <v>853</v>
      </c>
      <c r="KP159" s="214"/>
      <c r="KQ159"/>
      <c r="KR159" s="255"/>
      <c r="KS159">
        <v>7</v>
      </c>
      <c r="KT159">
        <v>1</v>
      </c>
      <c r="KU159">
        <v>7</v>
      </c>
      <c r="KV159">
        <v>1</v>
      </c>
    </row>
    <row r="160" spans="1:308" s="10" customFormat="1" ht="19.5">
      <c r="A160" s="171">
        <v>13</v>
      </c>
      <c r="B160" s="171" t="s">
        <v>1120</v>
      </c>
      <c r="C160" s="172" t="s">
        <v>1186</v>
      </c>
      <c r="D160" s="173">
        <v>34</v>
      </c>
      <c r="E160" s="171" t="s">
        <v>1187</v>
      </c>
      <c r="F160" s="164">
        <v>21</v>
      </c>
      <c r="G160" s="164" t="s">
        <v>852</v>
      </c>
      <c r="H160" s="164" t="s">
        <v>979</v>
      </c>
      <c r="I160" s="164">
        <v>0</v>
      </c>
      <c r="J160" s="164">
        <v>410</v>
      </c>
      <c r="K160" s="164">
        <v>124</v>
      </c>
      <c r="L160" s="165">
        <v>30.243902439024389</v>
      </c>
      <c r="M160" s="384" t="s">
        <v>2323</v>
      </c>
      <c r="N160" s="166" t="s">
        <v>226</v>
      </c>
      <c r="O160" s="213"/>
      <c r="P160" s="213"/>
      <c r="Q160" s="213"/>
      <c r="R160" s="213"/>
      <c r="S160" s="213"/>
      <c r="T160" s="213"/>
      <c r="U160" s="213"/>
      <c r="V160" s="213"/>
      <c r="W160" s="213"/>
      <c r="X160" s="213"/>
      <c r="Y160" s="213"/>
      <c r="Z160" s="213"/>
      <c r="AA160" s="213"/>
      <c r="AB160" s="213"/>
      <c r="AC160" s="213"/>
      <c r="AD160" s="213"/>
      <c r="AE160" s="213"/>
      <c r="AF160" s="213" t="s">
        <v>226</v>
      </c>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t="s">
        <v>853</v>
      </c>
      <c r="BQ160" s="213"/>
      <c r="BR160" s="213"/>
      <c r="BS160" s="213"/>
      <c r="BT160" s="213"/>
      <c r="BU160" s="213"/>
      <c r="BV160" s="213"/>
      <c r="BW160" s="213"/>
      <c r="BX160" s="213"/>
      <c r="BY160" s="213"/>
      <c r="BZ160" s="213"/>
      <c r="CA160" s="213"/>
      <c r="CB160" s="166"/>
      <c r="CC160" s="213"/>
      <c r="CD160" s="213"/>
      <c r="CE160" s="213"/>
      <c r="CF160" s="213"/>
      <c r="CG160" s="213" t="s">
        <v>853</v>
      </c>
      <c r="CH160" s="213"/>
      <c r="CI160" s="213"/>
      <c r="CJ160" s="213"/>
      <c r="CK160" s="213"/>
      <c r="CL160" s="213"/>
      <c r="CM160" s="213"/>
      <c r="CN160" s="213"/>
      <c r="CO160" s="213"/>
      <c r="CP160" s="213"/>
      <c r="CQ160" s="213"/>
      <c r="CR160" s="213"/>
      <c r="CS160" s="213"/>
      <c r="CT160" s="166"/>
      <c r="CU160" s="213"/>
      <c r="CV160" s="213"/>
      <c r="CW160" s="213"/>
      <c r="CX160" s="213"/>
      <c r="CY160" s="213"/>
      <c r="CZ160" s="213"/>
      <c r="DA160" s="213"/>
      <c r="DB160" s="213"/>
      <c r="DC160" s="213"/>
      <c r="DD160" s="213"/>
      <c r="DE160" s="213"/>
      <c r="DF160" s="213"/>
      <c r="DG160" s="213" t="s">
        <v>853</v>
      </c>
      <c r="DH160" s="213"/>
      <c r="DI160" s="213"/>
      <c r="DJ160" s="213"/>
      <c r="DK160" s="213"/>
      <c r="DL160" s="213"/>
      <c r="DM160" s="213"/>
      <c r="DN160" s="167"/>
      <c r="DO160" s="213"/>
      <c r="DP160" s="213"/>
      <c r="DQ160" s="213"/>
      <c r="DR160" s="213"/>
      <c r="DS160" s="213"/>
      <c r="DT160" s="213"/>
      <c r="DU160" s="213"/>
      <c r="DV160" s="213"/>
      <c r="DW160" s="213"/>
      <c r="DX160" s="213"/>
      <c r="DY160" s="213"/>
      <c r="DZ160" s="213"/>
      <c r="EA160" s="213"/>
      <c r="EB160" s="213"/>
      <c r="EC160" s="213"/>
      <c r="ED160" s="213"/>
      <c r="EE160" s="213"/>
      <c r="EF160" s="213"/>
      <c r="EG160" s="213"/>
      <c r="EH160" s="213"/>
      <c r="EI160" s="213"/>
      <c r="EJ160" s="213"/>
      <c r="EK160" s="213"/>
      <c r="EL160" s="213"/>
      <c r="EM160" s="213"/>
      <c r="EN160" s="213"/>
      <c r="EO160" s="213"/>
      <c r="EP160" s="213"/>
      <c r="EQ160" s="213"/>
      <c r="ER160" s="213"/>
      <c r="ES160" s="213"/>
      <c r="ET160" s="213"/>
      <c r="EU160" s="9"/>
      <c r="EV160" s="166"/>
      <c r="EW160" s="213"/>
      <c r="EX160" s="213"/>
      <c r="EY160" s="213"/>
      <c r="EZ160" s="213"/>
      <c r="FA160" s="213"/>
      <c r="FB160" s="213"/>
      <c r="FC160" s="213"/>
      <c r="FD160" s="213"/>
      <c r="FE160" s="213"/>
      <c r="FF160" s="213"/>
      <c r="FG160" s="213"/>
      <c r="FH160" s="213"/>
      <c r="FI160" s="213"/>
      <c r="FJ160" s="213"/>
      <c r="FK160" s="213"/>
      <c r="FL160" s="213"/>
      <c r="FM160" s="213"/>
      <c r="FN160" s="167"/>
      <c r="FO160" s="213"/>
      <c r="FP160" s="213"/>
      <c r="FQ160" s="213"/>
      <c r="FR160" s="213"/>
      <c r="FS160" s="166"/>
      <c r="FT160" s="167"/>
      <c r="FU160" s="213"/>
      <c r="FV160" s="213"/>
      <c r="FW160" s="213"/>
      <c r="FX160" s="213"/>
      <c r="FY160" s="166"/>
      <c r="FZ160" s="167"/>
      <c r="GA160" s="166"/>
      <c r="GB160" s="213"/>
      <c r="GC160" s="213"/>
      <c r="GD160" s="213"/>
      <c r="GE160" s="166"/>
      <c r="GF160" s="213"/>
      <c r="GG160" s="213"/>
      <c r="GH160" s="213"/>
      <c r="GI160" s="213"/>
      <c r="GJ160" s="213"/>
      <c r="GK160" s="213"/>
      <c r="GL160" s="213"/>
      <c r="GM160" s="166"/>
      <c r="GN160" s="213"/>
      <c r="GO160" s="213"/>
      <c r="GP160" s="213"/>
      <c r="GQ160" s="167"/>
      <c r="GR160" s="174"/>
      <c r="GS160" s="214"/>
      <c r="GT160" s="214"/>
      <c r="GU160" s="214"/>
      <c r="GV160" s="214"/>
      <c r="GW160" s="214"/>
      <c r="GX160" s="214"/>
      <c r="GY160" s="214"/>
      <c r="GZ160" s="214"/>
      <c r="HA160" s="214"/>
      <c r="HB160" s="214"/>
      <c r="HC160" s="214"/>
      <c r="HD160" s="214"/>
      <c r="HE160" s="214"/>
      <c r="HF160" s="214"/>
      <c r="HG160" s="214"/>
      <c r="HH160" s="214"/>
      <c r="HI160" s="214"/>
      <c r="HJ160" s="214"/>
      <c r="HK160" s="214"/>
      <c r="HL160" s="214"/>
      <c r="HM160" s="214"/>
      <c r="HN160" s="214"/>
      <c r="HO160" s="214"/>
      <c r="HP160" s="214"/>
      <c r="HQ160" s="214"/>
      <c r="HR160" s="214"/>
      <c r="HS160" s="214"/>
      <c r="HT160" s="214"/>
      <c r="HU160" s="214"/>
      <c r="HV160" s="214"/>
      <c r="HW160" s="214"/>
      <c r="HX160" s="214"/>
      <c r="HY160" s="214"/>
      <c r="HZ160" s="214"/>
      <c r="IA160" s="214"/>
      <c r="IB160" s="214"/>
      <c r="IC160" s="214"/>
      <c r="ID160" s="214"/>
      <c r="IE160" s="214"/>
      <c r="IF160" s="214"/>
      <c r="IG160" s="214"/>
      <c r="IH160" s="214"/>
      <c r="II160" s="214"/>
      <c r="IJ160" s="214"/>
      <c r="IK160" s="214"/>
      <c r="IL160" s="214"/>
      <c r="IM160" s="214"/>
      <c r="IN160" s="214"/>
      <c r="IO160" s="214"/>
      <c r="IP160" s="166"/>
      <c r="IQ160" s="167"/>
      <c r="IR160" s="213"/>
      <c r="IS160" s="213"/>
      <c r="IT160" s="213"/>
      <c r="IU160" s="213"/>
      <c r="IV160" s="213"/>
      <c r="IW160" s="213"/>
      <c r="IX160" s="223"/>
      <c r="IY160" s="223"/>
      <c r="IZ160" s="213" t="s">
        <v>853</v>
      </c>
      <c r="JA160" s="223"/>
      <c r="JB160" s="213"/>
      <c r="JC160" s="213"/>
      <c r="JD160" s="213"/>
      <c r="JE160" s="214"/>
      <c r="JF160"/>
      <c r="JG160" s="213"/>
      <c r="JH160" s="213"/>
      <c r="JI160" s="213"/>
      <c r="JJ160" s="213"/>
      <c r="JK160" s="213"/>
      <c r="JL160" s="213"/>
      <c r="JM160" s="213"/>
      <c r="JN160" s="174" t="s">
        <v>853</v>
      </c>
      <c r="JO160" s="214"/>
      <c r="JP160" s="214"/>
      <c r="JQ160" s="214"/>
      <c r="JR160" s="214"/>
      <c r="JS160" s="214"/>
      <c r="JT160" s="214"/>
      <c r="JU160" s="214"/>
      <c r="JV160" s="214"/>
      <c r="JW160" s="214"/>
      <c r="JX160" s="214"/>
      <c r="JY160" s="166" t="s">
        <v>898</v>
      </c>
      <c r="JZ160" s="213"/>
      <c r="KA160" s="213"/>
      <c r="KB160" s="213"/>
      <c r="KC160" s="214"/>
      <c r="KD160" s="214"/>
      <c r="KE160" s="214"/>
      <c r="KF160" s="214"/>
      <c r="KG160" s="214"/>
      <c r="KH160" s="223"/>
      <c r="KI160" s="223"/>
      <c r="KJ160" s="223"/>
      <c r="KK160" s="223"/>
      <c r="KL160" s="214"/>
      <c r="KM160" s="214"/>
      <c r="KN160" s="214"/>
      <c r="KO160" s="214"/>
      <c r="KP160" s="214"/>
      <c r="KQ160"/>
      <c r="KR160" s="255"/>
      <c r="KS160">
        <v>3</v>
      </c>
      <c r="KT160">
        <v>5</v>
      </c>
      <c r="KU160">
        <v>2</v>
      </c>
      <c r="KV160">
        <v>5</v>
      </c>
    </row>
    <row r="161" spans="1:308" s="10" customFormat="1" ht="19.5">
      <c r="A161" s="171">
        <v>13</v>
      </c>
      <c r="B161" s="171" t="s">
        <v>1120</v>
      </c>
      <c r="C161" s="172" t="s">
        <v>1188</v>
      </c>
      <c r="D161" s="173">
        <v>35</v>
      </c>
      <c r="E161" s="164" t="s">
        <v>1189</v>
      </c>
      <c r="F161" s="164">
        <v>10</v>
      </c>
      <c r="G161" s="164" t="s">
        <v>857</v>
      </c>
      <c r="H161" s="164">
        <v>0</v>
      </c>
      <c r="I161" s="164">
        <v>0</v>
      </c>
      <c r="J161" s="164">
        <v>520</v>
      </c>
      <c r="K161" s="164">
        <v>184.5</v>
      </c>
      <c r="L161" s="165">
        <v>35.480769230769234</v>
      </c>
      <c r="M161" s="384" t="s">
        <v>2324</v>
      </c>
      <c r="N161" s="166" t="s">
        <v>226</v>
      </c>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t="s">
        <v>226</v>
      </c>
      <c r="BS161" s="213"/>
      <c r="BT161" s="213"/>
      <c r="BU161" s="213"/>
      <c r="BV161" s="213"/>
      <c r="BW161" s="213"/>
      <c r="BX161" s="213"/>
      <c r="BY161" s="213"/>
      <c r="BZ161" s="213"/>
      <c r="CA161" s="213"/>
      <c r="CB161" s="166"/>
      <c r="CC161" s="213"/>
      <c r="CD161" s="213"/>
      <c r="CE161" s="213"/>
      <c r="CF161" s="213"/>
      <c r="CG161" s="213"/>
      <c r="CH161" s="213"/>
      <c r="CI161" s="213"/>
      <c r="CJ161" s="213"/>
      <c r="CK161" s="213"/>
      <c r="CL161" s="213"/>
      <c r="CM161" s="213"/>
      <c r="CN161" s="213"/>
      <c r="CO161" s="213" t="s">
        <v>226</v>
      </c>
      <c r="CP161" s="213"/>
      <c r="CQ161" s="213"/>
      <c r="CR161" s="213" t="s">
        <v>226</v>
      </c>
      <c r="CS161" s="213" t="s">
        <v>226</v>
      </c>
      <c r="CT161" s="166"/>
      <c r="CU161" s="213"/>
      <c r="CV161" s="213"/>
      <c r="CW161" s="213"/>
      <c r="CX161" s="213"/>
      <c r="CY161" s="213"/>
      <c r="CZ161" s="213"/>
      <c r="DA161" s="213"/>
      <c r="DB161" s="213"/>
      <c r="DC161" s="213"/>
      <c r="DD161" s="213"/>
      <c r="DE161" s="213"/>
      <c r="DF161" s="213"/>
      <c r="DG161" s="213"/>
      <c r="DH161" s="213"/>
      <c r="DI161" s="213"/>
      <c r="DJ161" s="213"/>
      <c r="DK161" s="213"/>
      <c r="DL161" s="213"/>
      <c r="DM161" s="213"/>
      <c r="DN161" s="167"/>
      <c r="DO161" s="213"/>
      <c r="DP161" s="213"/>
      <c r="DQ161" s="213"/>
      <c r="DR161" s="213"/>
      <c r="DS161" s="213"/>
      <c r="DT161" s="213" t="s">
        <v>226</v>
      </c>
      <c r="DU161" s="213"/>
      <c r="DV161" s="213"/>
      <c r="DW161" s="213"/>
      <c r="DX161" s="213"/>
      <c r="DY161" s="213"/>
      <c r="DZ161" s="213"/>
      <c r="EA161" s="213"/>
      <c r="EB161" s="213"/>
      <c r="EC161" s="213"/>
      <c r="ED161" s="213"/>
      <c r="EE161" s="213"/>
      <c r="EF161" s="213"/>
      <c r="EG161" s="213"/>
      <c r="EH161" s="213"/>
      <c r="EI161" s="213"/>
      <c r="EJ161" s="213"/>
      <c r="EK161" s="213"/>
      <c r="EL161" s="213"/>
      <c r="EM161" s="213"/>
      <c r="EN161" s="213"/>
      <c r="EO161" s="213"/>
      <c r="EP161" s="213"/>
      <c r="EQ161" s="213"/>
      <c r="ER161" s="213"/>
      <c r="ES161" s="213"/>
      <c r="ET161" s="213"/>
      <c r="EU161" s="9"/>
      <c r="EV161" s="166"/>
      <c r="EW161" s="213"/>
      <c r="EX161" s="213"/>
      <c r="EY161" s="213"/>
      <c r="EZ161" s="213"/>
      <c r="FA161" s="213"/>
      <c r="FB161" s="213"/>
      <c r="FC161" s="213"/>
      <c r="FD161" s="213"/>
      <c r="FE161" s="213"/>
      <c r="FF161" s="213"/>
      <c r="FG161" s="213"/>
      <c r="FH161" s="213"/>
      <c r="FI161" s="213"/>
      <c r="FJ161" s="213"/>
      <c r="FK161" s="213"/>
      <c r="FL161" s="213"/>
      <c r="FM161" s="213"/>
      <c r="FN161" s="167"/>
      <c r="FO161" s="213"/>
      <c r="FP161" s="213"/>
      <c r="FQ161" s="213"/>
      <c r="FR161" s="213"/>
      <c r="FS161" s="166"/>
      <c r="FT161" s="167"/>
      <c r="FU161" s="213"/>
      <c r="FV161" s="213"/>
      <c r="FW161" s="213"/>
      <c r="FX161" s="213"/>
      <c r="FY161" s="166"/>
      <c r="FZ161" s="167"/>
      <c r="GA161" s="166"/>
      <c r="GB161" s="213"/>
      <c r="GC161" s="213"/>
      <c r="GD161" s="213"/>
      <c r="GE161" s="166"/>
      <c r="GF161" s="213"/>
      <c r="GG161" s="213"/>
      <c r="GH161" s="213"/>
      <c r="GI161" s="213"/>
      <c r="GJ161" s="213"/>
      <c r="GK161" s="213"/>
      <c r="GL161" s="213"/>
      <c r="GM161" s="166" t="s">
        <v>226</v>
      </c>
      <c r="GN161" s="213" t="s">
        <v>226</v>
      </c>
      <c r="GO161" s="213"/>
      <c r="GP161" s="213"/>
      <c r="GQ161" s="167"/>
      <c r="GR161" s="174" t="s">
        <v>226</v>
      </c>
      <c r="GS161" s="214" t="s">
        <v>226</v>
      </c>
      <c r="GT161" s="214"/>
      <c r="GU161" s="214" t="s">
        <v>226</v>
      </c>
      <c r="GV161" s="214" t="s">
        <v>226</v>
      </c>
      <c r="GW161" s="214" t="s">
        <v>226</v>
      </c>
      <c r="GX161" s="214" t="s">
        <v>226</v>
      </c>
      <c r="GY161" s="214"/>
      <c r="GZ161" s="214"/>
      <c r="HA161" s="214" t="s">
        <v>226</v>
      </c>
      <c r="HB161" s="214"/>
      <c r="HC161" s="214"/>
      <c r="HD161" s="214"/>
      <c r="HE161" s="214"/>
      <c r="HF161" s="214" t="s">
        <v>226</v>
      </c>
      <c r="HG161" s="214" t="s">
        <v>226</v>
      </c>
      <c r="HH161" s="214"/>
      <c r="HI161" s="214"/>
      <c r="HJ161" s="214"/>
      <c r="HK161" s="214" t="s">
        <v>226</v>
      </c>
      <c r="HL161" s="214"/>
      <c r="HM161" s="214" t="s">
        <v>226</v>
      </c>
      <c r="HN161" s="214"/>
      <c r="HO161" s="214"/>
      <c r="HP161" s="214"/>
      <c r="HQ161" s="214" t="s">
        <v>226</v>
      </c>
      <c r="HR161" s="214" t="s">
        <v>226</v>
      </c>
      <c r="HS161" s="214"/>
      <c r="HT161" s="214" t="s">
        <v>226</v>
      </c>
      <c r="HU161" s="214"/>
      <c r="HV161" s="214"/>
      <c r="HW161" s="214"/>
      <c r="HX161" s="214" t="s">
        <v>226</v>
      </c>
      <c r="HY161" s="214"/>
      <c r="HZ161" s="214"/>
      <c r="IA161" s="214"/>
      <c r="IB161" s="214"/>
      <c r="IC161" s="214" t="s">
        <v>226</v>
      </c>
      <c r="ID161" s="214"/>
      <c r="IE161" s="214"/>
      <c r="IF161" s="214"/>
      <c r="IG161" s="214"/>
      <c r="IH161" s="214"/>
      <c r="II161" s="214"/>
      <c r="IJ161" s="214"/>
      <c r="IK161" s="214"/>
      <c r="IL161" s="214"/>
      <c r="IM161" s="214"/>
      <c r="IN161" s="214"/>
      <c r="IO161" s="214"/>
      <c r="IP161" s="166"/>
      <c r="IQ161" s="167"/>
      <c r="IR161" s="213"/>
      <c r="IS161" s="213"/>
      <c r="IT161" s="213"/>
      <c r="IU161" s="213"/>
      <c r="IV161" s="213"/>
      <c r="IW161" s="213"/>
      <c r="IX161" s="223"/>
      <c r="IY161" s="223"/>
      <c r="IZ161" s="213"/>
      <c r="JA161" s="223"/>
      <c r="JB161" s="213"/>
      <c r="JC161" s="213"/>
      <c r="JD161" s="213"/>
      <c r="JE161" s="214"/>
      <c r="JF161"/>
      <c r="JG161" s="213"/>
      <c r="JH161" s="213"/>
      <c r="JI161" s="213"/>
      <c r="JJ161" s="213"/>
      <c r="JK161" s="213"/>
      <c r="JL161" s="213"/>
      <c r="JM161" s="213"/>
      <c r="JN161" s="174"/>
      <c r="JO161" s="214"/>
      <c r="JP161" s="214"/>
      <c r="JQ161" s="214"/>
      <c r="JR161" s="214"/>
      <c r="JS161" s="214"/>
      <c r="JT161" s="214"/>
      <c r="JU161" s="214"/>
      <c r="JV161" s="214"/>
      <c r="JW161" s="214"/>
      <c r="JX161" s="214"/>
      <c r="JY161" s="166" t="s">
        <v>853</v>
      </c>
      <c r="JZ161" s="213" t="s">
        <v>853</v>
      </c>
      <c r="KA161" s="213"/>
      <c r="KB161" s="213"/>
      <c r="KC161" s="214"/>
      <c r="KD161" s="214"/>
      <c r="KE161" s="214"/>
      <c r="KF161" s="214"/>
      <c r="KG161" s="214"/>
      <c r="KH161" s="223"/>
      <c r="KI161" s="223"/>
      <c r="KJ161" s="223"/>
      <c r="KK161" s="223"/>
      <c r="KL161" s="214"/>
      <c r="KM161" s="214"/>
      <c r="KN161" s="214"/>
      <c r="KO161" s="214"/>
      <c r="KP161" s="214"/>
      <c r="KQ161"/>
      <c r="KR161" s="255"/>
      <c r="KS161">
        <v>24</v>
      </c>
      <c r="KT161">
        <v>2</v>
      </c>
      <c r="KU161">
        <v>24</v>
      </c>
      <c r="KV161">
        <v>2</v>
      </c>
    </row>
    <row r="162" spans="1:308" s="10" customFormat="1" ht="19.5">
      <c r="A162" s="171">
        <v>13</v>
      </c>
      <c r="B162" s="171" t="s">
        <v>1120</v>
      </c>
      <c r="C162" s="172" t="s">
        <v>1190</v>
      </c>
      <c r="D162" s="173">
        <v>36</v>
      </c>
      <c r="E162" s="171" t="s">
        <v>1191</v>
      </c>
      <c r="F162" s="164">
        <v>21</v>
      </c>
      <c r="G162" s="164" t="s">
        <v>852</v>
      </c>
      <c r="H162" s="164" t="s">
        <v>979</v>
      </c>
      <c r="I162" s="164">
        <v>0</v>
      </c>
      <c r="J162" s="164">
        <v>500</v>
      </c>
      <c r="K162" s="164">
        <v>190.4</v>
      </c>
      <c r="L162" s="165">
        <v>38.080000000000005</v>
      </c>
      <c r="M162" s="384" t="s">
        <v>2325</v>
      </c>
      <c r="N162" s="166" t="s">
        <v>226</v>
      </c>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166"/>
      <c r="CC162" s="213"/>
      <c r="CD162" s="213"/>
      <c r="CE162" s="213"/>
      <c r="CF162" s="213"/>
      <c r="CG162" s="213"/>
      <c r="CH162" s="213"/>
      <c r="CI162" s="213"/>
      <c r="CJ162" s="213"/>
      <c r="CK162" s="213"/>
      <c r="CL162" s="213"/>
      <c r="CM162" s="213"/>
      <c r="CN162" s="213"/>
      <c r="CO162" s="213"/>
      <c r="CP162" s="213"/>
      <c r="CQ162" s="213"/>
      <c r="CR162" s="213"/>
      <c r="CS162" s="213"/>
      <c r="CT162" s="166"/>
      <c r="CU162" s="213"/>
      <c r="CV162" s="213"/>
      <c r="CW162" s="213"/>
      <c r="CX162" s="213"/>
      <c r="CY162" s="213"/>
      <c r="CZ162" s="213"/>
      <c r="DA162" s="213"/>
      <c r="DB162" s="213"/>
      <c r="DC162" s="213"/>
      <c r="DD162" s="213"/>
      <c r="DE162" s="213"/>
      <c r="DF162" s="213"/>
      <c r="DG162" s="213"/>
      <c r="DH162" s="213"/>
      <c r="DI162" s="213"/>
      <c r="DJ162" s="213"/>
      <c r="DK162" s="213"/>
      <c r="DL162" s="213"/>
      <c r="DM162" s="213"/>
      <c r="DN162" s="167"/>
      <c r="DO162" s="213"/>
      <c r="DP162" s="213"/>
      <c r="DQ162" s="213"/>
      <c r="DR162" s="213"/>
      <c r="DS162" s="213"/>
      <c r="DT162" s="213"/>
      <c r="DU162" s="213"/>
      <c r="DV162" s="213"/>
      <c r="DW162" s="213"/>
      <c r="DX162" s="213"/>
      <c r="DY162" s="213"/>
      <c r="DZ162" s="213"/>
      <c r="EA162" s="213"/>
      <c r="EB162" s="213"/>
      <c r="EC162" s="213"/>
      <c r="ED162" s="213"/>
      <c r="EE162" s="213"/>
      <c r="EF162" s="213"/>
      <c r="EG162" s="213"/>
      <c r="EH162" s="213"/>
      <c r="EI162" s="213"/>
      <c r="EJ162" s="213"/>
      <c r="EK162" s="213"/>
      <c r="EL162" s="213"/>
      <c r="EM162" s="213"/>
      <c r="EN162" s="213"/>
      <c r="EO162" s="213"/>
      <c r="EP162" s="213"/>
      <c r="EQ162" s="213"/>
      <c r="ER162" s="213"/>
      <c r="ES162" s="213"/>
      <c r="ET162" s="213"/>
      <c r="EU162" s="9"/>
      <c r="EV162" s="166"/>
      <c r="EW162" s="213"/>
      <c r="EX162" s="213"/>
      <c r="EY162" s="213"/>
      <c r="EZ162" s="213"/>
      <c r="FA162" s="213"/>
      <c r="FB162" s="213"/>
      <c r="FC162" s="213"/>
      <c r="FD162" s="213"/>
      <c r="FE162" s="213"/>
      <c r="FF162" s="213"/>
      <c r="FG162" s="213"/>
      <c r="FH162" s="213"/>
      <c r="FI162" s="213"/>
      <c r="FJ162" s="213"/>
      <c r="FK162" s="213"/>
      <c r="FL162" s="213"/>
      <c r="FM162" s="213"/>
      <c r="FN162" s="167"/>
      <c r="FO162" s="213"/>
      <c r="FP162" s="213"/>
      <c r="FQ162" s="213"/>
      <c r="FR162" s="213"/>
      <c r="FS162" s="166"/>
      <c r="FT162" s="167"/>
      <c r="FU162" s="213"/>
      <c r="FV162" s="213"/>
      <c r="FW162" s="213"/>
      <c r="FX162" s="213"/>
      <c r="FY162" s="166"/>
      <c r="FZ162" s="167"/>
      <c r="GA162" s="166"/>
      <c r="GB162" s="213"/>
      <c r="GC162" s="213"/>
      <c r="GD162" s="213"/>
      <c r="GE162" s="166"/>
      <c r="GF162" s="213"/>
      <c r="GG162" s="213"/>
      <c r="GH162" s="213"/>
      <c r="GI162" s="213"/>
      <c r="GJ162" s="213"/>
      <c r="GK162" s="213"/>
      <c r="GL162" s="213"/>
      <c r="GM162" s="166"/>
      <c r="GN162" s="213"/>
      <c r="GO162" s="213"/>
      <c r="GP162" s="213"/>
      <c r="GQ162" s="167"/>
      <c r="GR162" s="174" t="s">
        <v>226</v>
      </c>
      <c r="GS162" s="214" t="s">
        <v>226</v>
      </c>
      <c r="GT162" s="214"/>
      <c r="GU162" s="214" t="s">
        <v>226</v>
      </c>
      <c r="GV162" s="214" t="s">
        <v>226</v>
      </c>
      <c r="GW162" s="214" t="s">
        <v>226</v>
      </c>
      <c r="GX162" s="214" t="s">
        <v>226</v>
      </c>
      <c r="GY162" s="214"/>
      <c r="GZ162" s="214"/>
      <c r="HA162" s="214" t="s">
        <v>226</v>
      </c>
      <c r="HB162" s="214"/>
      <c r="HC162" s="214"/>
      <c r="HD162" s="214"/>
      <c r="HE162" s="214"/>
      <c r="HF162" s="214" t="s">
        <v>226</v>
      </c>
      <c r="HG162" s="214" t="s">
        <v>226</v>
      </c>
      <c r="HH162" s="214"/>
      <c r="HI162" s="214"/>
      <c r="HJ162" s="214"/>
      <c r="HK162" s="214" t="s">
        <v>226</v>
      </c>
      <c r="HL162" s="214"/>
      <c r="HM162" s="214" t="s">
        <v>226</v>
      </c>
      <c r="HN162" s="214"/>
      <c r="HO162" s="214"/>
      <c r="HP162" s="214"/>
      <c r="HQ162" s="214" t="s">
        <v>226</v>
      </c>
      <c r="HR162" s="214" t="s">
        <v>226</v>
      </c>
      <c r="HS162" s="214"/>
      <c r="HT162" s="214"/>
      <c r="HU162" s="214"/>
      <c r="HV162" s="214"/>
      <c r="HW162" s="214"/>
      <c r="HX162" s="214" t="s">
        <v>226</v>
      </c>
      <c r="HY162" s="214"/>
      <c r="HZ162" s="214"/>
      <c r="IA162" s="214"/>
      <c r="IB162" s="214"/>
      <c r="IC162" s="214" t="s">
        <v>226</v>
      </c>
      <c r="ID162" s="214"/>
      <c r="IE162" s="214"/>
      <c r="IF162" s="214"/>
      <c r="IG162" s="214"/>
      <c r="IH162" s="214"/>
      <c r="II162" s="214"/>
      <c r="IJ162" s="214"/>
      <c r="IK162" s="214"/>
      <c r="IL162" s="214"/>
      <c r="IM162" s="214"/>
      <c r="IN162" s="214"/>
      <c r="IO162" s="214"/>
      <c r="IP162" s="166"/>
      <c r="IQ162" s="167"/>
      <c r="IR162" s="213"/>
      <c r="IS162" s="213"/>
      <c r="IT162" s="213"/>
      <c r="IU162" s="213"/>
      <c r="IV162" s="213"/>
      <c r="IW162" s="213"/>
      <c r="IX162" s="223"/>
      <c r="IY162" s="223"/>
      <c r="IZ162" s="213"/>
      <c r="JA162" s="223"/>
      <c r="JB162" s="213"/>
      <c r="JC162" s="213"/>
      <c r="JD162" s="213"/>
      <c r="JE162" s="214"/>
      <c r="JF162"/>
      <c r="JG162" s="213"/>
      <c r="JH162" s="213"/>
      <c r="JI162" s="213"/>
      <c r="JJ162" s="213"/>
      <c r="JK162" s="213"/>
      <c r="JL162" s="213"/>
      <c r="JM162" s="213"/>
      <c r="JN162" s="174"/>
      <c r="JO162" s="214"/>
      <c r="JP162" s="214"/>
      <c r="JQ162" s="214"/>
      <c r="JR162" s="214"/>
      <c r="JS162" s="214"/>
      <c r="JT162" s="214"/>
      <c r="JU162" s="214"/>
      <c r="JV162" s="214"/>
      <c r="JW162" s="214"/>
      <c r="JX162" s="214"/>
      <c r="JY162" s="166" t="s">
        <v>898</v>
      </c>
      <c r="JZ162" s="213"/>
      <c r="KA162" s="213"/>
      <c r="KB162" s="213"/>
      <c r="KC162" s="214"/>
      <c r="KD162" s="214"/>
      <c r="KE162" s="214"/>
      <c r="KF162" s="214"/>
      <c r="KG162" s="214"/>
      <c r="KH162" s="223"/>
      <c r="KI162" s="223"/>
      <c r="KJ162" s="223"/>
      <c r="KK162" s="223"/>
      <c r="KL162" s="214"/>
      <c r="KM162" s="214"/>
      <c r="KN162" s="214"/>
      <c r="KO162" s="214"/>
      <c r="KP162" s="214"/>
      <c r="KQ162"/>
      <c r="KR162" s="255"/>
      <c r="KS162">
        <v>17</v>
      </c>
      <c r="KT162">
        <v>0</v>
      </c>
      <c r="KU162">
        <v>17</v>
      </c>
      <c r="KV162">
        <v>0</v>
      </c>
    </row>
    <row r="163" spans="1:308" s="10" customFormat="1" ht="19.5">
      <c r="A163" s="171">
        <v>13</v>
      </c>
      <c r="B163" s="171" t="s">
        <v>1120</v>
      </c>
      <c r="C163" s="172" t="s">
        <v>1192</v>
      </c>
      <c r="D163" s="173">
        <v>37</v>
      </c>
      <c r="E163" s="171" t="s">
        <v>1193</v>
      </c>
      <c r="F163" s="164">
        <v>20</v>
      </c>
      <c r="G163" s="164" t="s">
        <v>852</v>
      </c>
      <c r="H163" s="164">
        <v>0</v>
      </c>
      <c r="I163" s="164">
        <v>0</v>
      </c>
      <c r="J163" s="164">
        <v>486</v>
      </c>
      <c r="K163" s="164">
        <v>54</v>
      </c>
      <c r="L163" s="165">
        <v>11.111111111111111</v>
      </c>
      <c r="M163" s="384" t="s">
        <v>2326</v>
      </c>
      <c r="N163" s="166"/>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166"/>
      <c r="CC163" s="213"/>
      <c r="CD163" s="213"/>
      <c r="CE163" s="213"/>
      <c r="CF163" s="213"/>
      <c r="CG163" s="213"/>
      <c r="CH163" s="213"/>
      <c r="CI163" s="213"/>
      <c r="CJ163" s="213"/>
      <c r="CK163" s="213"/>
      <c r="CL163" s="213"/>
      <c r="CM163" s="213"/>
      <c r="CN163" s="213"/>
      <c r="CO163" s="213"/>
      <c r="CP163" s="213"/>
      <c r="CQ163" s="213" t="s">
        <v>226</v>
      </c>
      <c r="CR163" s="213"/>
      <c r="CS163" s="213"/>
      <c r="CT163" s="166"/>
      <c r="CU163" s="213"/>
      <c r="CV163" s="213"/>
      <c r="CW163" s="213"/>
      <c r="CX163" s="213"/>
      <c r="CY163" s="213"/>
      <c r="CZ163" s="213"/>
      <c r="DA163" s="213"/>
      <c r="DB163" s="213"/>
      <c r="DC163" s="213"/>
      <c r="DD163" s="213"/>
      <c r="DE163" s="213"/>
      <c r="DF163" s="213"/>
      <c r="DG163" s="213"/>
      <c r="DH163" s="213"/>
      <c r="DI163" s="213"/>
      <c r="DJ163" s="213"/>
      <c r="DK163" s="213"/>
      <c r="DL163" s="213"/>
      <c r="DM163" s="213"/>
      <c r="DN163" s="167"/>
      <c r="DO163" s="213"/>
      <c r="DP163" s="213"/>
      <c r="DQ163" s="213"/>
      <c r="DR163" s="213"/>
      <c r="DS163" s="213"/>
      <c r="DT163" s="213"/>
      <c r="DU163" s="213"/>
      <c r="DV163" s="213"/>
      <c r="DW163" s="213"/>
      <c r="DX163" s="213"/>
      <c r="DY163" s="213"/>
      <c r="DZ163" s="213"/>
      <c r="EA163" s="213"/>
      <c r="EB163" s="213"/>
      <c r="EC163" s="213"/>
      <c r="ED163" s="213"/>
      <c r="EE163" s="213"/>
      <c r="EF163" s="213"/>
      <c r="EG163" s="213"/>
      <c r="EH163" s="213"/>
      <c r="EI163" s="213"/>
      <c r="EJ163" s="213"/>
      <c r="EK163" s="213"/>
      <c r="EL163" s="213"/>
      <c r="EM163" s="213"/>
      <c r="EN163" s="213"/>
      <c r="EO163" s="213"/>
      <c r="EP163" s="213"/>
      <c r="EQ163" s="213"/>
      <c r="ER163" s="213"/>
      <c r="ES163" s="213"/>
      <c r="ET163" s="213"/>
      <c r="EU163" s="9"/>
      <c r="EV163" s="166"/>
      <c r="EW163" s="213"/>
      <c r="EX163" s="213"/>
      <c r="EY163" s="213"/>
      <c r="EZ163" s="213"/>
      <c r="FA163" s="213"/>
      <c r="FB163" s="213"/>
      <c r="FC163" s="213"/>
      <c r="FD163" s="213"/>
      <c r="FE163" s="213"/>
      <c r="FF163" s="213"/>
      <c r="FG163" s="213"/>
      <c r="FH163" s="213"/>
      <c r="FI163" s="213"/>
      <c r="FJ163" s="213"/>
      <c r="FK163" s="213"/>
      <c r="FL163" s="213"/>
      <c r="FM163" s="213"/>
      <c r="FN163" s="167"/>
      <c r="FO163" s="213"/>
      <c r="FP163" s="213"/>
      <c r="FQ163" s="213"/>
      <c r="FR163" s="213"/>
      <c r="FS163" s="166"/>
      <c r="FT163" s="167"/>
      <c r="FU163" s="213"/>
      <c r="FV163" s="213"/>
      <c r="FW163" s="213"/>
      <c r="FX163" s="213"/>
      <c r="FY163" s="166"/>
      <c r="FZ163" s="167"/>
      <c r="GA163" s="166"/>
      <c r="GB163" s="213"/>
      <c r="GC163" s="213"/>
      <c r="GD163" s="213"/>
      <c r="GE163" s="166"/>
      <c r="GF163" s="213"/>
      <c r="GG163" s="213"/>
      <c r="GH163" s="213"/>
      <c r="GI163" s="213"/>
      <c r="GJ163" s="213"/>
      <c r="GK163" s="213"/>
      <c r="GL163" s="213"/>
      <c r="GM163" s="166"/>
      <c r="GN163" s="213"/>
      <c r="GO163" s="213"/>
      <c r="GP163" s="213"/>
      <c r="GQ163" s="167"/>
      <c r="GR163" s="174"/>
      <c r="GS163" s="214"/>
      <c r="GT163" s="214"/>
      <c r="GU163" s="214"/>
      <c r="GV163" s="214"/>
      <c r="GW163" s="214"/>
      <c r="GX163" s="214"/>
      <c r="GY163" s="214"/>
      <c r="GZ163" s="214"/>
      <c r="HA163" s="214" t="s">
        <v>226</v>
      </c>
      <c r="HB163" s="214"/>
      <c r="HC163" s="214"/>
      <c r="HD163" s="214"/>
      <c r="HE163" s="214"/>
      <c r="HF163" s="214"/>
      <c r="HG163" s="214" t="s">
        <v>226</v>
      </c>
      <c r="HH163" s="214"/>
      <c r="HI163" s="214"/>
      <c r="HJ163" s="214"/>
      <c r="HK163" s="214"/>
      <c r="HL163" s="214"/>
      <c r="HM163" s="214" t="s">
        <v>226</v>
      </c>
      <c r="HN163" s="214"/>
      <c r="HO163" s="214"/>
      <c r="HP163" s="214"/>
      <c r="HQ163" s="214" t="s">
        <v>226</v>
      </c>
      <c r="HR163" s="214"/>
      <c r="HS163" s="214"/>
      <c r="HT163" s="214"/>
      <c r="HU163" s="214"/>
      <c r="HV163" s="214"/>
      <c r="HW163" s="214"/>
      <c r="HX163" s="214" t="s">
        <v>226</v>
      </c>
      <c r="HY163" s="214"/>
      <c r="HZ163" s="214"/>
      <c r="IA163" s="214"/>
      <c r="IB163" s="214"/>
      <c r="IC163" s="214"/>
      <c r="ID163" s="214"/>
      <c r="IE163" s="214"/>
      <c r="IF163" s="214"/>
      <c r="IG163" s="214"/>
      <c r="IH163" s="214"/>
      <c r="II163" s="214"/>
      <c r="IJ163" s="214"/>
      <c r="IK163" s="214"/>
      <c r="IL163" s="214"/>
      <c r="IM163" s="214"/>
      <c r="IN163" s="214"/>
      <c r="IO163" s="214"/>
      <c r="IP163" s="166"/>
      <c r="IQ163" s="167"/>
      <c r="IR163" s="213"/>
      <c r="IS163" s="213"/>
      <c r="IT163" s="213"/>
      <c r="IU163" s="213"/>
      <c r="IV163" s="213"/>
      <c r="IW163" s="213"/>
      <c r="IX163" s="223"/>
      <c r="IY163" s="223"/>
      <c r="IZ163" s="213"/>
      <c r="JA163" s="223"/>
      <c r="JB163" s="213"/>
      <c r="JC163" s="213"/>
      <c r="JD163" s="213"/>
      <c r="JE163" s="214"/>
      <c r="JF163"/>
      <c r="JG163" s="213"/>
      <c r="JH163" s="213"/>
      <c r="JI163" s="213"/>
      <c r="JJ163" s="213"/>
      <c r="JK163" s="213"/>
      <c r="JL163" s="213"/>
      <c r="JM163" s="213"/>
      <c r="JN163" s="166" t="s">
        <v>898</v>
      </c>
      <c r="JO163" s="214"/>
      <c r="JP163" s="214"/>
      <c r="JQ163" s="214"/>
      <c r="JR163" s="214"/>
      <c r="JS163" s="214"/>
      <c r="JT163" s="214"/>
      <c r="JU163" s="214"/>
      <c r="JV163" s="214"/>
      <c r="JW163" s="214"/>
      <c r="JX163" s="214"/>
      <c r="JY163" s="166"/>
      <c r="JZ163" s="213"/>
      <c r="KA163" s="213"/>
      <c r="KB163" s="213"/>
      <c r="KC163" s="214"/>
      <c r="KD163" s="214"/>
      <c r="KE163" s="214"/>
      <c r="KF163" s="214"/>
      <c r="KG163" s="214"/>
      <c r="KH163" s="223"/>
      <c r="KI163" s="223"/>
      <c r="KJ163" s="223"/>
      <c r="KK163" s="223"/>
      <c r="KL163" s="214"/>
      <c r="KM163" s="214"/>
      <c r="KN163" s="214"/>
      <c r="KO163" s="214"/>
      <c r="KP163" s="214"/>
      <c r="KQ163"/>
      <c r="KR163" s="255"/>
      <c r="KS163">
        <v>7</v>
      </c>
      <c r="KT163">
        <v>0</v>
      </c>
      <c r="KU163">
        <v>7</v>
      </c>
      <c r="KV163">
        <v>0</v>
      </c>
    </row>
    <row r="164" spans="1:308" s="10" customFormat="1" ht="19.5">
      <c r="A164" s="171">
        <v>13</v>
      </c>
      <c r="B164" s="171" t="s">
        <v>1120</v>
      </c>
      <c r="C164" s="172" t="s">
        <v>1194</v>
      </c>
      <c r="D164" s="173">
        <v>38</v>
      </c>
      <c r="E164" s="171" t="s">
        <v>1195</v>
      </c>
      <c r="F164" s="164">
        <v>21</v>
      </c>
      <c r="G164" s="164" t="s">
        <v>2078</v>
      </c>
      <c r="H164" s="164" t="s">
        <v>864</v>
      </c>
      <c r="I164" s="164" t="s">
        <v>904</v>
      </c>
      <c r="J164" s="164">
        <v>1121</v>
      </c>
      <c r="K164" s="164">
        <v>639.79999999999995</v>
      </c>
      <c r="L164" s="165">
        <v>57.074041034790355</v>
      </c>
      <c r="M164" s="384" t="s">
        <v>2327</v>
      </c>
      <c r="N164" s="166" t="s">
        <v>226</v>
      </c>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t="s">
        <v>226</v>
      </c>
      <c r="BE164" s="213" t="s">
        <v>226</v>
      </c>
      <c r="BF164" s="234" t="s">
        <v>226</v>
      </c>
      <c r="BG164" s="213"/>
      <c r="BH164" s="213" t="s">
        <v>226</v>
      </c>
      <c r="BI164" s="213"/>
      <c r="BJ164" s="213"/>
      <c r="BK164" s="213"/>
      <c r="BL164" s="213"/>
      <c r="BM164" s="213"/>
      <c r="BN164" s="213"/>
      <c r="BO164" s="213"/>
      <c r="BP164" s="213"/>
      <c r="BQ164" s="213" t="s">
        <v>226</v>
      </c>
      <c r="BR164" s="213"/>
      <c r="BS164" s="213"/>
      <c r="BT164" s="213"/>
      <c r="BU164" s="213"/>
      <c r="BV164" s="213"/>
      <c r="BW164" s="213"/>
      <c r="BX164" s="213" t="s">
        <v>226</v>
      </c>
      <c r="BY164" s="213"/>
      <c r="BZ164" s="213"/>
      <c r="CA164" s="213"/>
      <c r="CB164" s="166"/>
      <c r="CC164" s="213" t="s">
        <v>226</v>
      </c>
      <c r="CD164" s="213"/>
      <c r="CE164" s="213"/>
      <c r="CF164" s="213"/>
      <c r="CG164" s="213"/>
      <c r="CH164" s="213"/>
      <c r="CI164" s="213"/>
      <c r="CJ164" s="213" t="s">
        <v>226</v>
      </c>
      <c r="CK164" s="213"/>
      <c r="CL164" s="213"/>
      <c r="CM164" s="213" t="s">
        <v>226</v>
      </c>
      <c r="CN164" s="213"/>
      <c r="CO164" s="213" t="s">
        <v>226</v>
      </c>
      <c r="CP164" s="213"/>
      <c r="CQ164" s="213"/>
      <c r="CR164" s="213"/>
      <c r="CS164" s="213"/>
      <c r="CT164" s="166"/>
      <c r="CU164" s="213"/>
      <c r="CV164" s="213"/>
      <c r="CW164" s="213" t="s">
        <v>853</v>
      </c>
      <c r="CX164" s="213"/>
      <c r="CY164" s="213"/>
      <c r="CZ164" s="213" t="s">
        <v>226</v>
      </c>
      <c r="DA164" s="213" t="s">
        <v>226</v>
      </c>
      <c r="DB164" s="213"/>
      <c r="DC164" s="213"/>
      <c r="DD164" s="213"/>
      <c r="DE164" s="213"/>
      <c r="DF164" s="213"/>
      <c r="DG164" s="213"/>
      <c r="DH164" s="213"/>
      <c r="DI164" s="213"/>
      <c r="DJ164" s="213"/>
      <c r="DK164" s="213"/>
      <c r="DL164" s="213"/>
      <c r="DM164" s="213"/>
      <c r="DN164" s="167"/>
      <c r="DO164" s="213"/>
      <c r="DP164" s="213"/>
      <c r="DQ164" s="213"/>
      <c r="DR164" s="213"/>
      <c r="DS164" s="213" t="s">
        <v>226</v>
      </c>
      <c r="DT164" s="213"/>
      <c r="DU164" s="213" t="s">
        <v>226</v>
      </c>
      <c r="DV164" s="213" t="s">
        <v>853</v>
      </c>
      <c r="DW164" s="213"/>
      <c r="DX164" s="213" t="s">
        <v>226</v>
      </c>
      <c r="DY164" s="213"/>
      <c r="DZ164" s="213" t="s">
        <v>226</v>
      </c>
      <c r="EA164" s="213" t="s">
        <v>226</v>
      </c>
      <c r="EB164" s="213" t="s">
        <v>226</v>
      </c>
      <c r="EC164" s="213"/>
      <c r="ED164" s="213"/>
      <c r="EE164" s="213"/>
      <c r="EF164" s="213"/>
      <c r="EG164" s="213"/>
      <c r="EH164" s="213"/>
      <c r="EI164" s="213"/>
      <c r="EJ164" s="213"/>
      <c r="EK164" s="213"/>
      <c r="EL164" s="213"/>
      <c r="EM164" s="213"/>
      <c r="EN164" s="213"/>
      <c r="EO164" s="213"/>
      <c r="EP164" s="213"/>
      <c r="EQ164" s="213"/>
      <c r="ER164" s="213"/>
      <c r="ES164" s="213"/>
      <c r="ET164" s="213"/>
      <c r="EU164" s="9"/>
      <c r="EV164" s="166" t="s">
        <v>226</v>
      </c>
      <c r="EW164" s="213" t="s">
        <v>853</v>
      </c>
      <c r="EX164" s="213"/>
      <c r="EY164" s="213"/>
      <c r="EZ164" s="213" t="s">
        <v>226</v>
      </c>
      <c r="FA164" s="213" t="s">
        <v>226</v>
      </c>
      <c r="FB164" s="213" t="s">
        <v>853</v>
      </c>
      <c r="FC164" s="213"/>
      <c r="FD164" s="213"/>
      <c r="FE164" s="213"/>
      <c r="FF164" s="213" t="s">
        <v>226</v>
      </c>
      <c r="FG164" s="213"/>
      <c r="FH164" s="213"/>
      <c r="FI164" s="213"/>
      <c r="FJ164" s="213"/>
      <c r="FK164" s="213"/>
      <c r="FL164" s="213"/>
      <c r="FM164" s="213"/>
      <c r="FN164" s="167"/>
      <c r="FO164" s="213" t="s">
        <v>226</v>
      </c>
      <c r="FP164" s="213"/>
      <c r="FQ164" s="213"/>
      <c r="FR164" s="213"/>
      <c r="FS164" s="166"/>
      <c r="FT164" s="167" t="s">
        <v>226</v>
      </c>
      <c r="FU164" s="213"/>
      <c r="FV164" s="213" t="s">
        <v>226</v>
      </c>
      <c r="FW164" s="213" t="s">
        <v>226</v>
      </c>
      <c r="FX164" s="213" t="s">
        <v>226</v>
      </c>
      <c r="FY164" s="166"/>
      <c r="FZ164" s="167"/>
      <c r="GA164" s="166"/>
      <c r="GB164" s="213"/>
      <c r="GC164" s="213"/>
      <c r="GD164" s="213"/>
      <c r="GE164" s="166"/>
      <c r="GF164" s="213"/>
      <c r="GG164" s="213"/>
      <c r="GH164" s="213"/>
      <c r="GI164" s="213"/>
      <c r="GJ164" s="213"/>
      <c r="GK164" s="213"/>
      <c r="GL164" s="213"/>
      <c r="GM164" s="166"/>
      <c r="GN164" s="213"/>
      <c r="GO164" s="213"/>
      <c r="GP164" s="213"/>
      <c r="GQ164" s="167"/>
      <c r="GR164" s="174" t="s">
        <v>226</v>
      </c>
      <c r="GS164" s="214" t="s">
        <v>226</v>
      </c>
      <c r="GT164" s="214"/>
      <c r="GU164" s="214" t="s">
        <v>226</v>
      </c>
      <c r="GV164" s="214" t="s">
        <v>226</v>
      </c>
      <c r="GW164" s="214" t="s">
        <v>226</v>
      </c>
      <c r="GX164" s="214" t="s">
        <v>226</v>
      </c>
      <c r="GY164" s="214"/>
      <c r="GZ164" s="214"/>
      <c r="HA164" s="214" t="s">
        <v>226</v>
      </c>
      <c r="HB164" s="214"/>
      <c r="HC164" s="214"/>
      <c r="HD164" s="214"/>
      <c r="HE164" s="214"/>
      <c r="HF164" s="214" t="s">
        <v>226</v>
      </c>
      <c r="HG164" s="214" t="s">
        <v>226</v>
      </c>
      <c r="HH164" s="214"/>
      <c r="HI164" s="214"/>
      <c r="HJ164" s="214"/>
      <c r="HK164" s="214" t="s">
        <v>226</v>
      </c>
      <c r="HL164" s="214"/>
      <c r="HM164" s="214" t="s">
        <v>226</v>
      </c>
      <c r="HN164" s="214"/>
      <c r="HO164" s="214"/>
      <c r="HP164" s="214"/>
      <c r="HQ164" s="214" t="s">
        <v>226</v>
      </c>
      <c r="HR164" s="214" t="s">
        <v>226</v>
      </c>
      <c r="HS164" s="214"/>
      <c r="HT164" s="214"/>
      <c r="HU164" s="214"/>
      <c r="HV164" s="214"/>
      <c r="HW164" s="214"/>
      <c r="HX164" s="214" t="s">
        <v>226</v>
      </c>
      <c r="HY164" s="214"/>
      <c r="HZ164" s="214"/>
      <c r="IA164" s="214"/>
      <c r="IB164" s="214"/>
      <c r="IC164" s="214" t="s">
        <v>226</v>
      </c>
      <c r="ID164" s="214"/>
      <c r="IE164" s="214"/>
      <c r="IF164" s="214"/>
      <c r="IG164" s="214"/>
      <c r="IH164" s="214"/>
      <c r="II164" s="214"/>
      <c r="IJ164" s="214"/>
      <c r="IK164" s="214"/>
      <c r="IL164" s="214"/>
      <c r="IM164" s="214"/>
      <c r="IN164" s="214"/>
      <c r="IO164" s="214"/>
      <c r="IP164" s="166"/>
      <c r="IQ164" s="167"/>
      <c r="IR164" s="213"/>
      <c r="IS164" s="213"/>
      <c r="IT164" s="213"/>
      <c r="IU164" s="213"/>
      <c r="IV164" s="213"/>
      <c r="IW164" s="213"/>
      <c r="IX164" s="223" t="s">
        <v>853</v>
      </c>
      <c r="IY164" s="223"/>
      <c r="IZ164" s="213" t="s">
        <v>226</v>
      </c>
      <c r="JA164" s="223"/>
      <c r="JB164" s="213"/>
      <c r="JC164" s="213"/>
      <c r="JD164" s="213"/>
      <c r="JE164" s="214" t="s">
        <v>853</v>
      </c>
      <c r="JF164"/>
      <c r="JG164" s="213" t="s">
        <v>226</v>
      </c>
      <c r="JH164" s="213"/>
      <c r="JI164" s="213" t="s">
        <v>226</v>
      </c>
      <c r="JJ164" s="213"/>
      <c r="JK164" s="213"/>
      <c r="JL164" s="213"/>
      <c r="JM164" s="213"/>
      <c r="JN164" s="174"/>
      <c r="JO164" s="214"/>
      <c r="JP164" s="214"/>
      <c r="JQ164" s="214" t="s">
        <v>853</v>
      </c>
      <c r="JR164" s="214"/>
      <c r="JS164" s="214"/>
      <c r="JT164" s="214"/>
      <c r="JU164" s="214"/>
      <c r="JV164" s="214"/>
      <c r="JW164" s="214"/>
      <c r="JX164" s="214"/>
      <c r="JY164" s="166" t="s">
        <v>898</v>
      </c>
      <c r="JZ164" s="213" t="s">
        <v>898</v>
      </c>
      <c r="KA164" s="213" t="s">
        <v>898</v>
      </c>
      <c r="KB164" s="213" t="s">
        <v>898</v>
      </c>
      <c r="KC164" s="214"/>
      <c r="KD164" s="214"/>
      <c r="KE164" s="214"/>
      <c r="KF164" s="214"/>
      <c r="KG164" s="214"/>
      <c r="KH164" s="223"/>
      <c r="KI164" s="223"/>
      <c r="KJ164" s="223"/>
      <c r="KK164" s="223"/>
      <c r="KL164" s="214"/>
      <c r="KM164" s="214"/>
      <c r="KN164" s="214"/>
      <c r="KO164" s="214"/>
      <c r="KP164" s="214"/>
      <c r="KQ164"/>
      <c r="KR164" s="255"/>
      <c r="KS164">
        <v>50</v>
      </c>
      <c r="KT164">
        <v>7</v>
      </c>
      <c r="KU164">
        <v>50</v>
      </c>
      <c r="KV164">
        <v>7</v>
      </c>
    </row>
    <row r="165" spans="1:308" s="10" customFormat="1" ht="19.5">
      <c r="A165" s="171">
        <v>13</v>
      </c>
      <c r="B165" s="171" t="s">
        <v>1120</v>
      </c>
      <c r="C165" s="172" t="s">
        <v>1196</v>
      </c>
      <c r="D165" s="173">
        <v>39</v>
      </c>
      <c r="E165" s="181" t="s">
        <v>1197</v>
      </c>
      <c r="F165" s="164">
        <v>20</v>
      </c>
      <c r="G165" s="164" t="s">
        <v>852</v>
      </c>
      <c r="H165" s="164">
        <v>0</v>
      </c>
      <c r="I165" s="164">
        <v>0</v>
      </c>
      <c r="J165" s="164">
        <v>89</v>
      </c>
      <c r="K165" s="164">
        <v>13.5</v>
      </c>
      <c r="L165" s="165">
        <v>15.168539325842698</v>
      </c>
      <c r="M165" s="384" t="s">
        <v>2328</v>
      </c>
      <c r="N165" s="166" t="s">
        <v>226</v>
      </c>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t="s">
        <v>853</v>
      </c>
      <c r="BB165" s="213"/>
      <c r="BC165" s="213"/>
      <c r="BD165" s="213" t="s">
        <v>853</v>
      </c>
      <c r="BE165" s="213"/>
      <c r="BF165" s="213"/>
      <c r="BG165" s="213"/>
      <c r="BH165" s="213"/>
      <c r="BI165" s="213"/>
      <c r="BJ165" s="213"/>
      <c r="BK165" s="213"/>
      <c r="BL165" s="213"/>
      <c r="BM165" s="213"/>
      <c r="BN165" s="213"/>
      <c r="BO165" s="213"/>
      <c r="BP165" s="213"/>
      <c r="BQ165" s="213" t="s">
        <v>853</v>
      </c>
      <c r="BR165" s="213"/>
      <c r="BS165" s="213"/>
      <c r="BT165" s="213" t="s">
        <v>853</v>
      </c>
      <c r="BU165" s="213" t="s">
        <v>853</v>
      </c>
      <c r="BV165" s="213"/>
      <c r="BW165" s="213" t="s">
        <v>853</v>
      </c>
      <c r="BX165" s="213"/>
      <c r="BY165" s="213"/>
      <c r="BZ165" s="213"/>
      <c r="CA165" s="213"/>
      <c r="CB165" s="166"/>
      <c r="CC165" s="213"/>
      <c r="CD165" s="213"/>
      <c r="CE165" s="213"/>
      <c r="CF165" s="213"/>
      <c r="CG165" s="213"/>
      <c r="CH165" s="213"/>
      <c r="CI165" s="213" t="s">
        <v>226</v>
      </c>
      <c r="CJ165" s="213" t="s">
        <v>226</v>
      </c>
      <c r="CK165" s="213" t="s">
        <v>226</v>
      </c>
      <c r="CL165" s="213"/>
      <c r="CM165" s="213"/>
      <c r="CN165" s="213"/>
      <c r="CO165" s="213"/>
      <c r="CP165" s="213"/>
      <c r="CQ165" s="213"/>
      <c r="CR165" s="213"/>
      <c r="CS165" s="213"/>
      <c r="CT165" s="166"/>
      <c r="CU165" s="213"/>
      <c r="CV165" s="213"/>
      <c r="CW165" s="213" t="s">
        <v>226</v>
      </c>
      <c r="CX165" s="213"/>
      <c r="CY165" s="213"/>
      <c r="CZ165" s="213" t="s">
        <v>853</v>
      </c>
      <c r="DA165" s="213" t="s">
        <v>853</v>
      </c>
      <c r="DB165" s="213"/>
      <c r="DC165" s="213"/>
      <c r="DD165" s="213"/>
      <c r="DE165" s="213"/>
      <c r="DF165" s="213"/>
      <c r="DG165" s="213"/>
      <c r="DH165" s="213"/>
      <c r="DI165" s="213"/>
      <c r="DJ165" s="213"/>
      <c r="DK165" s="213"/>
      <c r="DL165" s="213"/>
      <c r="DM165" s="213"/>
      <c r="DN165" s="167"/>
      <c r="DO165" s="213" t="s">
        <v>226</v>
      </c>
      <c r="DP165" s="213"/>
      <c r="DQ165" s="213"/>
      <c r="DR165" s="213"/>
      <c r="DS165" s="213"/>
      <c r="DT165" s="213" t="s">
        <v>853</v>
      </c>
      <c r="DU165" s="213"/>
      <c r="DV165" s="213"/>
      <c r="DW165" s="213"/>
      <c r="DX165" s="213"/>
      <c r="DY165" s="213"/>
      <c r="DZ165" s="213"/>
      <c r="EA165" s="213"/>
      <c r="EB165" s="213"/>
      <c r="EC165" s="213" t="s">
        <v>853</v>
      </c>
      <c r="ED165" s="213"/>
      <c r="EE165" s="213"/>
      <c r="EF165" s="213"/>
      <c r="EG165" s="213"/>
      <c r="EH165" s="213"/>
      <c r="EI165" s="213"/>
      <c r="EJ165" s="213"/>
      <c r="EK165" s="213"/>
      <c r="EL165" s="213"/>
      <c r="EM165" s="213"/>
      <c r="EN165" s="213"/>
      <c r="EO165" s="213"/>
      <c r="EP165" s="213"/>
      <c r="EQ165" s="213"/>
      <c r="ER165" s="213"/>
      <c r="ES165" s="213"/>
      <c r="ET165" s="213"/>
      <c r="EU165" s="9"/>
      <c r="EV165" s="166"/>
      <c r="EW165" s="213"/>
      <c r="EX165" s="213"/>
      <c r="EY165" s="213"/>
      <c r="EZ165" s="213"/>
      <c r="FA165" s="213"/>
      <c r="FB165" s="213"/>
      <c r="FC165" s="213"/>
      <c r="FD165" s="213"/>
      <c r="FE165" s="213"/>
      <c r="FF165" s="213"/>
      <c r="FG165" s="213"/>
      <c r="FH165" s="213"/>
      <c r="FI165" s="213"/>
      <c r="FJ165" s="213"/>
      <c r="FK165" s="213"/>
      <c r="FL165" s="213"/>
      <c r="FM165" s="213"/>
      <c r="FN165" s="167"/>
      <c r="FO165" s="213" t="s">
        <v>226</v>
      </c>
      <c r="FP165" s="213"/>
      <c r="FQ165" s="213"/>
      <c r="FR165" s="213" t="s">
        <v>226</v>
      </c>
      <c r="FS165" s="166" t="s">
        <v>226</v>
      </c>
      <c r="FT165" s="167"/>
      <c r="FU165" s="213" t="s">
        <v>226</v>
      </c>
      <c r="FV165" s="213"/>
      <c r="FW165" s="213"/>
      <c r="FX165" s="213"/>
      <c r="FY165" s="166"/>
      <c r="FZ165" s="167"/>
      <c r="GA165" s="166"/>
      <c r="GB165" s="213"/>
      <c r="GC165" s="213"/>
      <c r="GD165" s="213"/>
      <c r="GE165" s="166"/>
      <c r="GF165" s="213"/>
      <c r="GG165" s="213"/>
      <c r="GH165" s="213"/>
      <c r="GI165" s="213"/>
      <c r="GJ165" s="213"/>
      <c r="GK165" s="213"/>
      <c r="GL165" s="213"/>
      <c r="GM165" s="166"/>
      <c r="GN165" s="213"/>
      <c r="GO165" s="213"/>
      <c r="GP165" s="213"/>
      <c r="GQ165" s="167"/>
      <c r="GR165" s="174"/>
      <c r="GS165" s="214"/>
      <c r="GT165" s="214"/>
      <c r="GU165" s="214"/>
      <c r="GV165" s="214"/>
      <c r="GW165" s="214"/>
      <c r="GX165" s="214"/>
      <c r="GY165" s="214"/>
      <c r="GZ165" s="214"/>
      <c r="HA165" s="214" t="s">
        <v>226</v>
      </c>
      <c r="HB165" s="214"/>
      <c r="HC165" s="214"/>
      <c r="HD165" s="214"/>
      <c r="HE165" s="214"/>
      <c r="HF165" s="214"/>
      <c r="HG165" s="214" t="s">
        <v>226</v>
      </c>
      <c r="HH165" s="214"/>
      <c r="HI165" s="214"/>
      <c r="HJ165" s="214"/>
      <c r="HK165" s="214"/>
      <c r="HL165" s="214"/>
      <c r="HM165" s="214" t="s">
        <v>226</v>
      </c>
      <c r="HN165" s="214"/>
      <c r="HO165" s="214" t="s">
        <v>853</v>
      </c>
      <c r="HP165" s="214"/>
      <c r="HQ165" s="214" t="s">
        <v>226</v>
      </c>
      <c r="HR165" s="214"/>
      <c r="HS165" s="214"/>
      <c r="HT165" s="214"/>
      <c r="HU165" s="214"/>
      <c r="HV165" s="214"/>
      <c r="HW165" s="214"/>
      <c r="HX165" s="214" t="s">
        <v>226</v>
      </c>
      <c r="HY165" s="214"/>
      <c r="HZ165" s="214"/>
      <c r="IA165" s="214"/>
      <c r="IB165" s="214"/>
      <c r="IC165" s="214"/>
      <c r="ID165" s="214"/>
      <c r="IE165" s="214"/>
      <c r="IF165" s="214"/>
      <c r="IG165" s="214"/>
      <c r="IH165" s="214" t="s">
        <v>853</v>
      </c>
      <c r="II165" s="214"/>
      <c r="IJ165" s="214"/>
      <c r="IK165" s="214"/>
      <c r="IL165" s="214"/>
      <c r="IM165" s="214"/>
      <c r="IN165" s="214"/>
      <c r="IO165" s="214"/>
      <c r="IP165" s="166"/>
      <c r="IQ165" s="167"/>
      <c r="IR165" s="213"/>
      <c r="IS165" s="213"/>
      <c r="IT165" s="213"/>
      <c r="IU165" s="213"/>
      <c r="IV165" s="213"/>
      <c r="IW165" s="213"/>
      <c r="IX165" s="223" t="s">
        <v>853</v>
      </c>
      <c r="IY165" s="223"/>
      <c r="IZ165" s="213" t="s">
        <v>226</v>
      </c>
      <c r="JA165" s="223"/>
      <c r="JB165" s="213"/>
      <c r="JC165" s="213"/>
      <c r="JD165" s="213"/>
      <c r="JE165" s="214"/>
      <c r="JF165"/>
      <c r="JG165" s="213"/>
      <c r="JH165" s="213"/>
      <c r="JI165" s="213"/>
      <c r="JJ165" s="213"/>
      <c r="JK165" s="213"/>
      <c r="JL165" s="213"/>
      <c r="JM165" s="213"/>
      <c r="JN165" s="174"/>
      <c r="JO165" s="214"/>
      <c r="JP165" s="214"/>
      <c r="JQ165" s="214"/>
      <c r="JR165" s="214"/>
      <c r="JS165" s="214"/>
      <c r="JT165" s="214"/>
      <c r="JU165" s="214"/>
      <c r="JV165" s="214"/>
      <c r="JW165" s="214"/>
      <c r="JX165" s="214"/>
      <c r="JY165" s="166" t="s">
        <v>898</v>
      </c>
      <c r="JZ165" s="213"/>
      <c r="KA165" s="213"/>
      <c r="KB165" s="213" t="s">
        <v>898</v>
      </c>
      <c r="KC165" s="214"/>
      <c r="KD165" s="214" t="s">
        <v>898</v>
      </c>
      <c r="KE165" s="214" t="s">
        <v>898</v>
      </c>
      <c r="KF165" s="214"/>
      <c r="KG165" s="214"/>
      <c r="KH165" s="223"/>
      <c r="KI165" s="223"/>
      <c r="KJ165" s="223"/>
      <c r="KK165" s="223"/>
      <c r="KL165" s="214"/>
      <c r="KM165" s="214"/>
      <c r="KN165" s="214"/>
      <c r="KO165" s="214"/>
      <c r="KP165" s="214"/>
      <c r="KQ165"/>
      <c r="KR165" s="255"/>
      <c r="KS165">
        <v>20</v>
      </c>
      <c r="KT165">
        <v>13</v>
      </c>
      <c r="KU165">
        <v>20</v>
      </c>
      <c r="KV165">
        <v>13</v>
      </c>
    </row>
    <row r="166" spans="1:308" s="10" customFormat="1" ht="19.5">
      <c r="A166" s="171">
        <v>13</v>
      </c>
      <c r="B166" s="171" t="s">
        <v>1120</v>
      </c>
      <c r="C166" s="172" t="s">
        <v>1198</v>
      </c>
      <c r="D166" s="173">
        <v>40</v>
      </c>
      <c r="E166" s="171" t="s">
        <v>1199</v>
      </c>
      <c r="F166" s="164">
        <v>21</v>
      </c>
      <c r="G166" s="164" t="s">
        <v>2078</v>
      </c>
      <c r="H166" s="164" t="s">
        <v>864</v>
      </c>
      <c r="I166" s="164" t="s">
        <v>904</v>
      </c>
      <c r="J166" s="164">
        <v>970</v>
      </c>
      <c r="K166" s="164">
        <v>490</v>
      </c>
      <c r="L166" s="165">
        <v>50.515463917525771</v>
      </c>
      <c r="M166" s="384" t="s">
        <v>2329</v>
      </c>
      <c r="N166" s="166" t="s">
        <v>226</v>
      </c>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166"/>
      <c r="CC166" s="213"/>
      <c r="CD166" s="213"/>
      <c r="CE166" s="213"/>
      <c r="CF166" s="213"/>
      <c r="CG166" s="213"/>
      <c r="CH166" s="213"/>
      <c r="CI166" s="213"/>
      <c r="CJ166" s="213"/>
      <c r="CK166" s="213"/>
      <c r="CL166" s="213"/>
      <c r="CM166" s="213"/>
      <c r="CN166" s="213"/>
      <c r="CO166" s="213"/>
      <c r="CP166" s="213"/>
      <c r="CQ166" s="213"/>
      <c r="CR166" s="213"/>
      <c r="CS166" s="213"/>
      <c r="CT166" s="166"/>
      <c r="CU166" s="213"/>
      <c r="CV166" s="213"/>
      <c r="CW166" s="213"/>
      <c r="CX166" s="213"/>
      <c r="CY166" s="213"/>
      <c r="CZ166" s="213"/>
      <c r="DA166" s="213"/>
      <c r="DB166" s="213"/>
      <c r="DC166" s="213"/>
      <c r="DD166" s="213"/>
      <c r="DE166" s="213"/>
      <c r="DF166" s="213"/>
      <c r="DG166" s="213"/>
      <c r="DH166" s="213"/>
      <c r="DI166" s="213"/>
      <c r="DJ166" s="213"/>
      <c r="DK166" s="213"/>
      <c r="DL166" s="213"/>
      <c r="DM166" s="213"/>
      <c r="DN166" s="167"/>
      <c r="DO166" s="213"/>
      <c r="DP166" s="213"/>
      <c r="DQ166" s="213"/>
      <c r="DR166" s="213"/>
      <c r="DS166" s="213"/>
      <c r="DT166" s="213"/>
      <c r="DU166" s="213"/>
      <c r="DV166" s="213"/>
      <c r="DW166" s="213"/>
      <c r="DX166" s="213"/>
      <c r="DY166" s="213"/>
      <c r="DZ166" s="213"/>
      <c r="EA166" s="213"/>
      <c r="EB166" s="213"/>
      <c r="EC166" s="213"/>
      <c r="ED166" s="213"/>
      <c r="EE166" s="213"/>
      <c r="EF166" s="213"/>
      <c r="EG166" s="213"/>
      <c r="EH166" s="213"/>
      <c r="EI166" s="213"/>
      <c r="EJ166" s="213"/>
      <c r="EK166" s="213"/>
      <c r="EL166" s="213"/>
      <c r="EM166" s="213"/>
      <c r="EN166" s="213"/>
      <c r="EO166" s="213"/>
      <c r="EP166" s="213"/>
      <c r="EQ166" s="213"/>
      <c r="ER166" s="213"/>
      <c r="ES166" s="213"/>
      <c r="ET166" s="213"/>
      <c r="EU166" s="9"/>
      <c r="EV166" s="166"/>
      <c r="EW166" s="213"/>
      <c r="EX166" s="213"/>
      <c r="EY166" s="213"/>
      <c r="EZ166" s="213"/>
      <c r="FA166" s="213"/>
      <c r="FB166" s="213"/>
      <c r="FC166" s="213"/>
      <c r="FD166" s="213"/>
      <c r="FE166" s="213"/>
      <c r="FF166" s="213"/>
      <c r="FG166" s="213"/>
      <c r="FH166" s="213"/>
      <c r="FI166" s="213"/>
      <c r="FJ166" s="213"/>
      <c r="FK166" s="213"/>
      <c r="FL166" s="213"/>
      <c r="FM166" s="213"/>
      <c r="FN166" s="167"/>
      <c r="FO166" s="213"/>
      <c r="FP166" s="213"/>
      <c r="FQ166" s="213"/>
      <c r="FR166" s="213"/>
      <c r="FS166" s="166"/>
      <c r="FT166" s="167"/>
      <c r="FU166" s="213"/>
      <c r="FV166" s="213"/>
      <c r="FW166" s="213"/>
      <c r="FX166" s="213"/>
      <c r="FY166" s="166"/>
      <c r="FZ166" s="167"/>
      <c r="GA166" s="166"/>
      <c r="GB166" s="213"/>
      <c r="GC166" s="213"/>
      <c r="GD166" s="213"/>
      <c r="GE166" s="166"/>
      <c r="GF166" s="213"/>
      <c r="GG166" s="213"/>
      <c r="GH166" s="213"/>
      <c r="GI166" s="213"/>
      <c r="GJ166" s="213"/>
      <c r="GK166" s="213"/>
      <c r="GL166" s="213"/>
      <c r="GM166" s="166"/>
      <c r="GN166" s="213"/>
      <c r="GO166" s="213"/>
      <c r="GP166" s="213"/>
      <c r="GQ166" s="167"/>
      <c r="GR166" s="174"/>
      <c r="GS166" s="214" t="s">
        <v>226</v>
      </c>
      <c r="GT166" s="214"/>
      <c r="GU166" s="214"/>
      <c r="GV166" s="214"/>
      <c r="GW166" s="214"/>
      <c r="GX166" s="214"/>
      <c r="GY166" s="214"/>
      <c r="GZ166" s="214"/>
      <c r="HA166" s="214"/>
      <c r="HB166" s="214"/>
      <c r="HC166" s="214"/>
      <c r="HD166" s="214"/>
      <c r="HE166" s="214"/>
      <c r="HF166" s="214"/>
      <c r="HG166" s="214"/>
      <c r="HH166" s="214"/>
      <c r="HI166" s="214"/>
      <c r="HJ166" s="214"/>
      <c r="HK166" s="214"/>
      <c r="HL166" s="214"/>
      <c r="HM166" s="214"/>
      <c r="HN166" s="214"/>
      <c r="HO166" s="214"/>
      <c r="HP166" s="214"/>
      <c r="HQ166" s="214"/>
      <c r="HR166" s="214"/>
      <c r="HS166" s="214"/>
      <c r="HT166" s="214"/>
      <c r="HU166" s="214"/>
      <c r="HV166" s="214"/>
      <c r="HW166" s="214"/>
      <c r="HX166" s="214"/>
      <c r="HY166" s="214"/>
      <c r="HZ166" s="214"/>
      <c r="IA166" s="214"/>
      <c r="IB166" s="214"/>
      <c r="IC166" s="214"/>
      <c r="ID166" s="214"/>
      <c r="IE166" s="214"/>
      <c r="IF166" s="214"/>
      <c r="IG166" s="214"/>
      <c r="IH166" s="214"/>
      <c r="II166" s="214"/>
      <c r="IJ166" s="214"/>
      <c r="IK166" s="214"/>
      <c r="IL166" s="214"/>
      <c r="IM166" s="214"/>
      <c r="IN166" s="214"/>
      <c r="IO166" s="214"/>
      <c r="IP166" s="166"/>
      <c r="IQ166" s="167"/>
      <c r="IR166" s="213"/>
      <c r="IS166" s="213"/>
      <c r="IT166" s="213"/>
      <c r="IU166" s="213"/>
      <c r="IV166" s="213"/>
      <c r="IW166" s="213"/>
      <c r="IX166" s="223"/>
      <c r="IY166" s="223"/>
      <c r="IZ166" s="213" t="s">
        <v>226</v>
      </c>
      <c r="JA166" s="223"/>
      <c r="JB166" s="213"/>
      <c r="JC166" s="213"/>
      <c r="JD166" s="213"/>
      <c r="JE166" s="214"/>
      <c r="JF166"/>
      <c r="JG166" s="213"/>
      <c r="JH166" s="213"/>
      <c r="JI166" s="213" t="s">
        <v>226</v>
      </c>
      <c r="JJ166" s="213"/>
      <c r="JK166" s="213" t="s">
        <v>226</v>
      </c>
      <c r="JL166" s="213"/>
      <c r="JM166" s="213"/>
      <c r="JN166" s="174"/>
      <c r="JO166" s="214"/>
      <c r="JP166" s="214"/>
      <c r="JQ166" s="214"/>
      <c r="JR166" s="214"/>
      <c r="JS166" s="214"/>
      <c r="JT166" s="214"/>
      <c r="JU166" s="214"/>
      <c r="JV166" s="214"/>
      <c r="JW166" s="214"/>
      <c r="JX166" s="214"/>
      <c r="JY166" s="166"/>
      <c r="JZ166" s="213"/>
      <c r="KA166" s="213"/>
      <c r="KB166" s="213"/>
      <c r="KC166" s="214"/>
      <c r="KD166" s="213" t="s">
        <v>898</v>
      </c>
      <c r="KE166" s="214"/>
      <c r="KF166" s="214"/>
      <c r="KG166" s="214"/>
      <c r="KH166" s="223"/>
      <c r="KI166" s="223"/>
      <c r="KJ166" s="223"/>
      <c r="KK166" s="223"/>
      <c r="KL166" s="214"/>
      <c r="KM166" s="214"/>
      <c r="KN166" s="214"/>
      <c r="KO166" s="214"/>
      <c r="KP166" s="214"/>
      <c r="KQ166"/>
      <c r="KR166" s="255"/>
      <c r="KS166">
        <v>6</v>
      </c>
      <c r="KT166">
        <v>0</v>
      </c>
      <c r="KU166">
        <v>6</v>
      </c>
      <c r="KV166">
        <v>0</v>
      </c>
    </row>
    <row r="167" spans="1:308" s="10" customFormat="1" ht="19.5">
      <c r="A167" s="171">
        <v>13</v>
      </c>
      <c r="B167" s="171" t="s">
        <v>1120</v>
      </c>
      <c r="C167" s="172" t="s">
        <v>1200</v>
      </c>
      <c r="D167" s="173">
        <v>41</v>
      </c>
      <c r="E167" s="164" t="s">
        <v>1201</v>
      </c>
      <c r="F167" s="164">
        <v>2</v>
      </c>
      <c r="G167" s="164" t="s">
        <v>876</v>
      </c>
      <c r="H167" s="164">
        <v>0</v>
      </c>
      <c r="I167" s="164">
        <v>0</v>
      </c>
      <c r="J167" s="164">
        <v>455</v>
      </c>
      <c r="K167" s="164">
        <v>125</v>
      </c>
      <c r="L167" s="165">
        <v>27.472527472527474</v>
      </c>
      <c r="M167" s="384" t="s">
        <v>2330</v>
      </c>
      <c r="N167" s="166" t="s">
        <v>226</v>
      </c>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166"/>
      <c r="CC167" s="213"/>
      <c r="CD167" s="213"/>
      <c r="CE167" s="213"/>
      <c r="CF167" s="213"/>
      <c r="CG167" s="213"/>
      <c r="CH167" s="213"/>
      <c r="CI167" s="213"/>
      <c r="CJ167" s="213"/>
      <c r="CK167" s="213"/>
      <c r="CL167" s="213"/>
      <c r="CM167" s="213"/>
      <c r="CN167" s="213"/>
      <c r="CO167" s="213" t="s">
        <v>226</v>
      </c>
      <c r="CP167" s="213"/>
      <c r="CQ167" s="213"/>
      <c r="CR167" s="213"/>
      <c r="CS167" s="213"/>
      <c r="CT167" s="166"/>
      <c r="CU167" s="213"/>
      <c r="CV167" s="213"/>
      <c r="CW167" s="213"/>
      <c r="CX167" s="213"/>
      <c r="CY167" s="213"/>
      <c r="CZ167" s="213"/>
      <c r="DA167" s="213"/>
      <c r="DB167" s="213"/>
      <c r="DC167" s="213"/>
      <c r="DD167" s="213"/>
      <c r="DE167" s="213"/>
      <c r="DF167" s="213"/>
      <c r="DG167" s="213"/>
      <c r="DH167" s="213"/>
      <c r="DI167" s="213"/>
      <c r="DJ167" s="213"/>
      <c r="DK167" s="213"/>
      <c r="DL167" s="213"/>
      <c r="DM167" s="213"/>
      <c r="DN167" s="167"/>
      <c r="DO167" s="213"/>
      <c r="DP167" s="213"/>
      <c r="DQ167" s="213"/>
      <c r="DR167" s="213"/>
      <c r="DS167" s="213"/>
      <c r="DT167" s="213"/>
      <c r="DU167" s="213"/>
      <c r="DV167" s="213"/>
      <c r="DW167" s="213"/>
      <c r="DX167" s="213"/>
      <c r="DY167" s="213"/>
      <c r="DZ167" s="213"/>
      <c r="EA167" s="213"/>
      <c r="EB167" s="213"/>
      <c r="EC167" s="213"/>
      <c r="ED167" s="213"/>
      <c r="EE167" s="213"/>
      <c r="EF167" s="213"/>
      <c r="EG167" s="213"/>
      <c r="EH167" s="213"/>
      <c r="EI167" s="213"/>
      <c r="EJ167" s="213"/>
      <c r="EK167" s="213"/>
      <c r="EL167" s="213"/>
      <c r="EM167" s="213"/>
      <c r="EN167" s="213"/>
      <c r="EO167" s="213"/>
      <c r="EP167" s="213"/>
      <c r="EQ167" s="213"/>
      <c r="ER167" s="213"/>
      <c r="ES167" s="213"/>
      <c r="ET167" s="213"/>
      <c r="EU167" s="9"/>
      <c r="EV167" s="166"/>
      <c r="EW167" s="213"/>
      <c r="EX167" s="213"/>
      <c r="EY167" s="213"/>
      <c r="EZ167" s="213"/>
      <c r="FA167" s="213"/>
      <c r="FB167" s="213"/>
      <c r="FC167" s="213"/>
      <c r="FD167" s="213"/>
      <c r="FE167" s="213"/>
      <c r="FF167" s="213"/>
      <c r="FG167" s="213"/>
      <c r="FH167" s="213"/>
      <c r="FI167" s="213"/>
      <c r="FJ167" s="213"/>
      <c r="FK167" s="213"/>
      <c r="FL167" s="213"/>
      <c r="FM167" s="213"/>
      <c r="FN167" s="167"/>
      <c r="FO167" s="213"/>
      <c r="FP167" s="213"/>
      <c r="FQ167" s="213"/>
      <c r="FR167" s="213"/>
      <c r="FS167" s="166"/>
      <c r="FT167" s="167"/>
      <c r="FU167" s="213"/>
      <c r="FV167" s="213"/>
      <c r="FW167" s="213"/>
      <c r="FX167" s="213"/>
      <c r="FY167" s="166"/>
      <c r="FZ167" s="167"/>
      <c r="GA167" s="166"/>
      <c r="GB167" s="213"/>
      <c r="GC167" s="213"/>
      <c r="GD167" s="213"/>
      <c r="GE167" s="166"/>
      <c r="GF167" s="213"/>
      <c r="GG167" s="213"/>
      <c r="GH167" s="213"/>
      <c r="GI167" s="213"/>
      <c r="GJ167" s="213"/>
      <c r="GK167" s="213"/>
      <c r="GL167" s="213"/>
      <c r="GM167" s="166"/>
      <c r="GN167" s="213"/>
      <c r="GO167" s="213"/>
      <c r="GP167" s="213"/>
      <c r="GQ167" s="167"/>
      <c r="GR167" s="174"/>
      <c r="GS167" s="214"/>
      <c r="GT167" s="214"/>
      <c r="GU167" s="214"/>
      <c r="GV167" s="214"/>
      <c r="GW167" s="214"/>
      <c r="GX167" s="214"/>
      <c r="GY167" s="214"/>
      <c r="GZ167" s="214"/>
      <c r="HA167" s="214"/>
      <c r="HB167" s="214"/>
      <c r="HC167" s="214"/>
      <c r="HD167" s="214"/>
      <c r="HE167" s="214"/>
      <c r="HF167" s="214"/>
      <c r="HG167" s="214"/>
      <c r="HH167" s="214"/>
      <c r="HI167" s="214"/>
      <c r="HJ167" s="214"/>
      <c r="HK167" s="214"/>
      <c r="HL167" s="214"/>
      <c r="HM167" s="214"/>
      <c r="HN167" s="214"/>
      <c r="HO167" s="214"/>
      <c r="HP167" s="214"/>
      <c r="HQ167" s="214"/>
      <c r="HR167" s="214"/>
      <c r="HS167" s="214"/>
      <c r="HT167" s="214"/>
      <c r="HU167" s="214"/>
      <c r="HV167" s="214"/>
      <c r="HW167" s="214"/>
      <c r="HX167" s="214"/>
      <c r="HY167" s="214"/>
      <c r="HZ167" s="214"/>
      <c r="IA167" s="214"/>
      <c r="IB167" s="214"/>
      <c r="IC167" s="214"/>
      <c r="ID167" s="214"/>
      <c r="IE167" s="214"/>
      <c r="IF167" s="214"/>
      <c r="IG167" s="214"/>
      <c r="IH167" s="214"/>
      <c r="II167" s="214"/>
      <c r="IJ167" s="214"/>
      <c r="IK167" s="214"/>
      <c r="IL167" s="214" t="s">
        <v>226</v>
      </c>
      <c r="IM167" s="214"/>
      <c r="IN167" s="214"/>
      <c r="IO167" s="214"/>
      <c r="IP167" s="166"/>
      <c r="IQ167" s="167"/>
      <c r="IR167" s="213"/>
      <c r="IS167" s="213"/>
      <c r="IT167" s="213"/>
      <c r="IU167" s="213"/>
      <c r="IV167" s="213"/>
      <c r="IW167" s="213"/>
      <c r="IX167" s="223"/>
      <c r="IY167" s="223"/>
      <c r="IZ167" s="213"/>
      <c r="JA167" s="223"/>
      <c r="JB167" s="213"/>
      <c r="JC167" s="213"/>
      <c r="JD167" s="213"/>
      <c r="JE167" s="214"/>
      <c r="JF167"/>
      <c r="JG167" s="213"/>
      <c r="JH167" s="213"/>
      <c r="JI167" s="213"/>
      <c r="JJ167" s="213"/>
      <c r="JK167" s="213"/>
      <c r="JL167" s="213"/>
      <c r="JM167" s="213"/>
      <c r="JN167" s="174"/>
      <c r="JO167" s="214"/>
      <c r="JP167" s="214"/>
      <c r="JQ167" s="214"/>
      <c r="JR167" s="214"/>
      <c r="JS167" s="214"/>
      <c r="JT167" s="214"/>
      <c r="JU167" s="214"/>
      <c r="JV167" s="214"/>
      <c r="JW167" s="214"/>
      <c r="JX167" s="214"/>
      <c r="JY167" s="166" t="s">
        <v>898</v>
      </c>
      <c r="JZ167" s="213" t="s">
        <v>898</v>
      </c>
      <c r="KA167" s="213"/>
      <c r="KB167" s="213"/>
      <c r="KC167" s="214"/>
      <c r="KD167" s="214" t="s">
        <v>898</v>
      </c>
      <c r="KE167" s="214" t="s">
        <v>898</v>
      </c>
      <c r="KF167" s="214"/>
      <c r="KG167" s="214"/>
      <c r="KH167" s="223"/>
      <c r="KI167" s="223"/>
      <c r="KJ167" s="223"/>
      <c r="KK167" s="223"/>
      <c r="KL167" s="214"/>
      <c r="KM167" s="214"/>
      <c r="KN167" s="214"/>
      <c r="KO167" s="214"/>
      <c r="KP167" s="214"/>
      <c r="KQ167"/>
      <c r="KR167" s="255"/>
      <c r="KS167">
        <v>7</v>
      </c>
      <c r="KT167">
        <v>0</v>
      </c>
      <c r="KU167">
        <v>7</v>
      </c>
      <c r="KV167">
        <v>0</v>
      </c>
    </row>
    <row r="168" spans="1:308" s="10" customFormat="1" ht="19.5">
      <c r="A168" s="171">
        <v>13</v>
      </c>
      <c r="B168" s="171" t="s">
        <v>1120</v>
      </c>
      <c r="C168" s="172" t="s">
        <v>1202</v>
      </c>
      <c r="D168" s="173">
        <v>42</v>
      </c>
      <c r="E168" s="171" t="s">
        <v>1203</v>
      </c>
      <c r="F168" s="164">
        <v>19</v>
      </c>
      <c r="G168" s="164" t="s">
        <v>852</v>
      </c>
      <c r="H168" s="164">
        <v>0</v>
      </c>
      <c r="I168" s="164">
        <v>0</v>
      </c>
      <c r="J168" s="164">
        <v>313</v>
      </c>
      <c r="K168" s="164">
        <v>110.8</v>
      </c>
      <c r="L168" s="165">
        <v>35.399361022364218</v>
      </c>
      <c r="M168" s="384" t="s">
        <v>2331</v>
      </c>
      <c r="N168" s="166"/>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166"/>
      <c r="CC168" s="213"/>
      <c r="CD168" s="213"/>
      <c r="CE168" s="213"/>
      <c r="CF168" s="213"/>
      <c r="CG168" s="213"/>
      <c r="CH168" s="213"/>
      <c r="CI168" s="213"/>
      <c r="CJ168" s="213"/>
      <c r="CK168" s="213"/>
      <c r="CL168" s="213"/>
      <c r="CM168" s="213"/>
      <c r="CN168" s="213"/>
      <c r="CO168" s="213"/>
      <c r="CP168" s="213"/>
      <c r="CQ168" s="213"/>
      <c r="CR168" s="213"/>
      <c r="CS168" s="213"/>
      <c r="CT168" s="166"/>
      <c r="CU168" s="213"/>
      <c r="CV168" s="213" t="s">
        <v>853</v>
      </c>
      <c r="CW168" s="213"/>
      <c r="CX168" s="213"/>
      <c r="CY168" s="213"/>
      <c r="CZ168" s="213"/>
      <c r="DA168" s="213"/>
      <c r="DB168" s="213"/>
      <c r="DC168" s="213"/>
      <c r="DD168" s="213"/>
      <c r="DE168" s="213"/>
      <c r="DF168" s="213"/>
      <c r="DG168" s="213"/>
      <c r="DH168" s="213"/>
      <c r="DI168" s="213"/>
      <c r="DJ168" s="213"/>
      <c r="DK168" s="213"/>
      <c r="DL168" s="213"/>
      <c r="DM168" s="213"/>
      <c r="DN168" s="167"/>
      <c r="DO168" s="213"/>
      <c r="DP168" s="213"/>
      <c r="DQ168" s="213"/>
      <c r="DR168" s="213"/>
      <c r="DS168" s="213"/>
      <c r="DT168" s="213"/>
      <c r="DU168" s="213"/>
      <c r="DV168" s="213"/>
      <c r="DW168" s="213"/>
      <c r="DX168" s="213" t="s">
        <v>853</v>
      </c>
      <c r="DY168" s="213"/>
      <c r="DZ168" s="213"/>
      <c r="EA168" s="213"/>
      <c r="EB168" s="213"/>
      <c r="EC168" s="213"/>
      <c r="ED168" s="213"/>
      <c r="EE168" s="213"/>
      <c r="EF168" s="213"/>
      <c r="EG168" s="213"/>
      <c r="EH168" s="213"/>
      <c r="EI168" s="213"/>
      <c r="EJ168" s="213"/>
      <c r="EK168" s="213"/>
      <c r="EL168" s="213"/>
      <c r="EM168" s="213"/>
      <c r="EN168" s="213"/>
      <c r="EO168" s="213"/>
      <c r="EP168" s="213"/>
      <c r="EQ168" s="213"/>
      <c r="ER168" s="213"/>
      <c r="ES168" s="213"/>
      <c r="ET168" s="213"/>
      <c r="EU168" s="9"/>
      <c r="EV168" s="166"/>
      <c r="EW168" s="213"/>
      <c r="EX168" s="213"/>
      <c r="EY168" s="213"/>
      <c r="EZ168" s="213"/>
      <c r="FA168" s="213"/>
      <c r="FB168" s="213"/>
      <c r="FC168" s="213"/>
      <c r="FD168" s="213"/>
      <c r="FE168" s="213"/>
      <c r="FF168" s="213"/>
      <c r="FG168" s="213"/>
      <c r="FH168" s="213"/>
      <c r="FI168" s="213"/>
      <c r="FJ168" s="213"/>
      <c r="FK168" s="213"/>
      <c r="FL168" s="213"/>
      <c r="FM168" s="213"/>
      <c r="FN168" s="167"/>
      <c r="FO168" s="213"/>
      <c r="FP168" s="213"/>
      <c r="FQ168" s="213"/>
      <c r="FR168" s="213"/>
      <c r="FS168" s="166"/>
      <c r="FT168" s="167"/>
      <c r="FU168" s="213"/>
      <c r="FV168" s="213"/>
      <c r="FW168" s="213"/>
      <c r="FX168" s="213"/>
      <c r="FY168" s="166"/>
      <c r="FZ168" s="167"/>
      <c r="GA168" s="166"/>
      <c r="GB168" s="213"/>
      <c r="GC168" s="213"/>
      <c r="GD168" s="213"/>
      <c r="GE168" s="166"/>
      <c r="GF168" s="213"/>
      <c r="GG168" s="213"/>
      <c r="GH168" s="213"/>
      <c r="GI168" s="213"/>
      <c r="GJ168" s="213"/>
      <c r="GK168" s="213"/>
      <c r="GL168" s="213"/>
      <c r="GM168" s="166"/>
      <c r="GN168" s="213"/>
      <c r="GO168" s="213"/>
      <c r="GP168" s="213"/>
      <c r="GQ168" s="167"/>
      <c r="GR168" s="174"/>
      <c r="GS168" s="214"/>
      <c r="GT168" s="214"/>
      <c r="GU168" s="214"/>
      <c r="GV168" s="214"/>
      <c r="GW168" s="214"/>
      <c r="GX168" s="214"/>
      <c r="GY168" s="214"/>
      <c r="GZ168" s="214"/>
      <c r="HA168" s="214"/>
      <c r="HB168" s="214"/>
      <c r="HC168" s="214"/>
      <c r="HD168" s="214"/>
      <c r="HE168" s="214"/>
      <c r="HF168" s="214"/>
      <c r="HG168" s="214" t="s">
        <v>853</v>
      </c>
      <c r="HH168" s="214"/>
      <c r="HI168" s="214"/>
      <c r="HJ168" s="214"/>
      <c r="HK168" s="214"/>
      <c r="HL168" s="214"/>
      <c r="HM168" s="214"/>
      <c r="HN168" s="214"/>
      <c r="HO168" s="214"/>
      <c r="HP168" s="214"/>
      <c r="HQ168" s="214"/>
      <c r="HR168" s="214"/>
      <c r="HS168" s="214"/>
      <c r="HT168" s="214"/>
      <c r="HU168" s="214"/>
      <c r="HV168" s="214"/>
      <c r="HW168" s="214"/>
      <c r="HX168" s="214"/>
      <c r="HY168" s="214"/>
      <c r="HZ168" s="214"/>
      <c r="IA168" s="214"/>
      <c r="IB168" s="214"/>
      <c r="IC168" s="214"/>
      <c r="ID168" s="214"/>
      <c r="IE168" s="214"/>
      <c r="IF168" s="214"/>
      <c r="IG168" s="214"/>
      <c r="IH168" s="214"/>
      <c r="II168" s="214"/>
      <c r="IJ168" s="214"/>
      <c r="IK168" s="214"/>
      <c r="IL168" s="214"/>
      <c r="IM168" s="214"/>
      <c r="IN168" s="214"/>
      <c r="IO168" s="214"/>
      <c r="IP168" s="166"/>
      <c r="IQ168" s="167"/>
      <c r="IR168" s="213" t="s">
        <v>226</v>
      </c>
      <c r="IS168" s="213"/>
      <c r="IT168" s="213"/>
      <c r="IU168" s="213"/>
      <c r="IV168" s="213"/>
      <c r="IW168" s="213"/>
      <c r="IX168" s="223"/>
      <c r="IY168" s="223"/>
      <c r="IZ168" s="213"/>
      <c r="JA168" s="223"/>
      <c r="JB168" s="213"/>
      <c r="JC168" s="213"/>
      <c r="JD168" s="213"/>
      <c r="JE168" s="214"/>
      <c r="JF168"/>
      <c r="JG168" s="213"/>
      <c r="JH168" s="213"/>
      <c r="JI168" s="213" t="s">
        <v>226</v>
      </c>
      <c r="JJ168" s="213"/>
      <c r="JK168" s="213"/>
      <c r="JL168" s="213"/>
      <c r="JM168" s="213"/>
      <c r="JN168" s="174"/>
      <c r="JO168" s="214"/>
      <c r="JP168" s="214"/>
      <c r="JQ168" s="214"/>
      <c r="JR168" s="214"/>
      <c r="JS168" s="214"/>
      <c r="JT168" s="214"/>
      <c r="JU168" s="214"/>
      <c r="JV168" s="214"/>
      <c r="JW168" s="214"/>
      <c r="JX168" s="214"/>
      <c r="JY168" s="166"/>
      <c r="JZ168" s="213"/>
      <c r="KA168" s="213"/>
      <c r="KB168" s="213"/>
      <c r="KC168" s="214"/>
      <c r="KD168" s="214"/>
      <c r="KE168" s="214"/>
      <c r="KF168" s="214"/>
      <c r="KG168" s="214"/>
      <c r="KH168" s="223"/>
      <c r="KI168" s="223"/>
      <c r="KJ168" s="223"/>
      <c r="KK168" s="223"/>
      <c r="KL168" s="214"/>
      <c r="KM168" s="214"/>
      <c r="KN168" s="214"/>
      <c r="KO168" s="214"/>
      <c r="KP168" s="214"/>
      <c r="KQ168"/>
      <c r="KR168" s="255"/>
      <c r="KS168">
        <v>2</v>
      </c>
      <c r="KT168">
        <v>3</v>
      </c>
      <c r="KU168">
        <v>2</v>
      </c>
      <c r="KV168">
        <v>3</v>
      </c>
    </row>
    <row r="169" spans="1:308" s="10" customFormat="1" ht="19.5">
      <c r="A169" s="171">
        <v>13</v>
      </c>
      <c r="B169" s="171" t="s">
        <v>1120</v>
      </c>
      <c r="C169" s="172" t="s">
        <v>1204</v>
      </c>
      <c r="D169" s="173">
        <v>43</v>
      </c>
      <c r="E169" s="171" t="s">
        <v>1205</v>
      </c>
      <c r="F169" s="164">
        <v>9</v>
      </c>
      <c r="G169" s="164" t="s">
        <v>857</v>
      </c>
      <c r="H169" s="164">
        <v>0</v>
      </c>
      <c r="I169" s="164">
        <v>0</v>
      </c>
      <c r="J169" s="164">
        <v>447</v>
      </c>
      <c r="K169" s="164">
        <v>95.3</v>
      </c>
      <c r="L169" s="165">
        <v>21.319910514541387</v>
      </c>
      <c r="M169" s="384" t="s">
        <v>2332</v>
      </c>
      <c r="N169" s="166" t="s">
        <v>226</v>
      </c>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166"/>
      <c r="CC169" s="213"/>
      <c r="CD169" s="213"/>
      <c r="CE169" s="213"/>
      <c r="CF169" s="213"/>
      <c r="CG169" s="213"/>
      <c r="CH169" s="213"/>
      <c r="CI169" s="213"/>
      <c r="CJ169" s="213"/>
      <c r="CK169" s="213"/>
      <c r="CL169" s="213"/>
      <c r="CM169" s="213"/>
      <c r="CN169" s="213"/>
      <c r="CO169" s="213"/>
      <c r="CP169" s="213"/>
      <c r="CQ169" s="213"/>
      <c r="CR169" s="213"/>
      <c r="CS169" s="213"/>
      <c r="CT169" s="166"/>
      <c r="CU169" s="213"/>
      <c r="CV169" s="213"/>
      <c r="CW169" s="213"/>
      <c r="CX169" s="213"/>
      <c r="CY169" s="213"/>
      <c r="CZ169" s="213"/>
      <c r="DA169" s="213"/>
      <c r="DB169" s="213"/>
      <c r="DC169" s="213"/>
      <c r="DD169" s="213"/>
      <c r="DE169" s="213"/>
      <c r="DF169" s="213"/>
      <c r="DG169" s="213"/>
      <c r="DH169" s="213"/>
      <c r="DI169" s="213"/>
      <c r="DJ169" s="213"/>
      <c r="DK169" s="213"/>
      <c r="DL169" s="213"/>
      <c r="DM169" s="213"/>
      <c r="DN169" s="167"/>
      <c r="DO169" s="213"/>
      <c r="DP169" s="213"/>
      <c r="DQ169" s="213"/>
      <c r="DR169" s="213"/>
      <c r="DS169" s="213"/>
      <c r="DT169" s="213"/>
      <c r="DU169" s="213"/>
      <c r="DV169" s="213"/>
      <c r="DW169" s="213"/>
      <c r="DX169" s="213"/>
      <c r="DY169" s="213"/>
      <c r="DZ169" s="213"/>
      <c r="EA169" s="213"/>
      <c r="EB169" s="213"/>
      <c r="EC169" s="213"/>
      <c r="ED169" s="213"/>
      <c r="EE169" s="213"/>
      <c r="EF169" s="213"/>
      <c r="EG169" s="213"/>
      <c r="EH169" s="213"/>
      <c r="EI169" s="213"/>
      <c r="EJ169" s="213"/>
      <c r="EK169" s="213"/>
      <c r="EL169" s="213"/>
      <c r="EM169" s="213"/>
      <c r="EN169" s="213"/>
      <c r="EO169" s="213"/>
      <c r="EP169" s="213"/>
      <c r="EQ169" s="213"/>
      <c r="ER169" s="213"/>
      <c r="ES169" s="213"/>
      <c r="ET169" s="213"/>
      <c r="EU169" s="9"/>
      <c r="EV169" s="166"/>
      <c r="EW169" s="213"/>
      <c r="EX169" s="213"/>
      <c r="EY169" s="213"/>
      <c r="EZ169" s="213"/>
      <c r="FA169" s="213"/>
      <c r="FB169" s="213"/>
      <c r="FC169" s="213"/>
      <c r="FD169" s="213"/>
      <c r="FE169" s="213"/>
      <c r="FF169" s="213"/>
      <c r="FG169" s="213"/>
      <c r="FH169" s="213"/>
      <c r="FI169" s="213"/>
      <c r="FJ169" s="213"/>
      <c r="FK169" s="213"/>
      <c r="FL169" s="213"/>
      <c r="FM169" s="213"/>
      <c r="FN169" s="167"/>
      <c r="FO169" s="213"/>
      <c r="FP169" s="213"/>
      <c r="FQ169" s="213"/>
      <c r="FR169" s="213"/>
      <c r="FS169" s="166"/>
      <c r="FT169" s="167"/>
      <c r="FU169" s="213"/>
      <c r="FV169" s="213"/>
      <c r="FW169" s="213"/>
      <c r="FX169" s="213"/>
      <c r="FY169" s="166"/>
      <c r="FZ169" s="167"/>
      <c r="GA169" s="166"/>
      <c r="GB169" s="213"/>
      <c r="GC169" s="213"/>
      <c r="GD169" s="213"/>
      <c r="GE169" s="166"/>
      <c r="GF169" s="213"/>
      <c r="GG169" s="213"/>
      <c r="GH169" s="213"/>
      <c r="GI169" s="213"/>
      <c r="GJ169" s="213"/>
      <c r="GK169" s="213"/>
      <c r="GL169" s="213"/>
      <c r="GM169" s="166"/>
      <c r="GN169" s="213"/>
      <c r="GO169" s="213"/>
      <c r="GP169" s="213"/>
      <c r="GQ169" s="167"/>
      <c r="GR169" s="174"/>
      <c r="GS169" s="214"/>
      <c r="GT169" s="214"/>
      <c r="GU169" s="214"/>
      <c r="GV169" s="214"/>
      <c r="GW169" s="214"/>
      <c r="GX169" s="214"/>
      <c r="GY169" s="214"/>
      <c r="GZ169" s="214"/>
      <c r="HA169" s="214" t="s">
        <v>226</v>
      </c>
      <c r="HB169" s="214"/>
      <c r="HC169" s="214"/>
      <c r="HD169" s="214"/>
      <c r="HE169" s="214"/>
      <c r="HF169" s="214"/>
      <c r="HG169" s="214"/>
      <c r="HH169" s="214"/>
      <c r="HI169" s="214"/>
      <c r="HJ169" s="214"/>
      <c r="HK169" s="214"/>
      <c r="HL169" s="214"/>
      <c r="HM169" s="214"/>
      <c r="HN169" s="214"/>
      <c r="HO169" s="214"/>
      <c r="HP169" s="214"/>
      <c r="HQ169" s="214"/>
      <c r="HR169" s="214"/>
      <c r="HS169" s="214"/>
      <c r="HT169" s="214"/>
      <c r="HU169" s="214"/>
      <c r="HV169" s="214"/>
      <c r="HW169" s="214"/>
      <c r="HX169" s="214"/>
      <c r="HY169" s="214"/>
      <c r="HZ169" s="214"/>
      <c r="IA169" s="214"/>
      <c r="IB169" s="214"/>
      <c r="IC169" s="214"/>
      <c r="ID169" s="214"/>
      <c r="IE169" s="214"/>
      <c r="IF169" s="214"/>
      <c r="IG169" s="214"/>
      <c r="IH169" s="214"/>
      <c r="II169" s="214"/>
      <c r="IJ169" s="214"/>
      <c r="IK169" s="214"/>
      <c r="IL169" s="214"/>
      <c r="IM169" s="214"/>
      <c r="IN169" s="214"/>
      <c r="IO169" s="214"/>
      <c r="IP169" s="166"/>
      <c r="IQ169" s="167"/>
      <c r="IR169" s="213"/>
      <c r="IS169" s="213"/>
      <c r="IT169" s="213"/>
      <c r="IU169" s="213"/>
      <c r="IV169" s="213"/>
      <c r="IW169" s="213"/>
      <c r="IX169" s="223"/>
      <c r="IY169" s="223"/>
      <c r="IZ169" s="213" t="s">
        <v>226</v>
      </c>
      <c r="JA169" s="223"/>
      <c r="JB169" s="213"/>
      <c r="JC169" s="213"/>
      <c r="JD169" s="213"/>
      <c r="JE169" s="214"/>
      <c r="JF169"/>
      <c r="JG169" s="213"/>
      <c r="JH169" s="213"/>
      <c r="JI169" s="213"/>
      <c r="JJ169" s="213"/>
      <c r="JK169" s="213"/>
      <c r="JL169" s="213"/>
      <c r="JM169" s="213"/>
      <c r="JN169" s="174"/>
      <c r="JO169" s="214"/>
      <c r="JP169" s="214"/>
      <c r="JQ169" s="214"/>
      <c r="JR169" s="214"/>
      <c r="JS169" s="214"/>
      <c r="JT169" s="214"/>
      <c r="JU169" s="214"/>
      <c r="JV169" s="214"/>
      <c r="JW169" s="214"/>
      <c r="JX169" s="214"/>
      <c r="JY169" s="166"/>
      <c r="JZ169" s="213"/>
      <c r="KA169" s="213"/>
      <c r="KB169" s="213"/>
      <c r="KC169" s="214"/>
      <c r="KD169" s="214"/>
      <c r="KE169" s="214"/>
      <c r="KF169" s="214"/>
      <c r="KG169" s="214"/>
      <c r="KH169" s="223"/>
      <c r="KI169" s="223"/>
      <c r="KJ169" s="223"/>
      <c r="KK169" s="223"/>
      <c r="KL169" s="214"/>
      <c r="KM169" s="214"/>
      <c r="KN169" s="214"/>
      <c r="KO169" s="214"/>
      <c r="KP169" s="214"/>
      <c r="KQ169"/>
      <c r="KR169" s="255"/>
      <c r="KS169">
        <v>3</v>
      </c>
      <c r="KT169">
        <v>0</v>
      </c>
      <c r="KU169">
        <v>3</v>
      </c>
      <c r="KV169">
        <v>0</v>
      </c>
    </row>
    <row r="170" spans="1:308" s="10" customFormat="1" ht="19.5">
      <c r="A170" s="171">
        <v>13</v>
      </c>
      <c r="B170" s="171" t="s">
        <v>1120</v>
      </c>
      <c r="C170" s="172" t="s">
        <v>1206</v>
      </c>
      <c r="D170" s="173">
        <v>44</v>
      </c>
      <c r="E170" s="171" t="s">
        <v>1207</v>
      </c>
      <c r="F170" s="164">
        <v>20</v>
      </c>
      <c r="G170" s="164" t="s">
        <v>852</v>
      </c>
      <c r="H170" s="164">
        <v>0</v>
      </c>
      <c r="I170" s="164">
        <v>0</v>
      </c>
      <c r="J170" s="164">
        <v>50</v>
      </c>
      <c r="K170" s="164">
        <v>22.5</v>
      </c>
      <c r="L170" s="165">
        <v>45</v>
      </c>
      <c r="M170" s="384" t="s">
        <v>2333</v>
      </c>
      <c r="N170" s="166" t="s">
        <v>226</v>
      </c>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166"/>
      <c r="CC170" s="213"/>
      <c r="CD170" s="213"/>
      <c r="CE170" s="213"/>
      <c r="CF170" s="213"/>
      <c r="CG170" s="213"/>
      <c r="CH170" s="213"/>
      <c r="CI170" s="213"/>
      <c r="CJ170" s="213"/>
      <c r="CK170" s="213"/>
      <c r="CL170" s="213"/>
      <c r="CM170" s="213"/>
      <c r="CN170" s="213"/>
      <c r="CO170" s="213"/>
      <c r="CP170" s="213"/>
      <c r="CQ170" s="213"/>
      <c r="CR170" s="213"/>
      <c r="CS170" s="213"/>
      <c r="CT170" s="166"/>
      <c r="CU170" s="213"/>
      <c r="CV170" s="213"/>
      <c r="CW170" s="213"/>
      <c r="CX170" s="213"/>
      <c r="CY170" s="213"/>
      <c r="CZ170" s="213"/>
      <c r="DA170" s="213"/>
      <c r="DB170" s="213"/>
      <c r="DC170" s="213"/>
      <c r="DD170" s="213"/>
      <c r="DE170" s="213"/>
      <c r="DF170" s="213"/>
      <c r="DG170" s="213"/>
      <c r="DH170" s="213"/>
      <c r="DI170" s="213"/>
      <c r="DJ170" s="213"/>
      <c r="DK170" s="213"/>
      <c r="DL170" s="213"/>
      <c r="DM170" s="213"/>
      <c r="DN170" s="167"/>
      <c r="DO170" s="213"/>
      <c r="DP170" s="213"/>
      <c r="DQ170" s="213"/>
      <c r="DR170" s="213"/>
      <c r="DS170" s="213"/>
      <c r="DT170" s="213"/>
      <c r="DU170" s="213"/>
      <c r="DV170" s="213"/>
      <c r="DW170" s="213"/>
      <c r="DX170" s="213"/>
      <c r="DY170" s="213"/>
      <c r="DZ170" s="213"/>
      <c r="EA170" s="213"/>
      <c r="EB170" s="213"/>
      <c r="EC170" s="213"/>
      <c r="ED170" s="213"/>
      <c r="EE170" s="213"/>
      <c r="EF170" s="213"/>
      <c r="EG170" s="213"/>
      <c r="EH170" s="213"/>
      <c r="EI170" s="213"/>
      <c r="EJ170" s="213"/>
      <c r="EK170" s="213"/>
      <c r="EL170" s="213"/>
      <c r="EM170" s="213"/>
      <c r="EN170" s="213"/>
      <c r="EO170" s="213"/>
      <c r="EP170" s="213"/>
      <c r="EQ170" s="213"/>
      <c r="ER170" s="213"/>
      <c r="ES170" s="213"/>
      <c r="ET170" s="213"/>
      <c r="EU170" s="9"/>
      <c r="EV170" s="166"/>
      <c r="EW170" s="213"/>
      <c r="EX170" s="213"/>
      <c r="EY170" s="213"/>
      <c r="EZ170" s="213"/>
      <c r="FA170" s="213"/>
      <c r="FB170" s="213"/>
      <c r="FC170" s="213"/>
      <c r="FD170" s="213"/>
      <c r="FE170" s="213"/>
      <c r="FF170" s="213"/>
      <c r="FG170" s="213"/>
      <c r="FH170" s="213"/>
      <c r="FI170" s="213"/>
      <c r="FJ170" s="213"/>
      <c r="FK170" s="213"/>
      <c r="FL170" s="213"/>
      <c r="FM170" s="213"/>
      <c r="FN170" s="167"/>
      <c r="FO170" s="213"/>
      <c r="FP170" s="213"/>
      <c r="FQ170" s="213"/>
      <c r="FR170" s="213"/>
      <c r="FS170" s="166"/>
      <c r="FT170" s="167"/>
      <c r="FU170" s="213"/>
      <c r="FV170" s="213"/>
      <c r="FW170" s="213"/>
      <c r="FX170" s="213"/>
      <c r="FY170" s="166"/>
      <c r="FZ170" s="167"/>
      <c r="GA170" s="166"/>
      <c r="GB170" s="213"/>
      <c r="GC170" s="213"/>
      <c r="GD170" s="213"/>
      <c r="GE170" s="166"/>
      <c r="GF170" s="213"/>
      <c r="GG170" s="213"/>
      <c r="GH170" s="213"/>
      <c r="GI170" s="213"/>
      <c r="GJ170" s="213"/>
      <c r="GK170" s="213"/>
      <c r="GL170" s="213"/>
      <c r="GM170" s="166"/>
      <c r="GN170" s="213"/>
      <c r="GO170" s="213"/>
      <c r="GP170" s="213"/>
      <c r="GQ170" s="167"/>
      <c r="GR170" s="174"/>
      <c r="GS170" s="214"/>
      <c r="GT170" s="214"/>
      <c r="GU170" s="214"/>
      <c r="GV170" s="214"/>
      <c r="GW170" s="214"/>
      <c r="GX170" s="214"/>
      <c r="GY170" s="214"/>
      <c r="GZ170" s="214"/>
      <c r="HA170" s="214" t="s">
        <v>226</v>
      </c>
      <c r="HB170" s="214"/>
      <c r="HC170" s="214"/>
      <c r="HD170" s="214"/>
      <c r="HE170" s="214"/>
      <c r="HF170" s="214"/>
      <c r="HG170" s="214"/>
      <c r="HH170" s="214"/>
      <c r="HI170" s="214"/>
      <c r="HJ170" s="214"/>
      <c r="HK170" s="214"/>
      <c r="HL170" s="214"/>
      <c r="HM170" s="214"/>
      <c r="HN170" s="214"/>
      <c r="HO170" s="214"/>
      <c r="HP170" s="214"/>
      <c r="HQ170" s="214"/>
      <c r="HR170" s="214"/>
      <c r="HS170" s="214"/>
      <c r="HT170" s="214"/>
      <c r="HU170" s="214"/>
      <c r="HV170" s="214"/>
      <c r="HW170" s="214"/>
      <c r="HX170" s="214"/>
      <c r="HY170" s="214"/>
      <c r="HZ170" s="214"/>
      <c r="IA170" s="214"/>
      <c r="IB170" s="214"/>
      <c r="IC170" s="214"/>
      <c r="ID170" s="214"/>
      <c r="IE170" s="214"/>
      <c r="IF170" s="214"/>
      <c r="IG170" s="214"/>
      <c r="IH170" s="214"/>
      <c r="II170" s="214"/>
      <c r="IJ170" s="214"/>
      <c r="IK170" s="214"/>
      <c r="IL170" s="214"/>
      <c r="IM170" s="214"/>
      <c r="IN170" s="214"/>
      <c r="IO170" s="214"/>
      <c r="IP170" s="166"/>
      <c r="IQ170" s="167"/>
      <c r="IR170" s="213"/>
      <c r="IS170" s="213"/>
      <c r="IT170" s="213"/>
      <c r="IU170" s="213"/>
      <c r="IV170" s="213"/>
      <c r="IW170" s="213"/>
      <c r="IX170" s="223"/>
      <c r="IY170" s="223"/>
      <c r="IZ170" s="213"/>
      <c r="JA170" s="223"/>
      <c r="JB170" s="213"/>
      <c r="JC170" s="213"/>
      <c r="JD170" s="213"/>
      <c r="JE170" s="214"/>
      <c r="JF170"/>
      <c r="JG170" s="213"/>
      <c r="JH170" s="213"/>
      <c r="JI170" s="213"/>
      <c r="JJ170" s="213"/>
      <c r="JK170" s="213"/>
      <c r="JL170" s="213"/>
      <c r="JM170" s="213"/>
      <c r="JN170" s="174"/>
      <c r="JO170" s="214"/>
      <c r="JP170" s="214"/>
      <c r="JQ170" s="214"/>
      <c r="JR170" s="214"/>
      <c r="JS170" s="214"/>
      <c r="JT170" s="214"/>
      <c r="JU170" s="214"/>
      <c r="JV170" s="214"/>
      <c r="JW170" s="214"/>
      <c r="JX170" s="214"/>
      <c r="JY170" s="166"/>
      <c r="JZ170" s="213"/>
      <c r="KA170" s="213"/>
      <c r="KB170" s="213"/>
      <c r="KC170" s="214"/>
      <c r="KD170" s="214"/>
      <c r="KE170" s="214"/>
      <c r="KF170" s="214"/>
      <c r="KG170" s="214"/>
      <c r="KH170" s="223"/>
      <c r="KI170" s="223"/>
      <c r="KJ170" s="223"/>
      <c r="KK170" s="223"/>
      <c r="KL170" s="214"/>
      <c r="KM170" s="214"/>
      <c r="KN170" s="214"/>
      <c r="KO170" s="214"/>
      <c r="KP170" s="214"/>
      <c r="KQ170"/>
      <c r="KR170" s="255"/>
      <c r="KS170">
        <v>2</v>
      </c>
      <c r="KT170">
        <v>0</v>
      </c>
      <c r="KU170">
        <v>2</v>
      </c>
      <c r="KV170">
        <v>0</v>
      </c>
    </row>
    <row r="171" spans="1:308" s="10" customFormat="1" ht="19.5">
      <c r="A171" s="171">
        <v>13</v>
      </c>
      <c r="B171" s="171" t="s">
        <v>1120</v>
      </c>
      <c r="C171" s="172" t="s">
        <v>1208</v>
      </c>
      <c r="D171" s="173">
        <v>45</v>
      </c>
      <c r="E171" s="171" t="s">
        <v>1209</v>
      </c>
      <c r="F171" s="164">
        <v>22</v>
      </c>
      <c r="G171" s="164" t="s">
        <v>852</v>
      </c>
      <c r="H171" s="164">
        <v>0</v>
      </c>
      <c r="I171" s="164">
        <v>0</v>
      </c>
      <c r="J171" s="164">
        <v>474</v>
      </c>
      <c r="K171" s="164">
        <v>96.5</v>
      </c>
      <c r="L171" s="165">
        <v>20.358649789029538</v>
      </c>
      <c r="M171" s="384" t="s">
        <v>2334</v>
      </c>
      <c r="N171" s="166" t="s">
        <v>226</v>
      </c>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166"/>
      <c r="CC171" s="213"/>
      <c r="CD171" s="213"/>
      <c r="CE171" s="213"/>
      <c r="CF171" s="213"/>
      <c r="CG171" s="213"/>
      <c r="CH171" s="213"/>
      <c r="CI171" s="213"/>
      <c r="CJ171" s="213"/>
      <c r="CK171" s="213"/>
      <c r="CL171" s="213"/>
      <c r="CM171" s="213"/>
      <c r="CN171" s="213"/>
      <c r="CO171" s="213"/>
      <c r="CP171" s="213"/>
      <c r="CQ171" s="213"/>
      <c r="CR171" s="213"/>
      <c r="CS171" s="213"/>
      <c r="CT171" s="166"/>
      <c r="CU171" s="213"/>
      <c r="CV171" s="213"/>
      <c r="CW171" s="213"/>
      <c r="CX171" s="213"/>
      <c r="CY171" s="213"/>
      <c r="CZ171" s="213"/>
      <c r="DA171" s="213"/>
      <c r="DB171" s="213"/>
      <c r="DC171" s="213"/>
      <c r="DD171" s="213"/>
      <c r="DE171" s="213"/>
      <c r="DF171" s="213"/>
      <c r="DG171" s="213"/>
      <c r="DH171" s="213"/>
      <c r="DI171" s="213"/>
      <c r="DJ171" s="213"/>
      <c r="DK171" s="213"/>
      <c r="DL171" s="213"/>
      <c r="DM171" s="213"/>
      <c r="DN171" s="167"/>
      <c r="DO171" s="213"/>
      <c r="DP171" s="213"/>
      <c r="DQ171" s="213"/>
      <c r="DR171" s="213"/>
      <c r="DS171" s="213"/>
      <c r="DT171" s="213"/>
      <c r="DU171" s="213"/>
      <c r="DV171" s="213"/>
      <c r="DW171" s="213"/>
      <c r="DX171" s="213"/>
      <c r="DY171" s="213"/>
      <c r="DZ171" s="213"/>
      <c r="EA171" s="213"/>
      <c r="EB171" s="213"/>
      <c r="EC171" s="213"/>
      <c r="ED171" s="213"/>
      <c r="EE171" s="213"/>
      <c r="EF171" s="213"/>
      <c r="EG171" s="213"/>
      <c r="EH171" s="213"/>
      <c r="EI171" s="213"/>
      <c r="EJ171" s="213"/>
      <c r="EK171" s="213"/>
      <c r="EL171" s="213"/>
      <c r="EM171" s="213"/>
      <c r="EN171" s="213"/>
      <c r="EO171" s="213"/>
      <c r="EP171" s="213"/>
      <c r="EQ171" s="213"/>
      <c r="ER171" s="213"/>
      <c r="ES171" s="213"/>
      <c r="ET171" s="213"/>
      <c r="EU171" s="9"/>
      <c r="EV171" s="166"/>
      <c r="EW171" s="213"/>
      <c r="EX171" s="213"/>
      <c r="EY171" s="213"/>
      <c r="EZ171" s="213"/>
      <c r="FA171" s="213"/>
      <c r="FB171" s="213"/>
      <c r="FC171" s="213"/>
      <c r="FD171" s="213"/>
      <c r="FE171" s="213"/>
      <c r="FF171" s="213"/>
      <c r="FG171" s="213"/>
      <c r="FH171" s="213"/>
      <c r="FI171" s="213"/>
      <c r="FJ171" s="213"/>
      <c r="FK171" s="213"/>
      <c r="FL171" s="213"/>
      <c r="FM171" s="213"/>
      <c r="FN171" s="167"/>
      <c r="FO171" s="213"/>
      <c r="FP171" s="213"/>
      <c r="FQ171" s="213"/>
      <c r="FR171" s="213"/>
      <c r="FS171" s="166"/>
      <c r="FT171" s="167"/>
      <c r="FU171" s="213"/>
      <c r="FV171" s="213"/>
      <c r="FW171" s="213"/>
      <c r="FX171" s="213"/>
      <c r="FY171" s="166"/>
      <c r="FZ171" s="167"/>
      <c r="GA171" s="166"/>
      <c r="GB171" s="213"/>
      <c r="GC171" s="213"/>
      <c r="GD171" s="213"/>
      <c r="GE171" s="166"/>
      <c r="GF171" s="213"/>
      <c r="GG171" s="213"/>
      <c r="GH171" s="213"/>
      <c r="GI171" s="213"/>
      <c r="GJ171" s="213"/>
      <c r="GK171" s="213"/>
      <c r="GL171" s="213"/>
      <c r="GM171" s="166"/>
      <c r="GN171" s="213"/>
      <c r="GO171" s="213"/>
      <c r="GP171" s="213"/>
      <c r="GQ171" s="167"/>
      <c r="GR171" s="174"/>
      <c r="GS171" s="214"/>
      <c r="GT171" s="214"/>
      <c r="GU171" s="214"/>
      <c r="GV171" s="214"/>
      <c r="GW171" s="214"/>
      <c r="GX171" s="214"/>
      <c r="GY171" s="214"/>
      <c r="GZ171" s="214"/>
      <c r="HA171" s="214" t="s">
        <v>226</v>
      </c>
      <c r="HB171" s="214"/>
      <c r="HC171" s="214"/>
      <c r="HD171" s="214"/>
      <c r="HE171" s="214"/>
      <c r="HF171" s="214"/>
      <c r="HG171" s="214"/>
      <c r="HH171" s="214"/>
      <c r="HI171" s="214"/>
      <c r="HJ171" s="214"/>
      <c r="HK171" s="214"/>
      <c r="HL171" s="214"/>
      <c r="HM171" s="214"/>
      <c r="HN171" s="214"/>
      <c r="HO171" s="214"/>
      <c r="HP171" s="214"/>
      <c r="HQ171" s="214"/>
      <c r="HR171" s="214"/>
      <c r="HS171" s="214"/>
      <c r="HT171" s="214"/>
      <c r="HU171" s="214"/>
      <c r="HV171" s="214"/>
      <c r="HW171" s="214"/>
      <c r="HX171" s="214"/>
      <c r="HY171" s="214"/>
      <c r="HZ171" s="214"/>
      <c r="IA171" s="214"/>
      <c r="IB171" s="214"/>
      <c r="IC171" s="214"/>
      <c r="ID171" s="214"/>
      <c r="IE171" s="214"/>
      <c r="IF171" s="214"/>
      <c r="IG171" s="214"/>
      <c r="IH171" s="214"/>
      <c r="II171" s="214"/>
      <c r="IJ171" s="214"/>
      <c r="IK171" s="214"/>
      <c r="IL171" s="214"/>
      <c r="IM171" s="214"/>
      <c r="IN171" s="214"/>
      <c r="IO171" s="214"/>
      <c r="IP171" s="166"/>
      <c r="IQ171" s="167"/>
      <c r="IR171" s="213"/>
      <c r="IS171" s="213"/>
      <c r="IT171" s="213"/>
      <c r="IU171" s="213"/>
      <c r="IV171" s="213"/>
      <c r="IW171" s="213"/>
      <c r="IX171" s="223"/>
      <c r="IY171" s="223"/>
      <c r="IZ171" s="213"/>
      <c r="JA171" s="223"/>
      <c r="JB171" s="213"/>
      <c r="JC171" s="213"/>
      <c r="JD171" s="213"/>
      <c r="JE171" s="214"/>
      <c r="JF171"/>
      <c r="JG171" s="213"/>
      <c r="JH171" s="213"/>
      <c r="JI171" s="213"/>
      <c r="JJ171" s="213"/>
      <c r="JK171" s="213"/>
      <c r="JL171" s="213"/>
      <c r="JM171" s="213"/>
      <c r="JN171" s="174" t="s">
        <v>853</v>
      </c>
      <c r="JO171" s="214"/>
      <c r="JP171" s="214"/>
      <c r="JQ171" s="214"/>
      <c r="JR171" s="214"/>
      <c r="JS171" s="214"/>
      <c r="JT171" s="214"/>
      <c r="JU171" s="214"/>
      <c r="JV171" s="214"/>
      <c r="JW171" s="214"/>
      <c r="JX171" s="214"/>
      <c r="JY171" s="166"/>
      <c r="JZ171" s="213"/>
      <c r="KA171" s="213"/>
      <c r="KB171" s="213"/>
      <c r="KC171" s="214"/>
      <c r="KD171" s="214"/>
      <c r="KE171" s="214"/>
      <c r="KF171" s="214"/>
      <c r="KG171" s="214"/>
      <c r="KH171" s="223"/>
      <c r="KI171" s="223"/>
      <c r="KJ171" s="223"/>
      <c r="KK171" s="223"/>
      <c r="KL171" s="214"/>
      <c r="KM171" s="214"/>
      <c r="KN171" s="214"/>
      <c r="KO171" s="214"/>
      <c r="KP171" s="214"/>
      <c r="KQ171"/>
      <c r="KR171" s="255"/>
      <c r="KS171">
        <v>2</v>
      </c>
      <c r="KT171">
        <v>1</v>
      </c>
      <c r="KU171">
        <v>2</v>
      </c>
      <c r="KV171">
        <v>1</v>
      </c>
    </row>
    <row r="172" spans="1:308" s="10" customFormat="1" ht="19.5">
      <c r="A172" s="171">
        <v>13</v>
      </c>
      <c r="B172" s="171" t="s">
        <v>1120</v>
      </c>
      <c r="C172" s="172" t="s">
        <v>1210</v>
      </c>
      <c r="D172" s="173">
        <v>46</v>
      </c>
      <c r="E172" s="171" t="s">
        <v>1211</v>
      </c>
      <c r="F172" s="164">
        <v>9</v>
      </c>
      <c r="G172" s="164" t="s">
        <v>857</v>
      </c>
      <c r="H172" s="164">
        <v>0</v>
      </c>
      <c r="I172" s="164">
        <v>0</v>
      </c>
      <c r="J172" s="164">
        <v>479</v>
      </c>
      <c r="K172" s="164">
        <v>201.5</v>
      </c>
      <c r="L172" s="165">
        <v>42.066805845511482</v>
      </c>
      <c r="M172" s="384" t="s">
        <v>2335</v>
      </c>
      <c r="N172" s="166" t="s">
        <v>226</v>
      </c>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t="s">
        <v>226</v>
      </c>
      <c r="BE172" s="213"/>
      <c r="BF172" s="213"/>
      <c r="BG172" s="213"/>
      <c r="BH172" s="213"/>
      <c r="BI172" s="213"/>
      <c r="BJ172" s="213"/>
      <c r="BK172" s="213"/>
      <c r="BL172" s="213"/>
      <c r="BM172" s="213"/>
      <c r="BN172" s="213"/>
      <c r="BO172" s="213"/>
      <c r="BP172" s="213" t="s">
        <v>226</v>
      </c>
      <c r="BQ172" s="213"/>
      <c r="BR172" s="213"/>
      <c r="BS172" s="213"/>
      <c r="BT172" s="213"/>
      <c r="BU172" s="213"/>
      <c r="BV172" s="213"/>
      <c r="BW172" s="213"/>
      <c r="BX172" s="213"/>
      <c r="BY172" s="213"/>
      <c r="BZ172" s="213"/>
      <c r="CA172" s="213"/>
      <c r="CB172" s="166" t="s">
        <v>226</v>
      </c>
      <c r="CC172" s="213" t="s">
        <v>226</v>
      </c>
      <c r="CD172" s="213"/>
      <c r="CE172" s="213"/>
      <c r="CF172" s="213"/>
      <c r="CG172" s="213"/>
      <c r="CH172" s="213"/>
      <c r="CI172" s="213"/>
      <c r="CJ172" s="213" t="s">
        <v>226</v>
      </c>
      <c r="CK172" s="213"/>
      <c r="CL172" s="213"/>
      <c r="CM172" s="213"/>
      <c r="CN172" s="213"/>
      <c r="CO172" s="213"/>
      <c r="CP172" s="213"/>
      <c r="CQ172" s="213"/>
      <c r="CR172" s="213"/>
      <c r="CS172" s="213" t="s">
        <v>226</v>
      </c>
      <c r="CT172" s="166" t="s">
        <v>226</v>
      </c>
      <c r="CU172" s="213"/>
      <c r="CV172" s="213"/>
      <c r="CW172" s="213"/>
      <c r="CX172" s="213"/>
      <c r="CY172" s="213"/>
      <c r="CZ172" s="213"/>
      <c r="DA172" s="213" t="s">
        <v>226</v>
      </c>
      <c r="DB172" s="213"/>
      <c r="DC172" s="213"/>
      <c r="DD172" s="213"/>
      <c r="DE172" s="213"/>
      <c r="DF172" s="213"/>
      <c r="DG172" s="213"/>
      <c r="DH172" s="213" t="s">
        <v>226</v>
      </c>
      <c r="DI172" s="213"/>
      <c r="DJ172" s="213"/>
      <c r="DK172" s="213"/>
      <c r="DL172" s="213"/>
      <c r="DM172" s="213"/>
      <c r="DN172" s="167"/>
      <c r="DO172" s="213"/>
      <c r="DP172" s="213"/>
      <c r="DQ172" s="213"/>
      <c r="DR172" s="213"/>
      <c r="DS172" s="213"/>
      <c r="DT172" s="213" t="s">
        <v>226</v>
      </c>
      <c r="DU172" s="213"/>
      <c r="DV172" s="213"/>
      <c r="DW172" s="213"/>
      <c r="DX172" s="213"/>
      <c r="DY172" s="213"/>
      <c r="DZ172" s="213"/>
      <c r="EA172" s="213"/>
      <c r="EB172" s="213"/>
      <c r="EC172" s="213"/>
      <c r="ED172" s="213"/>
      <c r="EE172" s="213"/>
      <c r="EF172" s="213"/>
      <c r="EG172" s="213"/>
      <c r="EH172" s="213"/>
      <c r="EI172" s="213" t="s">
        <v>226</v>
      </c>
      <c r="EJ172" s="213" t="s">
        <v>226</v>
      </c>
      <c r="EK172" s="213"/>
      <c r="EL172" s="213"/>
      <c r="EM172" s="213"/>
      <c r="EN172" s="213"/>
      <c r="EO172" s="213"/>
      <c r="EP172" s="213"/>
      <c r="EQ172" s="213"/>
      <c r="ER172" s="213"/>
      <c r="ES172" s="213"/>
      <c r="ET172" s="213"/>
      <c r="EU172" s="9"/>
      <c r="EV172" s="166" t="s">
        <v>226</v>
      </c>
      <c r="EW172" s="213"/>
      <c r="EX172" s="213"/>
      <c r="EY172" s="213"/>
      <c r="EZ172" s="213" t="s">
        <v>226</v>
      </c>
      <c r="FA172" s="213"/>
      <c r="FB172" s="213"/>
      <c r="FC172" s="213"/>
      <c r="FD172" s="213"/>
      <c r="FE172" s="213"/>
      <c r="FF172" s="213"/>
      <c r="FG172" s="213"/>
      <c r="FH172" s="213"/>
      <c r="FI172" s="213"/>
      <c r="FJ172" s="213"/>
      <c r="FK172" s="213"/>
      <c r="FL172" s="213"/>
      <c r="FM172" s="213"/>
      <c r="FN172" s="167"/>
      <c r="FO172" s="213" t="s">
        <v>226</v>
      </c>
      <c r="FP172" s="213"/>
      <c r="FQ172" s="213"/>
      <c r="FR172" s="213"/>
      <c r="FS172" s="166" t="s">
        <v>226</v>
      </c>
      <c r="FT172" s="167"/>
      <c r="FU172" s="213" t="s">
        <v>226</v>
      </c>
      <c r="FV172" s="213"/>
      <c r="FW172" s="213"/>
      <c r="FX172" s="213"/>
      <c r="FY172" s="166"/>
      <c r="FZ172" s="167"/>
      <c r="GA172" s="166"/>
      <c r="GB172" s="213"/>
      <c r="GC172" s="213"/>
      <c r="GD172" s="213"/>
      <c r="GE172" s="166"/>
      <c r="GF172" s="213"/>
      <c r="GG172" s="213"/>
      <c r="GH172" s="213"/>
      <c r="GI172" s="213"/>
      <c r="GJ172" s="213"/>
      <c r="GK172" s="213"/>
      <c r="GL172" s="213"/>
      <c r="GM172" s="166"/>
      <c r="GN172" s="213"/>
      <c r="GO172" s="213"/>
      <c r="GP172" s="213"/>
      <c r="GQ172" s="167"/>
      <c r="GR172" s="174" t="s">
        <v>226</v>
      </c>
      <c r="GS172" s="214" t="s">
        <v>226</v>
      </c>
      <c r="GT172" s="214"/>
      <c r="GU172" s="214" t="s">
        <v>226</v>
      </c>
      <c r="GV172" s="214" t="s">
        <v>226</v>
      </c>
      <c r="GW172" s="214" t="s">
        <v>226</v>
      </c>
      <c r="GX172" s="214" t="s">
        <v>226</v>
      </c>
      <c r="GY172" s="214"/>
      <c r="GZ172" s="214"/>
      <c r="HA172" s="214" t="s">
        <v>226</v>
      </c>
      <c r="HB172" s="214"/>
      <c r="HC172" s="214"/>
      <c r="HD172" s="214"/>
      <c r="HE172" s="214"/>
      <c r="HF172" s="214" t="s">
        <v>226</v>
      </c>
      <c r="HG172" s="214"/>
      <c r="HH172" s="214"/>
      <c r="HI172" s="214"/>
      <c r="HJ172" s="214"/>
      <c r="HK172" s="214" t="s">
        <v>226</v>
      </c>
      <c r="HL172" s="214"/>
      <c r="HM172" s="214"/>
      <c r="HN172" s="214"/>
      <c r="HO172" s="214"/>
      <c r="HP172" s="214"/>
      <c r="HQ172" s="214"/>
      <c r="HR172" s="214"/>
      <c r="HS172" s="214"/>
      <c r="HT172" s="214"/>
      <c r="HU172" s="214"/>
      <c r="HV172" s="214"/>
      <c r="HW172" s="214"/>
      <c r="HX172" s="214"/>
      <c r="HY172" s="214"/>
      <c r="HZ172" s="214"/>
      <c r="IA172" s="214"/>
      <c r="IB172" s="214"/>
      <c r="IC172" s="214" t="s">
        <v>226</v>
      </c>
      <c r="ID172" s="214" t="s">
        <v>226</v>
      </c>
      <c r="IE172" s="214"/>
      <c r="IF172" s="214"/>
      <c r="IG172" s="214"/>
      <c r="IH172" s="214"/>
      <c r="II172" s="214"/>
      <c r="IJ172" s="214"/>
      <c r="IK172" s="214"/>
      <c r="IL172" s="214"/>
      <c r="IM172" s="214"/>
      <c r="IN172" s="214"/>
      <c r="IO172" s="214"/>
      <c r="IP172" s="166"/>
      <c r="IQ172" s="167"/>
      <c r="IR172" s="213"/>
      <c r="IS172" s="213"/>
      <c r="IT172" s="213"/>
      <c r="IU172" s="213"/>
      <c r="IV172" s="213"/>
      <c r="IW172" s="213"/>
      <c r="IX172" s="223" t="s">
        <v>226</v>
      </c>
      <c r="IY172" s="223"/>
      <c r="IZ172" s="213" t="s">
        <v>226</v>
      </c>
      <c r="JA172" s="223"/>
      <c r="JB172" s="213"/>
      <c r="JC172" s="213" t="s">
        <v>853</v>
      </c>
      <c r="JD172" s="213"/>
      <c r="JE172" s="214"/>
      <c r="JF172"/>
      <c r="JG172" s="213" t="s">
        <v>226</v>
      </c>
      <c r="JH172" s="213"/>
      <c r="JI172" s="213"/>
      <c r="JJ172" s="213"/>
      <c r="JK172" s="213"/>
      <c r="JL172" s="213"/>
      <c r="JM172" s="213"/>
      <c r="JN172" s="174"/>
      <c r="JO172" s="214"/>
      <c r="JP172" s="214"/>
      <c r="JQ172" s="214"/>
      <c r="JR172" s="214"/>
      <c r="JS172" s="214"/>
      <c r="JT172" s="214"/>
      <c r="JU172" s="213" t="s">
        <v>898</v>
      </c>
      <c r="JV172" s="214"/>
      <c r="JW172" s="214"/>
      <c r="JX172" s="214"/>
      <c r="JY172" s="166"/>
      <c r="JZ172" s="213"/>
      <c r="KA172" s="213"/>
      <c r="KB172" s="213"/>
      <c r="KC172" s="214"/>
      <c r="KD172" s="213" t="s">
        <v>898</v>
      </c>
      <c r="KE172" s="214"/>
      <c r="KF172" s="214"/>
      <c r="KG172" s="214"/>
      <c r="KH172" s="223"/>
      <c r="KI172" s="223"/>
      <c r="KJ172" s="223"/>
      <c r="KK172" s="223"/>
      <c r="KL172" s="214"/>
      <c r="KM172" s="214"/>
      <c r="KN172" s="214"/>
      <c r="KO172" s="214"/>
      <c r="KP172" s="214"/>
      <c r="KQ172"/>
      <c r="KR172" s="255"/>
      <c r="KS172">
        <v>34</v>
      </c>
      <c r="KT172">
        <v>1</v>
      </c>
      <c r="KU172">
        <v>34</v>
      </c>
      <c r="KV172">
        <v>1</v>
      </c>
    </row>
    <row r="173" spans="1:308" s="10" customFormat="1" ht="19.5">
      <c r="A173" s="171">
        <v>13</v>
      </c>
      <c r="B173" s="171" t="s">
        <v>1120</v>
      </c>
      <c r="C173" s="172" t="s">
        <v>1212</v>
      </c>
      <c r="D173" s="173">
        <v>47</v>
      </c>
      <c r="E173" s="164" t="s">
        <v>1213</v>
      </c>
      <c r="F173" s="164">
        <v>6</v>
      </c>
      <c r="G173" s="164" t="s">
        <v>876</v>
      </c>
      <c r="H173" s="164">
        <v>0</v>
      </c>
      <c r="I173" s="164">
        <v>0</v>
      </c>
      <c r="J173" s="164">
        <v>398</v>
      </c>
      <c r="K173" s="164">
        <v>133</v>
      </c>
      <c r="L173" s="165">
        <v>33.417085427135682</v>
      </c>
      <c r="M173" s="384" t="s">
        <v>2336</v>
      </c>
      <c r="N173" s="166"/>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166"/>
      <c r="CC173" s="213"/>
      <c r="CD173" s="213"/>
      <c r="CE173" s="213"/>
      <c r="CF173" s="213"/>
      <c r="CG173" s="213"/>
      <c r="CH173" s="213"/>
      <c r="CI173" s="213"/>
      <c r="CJ173" s="213"/>
      <c r="CK173" s="213"/>
      <c r="CL173" s="213"/>
      <c r="CM173" s="213"/>
      <c r="CN173" s="213"/>
      <c r="CO173" s="213"/>
      <c r="CP173" s="213"/>
      <c r="CQ173" s="213"/>
      <c r="CR173" s="213"/>
      <c r="CS173" s="213"/>
      <c r="CT173" s="166"/>
      <c r="CU173" s="213"/>
      <c r="CV173" s="213"/>
      <c r="CW173" s="213"/>
      <c r="CX173" s="213"/>
      <c r="CY173" s="213"/>
      <c r="CZ173" s="213"/>
      <c r="DA173" s="213"/>
      <c r="DB173" s="213"/>
      <c r="DC173" s="213"/>
      <c r="DD173" s="213"/>
      <c r="DE173" s="213"/>
      <c r="DF173" s="213"/>
      <c r="DG173" s="213"/>
      <c r="DH173" s="213"/>
      <c r="DI173" s="213"/>
      <c r="DJ173" s="213"/>
      <c r="DK173" s="213"/>
      <c r="DL173" s="213"/>
      <c r="DM173" s="213"/>
      <c r="DN173" s="167"/>
      <c r="DO173" s="213"/>
      <c r="DP173" s="213"/>
      <c r="DQ173" s="213"/>
      <c r="DR173" s="213"/>
      <c r="DS173" s="213"/>
      <c r="DT173" s="213"/>
      <c r="DU173" s="213"/>
      <c r="DV173" s="213"/>
      <c r="DW173" s="213"/>
      <c r="DX173" s="213"/>
      <c r="DY173" s="213"/>
      <c r="DZ173" s="213"/>
      <c r="EA173" s="213"/>
      <c r="EB173" s="213"/>
      <c r="EC173" s="213"/>
      <c r="ED173" s="213"/>
      <c r="EE173" s="213"/>
      <c r="EF173" s="213"/>
      <c r="EG173" s="213"/>
      <c r="EH173" s="213"/>
      <c r="EI173" s="213"/>
      <c r="EJ173" s="213"/>
      <c r="EK173" s="213"/>
      <c r="EL173" s="213"/>
      <c r="EM173" s="213"/>
      <c r="EN173" s="213"/>
      <c r="EO173" s="213"/>
      <c r="EP173" s="213"/>
      <c r="EQ173" s="213"/>
      <c r="ER173" s="213"/>
      <c r="ES173" s="213"/>
      <c r="ET173" s="213"/>
      <c r="EU173" s="9"/>
      <c r="EV173" s="166"/>
      <c r="EW173" s="213"/>
      <c r="EX173" s="213"/>
      <c r="EY173" s="213"/>
      <c r="EZ173" s="213"/>
      <c r="FA173" s="213"/>
      <c r="FB173" s="213"/>
      <c r="FC173" s="213"/>
      <c r="FD173" s="213"/>
      <c r="FE173" s="213"/>
      <c r="FF173" s="213"/>
      <c r="FG173" s="213"/>
      <c r="FH173" s="213"/>
      <c r="FI173" s="213"/>
      <c r="FJ173" s="213"/>
      <c r="FK173" s="213"/>
      <c r="FL173" s="213"/>
      <c r="FM173" s="213"/>
      <c r="FN173" s="167"/>
      <c r="FO173" s="213"/>
      <c r="FP173" s="213"/>
      <c r="FQ173" s="213"/>
      <c r="FR173" s="213"/>
      <c r="FS173" s="166"/>
      <c r="FT173" s="167"/>
      <c r="FU173" s="213"/>
      <c r="FV173" s="213"/>
      <c r="FW173" s="213"/>
      <c r="FX173" s="213"/>
      <c r="FY173" s="166"/>
      <c r="FZ173" s="167"/>
      <c r="GA173" s="166"/>
      <c r="GB173" s="213"/>
      <c r="GC173" s="213"/>
      <c r="GD173" s="213"/>
      <c r="GE173" s="166"/>
      <c r="GF173" s="213"/>
      <c r="GG173" s="213"/>
      <c r="GH173" s="213"/>
      <c r="GI173" s="213"/>
      <c r="GJ173" s="213"/>
      <c r="GK173" s="213"/>
      <c r="GL173" s="213"/>
      <c r="GM173" s="166"/>
      <c r="GN173" s="213"/>
      <c r="GO173" s="213"/>
      <c r="GP173" s="213"/>
      <c r="GQ173" s="167"/>
      <c r="GR173" s="174"/>
      <c r="GS173" s="214"/>
      <c r="GT173" s="214"/>
      <c r="GU173" s="214"/>
      <c r="GV173" s="214"/>
      <c r="GW173" s="214"/>
      <c r="GX173" s="214"/>
      <c r="GY173" s="214"/>
      <c r="GZ173" s="214"/>
      <c r="HA173" s="214"/>
      <c r="HB173" s="214"/>
      <c r="HC173" s="214"/>
      <c r="HD173" s="214"/>
      <c r="HE173" s="214"/>
      <c r="HF173" s="214"/>
      <c r="HG173" s="214"/>
      <c r="HH173" s="214"/>
      <c r="HI173" s="214"/>
      <c r="HJ173" s="214"/>
      <c r="HK173" s="214"/>
      <c r="HL173" s="214"/>
      <c r="HM173" s="214"/>
      <c r="HN173" s="214"/>
      <c r="HO173" s="214"/>
      <c r="HP173" s="214"/>
      <c r="HQ173" s="214"/>
      <c r="HR173" s="214"/>
      <c r="HS173" s="214"/>
      <c r="HT173" s="214"/>
      <c r="HU173" s="214"/>
      <c r="HV173" s="214"/>
      <c r="HW173" s="214"/>
      <c r="HX173" s="214"/>
      <c r="HY173" s="214"/>
      <c r="HZ173" s="214"/>
      <c r="IA173" s="214"/>
      <c r="IB173" s="214"/>
      <c r="IC173" s="214"/>
      <c r="ID173" s="214"/>
      <c r="IE173" s="214"/>
      <c r="IF173" s="214"/>
      <c r="IG173" s="214"/>
      <c r="IH173" s="214"/>
      <c r="II173" s="214"/>
      <c r="IJ173" s="214"/>
      <c r="IK173" s="214"/>
      <c r="IL173" s="214"/>
      <c r="IM173" s="214"/>
      <c r="IN173" s="214"/>
      <c r="IO173" s="214"/>
      <c r="IP173" s="166"/>
      <c r="IQ173" s="167"/>
      <c r="IR173" s="213"/>
      <c r="IS173" s="213"/>
      <c r="IT173" s="213"/>
      <c r="IU173" s="213"/>
      <c r="IV173" s="213"/>
      <c r="IW173" s="213"/>
      <c r="IX173" s="223"/>
      <c r="IY173" s="223"/>
      <c r="IZ173" s="213"/>
      <c r="JA173" s="223"/>
      <c r="JB173" s="213"/>
      <c r="JC173" s="213"/>
      <c r="JD173" s="213"/>
      <c r="JE173" s="214"/>
      <c r="JF173"/>
      <c r="JG173" s="213"/>
      <c r="JH173" s="213"/>
      <c r="JI173" s="213"/>
      <c r="JJ173" s="213"/>
      <c r="JK173" s="213"/>
      <c r="JL173" s="213"/>
      <c r="JM173" s="213"/>
      <c r="JN173" s="174"/>
      <c r="JO173" s="214"/>
      <c r="JP173" s="214"/>
      <c r="JQ173" s="214"/>
      <c r="JR173" s="214"/>
      <c r="JS173" s="214"/>
      <c r="JT173" s="214"/>
      <c r="JU173" s="214"/>
      <c r="JV173" s="214"/>
      <c r="JW173" s="214"/>
      <c r="JX173" s="214"/>
      <c r="JY173" s="166"/>
      <c r="JZ173" s="213"/>
      <c r="KA173" s="213"/>
      <c r="KB173" s="213"/>
      <c r="KC173" s="214"/>
      <c r="KD173" s="214"/>
      <c r="KE173" s="214"/>
      <c r="KF173" s="214"/>
      <c r="KG173" s="214"/>
      <c r="KH173" s="223"/>
      <c r="KI173" s="223"/>
      <c r="KJ173" s="223"/>
      <c r="KK173" s="223"/>
      <c r="KL173" s="214"/>
      <c r="KM173" s="214"/>
      <c r="KN173" s="214"/>
      <c r="KO173" s="214"/>
      <c r="KP173" s="214"/>
      <c r="KQ173"/>
      <c r="KR173" s="255"/>
      <c r="KS173">
        <v>0</v>
      </c>
      <c r="KT173">
        <v>0</v>
      </c>
      <c r="KU173">
        <v>0</v>
      </c>
      <c r="KV173">
        <v>0</v>
      </c>
    </row>
    <row r="174" spans="1:308" s="10" customFormat="1" ht="19.5">
      <c r="A174" s="171">
        <v>14</v>
      </c>
      <c r="B174" s="171" t="s">
        <v>1214</v>
      </c>
      <c r="C174" s="172" t="s">
        <v>1215</v>
      </c>
      <c r="D174" s="173">
        <v>1</v>
      </c>
      <c r="E174" s="182" t="s">
        <v>1216</v>
      </c>
      <c r="F174" s="164">
        <v>10</v>
      </c>
      <c r="G174" s="164" t="s">
        <v>2078</v>
      </c>
      <c r="H174" s="164" t="s">
        <v>864</v>
      </c>
      <c r="I174" s="164" t="s">
        <v>962</v>
      </c>
      <c r="J174" s="164">
        <v>650</v>
      </c>
      <c r="K174" s="164">
        <v>555</v>
      </c>
      <c r="L174" s="165">
        <v>85.384615384615387</v>
      </c>
      <c r="M174" s="384" t="s">
        <v>2337</v>
      </c>
      <c r="N174" s="166" t="s">
        <v>226</v>
      </c>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t="s">
        <v>226</v>
      </c>
      <c r="BE174" s="213"/>
      <c r="BF174" s="213"/>
      <c r="BG174" s="213"/>
      <c r="BH174" s="213"/>
      <c r="BI174" s="213"/>
      <c r="BJ174" s="213"/>
      <c r="BK174" s="213"/>
      <c r="BL174" s="213"/>
      <c r="BM174" s="213"/>
      <c r="BN174" s="213"/>
      <c r="BO174" s="213"/>
      <c r="BP174" s="213" t="s">
        <v>226</v>
      </c>
      <c r="BQ174" s="213"/>
      <c r="BR174" s="213"/>
      <c r="BS174" s="213"/>
      <c r="BT174" s="213"/>
      <c r="BU174" s="213" t="s">
        <v>226</v>
      </c>
      <c r="BV174" s="213"/>
      <c r="BW174" s="213" t="s">
        <v>226</v>
      </c>
      <c r="BX174" s="213"/>
      <c r="BY174" s="213"/>
      <c r="BZ174" s="213"/>
      <c r="CA174" s="213"/>
      <c r="CB174" s="166"/>
      <c r="CC174" s="213" t="s">
        <v>226</v>
      </c>
      <c r="CD174" s="213"/>
      <c r="CE174" s="213"/>
      <c r="CF174" s="213"/>
      <c r="CG174" s="213" t="s">
        <v>853</v>
      </c>
      <c r="CH174" s="213" t="s">
        <v>226</v>
      </c>
      <c r="CI174" s="213" t="s">
        <v>226</v>
      </c>
      <c r="CJ174" s="213"/>
      <c r="CK174" s="213" t="s">
        <v>226</v>
      </c>
      <c r="CL174" s="213"/>
      <c r="CM174" s="213"/>
      <c r="CN174" s="213"/>
      <c r="CO174" s="213"/>
      <c r="CP174" s="213"/>
      <c r="CQ174" s="213"/>
      <c r="CR174" s="213"/>
      <c r="CS174" s="213"/>
      <c r="CT174" s="166" t="s">
        <v>226</v>
      </c>
      <c r="CU174" s="213" t="s">
        <v>226</v>
      </c>
      <c r="CV174" s="213" t="s">
        <v>226</v>
      </c>
      <c r="CW174" s="213" t="s">
        <v>226</v>
      </c>
      <c r="CX174" s="213"/>
      <c r="CY174" s="213"/>
      <c r="CZ174" s="213"/>
      <c r="DA174" s="213" t="s">
        <v>226</v>
      </c>
      <c r="DB174" s="213"/>
      <c r="DC174" s="213"/>
      <c r="DD174" s="213"/>
      <c r="DE174" s="213"/>
      <c r="DF174" s="213"/>
      <c r="DG174" s="213"/>
      <c r="DH174" s="213"/>
      <c r="DI174" s="213"/>
      <c r="DJ174" s="213"/>
      <c r="DK174" s="213"/>
      <c r="DL174" s="213"/>
      <c r="DM174" s="213"/>
      <c r="DN174" s="167"/>
      <c r="DO174" s="213" t="s">
        <v>226</v>
      </c>
      <c r="DP174" s="213"/>
      <c r="DQ174" s="213"/>
      <c r="DR174" s="213"/>
      <c r="DS174" s="213"/>
      <c r="DT174" s="213" t="s">
        <v>226</v>
      </c>
      <c r="DU174" s="213"/>
      <c r="DV174" s="213"/>
      <c r="DW174" s="213"/>
      <c r="DX174" s="213"/>
      <c r="DY174" s="213"/>
      <c r="DZ174" s="213"/>
      <c r="EA174" s="213"/>
      <c r="EB174" s="213"/>
      <c r="EC174" s="213"/>
      <c r="ED174" s="213"/>
      <c r="EE174" s="213"/>
      <c r="EF174" s="213"/>
      <c r="EG174" s="213"/>
      <c r="EH174" s="213"/>
      <c r="EI174" s="213"/>
      <c r="EJ174" s="213"/>
      <c r="EK174" s="213"/>
      <c r="EL174" s="213"/>
      <c r="EM174" s="213"/>
      <c r="EN174" s="213"/>
      <c r="EO174" s="213"/>
      <c r="EP174" s="213"/>
      <c r="EQ174" s="213"/>
      <c r="ER174" s="213"/>
      <c r="ES174" s="213"/>
      <c r="ET174" s="213"/>
      <c r="EU174" s="9"/>
      <c r="EV174" s="166"/>
      <c r="EW174" s="213"/>
      <c r="EX174" s="213"/>
      <c r="EY174" s="213"/>
      <c r="EZ174" s="213" t="s">
        <v>226</v>
      </c>
      <c r="FA174" s="213"/>
      <c r="FB174" s="213"/>
      <c r="FC174" s="213"/>
      <c r="FD174" s="213"/>
      <c r="FE174" s="213"/>
      <c r="FF174" s="213"/>
      <c r="FG174" s="213"/>
      <c r="FH174" s="213" t="s">
        <v>226</v>
      </c>
      <c r="FI174" s="213"/>
      <c r="FJ174" s="213"/>
      <c r="FK174" s="213"/>
      <c r="FL174" s="213"/>
      <c r="FM174" s="213"/>
      <c r="FN174" s="167"/>
      <c r="FO174" s="213" t="s">
        <v>226</v>
      </c>
      <c r="FP174" s="213"/>
      <c r="FQ174" s="213"/>
      <c r="FR174" s="213"/>
      <c r="FS174" s="166" t="s">
        <v>226</v>
      </c>
      <c r="FT174" s="167"/>
      <c r="FU174" s="213" t="s">
        <v>226</v>
      </c>
      <c r="FV174" s="213"/>
      <c r="FW174" s="213"/>
      <c r="FX174" s="213"/>
      <c r="FY174" s="166"/>
      <c r="FZ174" s="167"/>
      <c r="GA174" s="166"/>
      <c r="GB174" s="213"/>
      <c r="GC174" s="213"/>
      <c r="GD174" s="213"/>
      <c r="GE174" s="166"/>
      <c r="GF174" s="213"/>
      <c r="GG174" s="213"/>
      <c r="GH174" s="213"/>
      <c r="GI174" s="213"/>
      <c r="GJ174" s="213"/>
      <c r="GK174" s="213"/>
      <c r="GL174" s="213"/>
      <c r="GM174" s="166"/>
      <c r="GN174" s="213"/>
      <c r="GO174" s="213"/>
      <c r="GP174" s="213"/>
      <c r="GQ174" s="167"/>
      <c r="GR174" s="174"/>
      <c r="GS174" s="214"/>
      <c r="GT174" s="214"/>
      <c r="GU174" s="214"/>
      <c r="GV174" s="214"/>
      <c r="GW174" s="214"/>
      <c r="GX174" s="214" t="s">
        <v>226</v>
      </c>
      <c r="GY174" s="214"/>
      <c r="GZ174" s="214"/>
      <c r="HA174" s="214" t="s">
        <v>226</v>
      </c>
      <c r="HB174" s="214"/>
      <c r="HC174" s="214"/>
      <c r="HD174" s="214"/>
      <c r="HE174" s="214"/>
      <c r="HF174" s="214"/>
      <c r="HG174" s="214"/>
      <c r="HH174" s="214"/>
      <c r="HI174" s="214"/>
      <c r="HJ174" s="214"/>
      <c r="HK174" s="214"/>
      <c r="HL174" s="214"/>
      <c r="HM174" s="214"/>
      <c r="HN174" s="214"/>
      <c r="HO174" s="214"/>
      <c r="HP174" s="214"/>
      <c r="HQ174" s="214"/>
      <c r="HR174" s="214"/>
      <c r="HS174" s="214" t="s">
        <v>226</v>
      </c>
      <c r="HT174" s="214" t="s">
        <v>226</v>
      </c>
      <c r="HU174" s="214"/>
      <c r="HV174" s="214"/>
      <c r="HW174" s="214"/>
      <c r="HX174" s="214" t="s">
        <v>226</v>
      </c>
      <c r="HY174" s="214"/>
      <c r="HZ174" s="214"/>
      <c r="IA174" s="214"/>
      <c r="IB174" s="214"/>
      <c r="IC174" s="214" t="s">
        <v>226</v>
      </c>
      <c r="ID174" s="214"/>
      <c r="IE174" s="214"/>
      <c r="IF174" s="214"/>
      <c r="IG174" s="214"/>
      <c r="IH174" s="214"/>
      <c r="II174" s="214"/>
      <c r="IJ174" s="214"/>
      <c r="IK174" s="214"/>
      <c r="IL174" s="214"/>
      <c r="IM174" s="214"/>
      <c r="IN174" s="214"/>
      <c r="IO174" s="214"/>
      <c r="IP174" s="166"/>
      <c r="IQ174" s="167"/>
      <c r="IR174" s="213"/>
      <c r="IS174" s="213"/>
      <c r="IT174" s="213"/>
      <c r="IU174" s="213"/>
      <c r="IV174" s="213"/>
      <c r="IW174" s="213"/>
      <c r="IX174" s="223"/>
      <c r="IY174" s="223"/>
      <c r="IZ174" s="213"/>
      <c r="JA174" s="223"/>
      <c r="JB174" s="213"/>
      <c r="JC174" s="213"/>
      <c r="JD174" s="213"/>
      <c r="JE174" s="214" t="s">
        <v>898</v>
      </c>
      <c r="JF174"/>
      <c r="JG174" s="213"/>
      <c r="JH174" s="213"/>
      <c r="JI174" s="213"/>
      <c r="JJ174" s="213"/>
      <c r="JK174" s="213"/>
      <c r="JL174" s="213"/>
      <c r="JM174" s="213" t="s">
        <v>226</v>
      </c>
      <c r="JN174" s="174" t="s">
        <v>853</v>
      </c>
      <c r="JO174" s="214"/>
      <c r="JP174" s="214" t="s">
        <v>853</v>
      </c>
      <c r="JQ174" s="214"/>
      <c r="JR174" s="214"/>
      <c r="JS174" s="214"/>
      <c r="JT174" s="214"/>
      <c r="JU174" s="214"/>
      <c r="JV174" s="214"/>
      <c r="JW174" s="214"/>
      <c r="JX174" s="214"/>
      <c r="JY174" s="166"/>
      <c r="JZ174" s="213"/>
      <c r="KA174" s="213"/>
      <c r="KB174" s="213"/>
      <c r="KC174" s="214"/>
      <c r="KD174" s="214"/>
      <c r="KE174" s="214"/>
      <c r="KF174" s="214"/>
      <c r="KG174" s="214"/>
      <c r="KH174" s="223"/>
      <c r="KI174" s="223"/>
      <c r="KJ174" s="223"/>
      <c r="KK174" s="223"/>
      <c r="KL174" s="214"/>
      <c r="KM174" s="214"/>
      <c r="KN174" s="214"/>
      <c r="KO174" s="214"/>
      <c r="KP174" s="214"/>
      <c r="KQ174"/>
      <c r="KR174" s="255"/>
      <c r="KS174">
        <v>29</v>
      </c>
      <c r="KT174">
        <v>3</v>
      </c>
      <c r="KU174">
        <v>29</v>
      </c>
      <c r="KV174">
        <v>3</v>
      </c>
    </row>
    <row r="175" spans="1:308" s="10" customFormat="1" ht="19.5">
      <c r="A175" s="171">
        <v>14</v>
      </c>
      <c r="B175" s="171" t="s">
        <v>1217</v>
      </c>
      <c r="C175" s="172" t="s">
        <v>1218</v>
      </c>
      <c r="D175" s="173">
        <v>2</v>
      </c>
      <c r="E175" s="182" t="s">
        <v>1219</v>
      </c>
      <c r="F175" s="164">
        <v>10</v>
      </c>
      <c r="G175" s="164" t="s">
        <v>857</v>
      </c>
      <c r="H175" s="164" t="s">
        <v>979</v>
      </c>
      <c r="I175" s="164">
        <v>0</v>
      </c>
      <c r="J175" s="164">
        <v>676</v>
      </c>
      <c r="K175" s="164">
        <v>402.3</v>
      </c>
      <c r="L175" s="165">
        <v>59.511834319526628</v>
      </c>
      <c r="M175" s="384" t="s">
        <v>2338</v>
      </c>
      <c r="N175" s="166" t="s">
        <v>226</v>
      </c>
      <c r="O175" s="213"/>
      <c r="P175" s="213"/>
      <c r="Q175" s="213"/>
      <c r="R175" s="213"/>
      <c r="S175" s="213"/>
      <c r="T175" s="213" t="s">
        <v>226</v>
      </c>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166"/>
      <c r="CC175" s="213"/>
      <c r="CD175" s="213"/>
      <c r="CE175" s="213"/>
      <c r="CF175" s="213"/>
      <c r="CG175" s="213"/>
      <c r="CH175" s="213"/>
      <c r="CI175" s="213"/>
      <c r="CJ175" s="213"/>
      <c r="CK175" s="213"/>
      <c r="CL175" s="213"/>
      <c r="CM175" s="213"/>
      <c r="CN175" s="213"/>
      <c r="CO175" s="213"/>
      <c r="CP175" s="213"/>
      <c r="CQ175" s="213"/>
      <c r="CR175" s="213"/>
      <c r="CS175" s="213"/>
      <c r="CT175" s="166"/>
      <c r="CU175" s="213"/>
      <c r="CV175" s="213"/>
      <c r="CW175" s="213"/>
      <c r="CX175" s="213"/>
      <c r="CY175" s="213"/>
      <c r="CZ175" s="213"/>
      <c r="DA175" s="213"/>
      <c r="DB175" s="213"/>
      <c r="DC175" s="213"/>
      <c r="DD175" s="213"/>
      <c r="DE175" s="213"/>
      <c r="DF175" s="213"/>
      <c r="DG175" s="213"/>
      <c r="DH175" s="213"/>
      <c r="DI175" s="213"/>
      <c r="DJ175" s="213"/>
      <c r="DK175" s="213"/>
      <c r="DL175" s="213"/>
      <c r="DM175" s="213"/>
      <c r="DN175" s="167"/>
      <c r="DO175" s="213"/>
      <c r="DP175" s="213"/>
      <c r="DQ175" s="213"/>
      <c r="DR175" s="213"/>
      <c r="DS175" s="213"/>
      <c r="DT175" s="213"/>
      <c r="DU175" s="213"/>
      <c r="DV175" s="213"/>
      <c r="DW175" s="213"/>
      <c r="DX175" s="213"/>
      <c r="DY175" s="213"/>
      <c r="DZ175" s="213"/>
      <c r="EA175" s="213"/>
      <c r="EB175" s="213"/>
      <c r="EC175" s="213"/>
      <c r="ED175" s="213"/>
      <c r="EE175" s="213"/>
      <c r="EF175" s="213"/>
      <c r="EG175" s="213"/>
      <c r="EH175" s="213"/>
      <c r="EI175" s="213"/>
      <c r="EJ175" s="213"/>
      <c r="EK175" s="213"/>
      <c r="EL175" s="213"/>
      <c r="EM175" s="213"/>
      <c r="EN175" s="213"/>
      <c r="EO175" s="213"/>
      <c r="EP175" s="213"/>
      <c r="EQ175" s="213"/>
      <c r="ER175" s="213"/>
      <c r="ES175" s="213"/>
      <c r="ET175" s="213"/>
      <c r="EU175" s="9"/>
      <c r="EV175" s="166"/>
      <c r="EW175" s="213"/>
      <c r="EX175" s="213"/>
      <c r="EY175" s="213"/>
      <c r="EZ175" s="213"/>
      <c r="FA175" s="213"/>
      <c r="FB175" s="213"/>
      <c r="FC175" s="213"/>
      <c r="FD175" s="213"/>
      <c r="FE175" s="213"/>
      <c r="FF175" s="213"/>
      <c r="FG175" s="213"/>
      <c r="FH175" s="213"/>
      <c r="FI175" s="213"/>
      <c r="FJ175" s="213"/>
      <c r="FK175" s="213"/>
      <c r="FL175" s="213"/>
      <c r="FM175" s="213"/>
      <c r="FN175" s="167"/>
      <c r="FO175" s="213"/>
      <c r="FP175" s="213"/>
      <c r="FQ175" s="213"/>
      <c r="FR175" s="213"/>
      <c r="FS175" s="166"/>
      <c r="FT175" s="167"/>
      <c r="FU175" s="213"/>
      <c r="FV175" s="213"/>
      <c r="FW175" s="213"/>
      <c r="FX175" s="213"/>
      <c r="FY175" s="166"/>
      <c r="FZ175" s="167"/>
      <c r="GA175" s="166"/>
      <c r="GB175" s="213"/>
      <c r="GC175" s="213"/>
      <c r="GD175" s="213"/>
      <c r="GE175" s="166"/>
      <c r="GF175" s="213"/>
      <c r="GG175" s="213"/>
      <c r="GH175" s="213"/>
      <c r="GI175" s="213"/>
      <c r="GJ175" s="213"/>
      <c r="GK175" s="213"/>
      <c r="GL175" s="213"/>
      <c r="GM175" s="166"/>
      <c r="GN175" s="213"/>
      <c r="GO175" s="213"/>
      <c r="GP175" s="213"/>
      <c r="GQ175" s="167"/>
      <c r="GR175" s="174"/>
      <c r="GS175" s="214"/>
      <c r="GT175" s="214"/>
      <c r="GU175" s="214"/>
      <c r="GV175" s="214"/>
      <c r="GW175" s="214"/>
      <c r="GX175" s="214"/>
      <c r="GY175" s="214"/>
      <c r="GZ175" s="214"/>
      <c r="HA175" s="214" t="s">
        <v>226</v>
      </c>
      <c r="HB175" s="214"/>
      <c r="HC175" s="214"/>
      <c r="HD175" s="214"/>
      <c r="HE175" s="214"/>
      <c r="HF175" s="214"/>
      <c r="HG175" s="214"/>
      <c r="HH175" s="214"/>
      <c r="HI175" s="214"/>
      <c r="HJ175" s="214"/>
      <c r="HK175" s="214"/>
      <c r="HL175" s="214"/>
      <c r="HM175" s="214"/>
      <c r="HN175" s="214"/>
      <c r="HO175" s="214"/>
      <c r="HP175" s="214"/>
      <c r="HQ175" s="214"/>
      <c r="HR175" s="214"/>
      <c r="HS175" s="214"/>
      <c r="HT175" s="214"/>
      <c r="HU175" s="214"/>
      <c r="HV175" s="214"/>
      <c r="HW175" s="214"/>
      <c r="HX175" s="214"/>
      <c r="HY175" s="214"/>
      <c r="HZ175" s="214"/>
      <c r="IA175" s="214"/>
      <c r="IB175" s="214"/>
      <c r="IC175" s="214"/>
      <c r="ID175" s="214"/>
      <c r="IE175" s="214"/>
      <c r="IF175" s="214"/>
      <c r="IG175" s="214"/>
      <c r="IH175" s="214"/>
      <c r="II175" s="214"/>
      <c r="IJ175" s="214"/>
      <c r="IK175" s="214"/>
      <c r="IL175" s="214"/>
      <c r="IM175" s="214"/>
      <c r="IN175" s="214"/>
      <c r="IO175" s="214"/>
      <c r="IP175" s="166"/>
      <c r="IQ175" s="167"/>
      <c r="IR175" s="213"/>
      <c r="IS175" s="213"/>
      <c r="IT175" s="213"/>
      <c r="IU175" s="213"/>
      <c r="IV175" s="213"/>
      <c r="IW175" s="213"/>
      <c r="IX175" s="223"/>
      <c r="IY175" s="223"/>
      <c r="IZ175" s="213"/>
      <c r="JA175" s="223"/>
      <c r="JB175" s="213"/>
      <c r="JC175" s="213"/>
      <c r="JD175" s="213"/>
      <c r="JE175" s="214"/>
      <c r="JF175"/>
      <c r="JG175" s="213" t="s">
        <v>226</v>
      </c>
      <c r="JH175" s="213"/>
      <c r="JI175" s="213"/>
      <c r="JJ175" s="213"/>
      <c r="JK175" s="213"/>
      <c r="JL175" s="213"/>
      <c r="JM175" s="213"/>
      <c r="JN175" s="174"/>
      <c r="JO175" s="214"/>
      <c r="JP175" s="214"/>
      <c r="JQ175" s="214"/>
      <c r="JR175" s="214"/>
      <c r="JS175" s="214"/>
      <c r="JT175" s="213" t="s">
        <v>898</v>
      </c>
      <c r="JU175" s="213" t="s">
        <v>898</v>
      </c>
      <c r="JV175" s="214"/>
      <c r="JW175" s="214"/>
      <c r="JX175" s="214"/>
      <c r="JY175" s="166"/>
      <c r="JZ175" s="213"/>
      <c r="KA175" s="213"/>
      <c r="KB175" s="213"/>
      <c r="KC175" s="214"/>
      <c r="KD175" s="214"/>
      <c r="KE175" s="214"/>
      <c r="KF175" s="214"/>
      <c r="KG175" s="214"/>
      <c r="KH175" s="223"/>
      <c r="KI175" s="223"/>
      <c r="KJ175" s="223"/>
      <c r="KK175" s="223"/>
      <c r="KL175" s="214"/>
      <c r="KM175" s="214"/>
      <c r="KN175" s="214"/>
      <c r="KO175" s="214"/>
      <c r="KP175" s="214"/>
      <c r="KQ175"/>
      <c r="KR175" s="255"/>
      <c r="KS175">
        <v>6</v>
      </c>
      <c r="KT175">
        <v>0</v>
      </c>
      <c r="KU175">
        <v>5</v>
      </c>
      <c r="KV175">
        <v>0</v>
      </c>
    </row>
    <row r="176" spans="1:308" s="10" customFormat="1" ht="19.5">
      <c r="A176" s="171">
        <v>14</v>
      </c>
      <c r="B176" s="171" t="s">
        <v>1217</v>
      </c>
      <c r="C176" s="172" t="s">
        <v>1220</v>
      </c>
      <c r="D176" s="173">
        <v>3</v>
      </c>
      <c r="E176" s="182" t="s">
        <v>1221</v>
      </c>
      <c r="F176" s="164">
        <v>9</v>
      </c>
      <c r="G176" s="164" t="s">
        <v>857</v>
      </c>
      <c r="H176" s="164">
        <v>0</v>
      </c>
      <c r="I176" s="164">
        <v>0</v>
      </c>
      <c r="J176" s="164">
        <v>584</v>
      </c>
      <c r="K176" s="164">
        <v>226.1</v>
      </c>
      <c r="L176" s="165">
        <v>38.715753424657535</v>
      </c>
      <c r="M176" s="384" t="s">
        <v>2339</v>
      </c>
      <c r="N176" s="166"/>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166"/>
      <c r="CC176" s="213"/>
      <c r="CD176" s="213"/>
      <c r="CE176" s="213"/>
      <c r="CF176" s="213"/>
      <c r="CG176" s="213"/>
      <c r="CH176" s="213"/>
      <c r="CI176" s="213"/>
      <c r="CJ176" s="213"/>
      <c r="CK176" s="213"/>
      <c r="CL176" s="213"/>
      <c r="CM176" s="213"/>
      <c r="CN176" s="213"/>
      <c r="CO176" s="213"/>
      <c r="CP176" s="213"/>
      <c r="CQ176" s="213"/>
      <c r="CR176" s="213"/>
      <c r="CS176" s="213"/>
      <c r="CT176" s="166"/>
      <c r="CU176" s="213"/>
      <c r="CV176" s="213"/>
      <c r="CW176" s="213"/>
      <c r="CX176" s="213"/>
      <c r="CY176" s="213"/>
      <c r="CZ176" s="213"/>
      <c r="DA176" s="213"/>
      <c r="DB176" s="213"/>
      <c r="DC176" s="213"/>
      <c r="DD176" s="213"/>
      <c r="DE176" s="213"/>
      <c r="DF176" s="213"/>
      <c r="DG176" s="213"/>
      <c r="DH176" s="213"/>
      <c r="DI176" s="213"/>
      <c r="DJ176" s="213"/>
      <c r="DK176" s="213"/>
      <c r="DL176" s="213"/>
      <c r="DM176" s="213"/>
      <c r="DN176" s="167"/>
      <c r="DO176" s="213"/>
      <c r="DP176" s="213"/>
      <c r="DQ176" s="213"/>
      <c r="DR176" s="213"/>
      <c r="DS176" s="213"/>
      <c r="DT176" s="213"/>
      <c r="DU176" s="213"/>
      <c r="DV176" s="213"/>
      <c r="DW176" s="213"/>
      <c r="DX176" s="213"/>
      <c r="DY176" s="213"/>
      <c r="DZ176" s="213"/>
      <c r="EA176" s="213"/>
      <c r="EB176" s="213"/>
      <c r="EC176" s="213"/>
      <c r="ED176" s="213"/>
      <c r="EE176" s="213"/>
      <c r="EF176" s="213"/>
      <c r="EG176" s="213"/>
      <c r="EH176" s="213"/>
      <c r="EI176" s="213"/>
      <c r="EJ176" s="213"/>
      <c r="EK176" s="213"/>
      <c r="EL176" s="213"/>
      <c r="EM176" s="213"/>
      <c r="EN176" s="213"/>
      <c r="EO176" s="213"/>
      <c r="EP176" s="213"/>
      <c r="EQ176" s="213"/>
      <c r="ER176" s="213"/>
      <c r="ES176" s="213"/>
      <c r="ET176" s="213"/>
      <c r="EU176" s="9"/>
      <c r="EV176" s="166"/>
      <c r="EW176" s="213"/>
      <c r="EX176" s="213"/>
      <c r="EY176" s="213"/>
      <c r="EZ176" s="213"/>
      <c r="FA176" s="213"/>
      <c r="FB176" s="213"/>
      <c r="FC176" s="213"/>
      <c r="FD176" s="213"/>
      <c r="FE176" s="213"/>
      <c r="FF176" s="213"/>
      <c r="FG176" s="213"/>
      <c r="FH176" s="213"/>
      <c r="FI176" s="213"/>
      <c r="FJ176" s="213"/>
      <c r="FK176" s="213"/>
      <c r="FL176" s="213"/>
      <c r="FM176" s="213"/>
      <c r="FN176" s="167"/>
      <c r="FO176" s="213"/>
      <c r="FP176" s="213"/>
      <c r="FQ176" s="213"/>
      <c r="FR176" s="213"/>
      <c r="FS176" s="166"/>
      <c r="FT176" s="167"/>
      <c r="FU176" s="213"/>
      <c r="FV176" s="213"/>
      <c r="FW176" s="213"/>
      <c r="FX176" s="213"/>
      <c r="FY176" s="166"/>
      <c r="FZ176" s="167"/>
      <c r="GA176" s="166"/>
      <c r="GB176" s="213"/>
      <c r="GC176" s="213"/>
      <c r="GD176" s="213"/>
      <c r="GE176" s="166"/>
      <c r="GF176" s="213"/>
      <c r="GG176" s="213"/>
      <c r="GH176" s="213"/>
      <c r="GI176" s="213"/>
      <c r="GJ176" s="213"/>
      <c r="GK176" s="213"/>
      <c r="GL176" s="213"/>
      <c r="GM176" s="166"/>
      <c r="GN176" s="213"/>
      <c r="GO176" s="213"/>
      <c r="GP176" s="213"/>
      <c r="GQ176" s="167"/>
      <c r="GR176" s="174" t="s">
        <v>226</v>
      </c>
      <c r="GS176" s="214" t="s">
        <v>226</v>
      </c>
      <c r="GT176" s="214"/>
      <c r="GU176" s="214" t="s">
        <v>226</v>
      </c>
      <c r="GV176" s="214" t="s">
        <v>226</v>
      </c>
      <c r="GW176" s="214" t="s">
        <v>226</v>
      </c>
      <c r="GX176" s="214" t="s">
        <v>226</v>
      </c>
      <c r="GY176" s="214"/>
      <c r="GZ176" s="214"/>
      <c r="HA176" s="214"/>
      <c r="HB176" s="214"/>
      <c r="HC176" s="214"/>
      <c r="HD176" s="214"/>
      <c r="HE176" s="214"/>
      <c r="HF176" s="214" t="s">
        <v>226</v>
      </c>
      <c r="HG176" s="214"/>
      <c r="HH176" s="214"/>
      <c r="HI176" s="214"/>
      <c r="HJ176" s="214"/>
      <c r="HK176" s="214" t="s">
        <v>226</v>
      </c>
      <c r="HL176" s="214"/>
      <c r="HM176" s="214"/>
      <c r="HN176" s="214"/>
      <c r="HO176" s="214"/>
      <c r="HP176" s="214"/>
      <c r="HQ176" s="214"/>
      <c r="HR176" s="214"/>
      <c r="HS176" s="214"/>
      <c r="HT176" s="214"/>
      <c r="HU176" s="214"/>
      <c r="HV176" s="214"/>
      <c r="HW176" s="214"/>
      <c r="HX176" s="214" t="s">
        <v>226</v>
      </c>
      <c r="HY176" s="214"/>
      <c r="HZ176" s="214"/>
      <c r="IA176" s="214"/>
      <c r="IB176" s="214"/>
      <c r="IC176" s="214"/>
      <c r="ID176" s="214"/>
      <c r="IE176" s="214"/>
      <c r="IF176" s="214"/>
      <c r="IG176" s="214"/>
      <c r="IH176" s="214"/>
      <c r="II176" s="214"/>
      <c r="IJ176" s="214"/>
      <c r="IK176" s="214"/>
      <c r="IL176" s="214"/>
      <c r="IM176" s="214"/>
      <c r="IN176" s="214"/>
      <c r="IO176" s="214"/>
      <c r="IP176" s="166"/>
      <c r="IQ176" s="167"/>
      <c r="IR176" s="213"/>
      <c r="IS176" s="213"/>
      <c r="IT176" s="213"/>
      <c r="IU176" s="213"/>
      <c r="IV176" s="213"/>
      <c r="IW176" s="213"/>
      <c r="IX176" s="223"/>
      <c r="IY176" s="223"/>
      <c r="IZ176" s="213"/>
      <c r="JA176" s="223"/>
      <c r="JB176" s="213"/>
      <c r="JC176" s="213"/>
      <c r="JD176" s="213"/>
      <c r="JE176" s="214"/>
      <c r="JF176"/>
      <c r="JG176" s="213"/>
      <c r="JH176" s="213"/>
      <c r="JI176" s="213"/>
      <c r="JJ176" s="213"/>
      <c r="JK176" s="213"/>
      <c r="JL176" s="213"/>
      <c r="JM176" s="213"/>
      <c r="JN176" s="174"/>
      <c r="JO176" s="214"/>
      <c r="JP176" s="214"/>
      <c r="JQ176" s="214"/>
      <c r="JR176" s="214"/>
      <c r="JS176" s="214"/>
      <c r="JT176" s="214"/>
      <c r="JU176" s="214"/>
      <c r="JV176" s="214"/>
      <c r="JW176" s="214"/>
      <c r="JX176" s="214"/>
      <c r="JY176" s="166"/>
      <c r="JZ176" s="213"/>
      <c r="KA176" s="213" t="s">
        <v>853</v>
      </c>
      <c r="KB176" s="213"/>
      <c r="KC176" s="214"/>
      <c r="KD176" s="214"/>
      <c r="KE176" s="214"/>
      <c r="KF176" s="214"/>
      <c r="KG176" s="214"/>
      <c r="KH176" s="223"/>
      <c r="KI176" s="223"/>
      <c r="KJ176" s="223"/>
      <c r="KK176" s="223"/>
      <c r="KL176" s="214"/>
      <c r="KM176" s="214"/>
      <c r="KN176" s="214"/>
      <c r="KO176" s="214"/>
      <c r="KP176" s="214"/>
      <c r="KQ176"/>
      <c r="KR176" s="255"/>
      <c r="KS176">
        <v>9</v>
      </c>
      <c r="KT176">
        <v>1</v>
      </c>
      <c r="KU176">
        <v>9</v>
      </c>
      <c r="KV176">
        <v>1</v>
      </c>
    </row>
    <row r="177" spans="1:308" s="10" customFormat="1" ht="19.5">
      <c r="A177" s="171">
        <v>14</v>
      </c>
      <c r="B177" s="171" t="s">
        <v>1217</v>
      </c>
      <c r="C177" s="172" t="s">
        <v>1222</v>
      </c>
      <c r="D177" s="173">
        <v>4</v>
      </c>
      <c r="E177" s="182" t="s">
        <v>1223</v>
      </c>
      <c r="F177" s="164">
        <v>21</v>
      </c>
      <c r="G177" s="164" t="s">
        <v>852</v>
      </c>
      <c r="H177" s="164" t="s">
        <v>979</v>
      </c>
      <c r="I177" s="164">
        <v>0</v>
      </c>
      <c r="J177" s="164">
        <v>597</v>
      </c>
      <c r="K177" s="164">
        <v>330.6</v>
      </c>
      <c r="L177" s="165">
        <v>55.376884422110564</v>
      </c>
      <c r="M177" s="384" t="s">
        <v>2340</v>
      </c>
      <c r="N177" s="166" t="s">
        <v>226</v>
      </c>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166"/>
      <c r="CC177" s="213"/>
      <c r="CD177" s="213"/>
      <c r="CE177" s="213"/>
      <c r="CF177" s="213"/>
      <c r="CG177" s="213"/>
      <c r="CH177" s="213"/>
      <c r="CI177" s="213"/>
      <c r="CJ177" s="213"/>
      <c r="CK177" s="213"/>
      <c r="CL177" s="213"/>
      <c r="CM177" s="213"/>
      <c r="CN177" s="213"/>
      <c r="CO177" s="213"/>
      <c r="CP177" s="213"/>
      <c r="CQ177" s="213"/>
      <c r="CR177" s="213"/>
      <c r="CS177" s="213"/>
      <c r="CT177" s="166"/>
      <c r="CU177" s="213"/>
      <c r="CV177" s="213"/>
      <c r="CW177" s="213"/>
      <c r="CX177" s="213"/>
      <c r="CY177" s="213"/>
      <c r="CZ177" s="213"/>
      <c r="DA177" s="213"/>
      <c r="DB177" s="213"/>
      <c r="DC177" s="213"/>
      <c r="DD177" s="213"/>
      <c r="DE177" s="213"/>
      <c r="DF177" s="213"/>
      <c r="DG177" s="213"/>
      <c r="DH177" s="213"/>
      <c r="DI177" s="213"/>
      <c r="DJ177" s="213"/>
      <c r="DK177" s="213"/>
      <c r="DL177" s="213"/>
      <c r="DM177" s="213"/>
      <c r="DN177" s="167"/>
      <c r="DO177" s="213"/>
      <c r="DP177" s="213"/>
      <c r="DQ177" s="213"/>
      <c r="DR177" s="213"/>
      <c r="DS177" s="213"/>
      <c r="DT177" s="213"/>
      <c r="DU177" s="213"/>
      <c r="DV177" s="213"/>
      <c r="DW177" s="213"/>
      <c r="DX177" s="213"/>
      <c r="DY177" s="213"/>
      <c r="DZ177" s="213"/>
      <c r="EA177" s="213"/>
      <c r="EB177" s="213"/>
      <c r="EC177" s="213"/>
      <c r="ED177" s="213"/>
      <c r="EE177" s="213"/>
      <c r="EF177" s="213"/>
      <c r="EG177" s="213"/>
      <c r="EH177" s="213"/>
      <c r="EI177" s="213"/>
      <c r="EJ177" s="213"/>
      <c r="EK177" s="213"/>
      <c r="EL177" s="213"/>
      <c r="EM177" s="213"/>
      <c r="EN177" s="213"/>
      <c r="EO177" s="213"/>
      <c r="EP177" s="213"/>
      <c r="EQ177" s="213"/>
      <c r="ER177" s="213"/>
      <c r="ES177" s="213"/>
      <c r="ET177" s="213"/>
      <c r="EU177" s="9"/>
      <c r="EV177" s="166"/>
      <c r="EW177" s="213"/>
      <c r="EX177" s="213"/>
      <c r="EY177" s="213"/>
      <c r="EZ177" s="213"/>
      <c r="FA177" s="213"/>
      <c r="FB177" s="213"/>
      <c r="FC177" s="213"/>
      <c r="FD177" s="213"/>
      <c r="FE177" s="213"/>
      <c r="FF177" s="213"/>
      <c r="FG177" s="213"/>
      <c r="FH177" s="213"/>
      <c r="FI177" s="213"/>
      <c r="FJ177" s="213"/>
      <c r="FK177" s="213"/>
      <c r="FL177" s="213"/>
      <c r="FM177" s="213"/>
      <c r="FN177" s="167"/>
      <c r="FO177" s="213"/>
      <c r="FP177" s="213"/>
      <c r="FQ177" s="213"/>
      <c r="FR177" s="213"/>
      <c r="FS177" s="166"/>
      <c r="FT177" s="167"/>
      <c r="FU177" s="213"/>
      <c r="FV177" s="213"/>
      <c r="FW177" s="213"/>
      <c r="FX177" s="213"/>
      <c r="FY177" s="166"/>
      <c r="FZ177" s="167"/>
      <c r="GA177" s="166"/>
      <c r="GB177" s="213"/>
      <c r="GC177" s="213"/>
      <c r="GD177" s="213"/>
      <c r="GE177" s="166"/>
      <c r="GF177" s="213"/>
      <c r="GG177" s="213"/>
      <c r="GH177" s="213"/>
      <c r="GI177" s="213"/>
      <c r="GJ177" s="213"/>
      <c r="GK177" s="213"/>
      <c r="GL177" s="213"/>
      <c r="GM177" s="166"/>
      <c r="GN177" s="213"/>
      <c r="GO177" s="213"/>
      <c r="GP177" s="213"/>
      <c r="GQ177" s="167"/>
      <c r="GR177" s="174"/>
      <c r="GS177" s="214"/>
      <c r="GT177" s="214"/>
      <c r="GU177" s="214"/>
      <c r="GV177" s="214"/>
      <c r="GW177" s="214"/>
      <c r="GX177" s="214"/>
      <c r="GY177" s="214"/>
      <c r="GZ177" s="214"/>
      <c r="HA177" s="214"/>
      <c r="HB177" s="214"/>
      <c r="HC177" s="214"/>
      <c r="HD177" s="214"/>
      <c r="HE177" s="214"/>
      <c r="HF177" s="214"/>
      <c r="HG177" s="214"/>
      <c r="HH177" s="214"/>
      <c r="HI177" s="214"/>
      <c r="HJ177" s="214"/>
      <c r="HK177" s="214"/>
      <c r="HL177" s="214"/>
      <c r="HM177" s="214"/>
      <c r="HN177" s="214"/>
      <c r="HO177" s="214"/>
      <c r="HP177" s="214"/>
      <c r="HQ177" s="214"/>
      <c r="HR177" s="214"/>
      <c r="HS177" s="214"/>
      <c r="HT177" s="214"/>
      <c r="HU177" s="214"/>
      <c r="HV177" s="214"/>
      <c r="HW177" s="214"/>
      <c r="HX177" s="214"/>
      <c r="HY177" s="214"/>
      <c r="HZ177" s="214"/>
      <c r="IA177" s="214"/>
      <c r="IB177" s="214"/>
      <c r="IC177" s="214"/>
      <c r="ID177" s="214"/>
      <c r="IE177" s="214"/>
      <c r="IF177" s="214"/>
      <c r="IG177" s="214"/>
      <c r="IH177" s="214"/>
      <c r="II177" s="214"/>
      <c r="IJ177" s="214"/>
      <c r="IK177" s="214"/>
      <c r="IL177" s="214" t="s">
        <v>226</v>
      </c>
      <c r="IM177" s="214"/>
      <c r="IN177" s="214"/>
      <c r="IO177" s="214"/>
      <c r="IP177" s="166"/>
      <c r="IQ177" s="167"/>
      <c r="IR177" s="213"/>
      <c r="IS177" s="213"/>
      <c r="IT177" s="213"/>
      <c r="IU177" s="213"/>
      <c r="IV177" s="213"/>
      <c r="IW177" s="213"/>
      <c r="IX177" s="223"/>
      <c r="IY177" s="223"/>
      <c r="IZ177" s="213" t="s">
        <v>226</v>
      </c>
      <c r="JA177" s="223"/>
      <c r="JB177" s="213"/>
      <c r="JC177" s="213"/>
      <c r="JD177" s="213"/>
      <c r="JE177" s="214"/>
      <c r="JF177"/>
      <c r="JG177" s="213"/>
      <c r="JH177" s="213"/>
      <c r="JI177" s="213"/>
      <c r="JJ177" s="213"/>
      <c r="JK177" s="213" t="s">
        <v>226</v>
      </c>
      <c r="JL177" s="213"/>
      <c r="JM177" s="213"/>
      <c r="JN177" s="174" t="s">
        <v>853</v>
      </c>
      <c r="JO177" s="214"/>
      <c r="JP177" s="214"/>
      <c r="JQ177" s="214"/>
      <c r="JR177" s="214"/>
      <c r="JS177" s="214"/>
      <c r="JT177" s="214"/>
      <c r="JU177" s="214"/>
      <c r="JV177" s="214"/>
      <c r="JW177" s="214"/>
      <c r="JX177" s="214"/>
      <c r="JY177" s="166" t="s">
        <v>898</v>
      </c>
      <c r="JZ177" s="213"/>
      <c r="KA177" s="213" t="s">
        <v>898</v>
      </c>
      <c r="KB177" s="213" t="s">
        <v>898</v>
      </c>
      <c r="KC177" s="214"/>
      <c r="KD177" s="214"/>
      <c r="KE177" s="214"/>
      <c r="KF177" s="214"/>
      <c r="KG177" s="214"/>
      <c r="KH177" s="223"/>
      <c r="KI177" s="223"/>
      <c r="KJ177" s="223"/>
      <c r="KK177" s="223"/>
      <c r="KL177" s="214"/>
      <c r="KM177" s="214"/>
      <c r="KN177" s="214"/>
      <c r="KO177" s="214"/>
      <c r="KP177" s="214"/>
      <c r="KQ177"/>
      <c r="KR177" s="255"/>
      <c r="KS177">
        <v>7</v>
      </c>
      <c r="KT177">
        <v>1</v>
      </c>
      <c r="KU177">
        <v>7</v>
      </c>
      <c r="KV177">
        <v>1</v>
      </c>
    </row>
    <row r="178" spans="1:308" s="10" customFormat="1" ht="19.5">
      <c r="A178" s="171">
        <v>14</v>
      </c>
      <c r="B178" s="171" t="s">
        <v>1217</v>
      </c>
      <c r="C178" s="172" t="s">
        <v>1224</v>
      </c>
      <c r="D178" s="173">
        <v>5</v>
      </c>
      <c r="E178" s="182" t="s">
        <v>1225</v>
      </c>
      <c r="F178" s="164">
        <v>21</v>
      </c>
      <c r="G178" s="164" t="s">
        <v>852</v>
      </c>
      <c r="H178" s="164" t="s">
        <v>979</v>
      </c>
      <c r="I178" s="164">
        <v>0</v>
      </c>
      <c r="J178" s="164">
        <v>584</v>
      </c>
      <c r="K178" s="164">
        <v>274.10000000000002</v>
      </c>
      <c r="L178" s="165">
        <v>46.934931506849317</v>
      </c>
      <c r="M178" s="384" t="s">
        <v>2341</v>
      </c>
      <c r="N178" s="166" t="s">
        <v>226</v>
      </c>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166"/>
      <c r="CC178" s="213"/>
      <c r="CD178" s="213"/>
      <c r="CE178" s="213"/>
      <c r="CF178" s="213"/>
      <c r="CG178" s="213"/>
      <c r="CH178" s="213"/>
      <c r="CI178" s="213"/>
      <c r="CJ178" s="213"/>
      <c r="CK178" s="213"/>
      <c r="CL178" s="213"/>
      <c r="CM178" s="213"/>
      <c r="CN178" s="213"/>
      <c r="CO178" s="213"/>
      <c r="CP178" s="213"/>
      <c r="CQ178" s="213"/>
      <c r="CR178" s="213"/>
      <c r="CS178" s="213"/>
      <c r="CT178" s="166"/>
      <c r="CU178" s="213"/>
      <c r="CV178" s="213"/>
      <c r="CW178" s="213"/>
      <c r="CX178" s="213"/>
      <c r="CY178" s="213"/>
      <c r="CZ178" s="213"/>
      <c r="DA178" s="213"/>
      <c r="DB178" s="213"/>
      <c r="DC178" s="213"/>
      <c r="DD178" s="213"/>
      <c r="DE178" s="213"/>
      <c r="DF178" s="213"/>
      <c r="DG178" s="213"/>
      <c r="DH178" s="213"/>
      <c r="DI178" s="213"/>
      <c r="DJ178" s="213"/>
      <c r="DK178" s="213"/>
      <c r="DL178" s="213"/>
      <c r="DM178" s="213"/>
      <c r="DN178" s="167"/>
      <c r="DO178" s="213"/>
      <c r="DP178" s="213"/>
      <c r="DQ178" s="213"/>
      <c r="DR178" s="213"/>
      <c r="DS178" s="213"/>
      <c r="DT178" s="213"/>
      <c r="DU178" s="213"/>
      <c r="DV178" s="213"/>
      <c r="DW178" s="213"/>
      <c r="DX178" s="213"/>
      <c r="DY178" s="213"/>
      <c r="DZ178" s="213"/>
      <c r="EA178" s="213"/>
      <c r="EB178" s="213"/>
      <c r="EC178" s="213"/>
      <c r="ED178" s="213"/>
      <c r="EE178" s="213"/>
      <c r="EF178" s="213"/>
      <c r="EG178" s="213"/>
      <c r="EH178" s="213"/>
      <c r="EI178" s="213"/>
      <c r="EJ178" s="213"/>
      <c r="EK178" s="213"/>
      <c r="EL178" s="213"/>
      <c r="EM178" s="213"/>
      <c r="EN178" s="213"/>
      <c r="EO178" s="213"/>
      <c r="EP178" s="213"/>
      <c r="EQ178" s="213"/>
      <c r="ER178" s="213"/>
      <c r="ES178" s="213"/>
      <c r="ET178" s="213"/>
      <c r="EU178" s="9"/>
      <c r="EV178" s="166"/>
      <c r="EW178" s="213"/>
      <c r="EX178" s="213"/>
      <c r="EY178" s="213"/>
      <c r="EZ178" s="213"/>
      <c r="FA178" s="213"/>
      <c r="FB178" s="213"/>
      <c r="FC178" s="213"/>
      <c r="FD178" s="213"/>
      <c r="FE178" s="213"/>
      <c r="FF178" s="213"/>
      <c r="FG178" s="213"/>
      <c r="FH178" s="213"/>
      <c r="FI178" s="213"/>
      <c r="FJ178" s="213"/>
      <c r="FK178" s="213"/>
      <c r="FL178" s="213"/>
      <c r="FM178" s="213"/>
      <c r="FN178" s="167"/>
      <c r="FO178" s="213"/>
      <c r="FP178" s="213"/>
      <c r="FQ178" s="213"/>
      <c r="FR178" s="213"/>
      <c r="FS178" s="166"/>
      <c r="FT178" s="167"/>
      <c r="FU178" s="213"/>
      <c r="FV178" s="213"/>
      <c r="FW178" s="213"/>
      <c r="FX178" s="213"/>
      <c r="FY178" s="166"/>
      <c r="FZ178" s="167"/>
      <c r="GA178" s="166"/>
      <c r="GB178" s="213"/>
      <c r="GC178" s="213"/>
      <c r="GD178" s="213"/>
      <c r="GE178" s="166"/>
      <c r="GF178" s="213"/>
      <c r="GG178" s="213"/>
      <c r="GH178" s="213"/>
      <c r="GI178" s="213"/>
      <c r="GJ178" s="213"/>
      <c r="GK178" s="213"/>
      <c r="GL178" s="213"/>
      <c r="GM178" s="166"/>
      <c r="GN178" s="213"/>
      <c r="GO178" s="213"/>
      <c r="GP178" s="213"/>
      <c r="GQ178" s="167"/>
      <c r="GR178" s="174"/>
      <c r="GS178" s="214"/>
      <c r="GT178" s="214"/>
      <c r="GU178" s="214"/>
      <c r="GV178" s="214"/>
      <c r="GW178" s="214"/>
      <c r="GX178" s="214"/>
      <c r="GY178" s="214"/>
      <c r="GZ178" s="214"/>
      <c r="HA178" s="214"/>
      <c r="HB178" s="214"/>
      <c r="HC178" s="214"/>
      <c r="HD178" s="214"/>
      <c r="HE178" s="214"/>
      <c r="HF178" s="214"/>
      <c r="HG178" s="214"/>
      <c r="HH178" s="214"/>
      <c r="HI178" s="214"/>
      <c r="HJ178" s="214"/>
      <c r="HK178" s="214"/>
      <c r="HL178" s="214"/>
      <c r="HM178" s="214"/>
      <c r="HN178" s="214"/>
      <c r="HO178" s="214"/>
      <c r="HP178" s="214"/>
      <c r="HQ178" s="214"/>
      <c r="HR178" s="214"/>
      <c r="HS178" s="214"/>
      <c r="HT178" s="214"/>
      <c r="HU178" s="214"/>
      <c r="HV178" s="214"/>
      <c r="HW178" s="214"/>
      <c r="HX178" s="214"/>
      <c r="HY178" s="214"/>
      <c r="HZ178" s="214"/>
      <c r="IA178" s="214"/>
      <c r="IB178" s="214"/>
      <c r="IC178" s="214"/>
      <c r="ID178" s="214"/>
      <c r="IE178" s="214"/>
      <c r="IF178" s="214"/>
      <c r="IG178" s="214"/>
      <c r="IH178" s="214"/>
      <c r="II178" s="214"/>
      <c r="IJ178" s="214"/>
      <c r="IK178" s="214"/>
      <c r="IL178" s="214" t="s">
        <v>226</v>
      </c>
      <c r="IM178" s="214"/>
      <c r="IN178" s="214"/>
      <c r="IO178" s="214"/>
      <c r="IP178" s="166"/>
      <c r="IQ178" s="167"/>
      <c r="IR178" s="213"/>
      <c r="IS178" s="213"/>
      <c r="IT178" s="213"/>
      <c r="IU178" s="213"/>
      <c r="IV178" s="213"/>
      <c r="IW178" s="213"/>
      <c r="IX178" s="223"/>
      <c r="IY178" s="223"/>
      <c r="IZ178" s="213" t="s">
        <v>226</v>
      </c>
      <c r="JA178" s="223"/>
      <c r="JB178" s="213"/>
      <c r="JC178" s="213"/>
      <c r="JD178" s="213"/>
      <c r="JE178" s="214"/>
      <c r="JF178"/>
      <c r="JG178" s="213"/>
      <c r="JH178" s="213"/>
      <c r="JI178" s="213"/>
      <c r="JJ178" s="213"/>
      <c r="JK178" s="213" t="s">
        <v>226</v>
      </c>
      <c r="JL178" s="213"/>
      <c r="JM178" s="213"/>
      <c r="JN178" s="174" t="s">
        <v>853</v>
      </c>
      <c r="JO178" s="214"/>
      <c r="JP178" s="214"/>
      <c r="JQ178" s="214"/>
      <c r="JR178" s="214"/>
      <c r="JS178" s="214"/>
      <c r="JT178" s="214"/>
      <c r="JU178" s="214"/>
      <c r="JV178" s="214"/>
      <c r="JW178" s="214"/>
      <c r="JX178" s="214"/>
      <c r="JY178" s="166" t="s">
        <v>898</v>
      </c>
      <c r="JZ178" s="213"/>
      <c r="KA178" s="213" t="s">
        <v>898</v>
      </c>
      <c r="KB178" s="213" t="s">
        <v>898</v>
      </c>
      <c r="KC178" s="214"/>
      <c r="KD178" s="214"/>
      <c r="KE178" s="214"/>
      <c r="KF178" s="214"/>
      <c r="KG178" s="214"/>
      <c r="KH178" s="223"/>
      <c r="KI178" s="223"/>
      <c r="KJ178" s="223"/>
      <c r="KK178" s="223"/>
      <c r="KL178" s="214"/>
      <c r="KM178" s="214"/>
      <c r="KN178" s="214"/>
      <c r="KO178" s="214"/>
      <c r="KP178" s="214"/>
      <c r="KQ178"/>
      <c r="KR178" s="255"/>
      <c r="KS178">
        <v>7</v>
      </c>
      <c r="KT178">
        <v>1</v>
      </c>
      <c r="KU178">
        <v>7</v>
      </c>
      <c r="KV178">
        <v>1</v>
      </c>
    </row>
    <row r="179" spans="1:308" s="10" customFormat="1" ht="19.5">
      <c r="A179" s="171">
        <v>14</v>
      </c>
      <c r="B179" s="171" t="s">
        <v>1217</v>
      </c>
      <c r="C179" s="172" t="s">
        <v>1226</v>
      </c>
      <c r="D179" s="173">
        <v>6</v>
      </c>
      <c r="E179" s="182" t="s">
        <v>1227</v>
      </c>
      <c r="F179" s="164">
        <v>21</v>
      </c>
      <c r="G179" s="164" t="s">
        <v>852</v>
      </c>
      <c r="H179" s="164" t="s">
        <v>979</v>
      </c>
      <c r="I179" s="164">
        <v>0</v>
      </c>
      <c r="J179" s="164">
        <v>197</v>
      </c>
      <c r="K179" s="164">
        <v>24.4</v>
      </c>
      <c r="L179" s="165">
        <v>12.385786802030456</v>
      </c>
      <c r="M179" s="384" t="s">
        <v>2342</v>
      </c>
      <c r="N179" s="166" t="s">
        <v>226</v>
      </c>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t="s">
        <v>853</v>
      </c>
      <c r="BQ179" s="213"/>
      <c r="BR179" s="213"/>
      <c r="BS179" s="213"/>
      <c r="BT179" s="213"/>
      <c r="BU179" s="213"/>
      <c r="BV179" s="213"/>
      <c r="BW179" s="213"/>
      <c r="BX179" s="213"/>
      <c r="BY179" s="213"/>
      <c r="BZ179" s="213"/>
      <c r="CA179" s="213"/>
      <c r="CB179" s="166"/>
      <c r="CC179" s="213"/>
      <c r="CD179" s="213"/>
      <c r="CE179" s="213"/>
      <c r="CF179" s="213"/>
      <c r="CG179" s="213"/>
      <c r="CH179" s="213"/>
      <c r="CI179" s="213"/>
      <c r="CJ179" s="213"/>
      <c r="CK179" s="213"/>
      <c r="CL179" s="213"/>
      <c r="CM179" s="213"/>
      <c r="CN179" s="213"/>
      <c r="CO179" s="213"/>
      <c r="CP179" s="213"/>
      <c r="CQ179" s="213"/>
      <c r="CR179" s="213"/>
      <c r="CS179" s="213"/>
      <c r="CT179" s="166"/>
      <c r="CU179" s="213"/>
      <c r="CV179" s="213"/>
      <c r="CW179" s="213"/>
      <c r="CX179" s="213"/>
      <c r="CY179" s="213"/>
      <c r="CZ179" s="213"/>
      <c r="DA179" s="213"/>
      <c r="DB179" s="213"/>
      <c r="DC179" s="213"/>
      <c r="DD179" s="213"/>
      <c r="DE179" s="213"/>
      <c r="DF179" s="213"/>
      <c r="DG179" s="213"/>
      <c r="DH179" s="213"/>
      <c r="DI179" s="213"/>
      <c r="DJ179" s="213"/>
      <c r="DK179" s="213"/>
      <c r="DL179" s="213"/>
      <c r="DM179" s="213"/>
      <c r="DN179" s="167"/>
      <c r="DO179" s="213"/>
      <c r="DP179" s="213"/>
      <c r="DQ179" s="213"/>
      <c r="DR179" s="213"/>
      <c r="DS179" s="213"/>
      <c r="DT179" s="213"/>
      <c r="DU179" s="213"/>
      <c r="DV179" s="213"/>
      <c r="DW179" s="213"/>
      <c r="DX179" s="213"/>
      <c r="DY179" s="213"/>
      <c r="DZ179" s="213"/>
      <c r="EA179" s="213"/>
      <c r="EB179" s="213"/>
      <c r="EC179" s="213"/>
      <c r="ED179" s="213"/>
      <c r="EE179" s="213"/>
      <c r="EF179" s="213"/>
      <c r="EG179" s="213"/>
      <c r="EH179" s="213"/>
      <c r="EI179" s="213"/>
      <c r="EJ179" s="213"/>
      <c r="EK179" s="213"/>
      <c r="EL179" s="213"/>
      <c r="EM179" s="213"/>
      <c r="EN179" s="213"/>
      <c r="EO179" s="213"/>
      <c r="EP179" s="213"/>
      <c r="EQ179" s="213"/>
      <c r="ER179" s="213"/>
      <c r="ES179" s="213"/>
      <c r="ET179" s="213"/>
      <c r="EU179" s="9"/>
      <c r="EV179" s="166"/>
      <c r="EW179" s="213"/>
      <c r="EX179" s="213"/>
      <c r="EY179" s="213"/>
      <c r="EZ179" s="213"/>
      <c r="FA179" s="213"/>
      <c r="FB179" s="213"/>
      <c r="FC179" s="213"/>
      <c r="FD179" s="213"/>
      <c r="FE179" s="213"/>
      <c r="FF179" s="213"/>
      <c r="FG179" s="213"/>
      <c r="FH179" s="213"/>
      <c r="FI179" s="213"/>
      <c r="FJ179" s="213"/>
      <c r="FK179" s="213"/>
      <c r="FL179" s="213"/>
      <c r="FM179" s="213"/>
      <c r="FN179" s="167"/>
      <c r="FO179" s="213"/>
      <c r="FP179" s="213"/>
      <c r="FQ179" s="213"/>
      <c r="FR179" s="213"/>
      <c r="FS179" s="166"/>
      <c r="FT179" s="167"/>
      <c r="FU179" s="213"/>
      <c r="FV179" s="213"/>
      <c r="FW179" s="213"/>
      <c r="FX179" s="213"/>
      <c r="FY179" s="166"/>
      <c r="FZ179" s="167"/>
      <c r="GA179" s="166"/>
      <c r="GB179" s="213"/>
      <c r="GC179" s="213"/>
      <c r="GD179" s="213"/>
      <c r="GE179" s="166"/>
      <c r="GF179" s="213"/>
      <c r="GG179" s="213"/>
      <c r="GH179" s="213"/>
      <c r="GI179" s="213"/>
      <c r="GJ179" s="213"/>
      <c r="GK179" s="213"/>
      <c r="GL179" s="213"/>
      <c r="GM179" s="166"/>
      <c r="GN179" s="213"/>
      <c r="GO179" s="213"/>
      <c r="GP179" s="213"/>
      <c r="GQ179" s="167"/>
      <c r="GR179" s="174"/>
      <c r="GS179" s="214"/>
      <c r="GT179" s="214"/>
      <c r="GU179" s="214"/>
      <c r="GV179" s="214"/>
      <c r="GW179" s="214"/>
      <c r="GX179" s="214"/>
      <c r="GY179" s="214"/>
      <c r="GZ179" s="214"/>
      <c r="HA179" s="214"/>
      <c r="HB179" s="214"/>
      <c r="HC179" s="214"/>
      <c r="HD179" s="214"/>
      <c r="HE179" s="214"/>
      <c r="HF179" s="214"/>
      <c r="HG179" s="214"/>
      <c r="HH179" s="214"/>
      <c r="HI179" s="214"/>
      <c r="HJ179" s="214"/>
      <c r="HK179" s="214"/>
      <c r="HL179" s="214"/>
      <c r="HM179" s="214"/>
      <c r="HN179" s="214"/>
      <c r="HO179" s="214"/>
      <c r="HP179" s="214"/>
      <c r="HQ179" s="214"/>
      <c r="HR179" s="214"/>
      <c r="HS179" s="214"/>
      <c r="HT179" s="214"/>
      <c r="HU179" s="214"/>
      <c r="HV179" s="214"/>
      <c r="HW179" s="214"/>
      <c r="HX179" s="214"/>
      <c r="HY179" s="214"/>
      <c r="HZ179" s="214"/>
      <c r="IA179" s="214"/>
      <c r="IB179" s="214"/>
      <c r="IC179" s="214"/>
      <c r="ID179" s="214"/>
      <c r="IE179" s="214"/>
      <c r="IF179" s="214"/>
      <c r="IG179" s="214"/>
      <c r="IH179" s="214"/>
      <c r="II179" s="214"/>
      <c r="IJ179" s="214"/>
      <c r="IK179" s="214"/>
      <c r="IL179" s="214" t="s">
        <v>226</v>
      </c>
      <c r="IM179" s="214"/>
      <c r="IN179" s="214"/>
      <c r="IO179" s="214"/>
      <c r="IP179" s="166"/>
      <c r="IQ179" s="167"/>
      <c r="IR179" s="213"/>
      <c r="IS179" s="213"/>
      <c r="IT179" s="213"/>
      <c r="IU179" s="213"/>
      <c r="IV179" s="213"/>
      <c r="IW179" s="213"/>
      <c r="IX179" s="223"/>
      <c r="IY179" s="223"/>
      <c r="IZ179" s="213" t="s">
        <v>226</v>
      </c>
      <c r="JA179" s="223"/>
      <c r="JB179" s="213"/>
      <c r="JC179" s="213"/>
      <c r="JD179" s="213"/>
      <c r="JE179" s="214"/>
      <c r="JF179"/>
      <c r="JG179" s="213"/>
      <c r="JH179" s="213"/>
      <c r="JI179" s="213"/>
      <c r="JJ179" s="213"/>
      <c r="JK179" s="213" t="s">
        <v>226</v>
      </c>
      <c r="JL179" s="213"/>
      <c r="JM179" s="213"/>
      <c r="JN179" s="174" t="s">
        <v>853</v>
      </c>
      <c r="JO179" s="214"/>
      <c r="JP179" s="214"/>
      <c r="JQ179" s="214"/>
      <c r="JR179" s="214"/>
      <c r="JS179" s="214"/>
      <c r="JT179" s="214"/>
      <c r="JU179" s="214"/>
      <c r="JV179" s="214"/>
      <c r="JW179" s="214"/>
      <c r="JX179" s="214"/>
      <c r="JY179" s="166" t="s">
        <v>898</v>
      </c>
      <c r="JZ179" s="213"/>
      <c r="KA179" s="213" t="s">
        <v>898</v>
      </c>
      <c r="KB179" s="213" t="s">
        <v>898</v>
      </c>
      <c r="KC179" s="214"/>
      <c r="KD179" s="214"/>
      <c r="KE179" s="214"/>
      <c r="KF179" s="214"/>
      <c r="KG179" s="214"/>
      <c r="KH179" s="223"/>
      <c r="KI179" s="223"/>
      <c r="KJ179" s="223"/>
      <c r="KK179" s="223"/>
      <c r="KL179" s="214"/>
      <c r="KM179" s="214"/>
      <c r="KN179" s="214"/>
      <c r="KO179" s="214"/>
      <c r="KP179" s="214"/>
      <c r="KQ179"/>
      <c r="KR179" s="255"/>
      <c r="KS179">
        <v>7</v>
      </c>
      <c r="KT179">
        <v>2</v>
      </c>
      <c r="KU179">
        <v>7</v>
      </c>
      <c r="KV179">
        <v>2</v>
      </c>
    </row>
    <row r="180" spans="1:308" s="10" customFormat="1" ht="19.5">
      <c r="A180" s="171">
        <v>14</v>
      </c>
      <c r="B180" s="171" t="s">
        <v>1217</v>
      </c>
      <c r="C180" s="172" t="s">
        <v>1228</v>
      </c>
      <c r="D180" s="173">
        <v>7</v>
      </c>
      <c r="E180" s="182" t="s">
        <v>1229</v>
      </c>
      <c r="F180" s="164">
        <v>4</v>
      </c>
      <c r="G180" s="164" t="s">
        <v>876</v>
      </c>
      <c r="H180" s="164">
        <v>0</v>
      </c>
      <c r="I180" s="164">
        <v>0</v>
      </c>
      <c r="J180" s="164">
        <v>650</v>
      </c>
      <c r="K180" s="164">
        <v>267</v>
      </c>
      <c r="L180" s="165">
        <v>41.07692307692308</v>
      </c>
      <c r="M180" s="384" t="s">
        <v>2343</v>
      </c>
      <c r="N180" s="166"/>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166"/>
      <c r="CC180" s="213"/>
      <c r="CD180" s="213"/>
      <c r="CE180" s="213"/>
      <c r="CF180" s="213"/>
      <c r="CG180" s="213"/>
      <c r="CH180" s="213"/>
      <c r="CI180" s="213"/>
      <c r="CJ180" s="213"/>
      <c r="CK180" s="213"/>
      <c r="CL180" s="213"/>
      <c r="CM180" s="213"/>
      <c r="CN180" s="213"/>
      <c r="CO180" s="213"/>
      <c r="CP180" s="213"/>
      <c r="CQ180" s="213"/>
      <c r="CR180" s="213"/>
      <c r="CS180" s="213" t="s">
        <v>226</v>
      </c>
      <c r="CT180" s="166"/>
      <c r="CU180" s="213"/>
      <c r="CV180" s="213"/>
      <c r="CW180" s="213"/>
      <c r="CX180" s="213"/>
      <c r="CY180" s="213"/>
      <c r="CZ180" s="213"/>
      <c r="DA180" s="213"/>
      <c r="DB180" s="213"/>
      <c r="DC180" s="213"/>
      <c r="DD180" s="213"/>
      <c r="DE180" s="213"/>
      <c r="DF180" s="213"/>
      <c r="DG180" s="213"/>
      <c r="DH180" s="213"/>
      <c r="DI180" s="213"/>
      <c r="DJ180" s="213"/>
      <c r="DK180" s="213"/>
      <c r="DL180" s="213"/>
      <c r="DM180" s="213"/>
      <c r="DN180" s="167"/>
      <c r="DO180" s="213"/>
      <c r="DP180" s="213"/>
      <c r="DQ180" s="213"/>
      <c r="DR180" s="213"/>
      <c r="DS180" s="213"/>
      <c r="DT180" s="213"/>
      <c r="DU180" s="213"/>
      <c r="DV180" s="213"/>
      <c r="DW180" s="213"/>
      <c r="DX180" s="213"/>
      <c r="DY180" s="213"/>
      <c r="DZ180" s="213"/>
      <c r="EA180" s="213"/>
      <c r="EB180" s="213"/>
      <c r="EC180" s="213"/>
      <c r="ED180" s="213"/>
      <c r="EE180" s="213"/>
      <c r="EF180" s="213"/>
      <c r="EG180" s="213"/>
      <c r="EH180" s="213"/>
      <c r="EI180" s="213"/>
      <c r="EJ180" s="213"/>
      <c r="EK180" s="213"/>
      <c r="EL180" s="213"/>
      <c r="EM180" s="213"/>
      <c r="EN180" s="213"/>
      <c r="EO180" s="213"/>
      <c r="EP180" s="213"/>
      <c r="EQ180" s="213"/>
      <c r="ER180" s="213"/>
      <c r="ES180" s="213"/>
      <c r="ET180" s="213"/>
      <c r="EU180" s="9"/>
      <c r="EV180" s="166"/>
      <c r="EW180" s="213"/>
      <c r="EX180" s="213"/>
      <c r="EY180" s="213"/>
      <c r="EZ180" s="213"/>
      <c r="FA180" s="213"/>
      <c r="FB180" s="213"/>
      <c r="FC180" s="213"/>
      <c r="FD180" s="213"/>
      <c r="FE180" s="213"/>
      <c r="FF180" s="213"/>
      <c r="FG180" s="213"/>
      <c r="FH180" s="213"/>
      <c r="FI180" s="213"/>
      <c r="FJ180" s="213"/>
      <c r="FK180" s="213"/>
      <c r="FL180" s="213"/>
      <c r="FM180" s="213"/>
      <c r="FN180" s="167"/>
      <c r="FO180" s="213"/>
      <c r="FP180" s="213"/>
      <c r="FQ180" s="213"/>
      <c r="FR180" s="213"/>
      <c r="FS180" s="166"/>
      <c r="FT180" s="167"/>
      <c r="FU180" s="213"/>
      <c r="FV180" s="213"/>
      <c r="FW180" s="213"/>
      <c r="FX180" s="213"/>
      <c r="FY180" s="166"/>
      <c r="FZ180" s="167"/>
      <c r="GA180" s="166"/>
      <c r="GB180" s="213"/>
      <c r="GC180" s="213"/>
      <c r="GD180" s="213"/>
      <c r="GE180" s="166"/>
      <c r="GF180" s="213"/>
      <c r="GG180" s="213"/>
      <c r="GH180" s="213"/>
      <c r="GI180" s="213"/>
      <c r="GJ180" s="213"/>
      <c r="GK180" s="213"/>
      <c r="GL180" s="213"/>
      <c r="GM180" s="166"/>
      <c r="GN180" s="213"/>
      <c r="GO180" s="213"/>
      <c r="GP180" s="213"/>
      <c r="GQ180" s="167"/>
      <c r="GR180" s="174"/>
      <c r="GS180" s="214"/>
      <c r="GT180" s="214"/>
      <c r="GU180" s="214"/>
      <c r="GV180" s="214"/>
      <c r="GW180" s="214"/>
      <c r="GX180" s="214"/>
      <c r="GY180" s="214"/>
      <c r="GZ180" s="214"/>
      <c r="HA180" s="214" t="s">
        <v>226</v>
      </c>
      <c r="HB180" s="214"/>
      <c r="HC180" s="214"/>
      <c r="HD180" s="214"/>
      <c r="HE180" s="214"/>
      <c r="HF180" s="214"/>
      <c r="HG180" s="214"/>
      <c r="HH180" s="214"/>
      <c r="HI180" s="214"/>
      <c r="HJ180" s="214"/>
      <c r="HK180" s="214"/>
      <c r="HL180" s="214"/>
      <c r="HM180" s="214"/>
      <c r="HN180" s="214"/>
      <c r="HO180" s="214"/>
      <c r="HP180" s="214"/>
      <c r="HQ180" s="214"/>
      <c r="HR180" s="214"/>
      <c r="HS180" s="214"/>
      <c r="HT180" s="214"/>
      <c r="HU180" s="214"/>
      <c r="HV180" s="214"/>
      <c r="HW180" s="214"/>
      <c r="HX180" s="214" t="s">
        <v>853</v>
      </c>
      <c r="HY180" s="214"/>
      <c r="HZ180" s="214"/>
      <c r="IA180" s="214"/>
      <c r="IB180" s="214"/>
      <c r="IC180" s="214"/>
      <c r="ID180" s="214" t="s">
        <v>853</v>
      </c>
      <c r="IE180" s="214"/>
      <c r="IF180" s="214"/>
      <c r="IG180" s="214"/>
      <c r="IH180" s="214"/>
      <c r="II180" s="214"/>
      <c r="IJ180" s="214"/>
      <c r="IK180" s="214"/>
      <c r="IL180" s="214"/>
      <c r="IM180" s="214"/>
      <c r="IN180" s="214"/>
      <c r="IO180" s="214"/>
      <c r="IP180" s="166"/>
      <c r="IQ180" s="167"/>
      <c r="IR180" s="213"/>
      <c r="IS180" s="213"/>
      <c r="IT180" s="213"/>
      <c r="IU180" s="213"/>
      <c r="IV180" s="213"/>
      <c r="IW180" s="213"/>
      <c r="IX180" s="223"/>
      <c r="IY180" s="223"/>
      <c r="IZ180" s="213"/>
      <c r="JA180" s="223"/>
      <c r="JB180" s="213"/>
      <c r="JC180" s="213" t="s">
        <v>853</v>
      </c>
      <c r="JD180" s="213"/>
      <c r="JE180" s="214"/>
      <c r="JF180"/>
      <c r="JG180" s="213"/>
      <c r="JH180" s="213"/>
      <c r="JI180" s="213"/>
      <c r="JJ180" s="213"/>
      <c r="JK180" s="213"/>
      <c r="JL180" s="213"/>
      <c r="JM180" s="213"/>
      <c r="JN180" s="174"/>
      <c r="JO180" s="214"/>
      <c r="JP180" s="214"/>
      <c r="JQ180" s="214"/>
      <c r="JR180" s="214"/>
      <c r="JS180" s="214"/>
      <c r="JT180" s="214"/>
      <c r="JU180" s="214"/>
      <c r="JV180" s="214"/>
      <c r="JW180" s="214"/>
      <c r="JX180" s="214"/>
      <c r="JY180" s="166"/>
      <c r="JZ180" s="213"/>
      <c r="KA180" s="213"/>
      <c r="KB180" s="213"/>
      <c r="KC180" s="214"/>
      <c r="KD180" s="214"/>
      <c r="KE180" s="214"/>
      <c r="KF180" s="214"/>
      <c r="KG180" s="214"/>
      <c r="KH180" s="223"/>
      <c r="KI180" s="223"/>
      <c r="KJ180" s="223"/>
      <c r="KK180" s="223"/>
      <c r="KL180" s="214"/>
      <c r="KM180" s="214"/>
      <c r="KN180" s="214"/>
      <c r="KO180" s="214"/>
      <c r="KP180" s="214"/>
      <c r="KQ180"/>
      <c r="KR180" s="255"/>
      <c r="KS180">
        <v>2</v>
      </c>
      <c r="KT180">
        <v>3</v>
      </c>
      <c r="KU180">
        <v>2</v>
      </c>
      <c r="KV180">
        <v>3</v>
      </c>
    </row>
    <row r="181" spans="1:308" s="10" customFormat="1" ht="19.5">
      <c r="A181" s="171">
        <v>14</v>
      </c>
      <c r="B181" s="171" t="s">
        <v>1217</v>
      </c>
      <c r="C181" s="172" t="s">
        <v>1230</v>
      </c>
      <c r="D181" s="173">
        <v>8</v>
      </c>
      <c r="E181" s="183" t="s">
        <v>1231</v>
      </c>
      <c r="F181" s="164">
        <v>21</v>
      </c>
      <c r="G181" s="164" t="s">
        <v>852</v>
      </c>
      <c r="H181" s="164" t="s">
        <v>979</v>
      </c>
      <c r="I181" s="164">
        <v>0</v>
      </c>
      <c r="J181" s="164">
        <v>518</v>
      </c>
      <c r="K181" s="164">
        <v>0</v>
      </c>
      <c r="L181" s="165">
        <v>0</v>
      </c>
      <c r="M181" s="384" t="s">
        <v>2344</v>
      </c>
      <c r="N181" s="166" t="s">
        <v>226</v>
      </c>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166"/>
      <c r="CC181" s="213"/>
      <c r="CD181" s="213"/>
      <c r="CE181" s="213"/>
      <c r="CF181" s="213"/>
      <c r="CG181" s="213"/>
      <c r="CH181" s="213"/>
      <c r="CI181" s="213"/>
      <c r="CJ181" s="213"/>
      <c r="CK181" s="213"/>
      <c r="CL181" s="213"/>
      <c r="CM181" s="213"/>
      <c r="CN181" s="213"/>
      <c r="CO181" s="213"/>
      <c r="CP181" s="213"/>
      <c r="CQ181" s="213"/>
      <c r="CR181" s="213"/>
      <c r="CS181" s="213"/>
      <c r="CT181" s="166"/>
      <c r="CU181" s="213"/>
      <c r="CV181" s="213"/>
      <c r="CW181" s="213"/>
      <c r="CX181" s="213"/>
      <c r="CY181" s="213"/>
      <c r="CZ181" s="213"/>
      <c r="DA181" s="213"/>
      <c r="DB181" s="213"/>
      <c r="DC181" s="213"/>
      <c r="DD181" s="213"/>
      <c r="DE181" s="213"/>
      <c r="DF181" s="213"/>
      <c r="DG181" s="213"/>
      <c r="DH181" s="213"/>
      <c r="DI181" s="213"/>
      <c r="DJ181" s="213"/>
      <c r="DK181" s="213"/>
      <c r="DL181" s="213"/>
      <c r="DM181" s="213"/>
      <c r="DN181" s="167"/>
      <c r="DO181" s="213"/>
      <c r="DP181" s="213"/>
      <c r="DQ181" s="213"/>
      <c r="DR181" s="213"/>
      <c r="DS181" s="213"/>
      <c r="DT181" s="213"/>
      <c r="DU181" s="213"/>
      <c r="DV181" s="213"/>
      <c r="DW181" s="213"/>
      <c r="DX181" s="213"/>
      <c r="DY181" s="213"/>
      <c r="DZ181" s="213"/>
      <c r="EA181" s="213"/>
      <c r="EB181" s="213"/>
      <c r="EC181" s="213"/>
      <c r="ED181" s="213"/>
      <c r="EE181" s="213"/>
      <c r="EF181" s="213"/>
      <c r="EG181" s="213"/>
      <c r="EH181" s="213"/>
      <c r="EI181" s="213"/>
      <c r="EJ181" s="213"/>
      <c r="EK181" s="213"/>
      <c r="EL181" s="213"/>
      <c r="EM181" s="213"/>
      <c r="EN181" s="213"/>
      <c r="EO181" s="213"/>
      <c r="EP181" s="213"/>
      <c r="EQ181" s="213"/>
      <c r="ER181" s="213"/>
      <c r="ES181" s="213"/>
      <c r="ET181" s="213"/>
      <c r="EU181" s="9"/>
      <c r="EV181" s="166"/>
      <c r="EW181" s="213"/>
      <c r="EX181" s="213"/>
      <c r="EY181" s="213"/>
      <c r="EZ181" s="213"/>
      <c r="FA181" s="213"/>
      <c r="FB181" s="213"/>
      <c r="FC181" s="213"/>
      <c r="FD181" s="213"/>
      <c r="FE181" s="213"/>
      <c r="FF181" s="213"/>
      <c r="FG181" s="213"/>
      <c r="FH181" s="213"/>
      <c r="FI181" s="213"/>
      <c r="FJ181" s="213"/>
      <c r="FK181" s="213"/>
      <c r="FL181" s="213"/>
      <c r="FM181" s="213"/>
      <c r="FN181" s="167"/>
      <c r="FO181" s="213"/>
      <c r="FP181" s="213"/>
      <c r="FQ181" s="213"/>
      <c r="FR181" s="213"/>
      <c r="FS181" s="166"/>
      <c r="FT181" s="167"/>
      <c r="FU181" s="213"/>
      <c r="FV181" s="213"/>
      <c r="FW181" s="213"/>
      <c r="FX181" s="213"/>
      <c r="FY181" s="166"/>
      <c r="FZ181" s="167"/>
      <c r="GA181" s="166"/>
      <c r="GB181" s="213"/>
      <c r="GC181" s="213"/>
      <c r="GD181" s="213"/>
      <c r="GE181" s="166"/>
      <c r="GF181" s="213"/>
      <c r="GG181" s="213"/>
      <c r="GH181" s="213"/>
      <c r="GI181" s="213"/>
      <c r="GJ181" s="213"/>
      <c r="GK181" s="213"/>
      <c r="GL181" s="213"/>
      <c r="GM181" s="166"/>
      <c r="GN181" s="213"/>
      <c r="GO181" s="213"/>
      <c r="GP181" s="213"/>
      <c r="GQ181" s="167"/>
      <c r="GR181" s="174"/>
      <c r="GS181" s="214"/>
      <c r="GT181" s="214"/>
      <c r="GU181" s="214"/>
      <c r="GV181" s="214"/>
      <c r="GW181" s="214"/>
      <c r="GX181" s="214"/>
      <c r="GY181" s="214"/>
      <c r="GZ181" s="214"/>
      <c r="HA181" s="214" t="s">
        <v>226</v>
      </c>
      <c r="HB181" s="214"/>
      <c r="HC181" s="214"/>
      <c r="HD181" s="214"/>
      <c r="HE181" s="214"/>
      <c r="HF181" s="214"/>
      <c r="HG181" s="214"/>
      <c r="HH181" s="214"/>
      <c r="HI181" s="214"/>
      <c r="HJ181" s="214"/>
      <c r="HK181" s="214"/>
      <c r="HL181" s="214"/>
      <c r="HM181" s="214"/>
      <c r="HN181" s="214"/>
      <c r="HO181" s="214"/>
      <c r="HP181" s="214"/>
      <c r="HQ181" s="214"/>
      <c r="HR181" s="214"/>
      <c r="HS181" s="214"/>
      <c r="HT181" s="214"/>
      <c r="HU181" s="214"/>
      <c r="HV181" s="214"/>
      <c r="HW181" s="214"/>
      <c r="HX181" s="214"/>
      <c r="HY181" s="214"/>
      <c r="HZ181" s="214"/>
      <c r="IA181" s="214"/>
      <c r="IB181" s="214"/>
      <c r="IC181" s="214"/>
      <c r="ID181" s="214"/>
      <c r="IE181" s="214"/>
      <c r="IF181" s="214"/>
      <c r="IG181" s="214"/>
      <c r="IH181" s="214"/>
      <c r="II181" s="214"/>
      <c r="IJ181" s="214"/>
      <c r="IK181" s="214"/>
      <c r="IL181" s="214"/>
      <c r="IM181" s="214"/>
      <c r="IN181" s="214"/>
      <c r="IO181" s="214"/>
      <c r="IP181" s="166"/>
      <c r="IQ181" s="167"/>
      <c r="IR181" s="213"/>
      <c r="IS181" s="213"/>
      <c r="IT181" s="213"/>
      <c r="IU181" s="213"/>
      <c r="IV181" s="213"/>
      <c r="IW181" s="213"/>
      <c r="IX181" s="223"/>
      <c r="IY181" s="223"/>
      <c r="IZ181" s="213"/>
      <c r="JA181" s="223"/>
      <c r="JB181" s="213"/>
      <c r="JC181" s="213"/>
      <c r="JD181" s="213"/>
      <c r="JE181" s="214"/>
      <c r="JF181"/>
      <c r="JG181" s="213"/>
      <c r="JH181" s="213"/>
      <c r="JI181" s="213" t="s">
        <v>853</v>
      </c>
      <c r="JJ181" s="213"/>
      <c r="JK181" s="213"/>
      <c r="JL181" s="213"/>
      <c r="JM181" s="213"/>
      <c r="JN181" s="174"/>
      <c r="JO181" s="214"/>
      <c r="JP181" s="214"/>
      <c r="JQ181" s="214"/>
      <c r="JR181" s="214"/>
      <c r="JS181" s="214"/>
      <c r="JT181" s="214"/>
      <c r="JU181" s="214"/>
      <c r="JV181" s="214"/>
      <c r="JW181" s="214"/>
      <c r="JX181" s="214"/>
      <c r="JY181" s="166"/>
      <c r="JZ181" s="213"/>
      <c r="KA181" s="213"/>
      <c r="KB181" s="213"/>
      <c r="KC181" s="214"/>
      <c r="KD181" s="213" t="s">
        <v>898</v>
      </c>
      <c r="KE181" s="213"/>
      <c r="KF181" s="213"/>
      <c r="KG181" s="213"/>
      <c r="KH181" s="223"/>
      <c r="KI181" s="223"/>
      <c r="KJ181" s="223"/>
      <c r="KK181" s="223"/>
      <c r="KL181" s="214"/>
      <c r="KM181" s="214"/>
      <c r="KN181" s="214"/>
      <c r="KO181" s="214"/>
      <c r="KP181" s="214"/>
      <c r="KQ181"/>
      <c r="KR181" s="255"/>
      <c r="KS181">
        <v>3</v>
      </c>
      <c r="KT181">
        <v>1</v>
      </c>
      <c r="KU181">
        <v>3</v>
      </c>
      <c r="KV181">
        <v>1</v>
      </c>
    </row>
    <row r="182" spans="1:308" s="10" customFormat="1" ht="19.5">
      <c r="A182" s="171">
        <v>14</v>
      </c>
      <c r="B182" s="171" t="s">
        <v>1217</v>
      </c>
      <c r="C182" s="172" t="s">
        <v>1232</v>
      </c>
      <c r="D182" s="173">
        <v>9</v>
      </c>
      <c r="E182" s="182" t="s">
        <v>1233</v>
      </c>
      <c r="F182" s="164">
        <v>20</v>
      </c>
      <c r="G182" s="164" t="s">
        <v>852</v>
      </c>
      <c r="H182" s="164">
        <v>0</v>
      </c>
      <c r="I182" s="164">
        <v>0</v>
      </c>
      <c r="J182" s="164">
        <v>314</v>
      </c>
      <c r="K182" s="164">
        <v>57</v>
      </c>
      <c r="L182" s="165">
        <v>18.152866242038215</v>
      </c>
      <c r="M182" s="384" t="s">
        <v>2345</v>
      </c>
      <c r="N182" s="166"/>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t="s">
        <v>226</v>
      </c>
      <c r="BE182" s="213"/>
      <c r="BF182" s="213"/>
      <c r="BG182" s="213"/>
      <c r="BH182" s="213"/>
      <c r="BI182" s="213"/>
      <c r="BJ182" s="213"/>
      <c r="BK182" s="213"/>
      <c r="BL182" s="213"/>
      <c r="BM182" s="213"/>
      <c r="BN182" s="213"/>
      <c r="BO182" s="213"/>
      <c r="BP182" s="213"/>
      <c r="BQ182" s="213"/>
      <c r="BR182" s="213" t="s">
        <v>853</v>
      </c>
      <c r="BS182" s="213"/>
      <c r="BT182" s="213"/>
      <c r="BU182" s="213"/>
      <c r="BV182" s="213"/>
      <c r="BW182" s="213"/>
      <c r="BX182" s="213"/>
      <c r="BY182" s="213"/>
      <c r="BZ182" s="213"/>
      <c r="CA182" s="213"/>
      <c r="CB182" s="166"/>
      <c r="CC182" s="213"/>
      <c r="CD182" s="213"/>
      <c r="CE182" s="213"/>
      <c r="CF182" s="213"/>
      <c r="CG182" s="213"/>
      <c r="CH182" s="213"/>
      <c r="CI182" s="213"/>
      <c r="CJ182" s="213"/>
      <c r="CK182" s="213"/>
      <c r="CL182" s="213"/>
      <c r="CM182" s="213"/>
      <c r="CN182" s="213"/>
      <c r="CO182" s="213"/>
      <c r="CP182" s="213"/>
      <c r="CQ182" s="213"/>
      <c r="CR182" s="213"/>
      <c r="CS182" s="213"/>
      <c r="CT182" s="166"/>
      <c r="CU182" s="213"/>
      <c r="CV182" s="213"/>
      <c r="CW182" s="213"/>
      <c r="CX182" s="213"/>
      <c r="CY182" s="213"/>
      <c r="CZ182" s="213"/>
      <c r="DA182" s="213"/>
      <c r="DB182" s="213"/>
      <c r="DC182" s="213"/>
      <c r="DD182" s="213"/>
      <c r="DE182" s="213"/>
      <c r="DF182" s="213"/>
      <c r="DG182" s="213"/>
      <c r="DH182" s="213"/>
      <c r="DI182" s="213"/>
      <c r="DJ182" s="213"/>
      <c r="DK182" s="213"/>
      <c r="DL182" s="213"/>
      <c r="DM182" s="213"/>
      <c r="DN182" s="167"/>
      <c r="DO182" s="213"/>
      <c r="DP182" s="213"/>
      <c r="DQ182" s="213"/>
      <c r="DR182" s="213"/>
      <c r="DS182" s="213"/>
      <c r="DT182" s="213"/>
      <c r="DU182" s="213"/>
      <c r="DV182" s="213"/>
      <c r="DW182" s="213"/>
      <c r="DX182" s="213"/>
      <c r="DY182" s="213"/>
      <c r="DZ182" s="213"/>
      <c r="EA182" s="213"/>
      <c r="EB182" s="213"/>
      <c r="EC182" s="213"/>
      <c r="ED182" s="213"/>
      <c r="EE182" s="213"/>
      <c r="EF182" s="213"/>
      <c r="EG182" s="213"/>
      <c r="EH182" s="213"/>
      <c r="EI182" s="213"/>
      <c r="EJ182" s="213"/>
      <c r="EK182" s="213"/>
      <c r="EL182" s="213"/>
      <c r="EM182" s="213"/>
      <c r="EN182" s="213"/>
      <c r="EO182" s="213"/>
      <c r="EP182" s="213"/>
      <c r="EQ182" s="213"/>
      <c r="ER182" s="213"/>
      <c r="ES182" s="213"/>
      <c r="ET182" s="213"/>
      <c r="EU182" s="9"/>
      <c r="EV182" s="166"/>
      <c r="EW182" s="213"/>
      <c r="EX182" s="213"/>
      <c r="EY182" s="213"/>
      <c r="EZ182" s="213"/>
      <c r="FA182" s="213"/>
      <c r="FB182" s="213"/>
      <c r="FC182" s="213"/>
      <c r="FD182" s="213"/>
      <c r="FE182" s="213"/>
      <c r="FF182" s="213"/>
      <c r="FG182" s="213"/>
      <c r="FH182" s="213"/>
      <c r="FI182" s="213"/>
      <c r="FJ182" s="213"/>
      <c r="FK182" s="213"/>
      <c r="FL182" s="213"/>
      <c r="FM182" s="213"/>
      <c r="FN182" s="167"/>
      <c r="FO182" s="213"/>
      <c r="FP182" s="213"/>
      <c r="FQ182" s="213"/>
      <c r="FR182" s="213"/>
      <c r="FS182" s="166"/>
      <c r="FT182" s="167"/>
      <c r="FU182" s="213"/>
      <c r="FV182" s="213"/>
      <c r="FW182" s="213"/>
      <c r="FX182" s="213"/>
      <c r="FY182" s="166"/>
      <c r="FZ182" s="167"/>
      <c r="GA182" s="166"/>
      <c r="GB182" s="213"/>
      <c r="GC182" s="213"/>
      <c r="GD182" s="213"/>
      <c r="GE182" s="166"/>
      <c r="GF182" s="213"/>
      <c r="GG182" s="213"/>
      <c r="GH182" s="213"/>
      <c r="GI182" s="213"/>
      <c r="GJ182" s="213"/>
      <c r="GK182" s="213"/>
      <c r="GL182" s="213"/>
      <c r="GM182" s="166"/>
      <c r="GN182" s="213"/>
      <c r="GO182" s="213"/>
      <c r="GP182" s="213"/>
      <c r="GQ182" s="167"/>
      <c r="GR182" s="174"/>
      <c r="GS182" s="214"/>
      <c r="GT182" s="214"/>
      <c r="GU182" s="214"/>
      <c r="GV182" s="214"/>
      <c r="GW182" s="214"/>
      <c r="GX182" s="214"/>
      <c r="GY182" s="214"/>
      <c r="GZ182" s="214"/>
      <c r="HA182" s="214" t="s">
        <v>226</v>
      </c>
      <c r="HB182" s="214"/>
      <c r="HC182" s="214"/>
      <c r="HD182" s="214"/>
      <c r="HE182" s="214"/>
      <c r="HF182" s="214"/>
      <c r="HG182" s="214"/>
      <c r="HH182" s="214"/>
      <c r="HI182" s="214"/>
      <c r="HJ182" s="214"/>
      <c r="HK182" s="214"/>
      <c r="HL182" s="214"/>
      <c r="HM182" s="214"/>
      <c r="HN182" s="214"/>
      <c r="HO182" s="214"/>
      <c r="HP182" s="214"/>
      <c r="HQ182" s="214"/>
      <c r="HR182" s="214"/>
      <c r="HS182" s="214"/>
      <c r="HT182" s="214"/>
      <c r="HU182" s="214"/>
      <c r="HV182" s="214"/>
      <c r="HW182" s="214"/>
      <c r="HX182" s="214"/>
      <c r="HY182" s="214"/>
      <c r="HZ182" s="214"/>
      <c r="IA182" s="214"/>
      <c r="IB182" s="214"/>
      <c r="IC182" s="214"/>
      <c r="ID182" s="214"/>
      <c r="IE182" s="214"/>
      <c r="IF182" s="214"/>
      <c r="IG182" s="214"/>
      <c r="IH182" s="214"/>
      <c r="II182" s="214"/>
      <c r="IJ182" s="214"/>
      <c r="IK182" s="214"/>
      <c r="IL182" s="214"/>
      <c r="IM182" s="214"/>
      <c r="IN182" s="214"/>
      <c r="IO182" s="214"/>
      <c r="IP182" s="166"/>
      <c r="IQ182" s="167"/>
      <c r="IR182" s="213"/>
      <c r="IS182" s="213"/>
      <c r="IT182" s="213"/>
      <c r="IU182" s="213"/>
      <c r="IV182" s="213"/>
      <c r="IW182" s="213"/>
      <c r="IX182" s="223"/>
      <c r="IY182" s="223"/>
      <c r="IZ182" s="213"/>
      <c r="JA182" s="223"/>
      <c r="JB182" s="213"/>
      <c r="JC182" s="213"/>
      <c r="JD182" s="213"/>
      <c r="JE182" s="214"/>
      <c r="JF182"/>
      <c r="JG182" s="213" t="s">
        <v>226</v>
      </c>
      <c r="JH182" s="213"/>
      <c r="JI182" s="213"/>
      <c r="JJ182" s="213"/>
      <c r="JK182" s="213"/>
      <c r="JL182" s="213"/>
      <c r="JM182" s="213"/>
      <c r="JN182" s="174"/>
      <c r="JO182" s="214"/>
      <c r="JP182" s="214"/>
      <c r="JQ182" s="214"/>
      <c r="JR182" s="214"/>
      <c r="JS182" s="214"/>
      <c r="JT182" s="214"/>
      <c r="JU182" s="213" t="s">
        <v>898</v>
      </c>
      <c r="JV182" s="214"/>
      <c r="JW182" s="214"/>
      <c r="JX182" s="214"/>
      <c r="JY182" s="166" t="s">
        <v>898</v>
      </c>
      <c r="JZ182" s="213"/>
      <c r="KA182" s="213"/>
      <c r="KB182" s="213" t="s">
        <v>898</v>
      </c>
      <c r="KC182" s="214"/>
      <c r="KD182" s="214"/>
      <c r="KE182" s="214"/>
      <c r="KF182" s="214"/>
      <c r="KG182" s="214"/>
      <c r="KH182" s="223"/>
      <c r="KI182" s="223"/>
      <c r="KJ182" s="223"/>
      <c r="KK182" s="223"/>
      <c r="KL182" s="214"/>
      <c r="KM182" s="213" t="s">
        <v>898</v>
      </c>
      <c r="KN182" s="214"/>
      <c r="KO182" s="214"/>
      <c r="KP182" s="214"/>
      <c r="KQ182"/>
      <c r="KR182" s="255"/>
      <c r="KS182">
        <v>7</v>
      </c>
      <c r="KT182">
        <v>1</v>
      </c>
      <c r="KU182">
        <v>7</v>
      </c>
      <c r="KV182">
        <v>1</v>
      </c>
    </row>
    <row r="183" spans="1:308" s="10" customFormat="1" ht="19.5">
      <c r="A183" s="171">
        <v>14</v>
      </c>
      <c r="B183" s="171" t="s">
        <v>1217</v>
      </c>
      <c r="C183" s="172" t="s">
        <v>1234</v>
      </c>
      <c r="D183" s="173">
        <v>10</v>
      </c>
      <c r="E183" s="182" t="s">
        <v>1235</v>
      </c>
      <c r="F183" s="164">
        <v>22</v>
      </c>
      <c r="G183" s="164" t="s">
        <v>852</v>
      </c>
      <c r="H183" s="164">
        <v>0</v>
      </c>
      <c r="I183" s="164">
        <v>0</v>
      </c>
      <c r="J183" s="164">
        <v>367</v>
      </c>
      <c r="K183" s="164">
        <v>0</v>
      </c>
      <c r="L183" s="165">
        <v>0</v>
      </c>
      <c r="M183" s="384" t="s">
        <v>2346</v>
      </c>
      <c r="N183" s="166" t="s">
        <v>226</v>
      </c>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166"/>
      <c r="CC183" s="213"/>
      <c r="CD183" s="213"/>
      <c r="CE183" s="213"/>
      <c r="CF183" s="213"/>
      <c r="CG183" s="213"/>
      <c r="CH183" s="213"/>
      <c r="CI183" s="213"/>
      <c r="CJ183" s="213"/>
      <c r="CK183" s="213"/>
      <c r="CL183" s="213"/>
      <c r="CM183" s="213"/>
      <c r="CN183" s="213"/>
      <c r="CO183" s="213"/>
      <c r="CP183" s="213"/>
      <c r="CQ183" s="213"/>
      <c r="CR183" s="213"/>
      <c r="CS183" s="213"/>
      <c r="CT183" s="166"/>
      <c r="CU183" s="213"/>
      <c r="CV183" s="213"/>
      <c r="CW183" s="213"/>
      <c r="CX183" s="213"/>
      <c r="CY183" s="213"/>
      <c r="CZ183" s="213"/>
      <c r="DA183" s="213"/>
      <c r="DB183" s="213"/>
      <c r="DC183" s="213"/>
      <c r="DD183" s="213"/>
      <c r="DE183" s="213"/>
      <c r="DF183" s="213"/>
      <c r="DG183" s="213"/>
      <c r="DH183" s="213"/>
      <c r="DI183" s="213"/>
      <c r="DJ183" s="213"/>
      <c r="DK183" s="213"/>
      <c r="DL183" s="213"/>
      <c r="DM183" s="213"/>
      <c r="DN183" s="167"/>
      <c r="DO183" s="213"/>
      <c r="DP183" s="213"/>
      <c r="DQ183" s="213"/>
      <c r="DR183" s="213"/>
      <c r="DS183" s="213"/>
      <c r="DT183" s="213"/>
      <c r="DU183" s="213"/>
      <c r="DV183" s="213"/>
      <c r="DW183" s="213"/>
      <c r="DX183" s="213"/>
      <c r="DY183" s="213"/>
      <c r="DZ183" s="213"/>
      <c r="EA183" s="213"/>
      <c r="EB183" s="213"/>
      <c r="EC183" s="213"/>
      <c r="ED183" s="213"/>
      <c r="EE183" s="213"/>
      <c r="EF183" s="213"/>
      <c r="EG183" s="213"/>
      <c r="EH183" s="213"/>
      <c r="EI183" s="213"/>
      <c r="EJ183" s="213"/>
      <c r="EK183" s="213"/>
      <c r="EL183" s="213"/>
      <c r="EM183" s="213"/>
      <c r="EN183" s="213"/>
      <c r="EO183" s="213"/>
      <c r="EP183" s="213"/>
      <c r="EQ183" s="213"/>
      <c r="ER183" s="213"/>
      <c r="ES183" s="213"/>
      <c r="ET183" s="213"/>
      <c r="EU183" s="9"/>
      <c r="EV183" s="166"/>
      <c r="EW183" s="213"/>
      <c r="EX183" s="213"/>
      <c r="EY183" s="213"/>
      <c r="EZ183" s="213"/>
      <c r="FA183" s="213"/>
      <c r="FB183" s="213"/>
      <c r="FC183" s="213"/>
      <c r="FD183" s="213"/>
      <c r="FE183" s="213"/>
      <c r="FF183" s="213"/>
      <c r="FG183" s="213"/>
      <c r="FH183" s="213"/>
      <c r="FI183" s="213"/>
      <c r="FJ183" s="213"/>
      <c r="FK183" s="213"/>
      <c r="FL183" s="213"/>
      <c r="FM183" s="213"/>
      <c r="FN183" s="167"/>
      <c r="FO183" s="213"/>
      <c r="FP183" s="213"/>
      <c r="FQ183" s="213"/>
      <c r="FR183" s="213"/>
      <c r="FS183" s="166"/>
      <c r="FT183" s="167"/>
      <c r="FU183" s="213"/>
      <c r="FV183" s="213"/>
      <c r="FW183" s="213"/>
      <c r="FX183" s="213"/>
      <c r="FY183" s="166"/>
      <c r="FZ183" s="167"/>
      <c r="GA183" s="166"/>
      <c r="GB183" s="213"/>
      <c r="GC183" s="213"/>
      <c r="GD183" s="213"/>
      <c r="GE183" s="166"/>
      <c r="GF183" s="213"/>
      <c r="GG183" s="213"/>
      <c r="GH183" s="213"/>
      <c r="GI183" s="213"/>
      <c r="GJ183" s="213"/>
      <c r="GK183" s="213"/>
      <c r="GL183" s="213"/>
      <c r="GM183" s="166"/>
      <c r="GN183" s="213"/>
      <c r="GO183" s="213"/>
      <c r="GP183" s="213"/>
      <c r="GQ183" s="167"/>
      <c r="GR183" s="174"/>
      <c r="GS183" s="214"/>
      <c r="GT183" s="214"/>
      <c r="GU183" s="214"/>
      <c r="GV183" s="214"/>
      <c r="GW183" s="214"/>
      <c r="GX183" s="214"/>
      <c r="GY183" s="214"/>
      <c r="GZ183" s="214"/>
      <c r="HA183" s="214"/>
      <c r="HB183" s="214"/>
      <c r="HC183" s="214"/>
      <c r="HD183" s="214"/>
      <c r="HE183" s="214"/>
      <c r="HF183" s="214"/>
      <c r="HG183" s="214"/>
      <c r="HH183" s="214"/>
      <c r="HI183" s="214"/>
      <c r="HJ183" s="214"/>
      <c r="HK183" s="214"/>
      <c r="HL183" s="214"/>
      <c r="HM183" s="214"/>
      <c r="HN183" s="214"/>
      <c r="HO183" s="214"/>
      <c r="HP183" s="214"/>
      <c r="HQ183" s="214"/>
      <c r="HR183" s="214"/>
      <c r="HS183" s="214"/>
      <c r="HT183" s="214"/>
      <c r="HU183" s="214"/>
      <c r="HV183" s="214"/>
      <c r="HW183" s="214"/>
      <c r="HX183" s="214"/>
      <c r="HY183" s="214"/>
      <c r="HZ183" s="214"/>
      <c r="IA183" s="214"/>
      <c r="IB183" s="214"/>
      <c r="IC183" s="214"/>
      <c r="ID183" s="214"/>
      <c r="IE183" s="214"/>
      <c r="IF183" s="214"/>
      <c r="IG183" s="214"/>
      <c r="IH183" s="214"/>
      <c r="II183" s="214"/>
      <c r="IJ183" s="214"/>
      <c r="IK183" s="214"/>
      <c r="IL183" s="214"/>
      <c r="IM183" s="214"/>
      <c r="IN183" s="214"/>
      <c r="IO183" s="214"/>
      <c r="IP183" s="166"/>
      <c r="IQ183" s="167"/>
      <c r="IR183" s="213"/>
      <c r="IS183" s="213"/>
      <c r="IT183" s="213"/>
      <c r="IU183" s="213"/>
      <c r="IV183" s="213"/>
      <c r="IW183" s="213"/>
      <c r="IX183" s="223"/>
      <c r="IY183" s="223"/>
      <c r="IZ183" s="213"/>
      <c r="JA183" s="223"/>
      <c r="JB183" s="213"/>
      <c r="JC183" s="213"/>
      <c r="JD183" s="213"/>
      <c r="JE183" s="213" t="s">
        <v>898</v>
      </c>
      <c r="JF183" s="9"/>
      <c r="JG183" s="213"/>
      <c r="JH183" s="213"/>
      <c r="JI183" s="213"/>
      <c r="JJ183" s="213"/>
      <c r="JK183" s="213"/>
      <c r="JL183" s="213"/>
      <c r="JM183" s="213"/>
      <c r="JN183" s="174"/>
      <c r="JO183" s="214"/>
      <c r="JP183" s="214"/>
      <c r="JQ183" s="214"/>
      <c r="JR183" s="214"/>
      <c r="JS183" s="214"/>
      <c r="JT183" s="214"/>
      <c r="JU183" s="214"/>
      <c r="JV183" s="214"/>
      <c r="JW183" s="214"/>
      <c r="JX183" s="214"/>
      <c r="JY183" s="166"/>
      <c r="JZ183" s="213"/>
      <c r="KA183" s="213" t="s">
        <v>898</v>
      </c>
      <c r="KB183" s="213"/>
      <c r="KC183" s="214"/>
      <c r="KD183" s="213" t="s">
        <v>898</v>
      </c>
      <c r="KE183" s="214"/>
      <c r="KF183" s="214"/>
      <c r="KG183" s="214"/>
      <c r="KH183" s="223"/>
      <c r="KI183" s="223"/>
      <c r="KJ183" s="223"/>
      <c r="KK183" s="223"/>
      <c r="KL183" s="214"/>
      <c r="KM183" s="213" t="s">
        <v>898</v>
      </c>
      <c r="KN183" s="214"/>
      <c r="KO183" s="213" t="s">
        <v>898</v>
      </c>
      <c r="KP183" s="214"/>
      <c r="KQ183"/>
      <c r="KR183" s="255"/>
      <c r="KS183">
        <v>6</v>
      </c>
      <c r="KT183">
        <v>0</v>
      </c>
      <c r="KU183">
        <v>6</v>
      </c>
      <c r="KV183">
        <v>0</v>
      </c>
    </row>
    <row r="184" spans="1:308" s="10" customFormat="1" ht="19.5">
      <c r="A184" s="171">
        <v>14</v>
      </c>
      <c r="B184" s="171" t="s">
        <v>1217</v>
      </c>
      <c r="C184" s="172" t="s">
        <v>1236</v>
      </c>
      <c r="D184" s="173">
        <v>11</v>
      </c>
      <c r="E184" s="182" t="s">
        <v>1237</v>
      </c>
      <c r="F184" s="164">
        <v>2</v>
      </c>
      <c r="G184" s="164" t="s">
        <v>876</v>
      </c>
      <c r="H184" s="164">
        <v>0</v>
      </c>
      <c r="I184" s="164">
        <v>0</v>
      </c>
      <c r="J184" s="164">
        <v>474</v>
      </c>
      <c r="K184" s="164">
        <v>172.4</v>
      </c>
      <c r="L184" s="165">
        <v>36.371308016877641</v>
      </c>
      <c r="M184" s="384" t="s">
        <v>2347</v>
      </c>
      <c r="N184" s="166" t="s">
        <v>226</v>
      </c>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t="s">
        <v>853</v>
      </c>
      <c r="BD184" s="213"/>
      <c r="BE184" s="213"/>
      <c r="BF184" s="213"/>
      <c r="BG184" s="213"/>
      <c r="BH184" s="213"/>
      <c r="BI184" s="213"/>
      <c r="BJ184" s="213"/>
      <c r="BK184" s="213"/>
      <c r="BL184" s="213"/>
      <c r="BM184" s="213"/>
      <c r="BN184" s="213"/>
      <c r="BO184" s="213" t="s">
        <v>226</v>
      </c>
      <c r="BP184" s="213"/>
      <c r="BQ184" s="213"/>
      <c r="BR184" s="213"/>
      <c r="BS184" s="213"/>
      <c r="BT184" s="213"/>
      <c r="BU184" s="213"/>
      <c r="BV184" s="213"/>
      <c r="BW184" s="213"/>
      <c r="BX184" s="213"/>
      <c r="BY184" s="213"/>
      <c r="BZ184" s="213"/>
      <c r="CA184" s="213"/>
      <c r="CB184" s="166"/>
      <c r="CC184" s="213"/>
      <c r="CD184" s="213"/>
      <c r="CE184" s="213"/>
      <c r="CF184" s="213"/>
      <c r="CG184" s="213"/>
      <c r="CH184" s="213"/>
      <c r="CI184" s="213"/>
      <c r="CJ184" s="213" t="s">
        <v>853</v>
      </c>
      <c r="CK184" s="213"/>
      <c r="CL184" s="213"/>
      <c r="CM184" s="213"/>
      <c r="CN184" s="213"/>
      <c r="CO184" s="213"/>
      <c r="CP184" s="213"/>
      <c r="CQ184" s="213" t="s">
        <v>853</v>
      </c>
      <c r="CR184" s="213"/>
      <c r="CS184" s="213"/>
      <c r="CT184" s="166"/>
      <c r="CU184" s="213"/>
      <c r="CV184" s="213"/>
      <c r="CW184" s="213"/>
      <c r="CX184" s="213"/>
      <c r="CY184" s="213"/>
      <c r="CZ184" s="213" t="s">
        <v>853</v>
      </c>
      <c r="DA184" s="213"/>
      <c r="DB184" s="213"/>
      <c r="DC184" s="213"/>
      <c r="DD184" s="213"/>
      <c r="DE184" s="213"/>
      <c r="DF184" s="213"/>
      <c r="DG184" s="213"/>
      <c r="DH184" s="213"/>
      <c r="DI184" s="213"/>
      <c r="DJ184" s="213"/>
      <c r="DK184" s="213"/>
      <c r="DL184" s="213"/>
      <c r="DM184" s="213"/>
      <c r="DN184" s="167"/>
      <c r="DO184" s="213"/>
      <c r="DP184" s="213"/>
      <c r="DQ184" s="213"/>
      <c r="DR184" s="213"/>
      <c r="DS184" s="213"/>
      <c r="DT184" s="213" t="s">
        <v>853</v>
      </c>
      <c r="DU184" s="213"/>
      <c r="DV184" s="213" t="s">
        <v>853</v>
      </c>
      <c r="DW184" s="213"/>
      <c r="DX184" s="213"/>
      <c r="DY184" s="213"/>
      <c r="DZ184" s="213"/>
      <c r="EA184" s="213"/>
      <c r="EB184" s="213"/>
      <c r="EC184" s="213"/>
      <c r="ED184" s="213"/>
      <c r="EE184" s="213"/>
      <c r="EF184" s="213"/>
      <c r="EG184" s="213"/>
      <c r="EH184" s="213"/>
      <c r="EI184" s="213"/>
      <c r="EJ184" s="213"/>
      <c r="EK184" s="213"/>
      <c r="EL184" s="213"/>
      <c r="EM184" s="213"/>
      <c r="EN184" s="213"/>
      <c r="EO184" s="213"/>
      <c r="EP184" s="213"/>
      <c r="EQ184" s="213"/>
      <c r="ER184" s="213"/>
      <c r="ES184" s="213"/>
      <c r="ET184" s="213"/>
      <c r="EU184" s="9"/>
      <c r="EV184" s="166"/>
      <c r="EW184" s="213"/>
      <c r="EX184" s="213"/>
      <c r="EY184" s="213"/>
      <c r="EZ184" s="213"/>
      <c r="FA184" s="213"/>
      <c r="FB184" s="213"/>
      <c r="FC184" s="213"/>
      <c r="FD184" s="213"/>
      <c r="FE184" s="213"/>
      <c r="FF184" s="213"/>
      <c r="FG184" s="213"/>
      <c r="FH184" s="213"/>
      <c r="FI184" s="213"/>
      <c r="FJ184" s="213"/>
      <c r="FK184" s="213"/>
      <c r="FL184" s="213"/>
      <c r="FM184" s="213"/>
      <c r="FN184" s="167"/>
      <c r="FO184" s="213"/>
      <c r="FP184" s="213" t="s">
        <v>853</v>
      </c>
      <c r="FQ184" s="213"/>
      <c r="FR184" s="213"/>
      <c r="FS184" s="166"/>
      <c r="FT184" s="167"/>
      <c r="FU184" s="213"/>
      <c r="FV184" s="213"/>
      <c r="FW184" s="213"/>
      <c r="FX184" s="213"/>
      <c r="FY184" s="166"/>
      <c r="FZ184" s="167"/>
      <c r="GA184" s="166"/>
      <c r="GB184" s="213"/>
      <c r="GC184" s="213"/>
      <c r="GD184" s="213"/>
      <c r="GE184" s="166"/>
      <c r="GF184" s="213"/>
      <c r="GG184" s="213"/>
      <c r="GH184" s="213"/>
      <c r="GI184" s="213"/>
      <c r="GJ184" s="213"/>
      <c r="GK184" s="213"/>
      <c r="GL184" s="213"/>
      <c r="GM184" s="166"/>
      <c r="GN184" s="213"/>
      <c r="GO184" s="213"/>
      <c r="GP184" s="213"/>
      <c r="GQ184" s="167"/>
      <c r="GR184" s="174"/>
      <c r="GS184" s="214"/>
      <c r="GT184" s="214"/>
      <c r="GU184" s="214"/>
      <c r="GV184" s="214"/>
      <c r="GW184" s="214"/>
      <c r="GX184" s="214"/>
      <c r="GY184" s="214"/>
      <c r="GZ184" s="214"/>
      <c r="HA184" s="214" t="s">
        <v>226</v>
      </c>
      <c r="HB184" s="214"/>
      <c r="HC184" s="214"/>
      <c r="HD184" s="214"/>
      <c r="HE184" s="214"/>
      <c r="HF184" s="214"/>
      <c r="HG184" s="214"/>
      <c r="HH184" s="214"/>
      <c r="HI184" s="214"/>
      <c r="HJ184" s="214"/>
      <c r="HK184" s="214"/>
      <c r="HL184" s="214"/>
      <c r="HM184" s="214"/>
      <c r="HN184" s="214"/>
      <c r="HO184" s="214"/>
      <c r="HP184" s="214"/>
      <c r="HQ184" s="214"/>
      <c r="HR184" s="214"/>
      <c r="HS184" s="214"/>
      <c r="HT184" s="214"/>
      <c r="HU184" s="214"/>
      <c r="HV184" s="214"/>
      <c r="HW184" s="214"/>
      <c r="HX184" s="214"/>
      <c r="HY184" s="214"/>
      <c r="HZ184" s="214"/>
      <c r="IA184" s="214"/>
      <c r="IB184" s="214"/>
      <c r="IC184" s="214"/>
      <c r="ID184" s="214"/>
      <c r="IE184" s="214"/>
      <c r="IF184" s="214"/>
      <c r="IG184" s="214"/>
      <c r="IH184" s="214"/>
      <c r="II184" s="214"/>
      <c r="IJ184" s="214"/>
      <c r="IK184" s="214"/>
      <c r="IL184" s="214"/>
      <c r="IM184" s="214"/>
      <c r="IN184" s="214"/>
      <c r="IO184" s="214"/>
      <c r="IP184" s="166"/>
      <c r="IQ184" s="167"/>
      <c r="IR184" s="213"/>
      <c r="IS184" s="213"/>
      <c r="IT184" s="213" t="s">
        <v>226</v>
      </c>
      <c r="IU184" s="213"/>
      <c r="IV184" s="213"/>
      <c r="IW184" s="213"/>
      <c r="IX184" s="223"/>
      <c r="IY184" s="223" t="s">
        <v>853</v>
      </c>
      <c r="IZ184" s="213" t="s">
        <v>226</v>
      </c>
      <c r="JA184" s="223"/>
      <c r="JB184" s="213"/>
      <c r="JC184" s="213" t="s">
        <v>853</v>
      </c>
      <c r="JD184" s="213"/>
      <c r="JE184" s="214"/>
      <c r="JF184"/>
      <c r="JG184" s="213" t="s">
        <v>853</v>
      </c>
      <c r="JH184" s="213"/>
      <c r="JI184" s="213" t="s">
        <v>853</v>
      </c>
      <c r="JJ184" s="213"/>
      <c r="JK184" s="213" t="s">
        <v>853</v>
      </c>
      <c r="JL184" s="213"/>
      <c r="JM184" s="213"/>
      <c r="JN184" s="213" t="s">
        <v>226</v>
      </c>
      <c r="JO184" s="214"/>
      <c r="JP184" s="214"/>
      <c r="JQ184" s="214"/>
      <c r="JR184" s="214"/>
      <c r="JS184" s="214"/>
      <c r="JT184" s="214" t="s">
        <v>853</v>
      </c>
      <c r="JU184" s="214"/>
      <c r="JV184" s="214"/>
      <c r="JW184" s="214"/>
      <c r="JX184" s="214"/>
      <c r="JY184" s="166"/>
      <c r="JZ184" s="213"/>
      <c r="KA184" s="213"/>
      <c r="KB184" s="213"/>
      <c r="KC184" s="214"/>
      <c r="KD184" s="214"/>
      <c r="KE184" s="214"/>
      <c r="KF184" s="214"/>
      <c r="KG184" s="214"/>
      <c r="KH184" s="223"/>
      <c r="KI184" s="223"/>
      <c r="KJ184" s="223"/>
      <c r="KK184" s="223"/>
      <c r="KL184" s="214"/>
      <c r="KM184" s="214"/>
      <c r="KN184" s="214"/>
      <c r="KO184" s="214"/>
      <c r="KP184" s="214"/>
      <c r="KQ184"/>
      <c r="KR184" s="255"/>
      <c r="KS184">
        <v>6</v>
      </c>
      <c r="KT184">
        <v>13</v>
      </c>
      <c r="KU184">
        <v>6</v>
      </c>
      <c r="KV184">
        <v>13</v>
      </c>
    </row>
    <row r="185" spans="1:308" s="10" customFormat="1" ht="19.5">
      <c r="A185" s="171">
        <v>14</v>
      </c>
      <c r="B185" s="171" t="s">
        <v>1217</v>
      </c>
      <c r="C185" s="172" t="s">
        <v>1238</v>
      </c>
      <c r="D185" s="173">
        <v>12</v>
      </c>
      <c r="E185" s="182" t="s">
        <v>1239</v>
      </c>
      <c r="F185" s="164">
        <v>20</v>
      </c>
      <c r="G185" s="164" t="s">
        <v>852</v>
      </c>
      <c r="H185" s="164">
        <v>0</v>
      </c>
      <c r="I185" s="164">
        <v>0</v>
      </c>
      <c r="J185" s="164">
        <v>257</v>
      </c>
      <c r="K185" s="164">
        <v>35.299999999999997</v>
      </c>
      <c r="L185" s="165">
        <v>13.735408560311283</v>
      </c>
      <c r="M185" s="384" t="s">
        <v>2348</v>
      </c>
      <c r="N185" s="166" t="s">
        <v>226</v>
      </c>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t="s">
        <v>226</v>
      </c>
      <c r="BS185" s="213"/>
      <c r="BT185" s="213"/>
      <c r="BU185" s="213"/>
      <c r="BV185" s="213"/>
      <c r="BW185" s="213"/>
      <c r="BX185" s="213"/>
      <c r="BY185" s="213"/>
      <c r="BZ185" s="213"/>
      <c r="CA185" s="213"/>
      <c r="CB185" s="166"/>
      <c r="CC185" s="213"/>
      <c r="CD185" s="213"/>
      <c r="CE185" s="213"/>
      <c r="CF185" s="213"/>
      <c r="CG185" s="213"/>
      <c r="CH185" s="213"/>
      <c r="CI185" s="213"/>
      <c r="CJ185" s="213"/>
      <c r="CK185" s="213"/>
      <c r="CL185" s="213"/>
      <c r="CM185" s="213"/>
      <c r="CN185" s="213"/>
      <c r="CO185" s="213"/>
      <c r="CP185" s="213"/>
      <c r="CQ185" s="213"/>
      <c r="CR185" s="213"/>
      <c r="CS185" s="213"/>
      <c r="CT185" s="166"/>
      <c r="CU185" s="213"/>
      <c r="CV185" s="213"/>
      <c r="CW185" s="213"/>
      <c r="CX185" s="213"/>
      <c r="CY185" s="213"/>
      <c r="CZ185" s="213"/>
      <c r="DA185" s="213"/>
      <c r="DB185" s="213"/>
      <c r="DC185" s="213"/>
      <c r="DD185" s="213"/>
      <c r="DE185" s="213"/>
      <c r="DF185" s="213"/>
      <c r="DG185" s="213"/>
      <c r="DH185" s="213"/>
      <c r="DI185" s="213"/>
      <c r="DJ185" s="213"/>
      <c r="DK185" s="213"/>
      <c r="DL185" s="213"/>
      <c r="DM185" s="213"/>
      <c r="DN185" s="167"/>
      <c r="DO185" s="213"/>
      <c r="DP185" s="213"/>
      <c r="DQ185" s="213"/>
      <c r="DR185" s="213"/>
      <c r="DS185" s="213"/>
      <c r="DT185" s="213"/>
      <c r="DU185" s="213"/>
      <c r="DV185" s="213"/>
      <c r="DW185" s="213"/>
      <c r="DX185" s="213"/>
      <c r="DY185" s="213"/>
      <c r="DZ185" s="213"/>
      <c r="EA185" s="213"/>
      <c r="EB185" s="213"/>
      <c r="EC185" s="213"/>
      <c r="ED185" s="213"/>
      <c r="EE185" s="213"/>
      <c r="EF185" s="213"/>
      <c r="EG185" s="213"/>
      <c r="EH185" s="213"/>
      <c r="EI185" s="213"/>
      <c r="EJ185" s="213"/>
      <c r="EK185" s="213"/>
      <c r="EL185" s="213"/>
      <c r="EM185" s="213"/>
      <c r="EN185" s="213"/>
      <c r="EO185" s="213"/>
      <c r="EP185" s="213"/>
      <c r="EQ185" s="213"/>
      <c r="ER185" s="213"/>
      <c r="ES185" s="213"/>
      <c r="ET185" s="213"/>
      <c r="EU185" s="9"/>
      <c r="EV185" s="166"/>
      <c r="EW185" s="213"/>
      <c r="EX185" s="213"/>
      <c r="EY185" s="213"/>
      <c r="EZ185" s="213"/>
      <c r="FA185" s="213"/>
      <c r="FB185" s="213"/>
      <c r="FC185" s="213"/>
      <c r="FD185" s="213"/>
      <c r="FE185" s="213"/>
      <c r="FF185" s="213"/>
      <c r="FG185" s="213"/>
      <c r="FH185" s="213"/>
      <c r="FI185" s="213"/>
      <c r="FJ185" s="213"/>
      <c r="FK185" s="213"/>
      <c r="FL185" s="213"/>
      <c r="FM185" s="213"/>
      <c r="FN185" s="167"/>
      <c r="FO185" s="213"/>
      <c r="FP185" s="213"/>
      <c r="FQ185" s="213"/>
      <c r="FR185" s="213"/>
      <c r="FS185" s="166"/>
      <c r="FT185" s="167"/>
      <c r="FU185" s="213"/>
      <c r="FV185" s="213"/>
      <c r="FW185" s="213"/>
      <c r="FX185" s="213"/>
      <c r="FY185" s="166"/>
      <c r="FZ185" s="167"/>
      <c r="GA185" s="166"/>
      <c r="GB185" s="213"/>
      <c r="GC185" s="213"/>
      <c r="GD185" s="213"/>
      <c r="GE185" s="166"/>
      <c r="GF185" s="213"/>
      <c r="GG185" s="213"/>
      <c r="GH185" s="213"/>
      <c r="GI185" s="213"/>
      <c r="GJ185" s="213"/>
      <c r="GK185" s="213"/>
      <c r="GL185" s="213"/>
      <c r="GM185" s="166"/>
      <c r="GN185" s="213"/>
      <c r="GO185" s="213"/>
      <c r="GP185" s="213"/>
      <c r="GQ185" s="167"/>
      <c r="GR185" s="174"/>
      <c r="GS185" s="214"/>
      <c r="GT185" s="214"/>
      <c r="GU185" s="214"/>
      <c r="GV185" s="214"/>
      <c r="GW185" s="214"/>
      <c r="GX185" s="214"/>
      <c r="GY185" s="214"/>
      <c r="GZ185" s="214"/>
      <c r="HA185" s="214" t="s">
        <v>226</v>
      </c>
      <c r="HB185" s="214"/>
      <c r="HC185" s="214"/>
      <c r="HD185" s="214"/>
      <c r="HE185" s="214"/>
      <c r="HF185" s="214"/>
      <c r="HG185" s="214"/>
      <c r="HH185" s="214"/>
      <c r="HI185" s="214"/>
      <c r="HJ185" s="214"/>
      <c r="HK185" s="214"/>
      <c r="HL185" s="214"/>
      <c r="HM185" s="214"/>
      <c r="HN185" s="214"/>
      <c r="HO185" s="214"/>
      <c r="HP185" s="214"/>
      <c r="HQ185" s="214"/>
      <c r="HR185" s="214"/>
      <c r="HS185" s="214"/>
      <c r="HT185" s="214"/>
      <c r="HU185" s="214"/>
      <c r="HV185" s="214"/>
      <c r="HW185" s="214"/>
      <c r="HX185" s="214"/>
      <c r="HY185" s="214"/>
      <c r="HZ185" s="214"/>
      <c r="IA185" s="214"/>
      <c r="IB185" s="214"/>
      <c r="IC185" s="214"/>
      <c r="ID185" s="214"/>
      <c r="IE185" s="214"/>
      <c r="IF185" s="214"/>
      <c r="IG185" s="214"/>
      <c r="IH185" s="214"/>
      <c r="II185" s="214"/>
      <c r="IJ185" s="214"/>
      <c r="IK185" s="214"/>
      <c r="IL185" s="214"/>
      <c r="IM185" s="214"/>
      <c r="IN185" s="214"/>
      <c r="IO185" s="214"/>
      <c r="IP185" s="166"/>
      <c r="IQ185" s="167"/>
      <c r="IR185" s="213"/>
      <c r="IS185" s="213"/>
      <c r="IT185" s="213"/>
      <c r="IU185" s="213"/>
      <c r="IV185" s="213"/>
      <c r="IW185" s="213"/>
      <c r="IX185" s="223"/>
      <c r="IY185" s="223"/>
      <c r="IZ185" s="213"/>
      <c r="JA185" s="223"/>
      <c r="JB185" s="213"/>
      <c r="JC185" s="213"/>
      <c r="JD185" s="213"/>
      <c r="JE185" s="214"/>
      <c r="JF185"/>
      <c r="JG185" s="213" t="s">
        <v>226</v>
      </c>
      <c r="JH185" s="213"/>
      <c r="JI185" s="213"/>
      <c r="JJ185" s="213"/>
      <c r="JK185" s="213"/>
      <c r="JL185" s="213"/>
      <c r="JM185" s="213"/>
      <c r="JN185" s="174"/>
      <c r="JO185" s="214"/>
      <c r="JP185" s="214"/>
      <c r="JQ185" s="214"/>
      <c r="JR185" s="214"/>
      <c r="JS185" s="214"/>
      <c r="JT185" s="214"/>
      <c r="JU185" s="214"/>
      <c r="JV185" s="214"/>
      <c r="JW185" s="214"/>
      <c r="JX185" s="214"/>
      <c r="JY185" s="166"/>
      <c r="JZ185" s="213"/>
      <c r="KA185" s="213"/>
      <c r="KB185" s="213"/>
      <c r="KC185" s="214"/>
      <c r="KD185" s="214"/>
      <c r="KE185" s="214"/>
      <c r="KF185" s="214"/>
      <c r="KG185" s="214"/>
      <c r="KH185" s="223"/>
      <c r="KI185" s="223"/>
      <c r="KJ185" s="223"/>
      <c r="KK185" s="223"/>
      <c r="KL185" s="214"/>
      <c r="KM185" s="214"/>
      <c r="KN185" s="214"/>
      <c r="KO185" s="214"/>
      <c r="KP185" s="214"/>
      <c r="KQ185"/>
      <c r="KR185" s="255"/>
      <c r="KS185">
        <v>4</v>
      </c>
      <c r="KT185">
        <v>0</v>
      </c>
      <c r="KU185">
        <v>4</v>
      </c>
      <c r="KV185">
        <v>0</v>
      </c>
    </row>
    <row r="186" spans="1:308" s="10" customFormat="1" ht="19.5">
      <c r="A186" s="171">
        <v>14</v>
      </c>
      <c r="B186" s="171" t="s">
        <v>1217</v>
      </c>
      <c r="C186" s="172" t="s">
        <v>1240</v>
      </c>
      <c r="D186" s="173">
        <v>13</v>
      </c>
      <c r="E186" s="183" t="s">
        <v>1241</v>
      </c>
      <c r="F186" s="164">
        <v>21</v>
      </c>
      <c r="G186" s="164" t="s">
        <v>2078</v>
      </c>
      <c r="H186" s="164" t="s">
        <v>864</v>
      </c>
      <c r="I186" s="164" t="s">
        <v>904</v>
      </c>
      <c r="J186" s="164">
        <v>1123</v>
      </c>
      <c r="K186" s="164">
        <v>660.4</v>
      </c>
      <c r="L186" s="165">
        <v>58.806767586821017</v>
      </c>
      <c r="M186" s="384" t="s">
        <v>2349</v>
      </c>
      <c r="N186" s="166" t="s">
        <v>226</v>
      </c>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t="s">
        <v>226</v>
      </c>
      <c r="BB186" s="213" t="s">
        <v>226</v>
      </c>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166"/>
      <c r="CC186" s="213"/>
      <c r="CD186" s="213"/>
      <c r="CE186" s="213"/>
      <c r="CF186" s="213"/>
      <c r="CG186" s="213"/>
      <c r="CH186" s="213"/>
      <c r="CI186" s="213"/>
      <c r="CJ186" s="213"/>
      <c r="CK186" s="213"/>
      <c r="CL186" s="213"/>
      <c r="CM186" s="213"/>
      <c r="CN186" s="213"/>
      <c r="CO186" s="213"/>
      <c r="CP186" s="213"/>
      <c r="CQ186" s="213" t="s">
        <v>226</v>
      </c>
      <c r="CR186" s="213"/>
      <c r="CS186" s="213"/>
      <c r="CT186" s="166"/>
      <c r="CU186" s="213"/>
      <c r="CV186" s="213"/>
      <c r="CW186" s="213"/>
      <c r="CX186" s="213"/>
      <c r="CY186" s="213"/>
      <c r="CZ186" s="213"/>
      <c r="DA186" s="213"/>
      <c r="DB186" s="213"/>
      <c r="DC186" s="213"/>
      <c r="DD186" s="213"/>
      <c r="DE186" s="213"/>
      <c r="DF186" s="213"/>
      <c r="DG186" s="213"/>
      <c r="DH186" s="213"/>
      <c r="DI186" s="213"/>
      <c r="DJ186" s="213"/>
      <c r="DK186" s="213"/>
      <c r="DL186" s="213"/>
      <c r="DM186" s="213"/>
      <c r="DN186" s="167"/>
      <c r="DO186" s="213"/>
      <c r="DP186" s="213"/>
      <c r="DQ186" s="213"/>
      <c r="DR186" s="213"/>
      <c r="DS186" s="213"/>
      <c r="DT186" s="213"/>
      <c r="DU186" s="213"/>
      <c r="DV186" s="213"/>
      <c r="DW186" s="213"/>
      <c r="DX186" s="213"/>
      <c r="DY186" s="213"/>
      <c r="DZ186" s="213"/>
      <c r="EA186" s="213"/>
      <c r="EB186" s="213"/>
      <c r="EC186" s="213"/>
      <c r="ED186" s="213"/>
      <c r="EE186" s="213"/>
      <c r="EF186" s="213"/>
      <c r="EG186" s="213"/>
      <c r="EH186" s="213"/>
      <c r="EI186" s="213"/>
      <c r="EJ186" s="213"/>
      <c r="EK186" s="213"/>
      <c r="EL186" s="213"/>
      <c r="EM186" s="213"/>
      <c r="EN186" s="213"/>
      <c r="EO186" s="213"/>
      <c r="EP186" s="213"/>
      <c r="EQ186" s="213"/>
      <c r="ER186" s="213"/>
      <c r="ES186" s="213"/>
      <c r="ET186" s="213"/>
      <c r="EU186" s="9"/>
      <c r="EV186" s="166"/>
      <c r="EW186" s="213"/>
      <c r="EX186" s="213"/>
      <c r="EY186" s="213"/>
      <c r="EZ186" s="213"/>
      <c r="FA186" s="213"/>
      <c r="FB186" s="213"/>
      <c r="FC186" s="213"/>
      <c r="FD186" s="213"/>
      <c r="FE186" s="213"/>
      <c r="FF186" s="213"/>
      <c r="FG186" s="213"/>
      <c r="FH186" s="213"/>
      <c r="FI186" s="213"/>
      <c r="FJ186" s="213"/>
      <c r="FK186" s="213"/>
      <c r="FL186" s="213"/>
      <c r="FM186" s="213"/>
      <c r="FN186" s="167"/>
      <c r="FO186" s="213"/>
      <c r="FP186" s="213"/>
      <c r="FQ186" s="213"/>
      <c r="FR186" s="213"/>
      <c r="FS186" s="166"/>
      <c r="FT186" s="167"/>
      <c r="FU186" s="213"/>
      <c r="FV186" s="213"/>
      <c r="FW186" s="213"/>
      <c r="FX186" s="213"/>
      <c r="FY186" s="166"/>
      <c r="FZ186" s="167"/>
      <c r="GA186" s="166"/>
      <c r="GB186" s="213"/>
      <c r="GC186" s="213"/>
      <c r="GD186" s="213"/>
      <c r="GE186" s="166"/>
      <c r="GF186" s="213"/>
      <c r="GG186" s="213"/>
      <c r="GH186" s="213"/>
      <c r="GI186" s="213"/>
      <c r="GJ186" s="213"/>
      <c r="GK186" s="213"/>
      <c r="GL186" s="213"/>
      <c r="GM186" s="166"/>
      <c r="GN186" s="213"/>
      <c r="GO186" s="213"/>
      <c r="GP186" s="213"/>
      <c r="GQ186" s="167"/>
      <c r="GR186" s="174"/>
      <c r="GS186" s="214"/>
      <c r="GT186" s="214"/>
      <c r="GU186" s="214"/>
      <c r="GV186" s="214"/>
      <c r="GW186" s="214"/>
      <c r="GX186" s="214"/>
      <c r="GY186" s="214"/>
      <c r="GZ186" s="214"/>
      <c r="HA186" s="214" t="s">
        <v>226</v>
      </c>
      <c r="HB186" s="214"/>
      <c r="HC186" s="214"/>
      <c r="HD186" s="214"/>
      <c r="HE186" s="214"/>
      <c r="HF186" s="214"/>
      <c r="HG186" s="214"/>
      <c r="HH186" s="214"/>
      <c r="HI186" s="214"/>
      <c r="HJ186" s="214"/>
      <c r="HK186" s="214"/>
      <c r="HL186" s="214"/>
      <c r="HM186" s="214"/>
      <c r="HN186" s="214"/>
      <c r="HO186" s="214"/>
      <c r="HP186" s="214"/>
      <c r="HQ186" s="214"/>
      <c r="HR186" s="214"/>
      <c r="HS186" s="214"/>
      <c r="HT186" s="214"/>
      <c r="HU186" s="214"/>
      <c r="HV186" s="214"/>
      <c r="HW186" s="214"/>
      <c r="HX186" s="214"/>
      <c r="HY186" s="214"/>
      <c r="HZ186" s="214"/>
      <c r="IA186" s="214"/>
      <c r="IB186" s="214"/>
      <c r="IC186" s="214"/>
      <c r="ID186" s="214"/>
      <c r="IE186" s="214"/>
      <c r="IF186" s="214"/>
      <c r="IG186" s="214"/>
      <c r="IH186" s="214"/>
      <c r="II186" s="214"/>
      <c r="IJ186" s="214"/>
      <c r="IK186" s="214"/>
      <c r="IL186" s="214"/>
      <c r="IM186" s="214"/>
      <c r="IN186" s="214"/>
      <c r="IO186" s="214"/>
      <c r="IP186" s="166"/>
      <c r="IQ186" s="167"/>
      <c r="IR186" s="213"/>
      <c r="IS186" s="213"/>
      <c r="IT186" s="213"/>
      <c r="IU186" s="213"/>
      <c r="IV186" s="213"/>
      <c r="IW186" s="213"/>
      <c r="IX186" s="223"/>
      <c r="IY186" s="223"/>
      <c r="IZ186" s="213"/>
      <c r="JA186" s="223"/>
      <c r="JB186" s="213"/>
      <c r="JC186" s="213"/>
      <c r="JD186" s="213"/>
      <c r="JE186" s="214"/>
      <c r="JF186"/>
      <c r="JG186" s="213"/>
      <c r="JH186" s="213"/>
      <c r="JI186" s="213"/>
      <c r="JJ186" s="213"/>
      <c r="JK186" s="213"/>
      <c r="JL186" s="213"/>
      <c r="JM186" s="213"/>
      <c r="JN186" s="174"/>
      <c r="JO186" s="214"/>
      <c r="JP186" s="214"/>
      <c r="JQ186" s="214"/>
      <c r="JR186" s="214"/>
      <c r="JS186" s="214"/>
      <c r="JT186" s="214"/>
      <c r="JU186" s="214"/>
      <c r="JV186" s="214"/>
      <c r="JW186" s="214"/>
      <c r="JX186" s="214"/>
      <c r="JY186" s="166"/>
      <c r="JZ186" s="213"/>
      <c r="KA186" s="213"/>
      <c r="KB186" s="213"/>
      <c r="KC186" s="214"/>
      <c r="KD186" s="214"/>
      <c r="KE186" s="214"/>
      <c r="KF186" s="214"/>
      <c r="KG186" s="214"/>
      <c r="KH186" s="223"/>
      <c r="KI186" s="223"/>
      <c r="KJ186" s="223"/>
      <c r="KK186" s="223"/>
      <c r="KL186" s="214"/>
      <c r="KM186" s="214"/>
      <c r="KN186" s="214"/>
      <c r="KO186" s="214"/>
      <c r="KP186" s="214"/>
      <c r="KQ186"/>
      <c r="KR186" s="255"/>
      <c r="KS186">
        <v>5</v>
      </c>
      <c r="KT186">
        <v>0</v>
      </c>
      <c r="KU186">
        <v>5</v>
      </c>
      <c r="KV186">
        <v>0</v>
      </c>
    </row>
    <row r="187" spans="1:308" s="10" customFormat="1" ht="19.5">
      <c r="A187" s="171">
        <v>14</v>
      </c>
      <c r="B187" s="171" t="s">
        <v>1217</v>
      </c>
      <c r="C187" s="172" t="s">
        <v>1242</v>
      </c>
      <c r="D187" s="173">
        <v>14</v>
      </c>
      <c r="E187" s="182" t="s">
        <v>1243</v>
      </c>
      <c r="F187" s="164">
        <v>21</v>
      </c>
      <c r="G187" s="164" t="s">
        <v>852</v>
      </c>
      <c r="H187" s="164" t="s">
        <v>979</v>
      </c>
      <c r="I187" s="164">
        <v>0</v>
      </c>
      <c r="J187" s="164">
        <v>400</v>
      </c>
      <c r="K187" s="164">
        <v>163.9</v>
      </c>
      <c r="L187" s="165">
        <v>40.975000000000001</v>
      </c>
      <c r="M187" s="384" t="s">
        <v>2350</v>
      </c>
      <c r="N187" s="166" t="s">
        <v>226</v>
      </c>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166"/>
      <c r="CC187" s="213"/>
      <c r="CD187" s="213"/>
      <c r="CE187" s="213"/>
      <c r="CF187" s="213"/>
      <c r="CG187" s="213"/>
      <c r="CH187" s="213"/>
      <c r="CI187" s="213"/>
      <c r="CJ187" s="213"/>
      <c r="CK187" s="213"/>
      <c r="CL187" s="213"/>
      <c r="CM187" s="213"/>
      <c r="CN187" s="213"/>
      <c r="CO187" s="213"/>
      <c r="CP187" s="213"/>
      <c r="CQ187" s="213"/>
      <c r="CR187" s="213"/>
      <c r="CS187" s="213"/>
      <c r="CT187" s="166"/>
      <c r="CU187" s="213"/>
      <c r="CV187" s="213"/>
      <c r="CW187" s="213"/>
      <c r="CX187" s="213"/>
      <c r="CY187" s="213"/>
      <c r="CZ187" s="213"/>
      <c r="DA187" s="213"/>
      <c r="DB187" s="213"/>
      <c r="DC187" s="213"/>
      <c r="DD187" s="213"/>
      <c r="DE187" s="213"/>
      <c r="DF187" s="213"/>
      <c r="DG187" s="213"/>
      <c r="DH187" s="213"/>
      <c r="DI187" s="213"/>
      <c r="DJ187" s="213"/>
      <c r="DK187" s="213"/>
      <c r="DL187" s="213"/>
      <c r="DM187" s="213"/>
      <c r="DN187" s="167"/>
      <c r="DO187" s="213"/>
      <c r="DP187" s="213"/>
      <c r="DQ187" s="213"/>
      <c r="DR187" s="213"/>
      <c r="DS187" s="213"/>
      <c r="DT187" s="213"/>
      <c r="DU187" s="213"/>
      <c r="DV187" s="213"/>
      <c r="DW187" s="213"/>
      <c r="DX187" s="213"/>
      <c r="DY187" s="213"/>
      <c r="DZ187" s="213"/>
      <c r="EA187" s="213"/>
      <c r="EB187" s="213"/>
      <c r="EC187" s="213"/>
      <c r="ED187" s="213"/>
      <c r="EE187" s="213"/>
      <c r="EF187" s="213"/>
      <c r="EG187" s="213"/>
      <c r="EH187" s="213"/>
      <c r="EI187" s="213"/>
      <c r="EJ187" s="213"/>
      <c r="EK187" s="213"/>
      <c r="EL187" s="213"/>
      <c r="EM187" s="213"/>
      <c r="EN187" s="213"/>
      <c r="EO187" s="213"/>
      <c r="EP187" s="213"/>
      <c r="EQ187" s="213"/>
      <c r="ER187" s="213"/>
      <c r="ES187" s="213"/>
      <c r="ET187" s="213"/>
      <c r="EU187" s="9"/>
      <c r="EV187" s="166"/>
      <c r="EW187" s="213"/>
      <c r="EX187" s="213"/>
      <c r="EY187" s="213"/>
      <c r="EZ187" s="213"/>
      <c r="FA187" s="213"/>
      <c r="FB187" s="213"/>
      <c r="FC187" s="213"/>
      <c r="FD187" s="213"/>
      <c r="FE187" s="213"/>
      <c r="FF187" s="213"/>
      <c r="FG187" s="213"/>
      <c r="FH187" s="213"/>
      <c r="FI187" s="213"/>
      <c r="FJ187" s="213"/>
      <c r="FK187" s="213"/>
      <c r="FL187" s="213"/>
      <c r="FM187" s="213"/>
      <c r="FN187" s="167"/>
      <c r="FO187" s="213"/>
      <c r="FP187" s="213"/>
      <c r="FQ187" s="213"/>
      <c r="FR187" s="213"/>
      <c r="FS187" s="166"/>
      <c r="FT187" s="167"/>
      <c r="FU187" s="213"/>
      <c r="FV187" s="213"/>
      <c r="FW187" s="213"/>
      <c r="FX187" s="213"/>
      <c r="FY187" s="166"/>
      <c r="FZ187" s="167"/>
      <c r="GA187" s="166"/>
      <c r="GB187" s="213"/>
      <c r="GC187" s="213"/>
      <c r="GD187" s="213"/>
      <c r="GE187" s="166"/>
      <c r="GF187" s="213"/>
      <c r="GG187" s="213"/>
      <c r="GH187" s="213"/>
      <c r="GI187" s="213"/>
      <c r="GJ187" s="213"/>
      <c r="GK187" s="213"/>
      <c r="GL187" s="213"/>
      <c r="GM187" s="166"/>
      <c r="GN187" s="213"/>
      <c r="GO187" s="213"/>
      <c r="GP187" s="213"/>
      <c r="GQ187" s="167"/>
      <c r="GR187" s="174"/>
      <c r="GS187" s="214"/>
      <c r="GT187" s="214"/>
      <c r="GU187" s="214"/>
      <c r="GV187" s="214"/>
      <c r="GW187" s="214"/>
      <c r="GX187" s="214"/>
      <c r="GY187" s="214"/>
      <c r="GZ187" s="214"/>
      <c r="HA187" s="214"/>
      <c r="HB187" s="214"/>
      <c r="HC187" s="214"/>
      <c r="HD187" s="214"/>
      <c r="HE187" s="214"/>
      <c r="HF187" s="214"/>
      <c r="HG187" s="214"/>
      <c r="HH187" s="214"/>
      <c r="HI187" s="214"/>
      <c r="HJ187" s="214"/>
      <c r="HK187" s="214"/>
      <c r="HL187" s="214"/>
      <c r="HM187" s="214"/>
      <c r="HN187" s="214"/>
      <c r="HO187" s="214"/>
      <c r="HP187" s="214"/>
      <c r="HQ187" s="214"/>
      <c r="HR187" s="214"/>
      <c r="HS187" s="214"/>
      <c r="HT187" s="214"/>
      <c r="HU187" s="214"/>
      <c r="HV187" s="214"/>
      <c r="HW187" s="214"/>
      <c r="HX187" s="214"/>
      <c r="HY187" s="214"/>
      <c r="HZ187" s="214"/>
      <c r="IA187" s="214"/>
      <c r="IB187" s="214"/>
      <c r="IC187" s="214"/>
      <c r="ID187" s="214"/>
      <c r="IE187" s="214"/>
      <c r="IF187" s="214"/>
      <c r="IG187" s="214"/>
      <c r="IH187" s="214"/>
      <c r="II187" s="214"/>
      <c r="IJ187" s="214"/>
      <c r="IK187" s="214"/>
      <c r="IL187" s="214"/>
      <c r="IM187" s="214"/>
      <c r="IN187" s="214"/>
      <c r="IO187" s="214"/>
      <c r="IP187" s="166"/>
      <c r="IQ187" s="167"/>
      <c r="IR187" s="213"/>
      <c r="IS187" s="213"/>
      <c r="IT187" s="213"/>
      <c r="IU187" s="213"/>
      <c r="IV187" s="213"/>
      <c r="IW187" s="213"/>
      <c r="IX187" s="223"/>
      <c r="IY187" s="223"/>
      <c r="IZ187" s="213" t="s">
        <v>226</v>
      </c>
      <c r="JA187" s="223"/>
      <c r="JB187" s="213"/>
      <c r="JC187" s="213"/>
      <c r="JD187" s="213"/>
      <c r="JE187" s="214"/>
      <c r="JF187"/>
      <c r="JG187" s="213"/>
      <c r="JH187" s="213"/>
      <c r="JI187" s="213"/>
      <c r="JJ187" s="213"/>
      <c r="JK187" s="213"/>
      <c r="JL187" s="213"/>
      <c r="JM187" s="213"/>
      <c r="JN187" s="174"/>
      <c r="JO187" s="214"/>
      <c r="JP187" s="214"/>
      <c r="JQ187" s="214"/>
      <c r="JR187" s="214"/>
      <c r="JS187" s="214"/>
      <c r="JT187" s="214"/>
      <c r="JU187" s="214"/>
      <c r="JV187" s="214"/>
      <c r="JW187" s="214"/>
      <c r="JX187" s="214"/>
      <c r="JY187" s="166" t="s">
        <v>898</v>
      </c>
      <c r="JZ187" s="213"/>
      <c r="KA187" s="213"/>
      <c r="KB187" s="213" t="s">
        <v>898</v>
      </c>
      <c r="KC187" s="214"/>
      <c r="KD187" s="213" t="s">
        <v>898</v>
      </c>
      <c r="KE187" s="214"/>
      <c r="KF187" s="214"/>
      <c r="KG187" s="214"/>
      <c r="KH187" s="223"/>
      <c r="KI187" s="223"/>
      <c r="KJ187" s="223"/>
      <c r="KK187" s="223"/>
      <c r="KL187" s="214"/>
      <c r="KM187" s="214"/>
      <c r="KN187" s="214"/>
      <c r="KO187" s="213" t="s">
        <v>898</v>
      </c>
      <c r="KP187" s="214"/>
      <c r="KQ187"/>
      <c r="KR187" s="255"/>
      <c r="KS187">
        <v>6</v>
      </c>
      <c r="KT187">
        <v>0</v>
      </c>
      <c r="KU187">
        <v>6</v>
      </c>
      <c r="KV187">
        <v>0</v>
      </c>
    </row>
    <row r="188" spans="1:308" s="10" customFormat="1" ht="19.5">
      <c r="A188" s="171">
        <v>14</v>
      </c>
      <c r="B188" s="171" t="s">
        <v>1217</v>
      </c>
      <c r="C188" s="172" t="s">
        <v>1244</v>
      </c>
      <c r="D188" s="173">
        <v>15</v>
      </c>
      <c r="E188" s="184" t="s">
        <v>1245</v>
      </c>
      <c r="F188" s="164">
        <v>21</v>
      </c>
      <c r="G188" s="164" t="s">
        <v>852</v>
      </c>
      <c r="H188" s="164" t="s">
        <v>979</v>
      </c>
      <c r="I188" s="164">
        <v>0</v>
      </c>
      <c r="J188" s="164">
        <v>372</v>
      </c>
      <c r="K188" s="164">
        <v>200.4</v>
      </c>
      <c r="L188" s="165">
        <v>53.87096774193548</v>
      </c>
      <c r="M188" s="384" t="s">
        <v>2351</v>
      </c>
      <c r="N188" s="166" t="s">
        <v>226</v>
      </c>
      <c r="O188" s="213"/>
      <c r="P188" s="213"/>
      <c r="Q188" s="213"/>
      <c r="R188" s="213"/>
      <c r="S188" s="213"/>
      <c r="T188" s="213"/>
      <c r="U188" s="213"/>
      <c r="V188" s="213"/>
      <c r="W188" s="213"/>
      <c r="X188" s="213"/>
      <c r="Y188" s="213"/>
      <c r="Z188" s="213"/>
      <c r="AA188" s="213"/>
      <c r="AB188" s="213"/>
      <c r="AC188" s="213"/>
      <c r="AD188" s="213"/>
      <c r="AE188" s="213" t="s">
        <v>226</v>
      </c>
      <c r="AF188" s="213"/>
      <c r="AG188" s="213"/>
      <c r="AH188" s="213"/>
      <c r="AI188" s="213"/>
      <c r="AJ188" s="213"/>
      <c r="AK188" s="213"/>
      <c r="AL188" s="213"/>
      <c r="AM188" s="213"/>
      <c r="AN188" s="213"/>
      <c r="AO188" s="213"/>
      <c r="AP188" s="213"/>
      <c r="AQ188" s="213" t="s">
        <v>226</v>
      </c>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t="s">
        <v>226</v>
      </c>
      <c r="BQ188" s="213"/>
      <c r="BR188" s="213"/>
      <c r="BS188" s="213"/>
      <c r="BT188" s="213"/>
      <c r="BU188" s="213"/>
      <c r="BV188" s="213"/>
      <c r="BW188" s="213"/>
      <c r="BX188" s="213"/>
      <c r="BY188" s="213"/>
      <c r="BZ188" s="213"/>
      <c r="CA188" s="213"/>
      <c r="CB188" s="166"/>
      <c r="CC188" s="213"/>
      <c r="CD188" s="213"/>
      <c r="CE188" s="213"/>
      <c r="CF188" s="213"/>
      <c r="CG188" s="213" t="s">
        <v>853</v>
      </c>
      <c r="CH188" s="213"/>
      <c r="CI188" s="213"/>
      <c r="CJ188" s="213"/>
      <c r="CK188" s="213"/>
      <c r="CL188" s="213"/>
      <c r="CM188" s="213"/>
      <c r="CN188" s="213"/>
      <c r="CO188" s="213" t="s">
        <v>853</v>
      </c>
      <c r="CP188" s="213"/>
      <c r="CQ188" s="213"/>
      <c r="CR188" s="213"/>
      <c r="CS188" s="213" t="s">
        <v>226</v>
      </c>
      <c r="CT188" s="166" t="s">
        <v>226</v>
      </c>
      <c r="CU188" s="213"/>
      <c r="CV188" s="213" t="s">
        <v>226</v>
      </c>
      <c r="CW188" s="213"/>
      <c r="CX188" s="213"/>
      <c r="CY188" s="213"/>
      <c r="CZ188" s="213"/>
      <c r="DA188" s="213"/>
      <c r="DB188" s="213"/>
      <c r="DC188" s="213"/>
      <c r="DD188" s="213"/>
      <c r="DE188" s="213"/>
      <c r="DF188" s="213" t="s">
        <v>226</v>
      </c>
      <c r="DG188" s="213"/>
      <c r="DH188" s="213" t="s">
        <v>226</v>
      </c>
      <c r="DI188" s="213" t="s">
        <v>226</v>
      </c>
      <c r="DJ188" s="213"/>
      <c r="DK188" s="213"/>
      <c r="DL188" s="213"/>
      <c r="DM188" s="213"/>
      <c r="DN188" s="167"/>
      <c r="DO188" s="213"/>
      <c r="DP188" s="213"/>
      <c r="DQ188" s="213"/>
      <c r="DR188" s="213"/>
      <c r="DS188" s="213"/>
      <c r="DT188" s="213"/>
      <c r="DU188" s="213"/>
      <c r="DV188" s="213"/>
      <c r="DW188" s="213"/>
      <c r="DX188" s="213"/>
      <c r="DY188" s="213"/>
      <c r="DZ188" s="213"/>
      <c r="EA188" s="213"/>
      <c r="EB188" s="213"/>
      <c r="EC188" s="213"/>
      <c r="ED188" s="213"/>
      <c r="EE188" s="213"/>
      <c r="EF188" s="213"/>
      <c r="EG188" s="213"/>
      <c r="EH188" s="213"/>
      <c r="EI188" s="213"/>
      <c r="EJ188" s="213"/>
      <c r="EK188" s="213"/>
      <c r="EL188" s="213"/>
      <c r="EM188" s="213"/>
      <c r="EN188" s="213"/>
      <c r="EO188" s="213"/>
      <c r="EP188" s="213"/>
      <c r="EQ188" s="213"/>
      <c r="ER188" s="213"/>
      <c r="ES188" s="213"/>
      <c r="ET188" s="213"/>
      <c r="EU188" s="9"/>
      <c r="EV188" s="166"/>
      <c r="EW188" s="213"/>
      <c r="EX188" s="213"/>
      <c r="EY188" s="213"/>
      <c r="EZ188" s="213"/>
      <c r="FA188" s="213"/>
      <c r="FB188" s="213"/>
      <c r="FC188" s="213"/>
      <c r="FD188" s="213"/>
      <c r="FE188" s="213"/>
      <c r="FF188" s="213"/>
      <c r="FG188" s="213"/>
      <c r="FH188" s="213"/>
      <c r="FI188" s="213"/>
      <c r="FJ188" s="213"/>
      <c r="FK188" s="213"/>
      <c r="FL188" s="213"/>
      <c r="FM188" s="213"/>
      <c r="FN188" s="167"/>
      <c r="FO188" s="213" t="s">
        <v>226</v>
      </c>
      <c r="FP188" s="213"/>
      <c r="FQ188" s="213"/>
      <c r="FR188" s="213"/>
      <c r="FS188" s="166" t="s">
        <v>226</v>
      </c>
      <c r="FT188" s="167"/>
      <c r="FU188" s="213" t="s">
        <v>226</v>
      </c>
      <c r="FV188" s="213"/>
      <c r="FW188" s="213"/>
      <c r="FX188" s="213"/>
      <c r="FY188" s="166"/>
      <c r="FZ188" s="167"/>
      <c r="GA188" s="166"/>
      <c r="GB188" s="213"/>
      <c r="GC188" s="213"/>
      <c r="GD188" s="213"/>
      <c r="GE188" s="166"/>
      <c r="GF188" s="213"/>
      <c r="GG188" s="213"/>
      <c r="GH188" s="213"/>
      <c r="GI188" s="213"/>
      <c r="GJ188" s="213"/>
      <c r="GK188" s="213"/>
      <c r="GL188" s="213"/>
      <c r="GM188" s="166" t="s">
        <v>226</v>
      </c>
      <c r="GN188" s="213"/>
      <c r="GO188" s="213"/>
      <c r="GP188" s="213"/>
      <c r="GQ188" s="167"/>
      <c r="GR188" s="174"/>
      <c r="GS188" s="214"/>
      <c r="GT188" s="214"/>
      <c r="GU188" s="214"/>
      <c r="GV188" s="214"/>
      <c r="GW188" s="214"/>
      <c r="GX188" s="214"/>
      <c r="GY188" s="214"/>
      <c r="GZ188" s="214"/>
      <c r="HA188" s="214" t="s">
        <v>853</v>
      </c>
      <c r="HB188" s="214"/>
      <c r="HC188" s="214"/>
      <c r="HD188" s="214"/>
      <c r="HE188" s="214"/>
      <c r="HF188" s="214"/>
      <c r="HG188" s="214"/>
      <c r="HH188" s="214"/>
      <c r="HI188" s="214"/>
      <c r="HJ188" s="214"/>
      <c r="HK188" s="214"/>
      <c r="HL188" s="214"/>
      <c r="HM188" s="214"/>
      <c r="HN188" s="214"/>
      <c r="HO188" s="214"/>
      <c r="HP188" s="214"/>
      <c r="HQ188" s="214"/>
      <c r="HR188" s="214"/>
      <c r="HS188" s="214"/>
      <c r="HT188" s="214"/>
      <c r="HU188" s="214"/>
      <c r="HV188" s="214"/>
      <c r="HW188" s="214"/>
      <c r="HX188" s="214" t="s">
        <v>853</v>
      </c>
      <c r="HY188" s="214"/>
      <c r="HZ188" s="214"/>
      <c r="IA188" s="214"/>
      <c r="IB188" s="214"/>
      <c r="IC188" s="214"/>
      <c r="ID188" s="214"/>
      <c r="IE188" s="214"/>
      <c r="IF188" s="214"/>
      <c r="IG188" s="214"/>
      <c r="IH188" s="214"/>
      <c r="II188" s="214"/>
      <c r="IJ188" s="214"/>
      <c r="IK188" s="214"/>
      <c r="IL188" s="214"/>
      <c r="IM188" s="214"/>
      <c r="IN188" s="214"/>
      <c r="IO188" s="214"/>
      <c r="IP188" s="166"/>
      <c r="IQ188" s="167"/>
      <c r="IR188" s="213"/>
      <c r="IS188" s="213"/>
      <c r="IT188" s="213"/>
      <c r="IU188" s="213"/>
      <c r="IV188" s="213"/>
      <c r="IW188" s="213"/>
      <c r="IX188" s="223"/>
      <c r="IY188" s="223"/>
      <c r="IZ188" s="213" t="s">
        <v>226</v>
      </c>
      <c r="JA188" s="223"/>
      <c r="JB188" s="213"/>
      <c r="JC188" s="213"/>
      <c r="JD188" s="213"/>
      <c r="JE188" s="214" t="s">
        <v>853</v>
      </c>
      <c r="JF188"/>
      <c r="JG188" s="213"/>
      <c r="JH188" s="213"/>
      <c r="JI188" s="213"/>
      <c r="JJ188" s="213"/>
      <c r="JK188" s="213" t="s">
        <v>853</v>
      </c>
      <c r="JL188" s="213"/>
      <c r="JM188" s="213"/>
      <c r="JN188" s="174"/>
      <c r="JO188" s="214"/>
      <c r="JP188" s="214"/>
      <c r="JQ188" s="214"/>
      <c r="JR188" s="214"/>
      <c r="JS188" s="214"/>
      <c r="JT188" s="214"/>
      <c r="JU188" s="214"/>
      <c r="JV188" s="214"/>
      <c r="JW188" s="214"/>
      <c r="JX188" s="214"/>
      <c r="JY188" s="166"/>
      <c r="JZ188" s="213"/>
      <c r="KA188" s="213"/>
      <c r="KB188" s="213"/>
      <c r="KC188" s="214"/>
      <c r="KD188" s="214"/>
      <c r="KE188" s="214"/>
      <c r="KF188" s="214"/>
      <c r="KG188" s="214"/>
      <c r="KH188" s="223"/>
      <c r="KI188" s="223"/>
      <c r="KJ188" s="223"/>
      <c r="KK188" s="223"/>
      <c r="KL188" s="214"/>
      <c r="KM188" s="214"/>
      <c r="KN188" s="214"/>
      <c r="KO188" s="214"/>
      <c r="KP188" s="214"/>
      <c r="KQ188"/>
      <c r="KR188" s="255"/>
      <c r="KS188">
        <v>15</v>
      </c>
      <c r="KT188">
        <v>6</v>
      </c>
      <c r="KU188">
        <v>13</v>
      </c>
      <c r="KV188">
        <v>6</v>
      </c>
    </row>
    <row r="189" spans="1:308" s="10" customFormat="1" ht="19.5">
      <c r="A189" s="171">
        <v>14</v>
      </c>
      <c r="B189" s="171" t="s">
        <v>1217</v>
      </c>
      <c r="C189" s="172" t="s">
        <v>1246</v>
      </c>
      <c r="D189" s="173">
        <v>16</v>
      </c>
      <c r="E189" s="184" t="s">
        <v>1247</v>
      </c>
      <c r="F189" s="164">
        <v>9</v>
      </c>
      <c r="G189" s="164" t="s">
        <v>857</v>
      </c>
      <c r="H189" s="164">
        <v>0</v>
      </c>
      <c r="I189" s="164">
        <v>0</v>
      </c>
      <c r="J189" s="164">
        <v>670</v>
      </c>
      <c r="K189" s="164">
        <v>199.2</v>
      </c>
      <c r="L189" s="165">
        <v>29.731343283582092</v>
      </c>
      <c r="M189" s="384" t="s">
        <v>2352</v>
      </c>
      <c r="N189" s="166"/>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166"/>
      <c r="CC189" s="213"/>
      <c r="CD189" s="213"/>
      <c r="CE189" s="213"/>
      <c r="CF189" s="213"/>
      <c r="CG189" s="213"/>
      <c r="CH189" s="213"/>
      <c r="CI189" s="213"/>
      <c r="CJ189" s="213"/>
      <c r="CK189" s="213"/>
      <c r="CL189" s="213"/>
      <c r="CM189" s="213"/>
      <c r="CN189" s="213"/>
      <c r="CO189" s="213"/>
      <c r="CP189" s="213"/>
      <c r="CQ189" s="213"/>
      <c r="CR189" s="213"/>
      <c r="CS189" s="213"/>
      <c r="CT189" s="166"/>
      <c r="CU189" s="213"/>
      <c r="CV189" s="213"/>
      <c r="CW189" s="213"/>
      <c r="CX189" s="213"/>
      <c r="CY189" s="213"/>
      <c r="CZ189" s="213"/>
      <c r="DA189" s="213"/>
      <c r="DB189" s="213"/>
      <c r="DC189" s="213"/>
      <c r="DD189" s="213"/>
      <c r="DE189" s="213"/>
      <c r="DF189" s="213"/>
      <c r="DG189" s="213"/>
      <c r="DH189" s="213"/>
      <c r="DI189" s="213"/>
      <c r="DJ189" s="213"/>
      <c r="DK189" s="213"/>
      <c r="DL189" s="213"/>
      <c r="DM189" s="213"/>
      <c r="DN189" s="167"/>
      <c r="DO189" s="213"/>
      <c r="DP189" s="213"/>
      <c r="DQ189" s="213"/>
      <c r="DR189" s="213"/>
      <c r="DS189" s="213"/>
      <c r="DT189" s="213"/>
      <c r="DU189" s="213"/>
      <c r="DV189" s="213"/>
      <c r="DW189" s="213"/>
      <c r="DX189" s="213"/>
      <c r="DY189" s="213"/>
      <c r="DZ189" s="213"/>
      <c r="EA189" s="213"/>
      <c r="EB189" s="213"/>
      <c r="EC189" s="213"/>
      <c r="ED189" s="213"/>
      <c r="EE189" s="213"/>
      <c r="EF189" s="213"/>
      <c r="EG189" s="213"/>
      <c r="EH189" s="213"/>
      <c r="EI189" s="213"/>
      <c r="EJ189" s="213"/>
      <c r="EK189" s="213"/>
      <c r="EL189" s="213"/>
      <c r="EM189" s="213"/>
      <c r="EN189" s="213"/>
      <c r="EO189" s="213"/>
      <c r="EP189" s="213"/>
      <c r="EQ189" s="213"/>
      <c r="ER189" s="213"/>
      <c r="ES189" s="213"/>
      <c r="ET189" s="213"/>
      <c r="EU189" s="9"/>
      <c r="EV189" s="166"/>
      <c r="EW189" s="213"/>
      <c r="EX189" s="213"/>
      <c r="EY189" s="213"/>
      <c r="EZ189" s="213"/>
      <c r="FA189" s="213"/>
      <c r="FB189" s="213"/>
      <c r="FC189" s="213"/>
      <c r="FD189" s="213"/>
      <c r="FE189" s="213"/>
      <c r="FF189" s="213"/>
      <c r="FG189" s="213"/>
      <c r="FH189" s="213"/>
      <c r="FI189" s="213"/>
      <c r="FJ189" s="213"/>
      <c r="FK189" s="213"/>
      <c r="FL189" s="213"/>
      <c r="FM189" s="213"/>
      <c r="FN189" s="167"/>
      <c r="FO189" s="213"/>
      <c r="FP189" s="213"/>
      <c r="FQ189" s="213"/>
      <c r="FR189" s="213"/>
      <c r="FS189" s="166"/>
      <c r="FT189" s="167"/>
      <c r="FU189" s="213"/>
      <c r="FV189" s="213"/>
      <c r="FW189" s="213"/>
      <c r="FX189" s="213"/>
      <c r="FY189" s="166"/>
      <c r="FZ189" s="167"/>
      <c r="GA189" s="166"/>
      <c r="GB189" s="213"/>
      <c r="GC189" s="213"/>
      <c r="GD189" s="213"/>
      <c r="GE189" s="166"/>
      <c r="GF189" s="213"/>
      <c r="GG189" s="213"/>
      <c r="GH189" s="213"/>
      <c r="GI189" s="213"/>
      <c r="GJ189" s="213"/>
      <c r="GK189" s="213"/>
      <c r="GL189" s="213"/>
      <c r="GM189" s="166"/>
      <c r="GN189" s="213"/>
      <c r="GO189" s="213"/>
      <c r="GP189" s="213"/>
      <c r="GQ189" s="167"/>
      <c r="GR189" s="174"/>
      <c r="GS189" s="214"/>
      <c r="GT189" s="214"/>
      <c r="GU189" s="214"/>
      <c r="GV189" s="214"/>
      <c r="GW189" s="214"/>
      <c r="GX189" s="214"/>
      <c r="GY189" s="214"/>
      <c r="GZ189" s="214"/>
      <c r="HA189" s="214"/>
      <c r="HB189" s="214"/>
      <c r="HC189" s="214"/>
      <c r="HD189" s="214"/>
      <c r="HE189" s="214"/>
      <c r="HF189" s="214"/>
      <c r="HG189" s="214"/>
      <c r="HH189" s="214"/>
      <c r="HI189" s="214"/>
      <c r="HJ189" s="214"/>
      <c r="HK189" s="214"/>
      <c r="HL189" s="214"/>
      <c r="HM189" s="214"/>
      <c r="HN189" s="214"/>
      <c r="HO189" s="214"/>
      <c r="HP189" s="214"/>
      <c r="HQ189" s="214"/>
      <c r="HR189" s="214"/>
      <c r="HS189" s="214"/>
      <c r="HT189" s="214"/>
      <c r="HU189" s="214"/>
      <c r="HV189" s="214"/>
      <c r="HW189" s="214"/>
      <c r="HX189" s="214"/>
      <c r="HY189" s="214"/>
      <c r="HZ189" s="214"/>
      <c r="IA189" s="214"/>
      <c r="IB189" s="214"/>
      <c r="IC189" s="214"/>
      <c r="ID189" s="214"/>
      <c r="IE189" s="214"/>
      <c r="IF189" s="214"/>
      <c r="IG189" s="214"/>
      <c r="IH189" s="214"/>
      <c r="II189" s="214"/>
      <c r="IJ189" s="214"/>
      <c r="IK189" s="214"/>
      <c r="IL189" s="214"/>
      <c r="IM189" s="214"/>
      <c r="IN189" s="214"/>
      <c r="IO189" s="214"/>
      <c r="IP189" s="166"/>
      <c r="IQ189" s="167"/>
      <c r="IR189" s="213"/>
      <c r="IS189" s="213"/>
      <c r="IT189" s="213"/>
      <c r="IU189" s="213"/>
      <c r="IV189" s="213"/>
      <c r="IW189" s="213"/>
      <c r="IX189" s="223"/>
      <c r="IY189" s="223"/>
      <c r="IZ189" s="213" t="s">
        <v>853</v>
      </c>
      <c r="JA189" s="223"/>
      <c r="JB189" s="213"/>
      <c r="JC189" s="213" t="s">
        <v>853</v>
      </c>
      <c r="JD189" s="213"/>
      <c r="JE189" s="214"/>
      <c r="JF189"/>
      <c r="JG189" s="213"/>
      <c r="JH189" s="213"/>
      <c r="JI189" s="213"/>
      <c r="JJ189" s="213"/>
      <c r="JK189" s="213"/>
      <c r="JL189" s="213"/>
      <c r="JM189" s="213"/>
      <c r="JN189" s="174" t="s">
        <v>853</v>
      </c>
      <c r="JO189" s="214"/>
      <c r="JP189" s="214"/>
      <c r="JQ189" s="214"/>
      <c r="JR189" s="214"/>
      <c r="JS189" s="214"/>
      <c r="JT189" s="214"/>
      <c r="JU189" s="214"/>
      <c r="JV189" s="214"/>
      <c r="JW189" s="214"/>
      <c r="JX189" s="214"/>
      <c r="JY189" s="166"/>
      <c r="JZ189" s="213"/>
      <c r="KA189" s="213"/>
      <c r="KB189" s="213"/>
      <c r="KC189" s="214"/>
      <c r="KD189" s="214"/>
      <c r="KE189" s="214"/>
      <c r="KF189" s="214"/>
      <c r="KG189" s="214"/>
      <c r="KH189" s="223"/>
      <c r="KI189" s="223"/>
      <c r="KJ189" s="223"/>
      <c r="KK189" s="223"/>
      <c r="KL189" s="214"/>
      <c r="KM189" s="214"/>
      <c r="KN189" s="214"/>
      <c r="KO189" s="214"/>
      <c r="KP189" s="214"/>
      <c r="KQ189"/>
      <c r="KR189" s="255"/>
      <c r="KS189">
        <v>0</v>
      </c>
      <c r="KT189">
        <v>3</v>
      </c>
      <c r="KU189">
        <v>0</v>
      </c>
      <c r="KV189">
        <v>3</v>
      </c>
    </row>
    <row r="190" spans="1:308" s="10" customFormat="1" ht="19.5">
      <c r="A190" s="171">
        <v>14</v>
      </c>
      <c r="B190" s="171" t="s">
        <v>1217</v>
      </c>
      <c r="C190" s="172" t="s">
        <v>1248</v>
      </c>
      <c r="D190" s="173">
        <v>17</v>
      </c>
      <c r="E190" s="182" t="s">
        <v>1249</v>
      </c>
      <c r="F190" s="164">
        <v>4</v>
      </c>
      <c r="G190" s="164" t="s">
        <v>876</v>
      </c>
      <c r="H190" s="164">
        <v>0</v>
      </c>
      <c r="I190" s="164">
        <v>0</v>
      </c>
      <c r="J190" s="164">
        <v>610</v>
      </c>
      <c r="K190" s="164">
        <v>201.4</v>
      </c>
      <c r="L190" s="165">
        <v>33.016393442622956</v>
      </c>
      <c r="M190" s="384" t="s">
        <v>2353</v>
      </c>
      <c r="N190" s="166" t="s">
        <v>226</v>
      </c>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t="s">
        <v>898</v>
      </c>
      <c r="BR190" s="213"/>
      <c r="BS190" s="213"/>
      <c r="BT190" s="213"/>
      <c r="BU190" s="213"/>
      <c r="BV190" s="213"/>
      <c r="BW190" s="213"/>
      <c r="BX190" s="213"/>
      <c r="BY190" s="213"/>
      <c r="BZ190" s="213"/>
      <c r="CA190" s="213"/>
      <c r="CB190" s="166"/>
      <c r="CC190" s="213" t="s">
        <v>898</v>
      </c>
      <c r="CD190" s="213"/>
      <c r="CE190" s="213"/>
      <c r="CF190" s="213"/>
      <c r="CG190" s="213"/>
      <c r="CH190" s="213" t="s">
        <v>898</v>
      </c>
      <c r="CI190" s="213" t="s">
        <v>853</v>
      </c>
      <c r="CJ190" s="213" t="s">
        <v>898</v>
      </c>
      <c r="CK190" s="213" t="s">
        <v>898</v>
      </c>
      <c r="CL190" s="213"/>
      <c r="CM190" s="213"/>
      <c r="CN190" s="213" t="s">
        <v>898</v>
      </c>
      <c r="CO190" s="213"/>
      <c r="CP190" s="213"/>
      <c r="CQ190" s="213" t="s">
        <v>898</v>
      </c>
      <c r="CR190" s="213"/>
      <c r="CS190" s="213"/>
      <c r="CT190" s="166"/>
      <c r="CU190" s="213"/>
      <c r="CV190" s="213"/>
      <c r="CW190" s="213" t="s">
        <v>898</v>
      </c>
      <c r="CX190" s="213"/>
      <c r="CY190" s="213"/>
      <c r="CZ190" s="213" t="s">
        <v>898</v>
      </c>
      <c r="DA190" s="213" t="s">
        <v>898</v>
      </c>
      <c r="DB190" s="213"/>
      <c r="DC190" s="213"/>
      <c r="DD190" s="213"/>
      <c r="DE190" s="213"/>
      <c r="DF190" s="213"/>
      <c r="DG190" s="213"/>
      <c r="DH190" s="213"/>
      <c r="DI190" s="213"/>
      <c r="DJ190" s="213"/>
      <c r="DK190" s="213"/>
      <c r="DL190" s="213"/>
      <c r="DM190" s="213"/>
      <c r="DN190" s="167"/>
      <c r="DO190" s="213"/>
      <c r="DP190" s="213"/>
      <c r="DQ190" s="213"/>
      <c r="DR190" s="213"/>
      <c r="DS190" s="213"/>
      <c r="DT190" s="213"/>
      <c r="DU190" s="213"/>
      <c r="DV190" s="213"/>
      <c r="DW190" s="213"/>
      <c r="DX190" s="213"/>
      <c r="DY190" s="213"/>
      <c r="DZ190" s="213"/>
      <c r="EA190" s="213"/>
      <c r="EB190" s="213"/>
      <c r="EC190" s="213"/>
      <c r="ED190" s="213"/>
      <c r="EE190" s="213"/>
      <c r="EF190" s="213"/>
      <c r="EG190" s="213"/>
      <c r="EH190" s="213"/>
      <c r="EI190" s="213"/>
      <c r="EJ190" s="213"/>
      <c r="EK190" s="213"/>
      <c r="EL190" s="213"/>
      <c r="EM190" s="213"/>
      <c r="EN190" s="213"/>
      <c r="EO190" s="213"/>
      <c r="EP190" s="213"/>
      <c r="EQ190" s="213"/>
      <c r="ER190" s="213"/>
      <c r="ES190" s="213"/>
      <c r="ET190" s="213"/>
      <c r="EU190" s="9"/>
      <c r="EV190" s="166"/>
      <c r="EW190" s="213"/>
      <c r="EX190" s="213"/>
      <c r="EY190" s="213"/>
      <c r="EZ190" s="213" t="s">
        <v>898</v>
      </c>
      <c r="FA190" s="213"/>
      <c r="FB190" s="213"/>
      <c r="FC190" s="213"/>
      <c r="FD190" s="213"/>
      <c r="FE190" s="213"/>
      <c r="FF190" s="213"/>
      <c r="FG190" s="213" t="s">
        <v>898</v>
      </c>
      <c r="FH190" s="213" t="s">
        <v>898</v>
      </c>
      <c r="FI190" s="213"/>
      <c r="FJ190" s="213"/>
      <c r="FK190" s="213" t="s">
        <v>898</v>
      </c>
      <c r="FL190" s="213"/>
      <c r="FM190" s="213"/>
      <c r="FN190" s="167"/>
      <c r="FO190" s="213" t="s">
        <v>898</v>
      </c>
      <c r="FP190" s="213"/>
      <c r="FQ190" s="213"/>
      <c r="FR190" s="213"/>
      <c r="FS190" s="166" t="s">
        <v>898</v>
      </c>
      <c r="FT190" s="167"/>
      <c r="FU190" s="213" t="s">
        <v>898</v>
      </c>
      <c r="FV190" s="213" t="s">
        <v>898</v>
      </c>
      <c r="FW190" s="213"/>
      <c r="FX190" s="213"/>
      <c r="FY190" s="166"/>
      <c r="FZ190" s="167"/>
      <c r="GA190" s="166"/>
      <c r="GB190" s="213"/>
      <c r="GC190" s="213"/>
      <c r="GD190" s="213"/>
      <c r="GE190" s="166"/>
      <c r="GF190" s="213"/>
      <c r="GG190" s="213"/>
      <c r="GH190" s="213"/>
      <c r="GI190" s="213"/>
      <c r="GJ190" s="213"/>
      <c r="GK190" s="213"/>
      <c r="GL190" s="213"/>
      <c r="GM190" s="166"/>
      <c r="GN190" s="213"/>
      <c r="GO190" s="213"/>
      <c r="GP190" s="213"/>
      <c r="GQ190" s="167"/>
      <c r="GR190" s="174"/>
      <c r="GS190" s="214"/>
      <c r="GT190" s="214"/>
      <c r="GU190" s="214"/>
      <c r="GV190" s="214"/>
      <c r="GW190" s="214"/>
      <c r="GX190" s="214"/>
      <c r="GY190" s="214"/>
      <c r="GZ190" s="214"/>
      <c r="HA190" s="214" t="s">
        <v>898</v>
      </c>
      <c r="HB190" s="214"/>
      <c r="HC190" s="214"/>
      <c r="HD190" s="214"/>
      <c r="HE190" s="214"/>
      <c r="HF190" s="214"/>
      <c r="HG190" s="214"/>
      <c r="HH190" s="214"/>
      <c r="HI190" s="214"/>
      <c r="HJ190" s="214"/>
      <c r="HK190" s="214"/>
      <c r="HL190" s="214"/>
      <c r="HM190" s="214"/>
      <c r="HN190" s="214"/>
      <c r="HO190" s="214"/>
      <c r="HP190" s="214"/>
      <c r="HQ190" s="214"/>
      <c r="HR190" s="214"/>
      <c r="HS190" s="214"/>
      <c r="HT190" s="214"/>
      <c r="HU190" s="214"/>
      <c r="HV190" s="214"/>
      <c r="HW190" s="214"/>
      <c r="HX190" s="214"/>
      <c r="HY190" s="214"/>
      <c r="HZ190" s="214"/>
      <c r="IA190" s="214"/>
      <c r="IB190" s="214"/>
      <c r="IC190" s="214"/>
      <c r="ID190" s="214"/>
      <c r="IE190" s="214"/>
      <c r="IF190" s="214"/>
      <c r="IG190" s="214"/>
      <c r="IH190" s="214"/>
      <c r="II190" s="214"/>
      <c r="IJ190" s="214"/>
      <c r="IK190" s="214"/>
      <c r="IL190" s="214"/>
      <c r="IM190" s="214"/>
      <c r="IN190" s="214"/>
      <c r="IO190" s="214"/>
      <c r="IP190" s="166"/>
      <c r="IQ190" s="167"/>
      <c r="IR190" s="213"/>
      <c r="IS190" s="213"/>
      <c r="IT190" s="213"/>
      <c r="IU190" s="213"/>
      <c r="IV190" s="213"/>
      <c r="IW190" s="213"/>
      <c r="IX190" s="223"/>
      <c r="IY190" s="223"/>
      <c r="IZ190" s="213" t="s">
        <v>226</v>
      </c>
      <c r="JA190" s="223"/>
      <c r="JB190" s="213"/>
      <c r="JC190" s="213" t="s">
        <v>226</v>
      </c>
      <c r="JD190" s="213"/>
      <c r="JE190" s="213" t="s">
        <v>898</v>
      </c>
      <c r="JF190" s="9"/>
      <c r="JG190" s="213" t="s">
        <v>226</v>
      </c>
      <c r="JH190" s="213"/>
      <c r="JI190" s="213"/>
      <c r="JJ190" s="213"/>
      <c r="JK190" s="213" t="s">
        <v>226</v>
      </c>
      <c r="JL190" s="213"/>
      <c r="JM190" s="213"/>
      <c r="JN190" s="166" t="s">
        <v>898</v>
      </c>
      <c r="JO190" s="214"/>
      <c r="JP190" s="214"/>
      <c r="JQ190" s="214"/>
      <c r="JR190" s="214"/>
      <c r="JS190" s="214"/>
      <c r="JT190" s="214"/>
      <c r="JU190" s="214"/>
      <c r="JV190" s="214"/>
      <c r="JW190" s="214"/>
      <c r="JX190" s="214"/>
      <c r="JY190" s="166"/>
      <c r="JZ190" s="213"/>
      <c r="KA190" s="213"/>
      <c r="KB190" s="213"/>
      <c r="KC190" s="214"/>
      <c r="KD190" s="214"/>
      <c r="KE190" s="214"/>
      <c r="KF190" s="214"/>
      <c r="KG190" s="214"/>
      <c r="KH190" s="223"/>
      <c r="KI190" s="223"/>
      <c r="KJ190" s="223"/>
      <c r="KK190" s="223"/>
      <c r="KL190" s="214"/>
      <c r="KM190" s="214"/>
      <c r="KN190" s="214"/>
      <c r="KO190" s="214"/>
      <c r="KP190" s="214"/>
      <c r="KQ190"/>
      <c r="KR190" s="255"/>
      <c r="KS190">
        <v>26</v>
      </c>
      <c r="KT190">
        <v>1</v>
      </c>
      <c r="KU190">
        <v>26</v>
      </c>
      <c r="KV190">
        <v>1</v>
      </c>
    </row>
    <row r="191" spans="1:308" s="10" customFormat="1" ht="19.5">
      <c r="A191" s="171">
        <v>14</v>
      </c>
      <c r="B191" s="171" t="s">
        <v>1217</v>
      </c>
      <c r="C191" s="172" t="s">
        <v>1250</v>
      </c>
      <c r="D191" s="173">
        <v>18</v>
      </c>
      <c r="E191" s="184" t="s">
        <v>1251</v>
      </c>
      <c r="F191" s="164">
        <v>21</v>
      </c>
      <c r="G191" s="164" t="s">
        <v>2078</v>
      </c>
      <c r="H191" s="164" t="s">
        <v>864</v>
      </c>
      <c r="I191" s="164" t="s">
        <v>904</v>
      </c>
      <c r="J191" s="164">
        <v>1143</v>
      </c>
      <c r="K191" s="164">
        <v>701.4</v>
      </c>
      <c r="L191" s="165">
        <v>61.364829396325462</v>
      </c>
      <c r="M191" s="384" t="s">
        <v>2354</v>
      </c>
      <c r="N191" s="166" t="s">
        <v>226</v>
      </c>
      <c r="O191" s="213"/>
      <c r="P191" s="213"/>
      <c r="Q191" s="213"/>
      <c r="R191" s="213"/>
      <c r="S191" s="213"/>
      <c r="T191" s="213" t="s">
        <v>226</v>
      </c>
      <c r="U191" s="213"/>
      <c r="V191" s="213"/>
      <c r="W191" s="213"/>
      <c r="X191" s="213"/>
      <c r="Y191" s="213"/>
      <c r="Z191" s="213"/>
      <c r="AA191" s="213"/>
      <c r="AB191" s="213"/>
      <c r="AC191" s="213"/>
      <c r="AD191" s="213"/>
      <c r="AE191" s="213"/>
      <c r="AF191" s="213"/>
      <c r="AG191" s="213"/>
      <c r="AH191" s="213"/>
      <c r="AI191" s="213"/>
      <c r="AJ191" s="213" t="s">
        <v>226</v>
      </c>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t="s">
        <v>226</v>
      </c>
      <c r="BJ191" s="213"/>
      <c r="BK191" s="213"/>
      <c r="BL191" s="213"/>
      <c r="BM191" s="213"/>
      <c r="BN191" s="213"/>
      <c r="BO191" s="213"/>
      <c r="BP191" s="213"/>
      <c r="BQ191" s="213" t="s">
        <v>226</v>
      </c>
      <c r="BR191" s="213"/>
      <c r="BS191" s="213"/>
      <c r="BT191" s="213"/>
      <c r="BU191" s="213"/>
      <c r="BV191" s="213"/>
      <c r="BW191" s="213"/>
      <c r="BX191" s="213"/>
      <c r="BY191" s="213"/>
      <c r="BZ191" s="213"/>
      <c r="CA191" s="213"/>
      <c r="CB191" s="166"/>
      <c r="CC191" s="213"/>
      <c r="CD191" s="213"/>
      <c r="CE191" s="213"/>
      <c r="CF191" s="213"/>
      <c r="CG191" s="213" t="s">
        <v>226</v>
      </c>
      <c r="CH191" s="213"/>
      <c r="CI191" s="213" t="s">
        <v>226</v>
      </c>
      <c r="CJ191" s="213" t="s">
        <v>226</v>
      </c>
      <c r="CK191" s="213" t="s">
        <v>226</v>
      </c>
      <c r="CL191" s="213"/>
      <c r="CM191" s="213"/>
      <c r="CN191" s="213"/>
      <c r="CO191" s="213"/>
      <c r="CP191" s="213"/>
      <c r="CQ191" s="213" t="s">
        <v>853</v>
      </c>
      <c r="CR191" s="213"/>
      <c r="CS191" s="213"/>
      <c r="CT191" s="166"/>
      <c r="CU191" s="213"/>
      <c r="CV191" s="213" t="s">
        <v>853</v>
      </c>
      <c r="CW191" s="213"/>
      <c r="CX191" s="213"/>
      <c r="CY191" s="213"/>
      <c r="CZ191" s="213" t="s">
        <v>226</v>
      </c>
      <c r="DA191" s="213"/>
      <c r="DB191" s="213"/>
      <c r="DC191" s="213"/>
      <c r="DD191" s="213"/>
      <c r="DE191" s="213" t="s">
        <v>226</v>
      </c>
      <c r="DF191" s="213"/>
      <c r="DG191" s="213" t="s">
        <v>853</v>
      </c>
      <c r="DH191" s="213" t="s">
        <v>226</v>
      </c>
      <c r="DI191" s="213"/>
      <c r="DJ191" s="213"/>
      <c r="DK191" s="213"/>
      <c r="DL191" s="213"/>
      <c r="DM191" s="213"/>
      <c r="DN191" s="167"/>
      <c r="DO191" s="213" t="s">
        <v>853</v>
      </c>
      <c r="DP191" s="213"/>
      <c r="DQ191" s="213"/>
      <c r="DR191" s="213"/>
      <c r="DS191" s="213"/>
      <c r="DT191" s="213" t="s">
        <v>853</v>
      </c>
      <c r="DU191" s="213"/>
      <c r="DV191" s="213"/>
      <c r="DW191" s="213"/>
      <c r="DX191" s="213"/>
      <c r="DY191" s="213"/>
      <c r="DZ191" s="213"/>
      <c r="EA191" s="213"/>
      <c r="EB191" s="213"/>
      <c r="EC191" s="213"/>
      <c r="ED191" s="213"/>
      <c r="EE191" s="213"/>
      <c r="EF191" s="213"/>
      <c r="EG191" s="213"/>
      <c r="EH191" s="213"/>
      <c r="EI191" s="213" t="s">
        <v>853</v>
      </c>
      <c r="EJ191" s="213" t="s">
        <v>853</v>
      </c>
      <c r="EK191" s="213" t="s">
        <v>853</v>
      </c>
      <c r="EL191" s="213"/>
      <c r="EM191" s="213"/>
      <c r="EN191" s="213"/>
      <c r="EO191" s="213"/>
      <c r="EP191" s="213"/>
      <c r="EQ191" s="213"/>
      <c r="ER191" s="213"/>
      <c r="ES191" s="213"/>
      <c r="ET191" s="213"/>
      <c r="EU191" s="9"/>
      <c r="EV191" s="166"/>
      <c r="EW191" s="213"/>
      <c r="EX191" s="213"/>
      <c r="EY191" s="213"/>
      <c r="EZ191" s="213"/>
      <c r="FA191" s="213"/>
      <c r="FB191" s="213"/>
      <c r="FC191" s="213"/>
      <c r="FD191" s="213"/>
      <c r="FE191" s="213"/>
      <c r="FF191" s="213"/>
      <c r="FG191" s="213"/>
      <c r="FH191" s="213"/>
      <c r="FI191" s="213"/>
      <c r="FJ191" s="213"/>
      <c r="FK191" s="213"/>
      <c r="FL191" s="213"/>
      <c r="FM191" s="213"/>
      <c r="FN191" s="167"/>
      <c r="FO191" s="213"/>
      <c r="FP191" s="213"/>
      <c r="FQ191" s="213"/>
      <c r="FR191" s="213"/>
      <c r="FS191" s="166"/>
      <c r="FT191" s="167"/>
      <c r="FU191" s="213"/>
      <c r="FV191" s="213"/>
      <c r="FW191" s="213"/>
      <c r="FX191" s="213"/>
      <c r="FY191" s="166"/>
      <c r="FZ191" s="167"/>
      <c r="GA191" s="166"/>
      <c r="GB191" s="213"/>
      <c r="GC191" s="213"/>
      <c r="GD191" s="213"/>
      <c r="GE191" s="166"/>
      <c r="GF191" s="213"/>
      <c r="GG191" s="213"/>
      <c r="GH191" s="213"/>
      <c r="GI191" s="213"/>
      <c r="GJ191" s="213"/>
      <c r="GK191" s="213"/>
      <c r="GL191" s="213"/>
      <c r="GM191" s="166"/>
      <c r="GN191" s="213"/>
      <c r="GO191" s="213"/>
      <c r="GP191" s="213"/>
      <c r="GQ191" s="167"/>
      <c r="GR191" s="174"/>
      <c r="GS191" s="214"/>
      <c r="GT191" s="214"/>
      <c r="GU191" s="214"/>
      <c r="GV191" s="214"/>
      <c r="GW191" s="214"/>
      <c r="GX191" s="214"/>
      <c r="GY191" s="214"/>
      <c r="GZ191" s="214"/>
      <c r="HA191" s="214" t="s">
        <v>853</v>
      </c>
      <c r="HB191" s="214"/>
      <c r="HC191" s="214"/>
      <c r="HD191" s="214"/>
      <c r="HE191" s="214"/>
      <c r="HF191" s="214"/>
      <c r="HG191" s="214"/>
      <c r="HH191" s="214"/>
      <c r="HI191" s="214"/>
      <c r="HJ191" s="214"/>
      <c r="HK191" s="214"/>
      <c r="HL191" s="214"/>
      <c r="HM191" s="214"/>
      <c r="HN191" s="214"/>
      <c r="HO191" s="214"/>
      <c r="HP191" s="214"/>
      <c r="HQ191" s="214"/>
      <c r="HR191" s="214"/>
      <c r="HS191" s="214"/>
      <c r="HT191" s="214"/>
      <c r="HU191" s="214"/>
      <c r="HV191" s="214"/>
      <c r="HW191" s="214"/>
      <c r="HX191" s="214"/>
      <c r="HY191" s="214"/>
      <c r="HZ191" s="214"/>
      <c r="IA191" s="214"/>
      <c r="IB191" s="214"/>
      <c r="IC191" s="214"/>
      <c r="ID191" s="214"/>
      <c r="IE191" s="214" t="s">
        <v>226</v>
      </c>
      <c r="IF191" s="214"/>
      <c r="IG191" s="214"/>
      <c r="IH191" s="214"/>
      <c r="II191" s="214"/>
      <c r="IJ191" s="214"/>
      <c r="IK191" s="214"/>
      <c r="IL191" s="214"/>
      <c r="IM191" s="214"/>
      <c r="IN191" s="214"/>
      <c r="IO191" s="214"/>
      <c r="IP191" s="166"/>
      <c r="IQ191" s="167"/>
      <c r="IR191" s="213"/>
      <c r="IS191" s="213"/>
      <c r="IT191" s="213"/>
      <c r="IU191" s="213"/>
      <c r="IV191" s="213"/>
      <c r="IW191" s="213"/>
      <c r="IX191" s="223"/>
      <c r="IY191" s="223"/>
      <c r="IZ191" s="213" t="s">
        <v>226</v>
      </c>
      <c r="JA191" s="223"/>
      <c r="JB191" s="213"/>
      <c r="JC191" s="213"/>
      <c r="JD191" s="213"/>
      <c r="JE191" s="214"/>
      <c r="JF191"/>
      <c r="JG191" s="213"/>
      <c r="JH191" s="213"/>
      <c r="JI191" s="213"/>
      <c r="JJ191" s="213"/>
      <c r="JK191" s="213"/>
      <c r="JL191" s="213"/>
      <c r="JM191" s="213"/>
      <c r="JN191" s="174"/>
      <c r="JO191" s="214"/>
      <c r="JP191" s="214"/>
      <c r="JQ191" s="214"/>
      <c r="JR191" s="214"/>
      <c r="JS191" s="214"/>
      <c r="JT191" s="214"/>
      <c r="JU191" s="214"/>
      <c r="JV191" s="214"/>
      <c r="JW191" s="214"/>
      <c r="JX191" s="214"/>
      <c r="JY191" s="166"/>
      <c r="JZ191" s="213"/>
      <c r="KA191" s="213"/>
      <c r="KB191" s="213"/>
      <c r="KC191" s="214"/>
      <c r="KD191" s="214"/>
      <c r="KE191" s="214"/>
      <c r="KF191" s="214"/>
      <c r="KG191" s="214"/>
      <c r="KH191" s="223"/>
      <c r="KI191" s="223"/>
      <c r="KJ191" s="223"/>
      <c r="KK191" s="223"/>
      <c r="KL191" s="214"/>
      <c r="KM191" s="214"/>
      <c r="KN191" s="214"/>
      <c r="KO191" s="214"/>
      <c r="KP191" s="214"/>
      <c r="KQ191"/>
      <c r="KR191" s="255"/>
      <c r="KS191">
        <v>14</v>
      </c>
      <c r="KT191">
        <v>9</v>
      </c>
      <c r="KU191">
        <v>12</v>
      </c>
      <c r="KV191">
        <v>9</v>
      </c>
    </row>
    <row r="192" spans="1:308" s="10" customFormat="1" ht="19.5">
      <c r="A192" s="171">
        <v>14</v>
      </c>
      <c r="B192" s="171" t="s">
        <v>1217</v>
      </c>
      <c r="C192" s="172" t="s">
        <v>1252</v>
      </c>
      <c r="D192" s="173">
        <v>19</v>
      </c>
      <c r="E192" s="184" t="s">
        <v>1253</v>
      </c>
      <c r="F192" s="164">
        <v>20</v>
      </c>
      <c r="G192" s="164" t="s">
        <v>852</v>
      </c>
      <c r="H192" s="164">
        <v>0</v>
      </c>
      <c r="I192" s="164">
        <v>0</v>
      </c>
      <c r="J192" s="164">
        <v>648</v>
      </c>
      <c r="K192" s="164">
        <v>325.8</v>
      </c>
      <c r="L192" s="165">
        <v>50.277777777777779</v>
      </c>
      <c r="M192" s="384" t="s">
        <v>2355</v>
      </c>
      <c r="N192" s="166" t="s">
        <v>226</v>
      </c>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166"/>
      <c r="CC192" s="213"/>
      <c r="CD192" s="213"/>
      <c r="CE192" s="213"/>
      <c r="CF192" s="213"/>
      <c r="CG192" s="213"/>
      <c r="CH192" s="213"/>
      <c r="CI192" s="213"/>
      <c r="CJ192" s="213"/>
      <c r="CK192" s="213"/>
      <c r="CL192" s="213"/>
      <c r="CM192" s="213"/>
      <c r="CN192" s="213"/>
      <c r="CO192" s="213"/>
      <c r="CP192" s="213"/>
      <c r="CQ192" s="213"/>
      <c r="CR192" s="213"/>
      <c r="CS192" s="213"/>
      <c r="CT192" s="166"/>
      <c r="CU192" s="213"/>
      <c r="CV192" s="213"/>
      <c r="CW192" s="213"/>
      <c r="CX192" s="213"/>
      <c r="CY192" s="213"/>
      <c r="CZ192" s="213"/>
      <c r="DA192" s="213"/>
      <c r="DB192" s="213"/>
      <c r="DC192" s="213"/>
      <c r="DD192" s="213"/>
      <c r="DE192" s="213"/>
      <c r="DF192" s="213"/>
      <c r="DG192" s="213"/>
      <c r="DH192" s="213"/>
      <c r="DI192" s="213"/>
      <c r="DJ192" s="213"/>
      <c r="DK192" s="213"/>
      <c r="DL192" s="213"/>
      <c r="DM192" s="213"/>
      <c r="DN192" s="167"/>
      <c r="DO192" s="213"/>
      <c r="DP192" s="213"/>
      <c r="DQ192" s="213"/>
      <c r="DR192" s="213"/>
      <c r="DS192" s="213"/>
      <c r="DT192" s="213"/>
      <c r="DU192" s="213"/>
      <c r="DV192" s="213"/>
      <c r="DW192" s="213"/>
      <c r="DX192" s="213"/>
      <c r="DY192" s="213"/>
      <c r="DZ192" s="213"/>
      <c r="EA192" s="213"/>
      <c r="EB192" s="213"/>
      <c r="EC192" s="213"/>
      <c r="ED192" s="213"/>
      <c r="EE192" s="213"/>
      <c r="EF192" s="213"/>
      <c r="EG192" s="213"/>
      <c r="EH192" s="213"/>
      <c r="EI192" s="213"/>
      <c r="EJ192" s="213"/>
      <c r="EK192" s="213"/>
      <c r="EL192" s="213"/>
      <c r="EM192" s="213"/>
      <c r="EN192" s="213"/>
      <c r="EO192" s="213"/>
      <c r="EP192" s="213"/>
      <c r="EQ192" s="213"/>
      <c r="ER192" s="213"/>
      <c r="ES192" s="213"/>
      <c r="ET192" s="213"/>
      <c r="EU192" s="9"/>
      <c r="EV192" s="166"/>
      <c r="EW192" s="213"/>
      <c r="EX192" s="213"/>
      <c r="EY192" s="213"/>
      <c r="EZ192" s="213"/>
      <c r="FA192" s="213"/>
      <c r="FB192" s="213"/>
      <c r="FC192" s="213"/>
      <c r="FD192" s="213"/>
      <c r="FE192" s="213"/>
      <c r="FF192" s="213"/>
      <c r="FG192" s="213"/>
      <c r="FH192" s="213"/>
      <c r="FI192" s="213"/>
      <c r="FJ192" s="213"/>
      <c r="FK192" s="213"/>
      <c r="FL192" s="213"/>
      <c r="FM192" s="213"/>
      <c r="FN192" s="167"/>
      <c r="FO192" s="213"/>
      <c r="FP192" s="213"/>
      <c r="FQ192" s="213"/>
      <c r="FR192" s="213"/>
      <c r="FS192" s="166"/>
      <c r="FT192" s="167"/>
      <c r="FU192" s="213"/>
      <c r="FV192" s="213"/>
      <c r="FW192" s="213"/>
      <c r="FX192" s="213"/>
      <c r="FY192" s="166"/>
      <c r="FZ192" s="167"/>
      <c r="GA192" s="166"/>
      <c r="GB192" s="213"/>
      <c r="GC192" s="213"/>
      <c r="GD192" s="213"/>
      <c r="GE192" s="166"/>
      <c r="GF192" s="213"/>
      <c r="GG192" s="213"/>
      <c r="GH192" s="213"/>
      <c r="GI192" s="213"/>
      <c r="GJ192" s="213"/>
      <c r="GK192" s="213"/>
      <c r="GL192" s="213"/>
      <c r="GM192" s="166"/>
      <c r="GN192" s="213"/>
      <c r="GO192" s="213"/>
      <c r="GP192" s="213"/>
      <c r="GQ192" s="167"/>
      <c r="GR192" s="174"/>
      <c r="GS192" s="214"/>
      <c r="GT192" s="214"/>
      <c r="GU192" s="214"/>
      <c r="GV192" s="214"/>
      <c r="GW192" s="214"/>
      <c r="GX192" s="214"/>
      <c r="GY192" s="214"/>
      <c r="GZ192" s="214"/>
      <c r="HA192" s="214" t="s">
        <v>226</v>
      </c>
      <c r="HB192" s="214"/>
      <c r="HC192" s="214"/>
      <c r="HD192" s="214"/>
      <c r="HE192" s="214"/>
      <c r="HF192" s="214"/>
      <c r="HG192" s="214"/>
      <c r="HH192" s="214"/>
      <c r="HI192" s="214"/>
      <c r="HJ192" s="214"/>
      <c r="HK192" s="214"/>
      <c r="HL192" s="214"/>
      <c r="HM192" s="214"/>
      <c r="HN192" s="214"/>
      <c r="HO192" s="214"/>
      <c r="HP192" s="214"/>
      <c r="HQ192" s="214"/>
      <c r="HR192" s="214"/>
      <c r="HS192" s="214"/>
      <c r="HT192" s="214"/>
      <c r="HU192" s="214"/>
      <c r="HV192" s="214"/>
      <c r="HW192" s="214"/>
      <c r="HX192" s="214"/>
      <c r="HY192" s="214"/>
      <c r="HZ192" s="214"/>
      <c r="IA192" s="214"/>
      <c r="IB192" s="214"/>
      <c r="IC192" s="214"/>
      <c r="ID192" s="214"/>
      <c r="IE192" s="214"/>
      <c r="IF192" s="214"/>
      <c r="IG192" s="214"/>
      <c r="IH192" s="214"/>
      <c r="II192" s="214"/>
      <c r="IJ192" s="214"/>
      <c r="IK192" s="214"/>
      <c r="IL192" s="214"/>
      <c r="IM192" s="214"/>
      <c r="IN192" s="214"/>
      <c r="IO192" s="214"/>
      <c r="IP192" s="166"/>
      <c r="IQ192" s="167"/>
      <c r="IR192" s="213"/>
      <c r="IS192" s="213"/>
      <c r="IT192" s="213"/>
      <c r="IU192" s="213"/>
      <c r="IV192" s="213"/>
      <c r="IW192" s="213"/>
      <c r="IX192" s="223"/>
      <c r="IY192" s="223"/>
      <c r="IZ192" s="213"/>
      <c r="JA192" s="223"/>
      <c r="JB192" s="213"/>
      <c r="JC192" s="213"/>
      <c r="JD192" s="213"/>
      <c r="JE192" s="214"/>
      <c r="JF192"/>
      <c r="JG192" s="213"/>
      <c r="JH192" s="213"/>
      <c r="JI192" s="213"/>
      <c r="JJ192" s="213"/>
      <c r="JK192" s="213"/>
      <c r="JL192" s="213"/>
      <c r="JM192" s="213"/>
      <c r="JN192" s="174"/>
      <c r="JO192" s="214"/>
      <c r="JP192" s="214"/>
      <c r="JQ192" s="214"/>
      <c r="JR192" s="214"/>
      <c r="JS192" s="214"/>
      <c r="JT192" s="214"/>
      <c r="JU192" s="214"/>
      <c r="JV192" s="214"/>
      <c r="JW192" s="214"/>
      <c r="JX192" s="214"/>
      <c r="JY192" s="166"/>
      <c r="JZ192" s="213"/>
      <c r="KA192" s="213"/>
      <c r="KB192" s="213"/>
      <c r="KC192" s="214"/>
      <c r="KD192" s="214"/>
      <c r="KE192" s="214"/>
      <c r="KF192" s="214"/>
      <c r="KG192" s="214"/>
      <c r="KH192" s="223"/>
      <c r="KI192" s="223"/>
      <c r="KJ192" s="223"/>
      <c r="KK192" s="223"/>
      <c r="KL192" s="214"/>
      <c r="KM192" s="214"/>
      <c r="KN192" s="214"/>
      <c r="KO192" s="214"/>
      <c r="KP192" s="214"/>
      <c r="KQ192"/>
      <c r="KR192" s="255"/>
      <c r="KS192">
        <v>2</v>
      </c>
      <c r="KT192">
        <v>0</v>
      </c>
      <c r="KU192">
        <v>2</v>
      </c>
      <c r="KV192">
        <v>0</v>
      </c>
    </row>
    <row r="193" spans="1:308" s="10" customFormat="1" ht="19.5">
      <c r="A193" s="171">
        <v>14</v>
      </c>
      <c r="B193" s="171" t="s">
        <v>1217</v>
      </c>
      <c r="C193" s="172" t="s">
        <v>1254</v>
      </c>
      <c r="D193" s="173">
        <v>20</v>
      </c>
      <c r="E193" s="182" t="s">
        <v>1255</v>
      </c>
      <c r="F193" s="164">
        <v>9</v>
      </c>
      <c r="G193" s="164" t="s">
        <v>857</v>
      </c>
      <c r="H193" s="164">
        <v>0</v>
      </c>
      <c r="I193" s="164">
        <v>0</v>
      </c>
      <c r="J193" s="164">
        <v>536</v>
      </c>
      <c r="K193" s="164">
        <v>189.9</v>
      </c>
      <c r="L193" s="165">
        <v>35.429104477611936</v>
      </c>
      <c r="M193" s="384" t="s">
        <v>2356</v>
      </c>
      <c r="N193" s="166" t="s">
        <v>226</v>
      </c>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t="s">
        <v>226</v>
      </c>
      <c r="BM193" s="213"/>
      <c r="BN193" s="213"/>
      <c r="BO193" s="213"/>
      <c r="BP193" s="213"/>
      <c r="BQ193" s="213" t="s">
        <v>226</v>
      </c>
      <c r="BR193" s="213"/>
      <c r="BS193" s="213"/>
      <c r="BT193" s="213"/>
      <c r="BU193" s="213"/>
      <c r="BV193" s="213"/>
      <c r="BW193" s="213"/>
      <c r="BX193" s="213"/>
      <c r="BY193" s="213"/>
      <c r="BZ193" s="213"/>
      <c r="CA193" s="213"/>
      <c r="CB193" s="166"/>
      <c r="CC193" s="213"/>
      <c r="CD193" s="213"/>
      <c r="CE193" s="213"/>
      <c r="CF193" s="213"/>
      <c r="CG193" s="213"/>
      <c r="CH193" s="213"/>
      <c r="CI193" s="213"/>
      <c r="CJ193" s="213" t="s">
        <v>226</v>
      </c>
      <c r="CK193" s="213"/>
      <c r="CL193" s="213"/>
      <c r="CM193" s="213"/>
      <c r="CN193" s="213"/>
      <c r="CO193" s="213" t="s">
        <v>226</v>
      </c>
      <c r="CP193" s="213"/>
      <c r="CQ193" s="213"/>
      <c r="CR193" s="213"/>
      <c r="CS193" s="213"/>
      <c r="CT193" s="166"/>
      <c r="CU193" s="213"/>
      <c r="CV193" s="213"/>
      <c r="CW193" s="213"/>
      <c r="CX193" s="213"/>
      <c r="CY193" s="213"/>
      <c r="CZ193" s="213"/>
      <c r="DA193" s="213"/>
      <c r="DB193" s="213"/>
      <c r="DC193" s="213"/>
      <c r="DD193" s="213"/>
      <c r="DE193" s="213"/>
      <c r="DF193" s="213"/>
      <c r="DG193" s="213"/>
      <c r="DH193" s="213"/>
      <c r="DI193" s="213"/>
      <c r="DJ193" s="213"/>
      <c r="DK193" s="213"/>
      <c r="DL193" s="213"/>
      <c r="DM193" s="213"/>
      <c r="DN193" s="167"/>
      <c r="DO193" s="213"/>
      <c r="DP193" s="213"/>
      <c r="DQ193" s="213"/>
      <c r="DR193" s="213"/>
      <c r="DS193" s="213"/>
      <c r="DT193" s="213"/>
      <c r="DU193" s="213"/>
      <c r="DV193" s="213"/>
      <c r="DW193" s="213"/>
      <c r="DX193" s="213"/>
      <c r="DY193" s="213"/>
      <c r="DZ193" s="213"/>
      <c r="EA193" s="213"/>
      <c r="EB193" s="213"/>
      <c r="EC193" s="213"/>
      <c r="ED193" s="213"/>
      <c r="EE193" s="213"/>
      <c r="EF193" s="213"/>
      <c r="EG193" s="213"/>
      <c r="EH193" s="213"/>
      <c r="EI193" s="213"/>
      <c r="EJ193" s="213"/>
      <c r="EK193" s="213"/>
      <c r="EL193" s="213"/>
      <c r="EM193" s="213"/>
      <c r="EN193" s="213"/>
      <c r="EO193" s="213"/>
      <c r="EP193" s="213"/>
      <c r="EQ193" s="213"/>
      <c r="ER193" s="213"/>
      <c r="ES193" s="213"/>
      <c r="ET193" s="213"/>
      <c r="EU193" s="9"/>
      <c r="EV193" s="166"/>
      <c r="EW193" s="213"/>
      <c r="EX193" s="213"/>
      <c r="EY193" s="213"/>
      <c r="EZ193" s="213"/>
      <c r="FA193" s="213"/>
      <c r="FB193" s="213"/>
      <c r="FC193" s="213"/>
      <c r="FD193" s="213"/>
      <c r="FE193" s="213"/>
      <c r="FF193" s="213"/>
      <c r="FG193" s="213"/>
      <c r="FH193" s="213"/>
      <c r="FI193" s="213"/>
      <c r="FJ193" s="213"/>
      <c r="FK193" s="213"/>
      <c r="FL193" s="213"/>
      <c r="FM193" s="213"/>
      <c r="FN193" s="167"/>
      <c r="FO193" s="213"/>
      <c r="FP193" s="213"/>
      <c r="FQ193" s="213"/>
      <c r="FR193" s="213"/>
      <c r="FS193" s="166"/>
      <c r="FT193" s="167"/>
      <c r="FU193" s="213"/>
      <c r="FV193" s="213"/>
      <c r="FW193" s="213"/>
      <c r="FX193" s="213"/>
      <c r="FY193" s="166"/>
      <c r="FZ193" s="167"/>
      <c r="GA193" s="166"/>
      <c r="GB193" s="213"/>
      <c r="GC193" s="213"/>
      <c r="GD193" s="213"/>
      <c r="GE193" s="166"/>
      <c r="GF193" s="213"/>
      <c r="GG193" s="213"/>
      <c r="GH193" s="213"/>
      <c r="GI193" s="213"/>
      <c r="GJ193" s="213"/>
      <c r="GK193" s="213"/>
      <c r="GL193" s="213"/>
      <c r="GM193" s="166"/>
      <c r="GN193" s="213"/>
      <c r="GO193" s="213"/>
      <c r="GP193" s="213"/>
      <c r="GQ193" s="167"/>
      <c r="GR193" s="174" t="s">
        <v>226</v>
      </c>
      <c r="GS193" s="214"/>
      <c r="GT193" s="214"/>
      <c r="GU193" s="214"/>
      <c r="GV193" s="214"/>
      <c r="GW193" s="214"/>
      <c r="GX193" s="214" t="s">
        <v>226</v>
      </c>
      <c r="GY193" s="214"/>
      <c r="GZ193" s="214"/>
      <c r="HA193" s="214"/>
      <c r="HB193" s="214"/>
      <c r="HC193" s="214"/>
      <c r="HD193" s="214"/>
      <c r="HE193" s="214"/>
      <c r="HF193" s="214" t="s">
        <v>226</v>
      </c>
      <c r="HG193" s="214"/>
      <c r="HH193" s="214"/>
      <c r="HI193" s="214"/>
      <c r="HJ193" s="214"/>
      <c r="HK193" s="214"/>
      <c r="HL193" s="214"/>
      <c r="HM193" s="214"/>
      <c r="HN193" s="214"/>
      <c r="HO193" s="214"/>
      <c r="HP193" s="214"/>
      <c r="HQ193" s="214"/>
      <c r="HR193" s="214"/>
      <c r="HS193" s="214"/>
      <c r="HT193" s="214"/>
      <c r="HU193" s="214"/>
      <c r="HV193" s="214"/>
      <c r="HW193" s="214"/>
      <c r="HX193" s="214"/>
      <c r="HY193" s="214"/>
      <c r="HZ193" s="214"/>
      <c r="IA193" s="214"/>
      <c r="IB193" s="214"/>
      <c r="IC193" s="214"/>
      <c r="ID193" s="214"/>
      <c r="IE193" s="214"/>
      <c r="IF193" s="214"/>
      <c r="IG193" s="214"/>
      <c r="IH193" s="214"/>
      <c r="II193" s="214"/>
      <c r="IJ193" s="214"/>
      <c r="IK193" s="214"/>
      <c r="IL193" s="214"/>
      <c r="IM193" s="214"/>
      <c r="IN193" s="214"/>
      <c r="IO193" s="214"/>
      <c r="IP193" s="166"/>
      <c r="IQ193" s="167"/>
      <c r="IR193" s="213"/>
      <c r="IS193" s="213"/>
      <c r="IT193" s="213"/>
      <c r="IU193" s="213"/>
      <c r="IV193" s="213"/>
      <c r="IW193" s="213"/>
      <c r="IX193" s="223"/>
      <c r="IY193" s="223"/>
      <c r="IZ193" s="213" t="s">
        <v>226</v>
      </c>
      <c r="JA193" s="223"/>
      <c r="JB193" s="213"/>
      <c r="JC193" s="213"/>
      <c r="JD193" s="213"/>
      <c r="JE193" s="214"/>
      <c r="JF193"/>
      <c r="JG193" s="213"/>
      <c r="JH193" s="213"/>
      <c r="JI193" s="213"/>
      <c r="JJ193" s="213"/>
      <c r="JK193" s="213"/>
      <c r="JL193" s="213"/>
      <c r="JM193" s="213"/>
      <c r="JN193" s="174"/>
      <c r="JO193" s="214"/>
      <c r="JP193" s="214"/>
      <c r="JQ193" s="214"/>
      <c r="JR193" s="214"/>
      <c r="JS193" s="214"/>
      <c r="JT193" s="214"/>
      <c r="JU193" s="214"/>
      <c r="JV193" s="214"/>
      <c r="JW193" s="214"/>
      <c r="JX193" s="214"/>
      <c r="JY193" s="166"/>
      <c r="JZ193" s="213" t="s">
        <v>898</v>
      </c>
      <c r="KA193" s="213"/>
      <c r="KB193" s="213"/>
      <c r="KC193" s="214"/>
      <c r="KD193" s="214"/>
      <c r="KE193" s="214"/>
      <c r="KF193" s="214"/>
      <c r="KG193" s="214"/>
      <c r="KH193" s="223"/>
      <c r="KI193" s="223"/>
      <c r="KJ193" s="223"/>
      <c r="KK193" s="223"/>
      <c r="KL193" s="214"/>
      <c r="KM193" s="214"/>
      <c r="KN193" s="214"/>
      <c r="KO193" s="214"/>
      <c r="KP193" s="214"/>
      <c r="KQ193"/>
      <c r="KR193" s="255"/>
      <c r="KS193">
        <v>10</v>
      </c>
      <c r="KT193">
        <v>0</v>
      </c>
      <c r="KU193">
        <v>10</v>
      </c>
      <c r="KV193">
        <v>0</v>
      </c>
    </row>
    <row r="194" spans="1:308" s="10" customFormat="1" ht="19.5">
      <c r="A194" s="171">
        <v>14</v>
      </c>
      <c r="B194" s="171" t="s">
        <v>1217</v>
      </c>
      <c r="C194" s="172" t="s">
        <v>1256</v>
      </c>
      <c r="D194" s="173">
        <v>21</v>
      </c>
      <c r="E194" s="184" t="s">
        <v>1257</v>
      </c>
      <c r="F194" s="164">
        <v>19</v>
      </c>
      <c r="G194" s="164" t="s">
        <v>852</v>
      </c>
      <c r="H194" s="164">
        <v>0</v>
      </c>
      <c r="I194" s="164">
        <v>0</v>
      </c>
      <c r="J194" s="164">
        <v>267</v>
      </c>
      <c r="K194" s="164">
        <v>89.8</v>
      </c>
      <c r="L194" s="165">
        <v>33.632958801498127</v>
      </c>
      <c r="M194" s="384" t="s">
        <v>2357</v>
      </c>
      <c r="N194" s="166"/>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166"/>
      <c r="CC194" s="213"/>
      <c r="CD194" s="213"/>
      <c r="CE194" s="213"/>
      <c r="CF194" s="213"/>
      <c r="CG194" s="213"/>
      <c r="CH194" s="213"/>
      <c r="CI194" s="213"/>
      <c r="CJ194" s="213"/>
      <c r="CK194" s="213"/>
      <c r="CL194" s="213"/>
      <c r="CM194" s="213"/>
      <c r="CN194" s="213"/>
      <c r="CO194" s="213"/>
      <c r="CP194" s="213"/>
      <c r="CQ194" s="213"/>
      <c r="CR194" s="213"/>
      <c r="CS194" s="213"/>
      <c r="CT194" s="166"/>
      <c r="CU194" s="213"/>
      <c r="CV194" s="213"/>
      <c r="CW194" s="213"/>
      <c r="CX194" s="213"/>
      <c r="CY194" s="213"/>
      <c r="CZ194" s="213"/>
      <c r="DA194" s="213"/>
      <c r="DB194" s="213"/>
      <c r="DC194" s="213"/>
      <c r="DD194" s="213"/>
      <c r="DE194" s="213"/>
      <c r="DF194" s="213"/>
      <c r="DG194" s="213"/>
      <c r="DH194" s="213"/>
      <c r="DI194" s="213"/>
      <c r="DJ194" s="213"/>
      <c r="DK194" s="213"/>
      <c r="DL194" s="213"/>
      <c r="DM194" s="213"/>
      <c r="DN194" s="167"/>
      <c r="DO194" s="213"/>
      <c r="DP194" s="213"/>
      <c r="DQ194" s="213"/>
      <c r="DR194" s="213"/>
      <c r="DS194" s="213"/>
      <c r="DT194" s="213"/>
      <c r="DU194" s="213"/>
      <c r="DV194" s="213"/>
      <c r="DW194" s="213"/>
      <c r="DX194" s="213"/>
      <c r="DY194" s="213"/>
      <c r="DZ194" s="213"/>
      <c r="EA194" s="213"/>
      <c r="EB194" s="213"/>
      <c r="EC194" s="213"/>
      <c r="ED194" s="213"/>
      <c r="EE194" s="213"/>
      <c r="EF194" s="213"/>
      <c r="EG194" s="213"/>
      <c r="EH194" s="213"/>
      <c r="EI194" s="213"/>
      <c r="EJ194" s="213"/>
      <c r="EK194" s="213"/>
      <c r="EL194" s="213"/>
      <c r="EM194" s="213"/>
      <c r="EN194" s="213"/>
      <c r="EO194" s="213"/>
      <c r="EP194" s="213"/>
      <c r="EQ194" s="213"/>
      <c r="ER194" s="213"/>
      <c r="ES194" s="213"/>
      <c r="ET194" s="213"/>
      <c r="EU194" s="9"/>
      <c r="EV194" s="166"/>
      <c r="EW194" s="213"/>
      <c r="EX194" s="213"/>
      <c r="EY194" s="213"/>
      <c r="EZ194" s="213"/>
      <c r="FA194" s="213"/>
      <c r="FB194" s="213"/>
      <c r="FC194" s="213"/>
      <c r="FD194" s="213"/>
      <c r="FE194" s="213"/>
      <c r="FF194" s="213"/>
      <c r="FG194" s="213"/>
      <c r="FH194" s="213"/>
      <c r="FI194" s="213"/>
      <c r="FJ194" s="213"/>
      <c r="FK194" s="213"/>
      <c r="FL194" s="213"/>
      <c r="FM194" s="213"/>
      <c r="FN194" s="167"/>
      <c r="FO194" s="213"/>
      <c r="FP194" s="213"/>
      <c r="FQ194" s="213"/>
      <c r="FR194" s="213"/>
      <c r="FS194" s="166"/>
      <c r="FT194" s="167"/>
      <c r="FU194" s="213"/>
      <c r="FV194" s="213"/>
      <c r="FW194" s="213"/>
      <c r="FX194" s="213"/>
      <c r="FY194" s="166"/>
      <c r="FZ194" s="167"/>
      <c r="GA194" s="166"/>
      <c r="GB194" s="213"/>
      <c r="GC194" s="213"/>
      <c r="GD194" s="213"/>
      <c r="GE194" s="166"/>
      <c r="GF194" s="213"/>
      <c r="GG194" s="213"/>
      <c r="GH194" s="213"/>
      <c r="GI194" s="213"/>
      <c r="GJ194" s="213"/>
      <c r="GK194" s="213"/>
      <c r="GL194" s="213"/>
      <c r="GM194" s="166"/>
      <c r="GN194" s="213"/>
      <c r="GO194" s="213"/>
      <c r="GP194" s="213"/>
      <c r="GQ194" s="167"/>
      <c r="GR194" s="174"/>
      <c r="GS194" s="214"/>
      <c r="GT194" s="214"/>
      <c r="GU194" s="214"/>
      <c r="GV194" s="214"/>
      <c r="GW194" s="214"/>
      <c r="GX194" s="214"/>
      <c r="GY194" s="214"/>
      <c r="GZ194" s="214"/>
      <c r="HA194" s="214"/>
      <c r="HB194" s="214"/>
      <c r="HC194" s="214"/>
      <c r="HD194" s="214"/>
      <c r="HE194" s="214"/>
      <c r="HF194" s="214"/>
      <c r="HG194" s="214"/>
      <c r="HH194" s="214"/>
      <c r="HI194" s="214"/>
      <c r="HJ194" s="214"/>
      <c r="HK194" s="214"/>
      <c r="HL194" s="214"/>
      <c r="HM194" s="214"/>
      <c r="HN194" s="214"/>
      <c r="HO194" s="214"/>
      <c r="HP194" s="214"/>
      <c r="HQ194" s="214"/>
      <c r="HR194" s="214"/>
      <c r="HS194" s="214"/>
      <c r="HT194" s="214"/>
      <c r="HU194" s="214"/>
      <c r="HV194" s="214"/>
      <c r="HW194" s="214"/>
      <c r="HX194" s="214"/>
      <c r="HY194" s="214"/>
      <c r="HZ194" s="214"/>
      <c r="IA194" s="214"/>
      <c r="IB194" s="214"/>
      <c r="IC194" s="214"/>
      <c r="ID194" s="214"/>
      <c r="IE194" s="214"/>
      <c r="IF194" s="214"/>
      <c r="IG194" s="214"/>
      <c r="IH194" s="214"/>
      <c r="II194" s="214"/>
      <c r="IJ194" s="214"/>
      <c r="IK194" s="214"/>
      <c r="IL194" s="214"/>
      <c r="IM194" s="214"/>
      <c r="IN194" s="214"/>
      <c r="IO194" s="214"/>
      <c r="IP194" s="166"/>
      <c r="IQ194" s="167"/>
      <c r="IR194" s="213"/>
      <c r="IS194" s="213"/>
      <c r="IT194" s="213"/>
      <c r="IU194" s="213"/>
      <c r="IV194" s="213"/>
      <c r="IW194" s="213"/>
      <c r="IX194" s="223"/>
      <c r="IY194" s="223"/>
      <c r="IZ194" s="213"/>
      <c r="JA194" s="223"/>
      <c r="JB194" s="213"/>
      <c r="JC194" s="213"/>
      <c r="JD194" s="213"/>
      <c r="JE194" s="214"/>
      <c r="JF194"/>
      <c r="JG194" s="213"/>
      <c r="JH194" s="213"/>
      <c r="JI194" s="213"/>
      <c r="JJ194" s="213"/>
      <c r="JK194" s="213"/>
      <c r="JL194" s="213"/>
      <c r="JM194" s="213"/>
      <c r="JN194" s="174"/>
      <c r="JO194" s="214"/>
      <c r="JP194" s="214"/>
      <c r="JQ194" s="214"/>
      <c r="JR194" s="214"/>
      <c r="JS194" s="214"/>
      <c r="JT194" s="214"/>
      <c r="JU194" s="214"/>
      <c r="JV194" s="214"/>
      <c r="JW194" s="214"/>
      <c r="JX194" s="214"/>
      <c r="JY194" s="166"/>
      <c r="JZ194" s="213"/>
      <c r="KA194" s="213"/>
      <c r="KB194" s="213"/>
      <c r="KC194" s="214"/>
      <c r="KD194" s="214"/>
      <c r="KE194" s="214"/>
      <c r="KF194" s="214"/>
      <c r="KG194" s="214"/>
      <c r="KH194" s="223"/>
      <c r="KI194" s="223"/>
      <c r="KJ194" s="223"/>
      <c r="KK194" s="223"/>
      <c r="KL194" s="214"/>
      <c r="KM194" s="214"/>
      <c r="KN194" s="214"/>
      <c r="KO194" s="214"/>
      <c r="KP194" s="214"/>
      <c r="KQ194"/>
      <c r="KR194" s="255"/>
      <c r="KS194">
        <v>0</v>
      </c>
      <c r="KT194">
        <v>0</v>
      </c>
      <c r="KU194">
        <v>0</v>
      </c>
      <c r="KV194">
        <v>0</v>
      </c>
    </row>
    <row r="195" spans="1:308" s="10" customFormat="1" ht="19.5">
      <c r="A195" s="171">
        <v>14</v>
      </c>
      <c r="B195" s="171" t="s">
        <v>1217</v>
      </c>
      <c r="C195" s="172" t="s">
        <v>1258</v>
      </c>
      <c r="D195" s="173">
        <v>22</v>
      </c>
      <c r="E195" s="184" t="s">
        <v>1259</v>
      </c>
      <c r="F195" s="164">
        <v>20</v>
      </c>
      <c r="G195" s="164" t="s">
        <v>852</v>
      </c>
      <c r="H195" s="164">
        <v>0</v>
      </c>
      <c r="I195" s="164">
        <v>0</v>
      </c>
      <c r="J195" s="164">
        <v>419</v>
      </c>
      <c r="K195" s="164">
        <v>149.30000000000001</v>
      </c>
      <c r="L195" s="165">
        <v>35.632458233890219</v>
      </c>
      <c r="M195" s="384" t="s">
        <v>2358</v>
      </c>
      <c r="N195" s="166"/>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166"/>
      <c r="CC195" s="213"/>
      <c r="CD195" s="213"/>
      <c r="CE195" s="213"/>
      <c r="CF195" s="213"/>
      <c r="CG195" s="213"/>
      <c r="CH195" s="213"/>
      <c r="CI195" s="213"/>
      <c r="CJ195" s="213"/>
      <c r="CK195" s="213"/>
      <c r="CL195" s="213"/>
      <c r="CM195" s="213"/>
      <c r="CN195" s="213"/>
      <c r="CO195" s="213"/>
      <c r="CP195" s="213"/>
      <c r="CQ195" s="213" t="s">
        <v>853</v>
      </c>
      <c r="CR195" s="213"/>
      <c r="CS195" s="213"/>
      <c r="CT195" s="166"/>
      <c r="CU195" s="213"/>
      <c r="CV195" s="213"/>
      <c r="CW195" s="213"/>
      <c r="CX195" s="213"/>
      <c r="CY195" s="213"/>
      <c r="CZ195" s="213"/>
      <c r="DA195" s="213"/>
      <c r="DB195" s="213"/>
      <c r="DC195" s="213"/>
      <c r="DD195" s="213"/>
      <c r="DE195" s="213"/>
      <c r="DF195" s="213"/>
      <c r="DG195" s="213"/>
      <c r="DH195" s="213"/>
      <c r="DI195" s="213"/>
      <c r="DJ195" s="213"/>
      <c r="DK195" s="213"/>
      <c r="DL195" s="213"/>
      <c r="DM195" s="213"/>
      <c r="DN195" s="167"/>
      <c r="DO195" s="213"/>
      <c r="DP195" s="213"/>
      <c r="DQ195" s="213"/>
      <c r="DR195" s="213"/>
      <c r="DS195" s="213"/>
      <c r="DT195" s="213"/>
      <c r="DU195" s="213"/>
      <c r="DV195" s="213"/>
      <c r="DW195" s="213"/>
      <c r="DX195" s="213"/>
      <c r="DY195" s="213"/>
      <c r="DZ195" s="213"/>
      <c r="EA195" s="213"/>
      <c r="EB195" s="213"/>
      <c r="EC195" s="213"/>
      <c r="ED195" s="213"/>
      <c r="EE195" s="213"/>
      <c r="EF195" s="213"/>
      <c r="EG195" s="213"/>
      <c r="EH195" s="213"/>
      <c r="EI195" s="213"/>
      <c r="EJ195" s="213"/>
      <c r="EK195" s="213"/>
      <c r="EL195" s="213"/>
      <c r="EM195" s="213"/>
      <c r="EN195" s="213"/>
      <c r="EO195" s="213"/>
      <c r="EP195" s="213"/>
      <c r="EQ195" s="213"/>
      <c r="ER195" s="213"/>
      <c r="ES195" s="213"/>
      <c r="ET195" s="213"/>
      <c r="EU195" s="9"/>
      <c r="EV195" s="166"/>
      <c r="EW195" s="213"/>
      <c r="EX195" s="213"/>
      <c r="EY195" s="213"/>
      <c r="EZ195" s="213"/>
      <c r="FA195" s="213"/>
      <c r="FB195" s="213"/>
      <c r="FC195" s="213"/>
      <c r="FD195" s="213"/>
      <c r="FE195" s="213"/>
      <c r="FF195" s="213"/>
      <c r="FG195" s="213"/>
      <c r="FH195" s="213"/>
      <c r="FI195" s="213"/>
      <c r="FJ195" s="213"/>
      <c r="FK195" s="213"/>
      <c r="FL195" s="213"/>
      <c r="FM195" s="213"/>
      <c r="FN195" s="167"/>
      <c r="FO195" s="213"/>
      <c r="FP195" s="213"/>
      <c r="FQ195" s="213"/>
      <c r="FR195" s="213"/>
      <c r="FS195" s="166"/>
      <c r="FT195" s="167"/>
      <c r="FU195" s="213"/>
      <c r="FV195" s="213"/>
      <c r="FW195" s="213"/>
      <c r="FX195" s="213"/>
      <c r="FY195" s="166"/>
      <c r="FZ195" s="167"/>
      <c r="GA195" s="166"/>
      <c r="GB195" s="213"/>
      <c r="GC195" s="213"/>
      <c r="GD195" s="213"/>
      <c r="GE195" s="166"/>
      <c r="GF195" s="213"/>
      <c r="GG195" s="213"/>
      <c r="GH195" s="213"/>
      <c r="GI195" s="213"/>
      <c r="GJ195" s="213"/>
      <c r="GK195" s="213"/>
      <c r="GL195" s="213"/>
      <c r="GM195" s="166"/>
      <c r="GN195" s="213"/>
      <c r="GO195" s="213"/>
      <c r="GP195" s="213"/>
      <c r="GQ195" s="167"/>
      <c r="GR195" s="174"/>
      <c r="GS195" s="214"/>
      <c r="GT195" s="214"/>
      <c r="GU195" s="214"/>
      <c r="GV195" s="214"/>
      <c r="GW195" s="214"/>
      <c r="GX195" s="214"/>
      <c r="GY195" s="214"/>
      <c r="GZ195" s="214"/>
      <c r="HA195" s="214" t="s">
        <v>226</v>
      </c>
      <c r="HB195" s="214"/>
      <c r="HC195" s="214"/>
      <c r="HD195" s="214"/>
      <c r="HE195" s="214"/>
      <c r="HF195" s="214"/>
      <c r="HG195" s="214"/>
      <c r="HH195" s="214"/>
      <c r="HI195" s="214"/>
      <c r="HJ195" s="214"/>
      <c r="HK195" s="214"/>
      <c r="HL195" s="214"/>
      <c r="HM195" s="214"/>
      <c r="HN195" s="214"/>
      <c r="HO195" s="214"/>
      <c r="HP195" s="214"/>
      <c r="HQ195" s="214"/>
      <c r="HR195" s="214"/>
      <c r="HS195" s="214"/>
      <c r="HT195" s="214"/>
      <c r="HU195" s="214"/>
      <c r="HV195" s="214"/>
      <c r="HW195" s="214"/>
      <c r="HX195" s="214"/>
      <c r="HY195" s="214"/>
      <c r="HZ195" s="214"/>
      <c r="IA195" s="214"/>
      <c r="IB195" s="214"/>
      <c r="IC195" s="214"/>
      <c r="ID195" s="214"/>
      <c r="IE195" s="214"/>
      <c r="IF195" s="214"/>
      <c r="IG195" s="214"/>
      <c r="IH195" s="214"/>
      <c r="II195" s="214"/>
      <c r="IJ195" s="214"/>
      <c r="IK195" s="214"/>
      <c r="IL195" s="214"/>
      <c r="IM195" s="214"/>
      <c r="IN195" s="214"/>
      <c r="IO195" s="214"/>
      <c r="IP195" s="166"/>
      <c r="IQ195" s="167"/>
      <c r="IR195" s="213"/>
      <c r="IS195" s="213"/>
      <c r="IT195" s="213"/>
      <c r="IU195" s="213"/>
      <c r="IV195" s="213"/>
      <c r="IW195" s="213"/>
      <c r="IX195" s="223"/>
      <c r="IY195" s="223"/>
      <c r="IZ195" s="213"/>
      <c r="JA195" s="223"/>
      <c r="JB195" s="213"/>
      <c r="JC195" s="213"/>
      <c r="JD195" s="213"/>
      <c r="JE195" s="214"/>
      <c r="JF195"/>
      <c r="JG195" s="213"/>
      <c r="JH195" s="213"/>
      <c r="JI195" s="213"/>
      <c r="JJ195" s="213"/>
      <c r="JK195" s="213"/>
      <c r="JL195" s="213"/>
      <c r="JM195" s="213"/>
      <c r="JN195" s="174"/>
      <c r="JO195" s="214"/>
      <c r="JP195" s="214"/>
      <c r="JQ195" s="214"/>
      <c r="JR195" s="214"/>
      <c r="JS195" s="214"/>
      <c r="JT195" s="214"/>
      <c r="JU195" s="214"/>
      <c r="JV195" s="214"/>
      <c r="JW195" s="214"/>
      <c r="JX195" s="214"/>
      <c r="JY195" s="166"/>
      <c r="JZ195" s="213"/>
      <c r="KA195" s="213"/>
      <c r="KB195" s="213"/>
      <c r="KC195" s="214"/>
      <c r="KD195" s="214"/>
      <c r="KE195" s="214"/>
      <c r="KF195" s="214"/>
      <c r="KG195" s="214"/>
      <c r="KH195" s="223"/>
      <c r="KI195" s="223"/>
      <c r="KJ195" s="223"/>
      <c r="KK195" s="223"/>
      <c r="KL195" s="214"/>
      <c r="KM195" s="214"/>
      <c r="KN195" s="214"/>
      <c r="KO195" s="214"/>
      <c r="KP195" s="214"/>
      <c r="KQ195"/>
      <c r="KR195" s="255"/>
      <c r="KS195">
        <v>1</v>
      </c>
      <c r="KT195">
        <v>1</v>
      </c>
      <c r="KU195">
        <v>1</v>
      </c>
      <c r="KV195">
        <v>1</v>
      </c>
    </row>
    <row r="196" spans="1:308" s="10" customFormat="1" ht="19.5">
      <c r="A196" s="171">
        <v>14</v>
      </c>
      <c r="B196" s="171" t="s">
        <v>1217</v>
      </c>
      <c r="C196" s="172" t="s">
        <v>1260</v>
      </c>
      <c r="D196" s="173">
        <v>23</v>
      </c>
      <c r="E196" s="182" t="s">
        <v>1261</v>
      </c>
      <c r="F196" s="164">
        <v>9</v>
      </c>
      <c r="G196" s="164" t="s">
        <v>857</v>
      </c>
      <c r="H196" s="164">
        <v>0</v>
      </c>
      <c r="I196" s="164">
        <v>0</v>
      </c>
      <c r="J196" s="164">
        <v>401</v>
      </c>
      <c r="K196" s="164">
        <v>106</v>
      </c>
      <c r="L196" s="165">
        <v>26.433915211970078</v>
      </c>
      <c r="M196" s="384" t="s">
        <v>2359</v>
      </c>
      <c r="N196" s="166" t="s">
        <v>226</v>
      </c>
      <c r="O196" s="213"/>
      <c r="P196" s="213"/>
      <c r="Q196" s="213"/>
      <c r="R196" s="213"/>
      <c r="S196" s="213"/>
      <c r="T196" s="213"/>
      <c r="U196" s="213"/>
      <c r="V196" s="213"/>
      <c r="W196" s="213"/>
      <c r="X196" s="213"/>
      <c r="Y196" s="213"/>
      <c r="Z196" s="213"/>
      <c r="AA196" s="213"/>
      <c r="AB196" s="213"/>
      <c r="AC196" s="213"/>
      <c r="AD196" s="213"/>
      <c r="AE196" s="213"/>
      <c r="AF196" s="213"/>
      <c r="AG196" s="213" t="s">
        <v>226</v>
      </c>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166"/>
      <c r="CC196" s="213"/>
      <c r="CD196" s="213"/>
      <c r="CE196" s="213"/>
      <c r="CF196" s="213"/>
      <c r="CG196" s="213"/>
      <c r="CH196" s="213"/>
      <c r="CI196" s="213"/>
      <c r="CJ196" s="213"/>
      <c r="CK196" s="213"/>
      <c r="CL196" s="213"/>
      <c r="CM196" s="213"/>
      <c r="CN196" s="213"/>
      <c r="CO196" s="213"/>
      <c r="CP196" s="213"/>
      <c r="CQ196" s="213"/>
      <c r="CR196" s="213"/>
      <c r="CS196" s="213"/>
      <c r="CT196" s="166"/>
      <c r="CU196" s="213"/>
      <c r="CV196" s="213"/>
      <c r="CW196" s="213"/>
      <c r="CX196" s="213"/>
      <c r="CY196" s="213"/>
      <c r="CZ196" s="213"/>
      <c r="DA196" s="213"/>
      <c r="DB196" s="213"/>
      <c r="DC196" s="213"/>
      <c r="DD196" s="213"/>
      <c r="DE196" s="213"/>
      <c r="DF196" s="213"/>
      <c r="DG196" s="213"/>
      <c r="DH196" s="213"/>
      <c r="DI196" s="213"/>
      <c r="DJ196" s="213"/>
      <c r="DK196" s="213"/>
      <c r="DL196" s="213"/>
      <c r="DM196" s="213"/>
      <c r="DN196" s="167"/>
      <c r="DO196" s="213"/>
      <c r="DP196" s="213"/>
      <c r="DQ196" s="213"/>
      <c r="DR196" s="213"/>
      <c r="DS196" s="213"/>
      <c r="DT196" s="213"/>
      <c r="DU196" s="213"/>
      <c r="DV196" s="213"/>
      <c r="DW196" s="213"/>
      <c r="DX196" s="213"/>
      <c r="DY196" s="213"/>
      <c r="DZ196" s="213"/>
      <c r="EA196" s="213"/>
      <c r="EB196" s="213"/>
      <c r="EC196" s="213"/>
      <c r="ED196" s="213"/>
      <c r="EE196" s="213"/>
      <c r="EF196" s="213"/>
      <c r="EG196" s="213"/>
      <c r="EH196" s="213"/>
      <c r="EI196" s="213"/>
      <c r="EJ196" s="213"/>
      <c r="EK196" s="213"/>
      <c r="EL196" s="213"/>
      <c r="EM196" s="213"/>
      <c r="EN196" s="213"/>
      <c r="EO196" s="213"/>
      <c r="EP196" s="213"/>
      <c r="EQ196" s="213"/>
      <c r="ER196" s="213"/>
      <c r="ES196" s="213"/>
      <c r="ET196" s="213"/>
      <c r="EU196" s="9"/>
      <c r="EV196" s="166"/>
      <c r="EW196" s="213"/>
      <c r="EX196" s="213"/>
      <c r="EY196" s="213"/>
      <c r="EZ196" s="213"/>
      <c r="FA196" s="213"/>
      <c r="FB196" s="213"/>
      <c r="FC196" s="213"/>
      <c r="FD196" s="213"/>
      <c r="FE196" s="213"/>
      <c r="FF196" s="213"/>
      <c r="FG196" s="213"/>
      <c r="FH196" s="213"/>
      <c r="FI196" s="213"/>
      <c r="FJ196" s="213"/>
      <c r="FK196" s="213"/>
      <c r="FL196" s="213"/>
      <c r="FM196" s="213"/>
      <c r="FN196" s="167"/>
      <c r="FO196" s="213"/>
      <c r="FP196" s="213"/>
      <c r="FQ196" s="213"/>
      <c r="FR196" s="213"/>
      <c r="FS196" s="166"/>
      <c r="FT196" s="167"/>
      <c r="FU196" s="213"/>
      <c r="FV196" s="213"/>
      <c r="FW196" s="213"/>
      <c r="FX196" s="213"/>
      <c r="FY196" s="166"/>
      <c r="FZ196" s="167"/>
      <c r="GA196" s="166"/>
      <c r="GB196" s="213"/>
      <c r="GC196" s="213"/>
      <c r="GD196" s="213"/>
      <c r="GE196" s="166"/>
      <c r="GF196" s="213"/>
      <c r="GG196" s="213"/>
      <c r="GH196" s="213"/>
      <c r="GI196" s="213"/>
      <c r="GJ196" s="213"/>
      <c r="GK196" s="213"/>
      <c r="GL196" s="213"/>
      <c r="GM196" s="166"/>
      <c r="GN196" s="213"/>
      <c r="GO196" s="213"/>
      <c r="GP196" s="213"/>
      <c r="GQ196" s="167"/>
      <c r="GR196" s="174"/>
      <c r="GS196" s="214"/>
      <c r="GT196" s="214"/>
      <c r="GU196" s="214"/>
      <c r="GV196" s="214"/>
      <c r="GW196" s="214"/>
      <c r="GX196" s="214"/>
      <c r="GY196" s="214"/>
      <c r="GZ196" s="214"/>
      <c r="HA196" s="214" t="s">
        <v>226</v>
      </c>
      <c r="HB196" s="214"/>
      <c r="HC196" s="214"/>
      <c r="HD196" s="214"/>
      <c r="HE196" s="214"/>
      <c r="HF196" s="214"/>
      <c r="HG196" s="214"/>
      <c r="HH196" s="214"/>
      <c r="HI196" s="214"/>
      <c r="HJ196" s="214"/>
      <c r="HK196" s="214"/>
      <c r="HL196" s="214"/>
      <c r="HM196" s="214"/>
      <c r="HN196" s="214"/>
      <c r="HO196" s="214"/>
      <c r="HP196" s="214"/>
      <c r="HQ196" s="214"/>
      <c r="HR196" s="214"/>
      <c r="HS196" s="214"/>
      <c r="HT196" s="214"/>
      <c r="HU196" s="214"/>
      <c r="HV196" s="214"/>
      <c r="HW196" s="214"/>
      <c r="HX196" s="214"/>
      <c r="HY196" s="214"/>
      <c r="HZ196" s="214"/>
      <c r="IA196" s="214"/>
      <c r="IB196" s="214"/>
      <c r="IC196" s="214"/>
      <c r="ID196" s="214"/>
      <c r="IE196" s="214"/>
      <c r="IF196" s="214"/>
      <c r="IG196" s="214"/>
      <c r="IH196" s="214"/>
      <c r="II196" s="214"/>
      <c r="IJ196" s="214"/>
      <c r="IK196" s="214"/>
      <c r="IL196" s="214"/>
      <c r="IM196" s="214"/>
      <c r="IN196" s="214"/>
      <c r="IO196" s="214"/>
      <c r="IP196" s="166"/>
      <c r="IQ196" s="167"/>
      <c r="IR196" s="213"/>
      <c r="IS196" s="213"/>
      <c r="IT196" s="213"/>
      <c r="IU196" s="213"/>
      <c r="IV196" s="213"/>
      <c r="IW196" s="213"/>
      <c r="IX196" s="223"/>
      <c r="IY196" s="223"/>
      <c r="IZ196" s="213" t="s">
        <v>226</v>
      </c>
      <c r="JA196" s="223"/>
      <c r="JB196" s="213"/>
      <c r="JC196" s="213"/>
      <c r="JD196" s="213"/>
      <c r="JE196" s="214"/>
      <c r="JF196"/>
      <c r="JG196" s="213"/>
      <c r="JH196" s="213"/>
      <c r="JI196" s="213"/>
      <c r="JJ196" s="213"/>
      <c r="JK196" s="213"/>
      <c r="JL196" s="213"/>
      <c r="JM196" s="213"/>
      <c r="JN196" s="174" t="s">
        <v>853</v>
      </c>
      <c r="JO196" s="214"/>
      <c r="JP196" s="214"/>
      <c r="JQ196" s="214"/>
      <c r="JR196" s="214"/>
      <c r="JS196" s="214"/>
      <c r="JT196" s="214"/>
      <c r="JU196" s="214"/>
      <c r="JV196" s="214"/>
      <c r="JW196" s="214"/>
      <c r="JX196" s="214"/>
      <c r="JY196" s="166"/>
      <c r="JZ196" s="213"/>
      <c r="KA196" s="213"/>
      <c r="KB196" s="213"/>
      <c r="KC196" s="214"/>
      <c r="KD196" s="214"/>
      <c r="KE196" s="214"/>
      <c r="KF196" s="214"/>
      <c r="KG196" s="214"/>
      <c r="KH196" s="223"/>
      <c r="KI196" s="223"/>
      <c r="KJ196" s="223"/>
      <c r="KK196" s="223"/>
      <c r="KL196" s="214"/>
      <c r="KM196" s="214"/>
      <c r="KN196" s="214"/>
      <c r="KO196" s="214" t="s">
        <v>853</v>
      </c>
      <c r="KP196" s="214"/>
      <c r="KQ196"/>
      <c r="KR196" s="255"/>
      <c r="KS196">
        <v>4</v>
      </c>
      <c r="KT196">
        <v>2</v>
      </c>
      <c r="KU196">
        <v>3</v>
      </c>
      <c r="KV196">
        <v>2</v>
      </c>
    </row>
    <row r="197" spans="1:308" s="10" customFormat="1" ht="19.5">
      <c r="A197" s="171">
        <v>14</v>
      </c>
      <c r="B197" s="171" t="s">
        <v>1217</v>
      </c>
      <c r="C197" s="172" t="s">
        <v>1262</v>
      </c>
      <c r="D197" s="173">
        <v>24</v>
      </c>
      <c r="E197" s="182" t="s">
        <v>1263</v>
      </c>
      <c r="F197" s="164">
        <v>20</v>
      </c>
      <c r="G197" s="164" t="s">
        <v>852</v>
      </c>
      <c r="H197" s="164">
        <v>0</v>
      </c>
      <c r="I197" s="164">
        <v>0</v>
      </c>
      <c r="J197" s="164">
        <v>132</v>
      </c>
      <c r="K197" s="164">
        <v>29.1</v>
      </c>
      <c r="L197" s="165">
        <v>22.045454545454547</v>
      </c>
      <c r="M197" s="384" t="s">
        <v>2360</v>
      </c>
      <c r="N197" s="166"/>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166"/>
      <c r="CC197" s="213"/>
      <c r="CD197" s="213"/>
      <c r="CE197" s="213"/>
      <c r="CF197" s="213"/>
      <c r="CG197" s="213"/>
      <c r="CH197" s="213" t="s">
        <v>226</v>
      </c>
      <c r="CI197" s="213"/>
      <c r="CJ197" s="213"/>
      <c r="CK197" s="213"/>
      <c r="CL197" s="213"/>
      <c r="CM197" s="213"/>
      <c r="CN197" s="213"/>
      <c r="CO197" s="213"/>
      <c r="CP197" s="213"/>
      <c r="CQ197" s="213"/>
      <c r="CR197" s="213"/>
      <c r="CS197" s="213"/>
      <c r="CT197" s="166"/>
      <c r="CU197" s="213"/>
      <c r="CV197" s="213"/>
      <c r="CW197" s="213"/>
      <c r="CX197" s="213"/>
      <c r="CY197" s="213"/>
      <c r="CZ197" s="213"/>
      <c r="DA197" s="213"/>
      <c r="DB197" s="213"/>
      <c r="DC197" s="213"/>
      <c r="DD197" s="213"/>
      <c r="DE197" s="213"/>
      <c r="DF197" s="213"/>
      <c r="DG197" s="213"/>
      <c r="DH197" s="213"/>
      <c r="DI197" s="213"/>
      <c r="DJ197" s="213"/>
      <c r="DK197" s="213"/>
      <c r="DL197" s="213"/>
      <c r="DM197" s="213"/>
      <c r="DN197" s="167"/>
      <c r="DO197" s="213"/>
      <c r="DP197" s="213"/>
      <c r="DQ197" s="213"/>
      <c r="DR197" s="213"/>
      <c r="DS197" s="213"/>
      <c r="DT197" s="213"/>
      <c r="DU197" s="213"/>
      <c r="DV197" s="213"/>
      <c r="DW197" s="213"/>
      <c r="DX197" s="213"/>
      <c r="DY197" s="213"/>
      <c r="DZ197" s="213"/>
      <c r="EA197" s="213"/>
      <c r="EB197" s="213"/>
      <c r="EC197" s="213"/>
      <c r="ED197" s="213"/>
      <c r="EE197" s="213"/>
      <c r="EF197" s="213"/>
      <c r="EG197" s="213"/>
      <c r="EH197" s="213"/>
      <c r="EI197" s="213"/>
      <c r="EJ197" s="213"/>
      <c r="EK197" s="213"/>
      <c r="EL197" s="213"/>
      <c r="EM197" s="213"/>
      <c r="EN197" s="213"/>
      <c r="EO197" s="213"/>
      <c r="EP197" s="213"/>
      <c r="EQ197" s="213"/>
      <c r="ER197" s="213"/>
      <c r="ES197" s="213"/>
      <c r="ET197" s="213"/>
      <c r="EU197" s="9"/>
      <c r="EV197" s="166"/>
      <c r="EW197" s="213"/>
      <c r="EX197" s="213"/>
      <c r="EY197" s="213"/>
      <c r="EZ197" s="213"/>
      <c r="FA197" s="213"/>
      <c r="FB197" s="213"/>
      <c r="FC197" s="213"/>
      <c r="FD197" s="213"/>
      <c r="FE197" s="213"/>
      <c r="FF197" s="213"/>
      <c r="FG197" s="213"/>
      <c r="FH197" s="213"/>
      <c r="FI197" s="213"/>
      <c r="FJ197" s="213"/>
      <c r="FK197" s="213"/>
      <c r="FL197" s="213"/>
      <c r="FM197" s="213"/>
      <c r="FN197" s="167"/>
      <c r="FO197" s="213"/>
      <c r="FP197" s="213"/>
      <c r="FQ197" s="213"/>
      <c r="FR197" s="213"/>
      <c r="FS197" s="166"/>
      <c r="FT197" s="167"/>
      <c r="FU197" s="213"/>
      <c r="FV197" s="213"/>
      <c r="FW197" s="213"/>
      <c r="FX197" s="213"/>
      <c r="FY197" s="166"/>
      <c r="FZ197" s="167"/>
      <c r="GA197" s="166"/>
      <c r="GB197" s="213"/>
      <c r="GC197" s="213"/>
      <c r="GD197" s="213"/>
      <c r="GE197" s="166"/>
      <c r="GF197" s="213"/>
      <c r="GG197" s="213"/>
      <c r="GH197" s="213"/>
      <c r="GI197" s="213"/>
      <c r="GJ197" s="213"/>
      <c r="GK197" s="213"/>
      <c r="GL197" s="213"/>
      <c r="GM197" s="166"/>
      <c r="GN197" s="213"/>
      <c r="GO197" s="213"/>
      <c r="GP197" s="213"/>
      <c r="GQ197" s="167"/>
      <c r="GR197" s="174"/>
      <c r="GS197" s="214"/>
      <c r="GT197" s="214"/>
      <c r="GU197" s="214"/>
      <c r="GV197" s="214"/>
      <c r="GW197" s="214"/>
      <c r="GX197" s="214"/>
      <c r="GY197" s="214"/>
      <c r="GZ197" s="214"/>
      <c r="HA197" s="214" t="s">
        <v>226</v>
      </c>
      <c r="HB197" s="214"/>
      <c r="HC197" s="214"/>
      <c r="HD197" s="214"/>
      <c r="HE197" s="214"/>
      <c r="HF197" s="214"/>
      <c r="HG197" s="214"/>
      <c r="HH197" s="214"/>
      <c r="HI197" s="214"/>
      <c r="HJ197" s="214"/>
      <c r="HK197" s="214"/>
      <c r="HL197" s="214"/>
      <c r="HM197" s="214"/>
      <c r="HN197" s="214"/>
      <c r="HO197" s="214"/>
      <c r="HP197" s="214"/>
      <c r="HQ197" s="214"/>
      <c r="HR197" s="214"/>
      <c r="HS197" s="214"/>
      <c r="HT197" s="214"/>
      <c r="HU197" s="214"/>
      <c r="HV197" s="214"/>
      <c r="HW197" s="214"/>
      <c r="HX197" s="214"/>
      <c r="HY197" s="214"/>
      <c r="HZ197" s="214"/>
      <c r="IA197" s="214"/>
      <c r="IB197" s="214"/>
      <c r="IC197" s="214"/>
      <c r="ID197" s="214"/>
      <c r="IE197" s="214"/>
      <c r="IF197" s="214"/>
      <c r="IG197" s="214"/>
      <c r="IH197" s="214"/>
      <c r="II197" s="214"/>
      <c r="IJ197" s="214"/>
      <c r="IK197" s="214"/>
      <c r="IL197" s="214"/>
      <c r="IM197" s="214"/>
      <c r="IN197" s="214"/>
      <c r="IO197" s="214"/>
      <c r="IP197" s="166"/>
      <c r="IQ197" s="167"/>
      <c r="IR197" s="213"/>
      <c r="IS197" s="213"/>
      <c r="IT197" s="213"/>
      <c r="IU197" s="213"/>
      <c r="IV197" s="213"/>
      <c r="IW197" s="213"/>
      <c r="IX197" s="223"/>
      <c r="IY197" s="223"/>
      <c r="IZ197" s="213"/>
      <c r="JA197" s="223"/>
      <c r="JB197" s="213"/>
      <c r="JC197" s="213"/>
      <c r="JD197" s="213"/>
      <c r="JE197" s="213" t="s">
        <v>898</v>
      </c>
      <c r="JF197" s="9"/>
      <c r="JG197" s="213"/>
      <c r="JH197" s="213"/>
      <c r="JI197" s="213" t="s">
        <v>226</v>
      </c>
      <c r="JJ197" s="213"/>
      <c r="JK197" s="213"/>
      <c r="JL197" s="213"/>
      <c r="JM197" s="213"/>
      <c r="JN197" s="174"/>
      <c r="JO197" s="214"/>
      <c r="JP197" s="214" t="s">
        <v>853</v>
      </c>
      <c r="JQ197" s="214"/>
      <c r="JR197" s="214"/>
      <c r="JS197" s="214"/>
      <c r="JT197" s="214"/>
      <c r="JU197" s="214"/>
      <c r="JV197" s="214"/>
      <c r="JW197" s="214"/>
      <c r="JX197" s="214"/>
      <c r="JY197" s="166"/>
      <c r="JZ197" s="213"/>
      <c r="KA197" s="213"/>
      <c r="KB197" s="213"/>
      <c r="KC197" s="214"/>
      <c r="KD197" s="214"/>
      <c r="KE197" s="214"/>
      <c r="KF197" s="214"/>
      <c r="KG197" s="214"/>
      <c r="KH197" s="223"/>
      <c r="KI197" s="223"/>
      <c r="KJ197" s="223"/>
      <c r="KK197" s="223"/>
      <c r="KL197" s="214"/>
      <c r="KM197" s="214"/>
      <c r="KN197" s="214"/>
      <c r="KO197" s="214"/>
      <c r="KP197" s="214"/>
      <c r="KQ197"/>
      <c r="KR197" s="255"/>
      <c r="KS197">
        <v>4</v>
      </c>
      <c r="KT197">
        <v>1</v>
      </c>
      <c r="KU197">
        <v>4</v>
      </c>
      <c r="KV197">
        <v>1</v>
      </c>
    </row>
    <row r="198" spans="1:308" s="10" customFormat="1" ht="19.5">
      <c r="A198" s="171">
        <v>14</v>
      </c>
      <c r="B198" s="171" t="s">
        <v>1217</v>
      </c>
      <c r="C198" s="172" t="s">
        <v>1264</v>
      </c>
      <c r="D198" s="173">
        <v>25</v>
      </c>
      <c r="E198" s="184" t="s">
        <v>1265</v>
      </c>
      <c r="F198" s="164">
        <v>17</v>
      </c>
      <c r="G198" s="164" t="s">
        <v>876</v>
      </c>
      <c r="H198" s="164">
        <v>0</v>
      </c>
      <c r="I198" s="164">
        <v>0</v>
      </c>
      <c r="J198" s="164">
        <v>441</v>
      </c>
      <c r="K198" s="164">
        <v>124.7</v>
      </c>
      <c r="L198" s="165">
        <v>28.276643990929706</v>
      </c>
      <c r="M198" s="384" t="s">
        <v>2361</v>
      </c>
      <c r="N198" s="166" t="s">
        <v>226</v>
      </c>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t="s">
        <v>226</v>
      </c>
      <c r="BE198" s="213"/>
      <c r="BF198" s="213"/>
      <c r="BG198" s="213"/>
      <c r="BH198" s="213"/>
      <c r="BI198" s="213"/>
      <c r="BJ198" s="213"/>
      <c r="BK198" s="213"/>
      <c r="BL198" s="213"/>
      <c r="BM198" s="213"/>
      <c r="BN198" s="213"/>
      <c r="BO198" s="213"/>
      <c r="BP198" s="213"/>
      <c r="BQ198" s="213"/>
      <c r="BR198" s="213" t="s">
        <v>226</v>
      </c>
      <c r="BS198" s="213"/>
      <c r="BT198" s="213"/>
      <c r="BU198" s="213"/>
      <c r="BV198" s="213"/>
      <c r="BW198" s="213"/>
      <c r="BX198" s="213"/>
      <c r="BY198" s="213"/>
      <c r="BZ198" s="213"/>
      <c r="CA198" s="213"/>
      <c r="CB198" s="166"/>
      <c r="CC198" s="213"/>
      <c r="CD198" s="213"/>
      <c r="CE198" s="213"/>
      <c r="CF198" s="213"/>
      <c r="CG198" s="213"/>
      <c r="CH198" s="213"/>
      <c r="CI198" s="213" t="s">
        <v>853</v>
      </c>
      <c r="CJ198" s="213"/>
      <c r="CK198" s="213" t="s">
        <v>226</v>
      </c>
      <c r="CL198" s="213"/>
      <c r="CM198" s="213"/>
      <c r="CN198" s="213" t="s">
        <v>226</v>
      </c>
      <c r="CO198" s="213" t="s">
        <v>226</v>
      </c>
      <c r="CP198" s="213"/>
      <c r="CQ198" s="213"/>
      <c r="CR198" s="213"/>
      <c r="CS198" s="213" t="s">
        <v>226</v>
      </c>
      <c r="CT198" s="166"/>
      <c r="CU198" s="213"/>
      <c r="CV198" s="213"/>
      <c r="CW198" s="213"/>
      <c r="CX198" s="213"/>
      <c r="CY198" s="213"/>
      <c r="CZ198" s="213"/>
      <c r="DA198" s="213"/>
      <c r="DB198" s="213"/>
      <c r="DC198" s="213"/>
      <c r="DD198" s="213"/>
      <c r="DE198" s="213" t="s">
        <v>853</v>
      </c>
      <c r="DF198" s="213"/>
      <c r="DG198" s="213"/>
      <c r="DH198" s="213"/>
      <c r="DI198" s="213"/>
      <c r="DJ198" s="213"/>
      <c r="DK198" s="213"/>
      <c r="DL198" s="213"/>
      <c r="DM198" s="213"/>
      <c r="DN198" s="167"/>
      <c r="DO198" s="213" t="s">
        <v>226</v>
      </c>
      <c r="DP198" s="213"/>
      <c r="DQ198" s="213"/>
      <c r="DR198" s="213"/>
      <c r="DS198" s="213" t="s">
        <v>226</v>
      </c>
      <c r="DT198" s="213"/>
      <c r="DU198" s="213"/>
      <c r="DV198" s="213" t="s">
        <v>853</v>
      </c>
      <c r="DW198" s="213"/>
      <c r="DX198" s="213"/>
      <c r="DY198" s="213"/>
      <c r="DZ198" s="213"/>
      <c r="EA198" s="213"/>
      <c r="EB198" s="213"/>
      <c r="EC198" s="213" t="s">
        <v>226</v>
      </c>
      <c r="ED198" s="213"/>
      <c r="EE198" s="213"/>
      <c r="EF198" s="213"/>
      <c r="EG198" s="213"/>
      <c r="EH198" s="213"/>
      <c r="EI198" s="213"/>
      <c r="EJ198" s="213"/>
      <c r="EK198" s="213"/>
      <c r="EL198" s="213"/>
      <c r="EM198" s="213"/>
      <c r="EN198" s="213"/>
      <c r="EO198" s="213"/>
      <c r="EP198" s="213"/>
      <c r="EQ198" s="213"/>
      <c r="ER198" s="213"/>
      <c r="ES198" s="213"/>
      <c r="ET198" s="213"/>
      <c r="EU198" s="9"/>
      <c r="EV198" s="166" t="s">
        <v>853</v>
      </c>
      <c r="EW198" s="213"/>
      <c r="EX198" s="213"/>
      <c r="EY198" s="213"/>
      <c r="EZ198" s="213"/>
      <c r="FA198" s="213"/>
      <c r="FB198" s="213"/>
      <c r="FC198" s="213"/>
      <c r="FD198" s="213"/>
      <c r="FE198" s="213"/>
      <c r="FF198" s="213"/>
      <c r="FG198" s="213"/>
      <c r="FH198" s="213"/>
      <c r="FI198" s="213"/>
      <c r="FJ198" s="213"/>
      <c r="FK198" s="213" t="s">
        <v>226</v>
      </c>
      <c r="FL198" s="213"/>
      <c r="FM198" s="213"/>
      <c r="FN198" s="167"/>
      <c r="FO198" s="213"/>
      <c r="FP198" s="213"/>
      <c r="FQ198" s="213"/>
      <c r="FR198" s="213"/>
      <c r="FS198" s="166"/>
      <c r="FT198" s="167"/>
      <c r="FU198" s="213"/>
      <c r="FV198" s="213"/>
      <c r="FW198" s="213"/>
      <c r="FX198" s="213"/>
      <c r="FY198" s="166"/>
      <c r="FZ198" s="167"/>
      <c r="GA198" s="166"/>
      <c r="GB198" s="213"/>
      <c r="GC198" s="213"/>
      <c r="GD198" s="213"/>
      <c r="GE198" s="166"/>
      <c r="GF198" s="213"/>
      <c r="GG198" s="213"/>
      <c r="GH198" s="213"/>
      <c r="GI198" s="213"/>
      <c r="GJ198" s="213"/>
      <c r="GK198" s="213"/>
      <c r="GL198" s="213"/>
      <c r="GM198" s="166"/>
      <c r="GN198" s="213"/>
      <c r="GO198" s="213"/>
      <c r="GP198" s="213"/>
      <c r="GQ198" s="167"/>
      <c r="GR198" s="174"/>
      <c r="GS198" s="214"/>
      <c r="GT198" s="214"/>
      <c r="GU198" s="214"/>
      <c r="GV198" s="214"/>
      <c r="GW198" s="214"/>
      <c r="GX198" s="214"/>
      <c r="GY198" s="214"/>
      <c r="GZ198" s="214"/>
      <c r="HA198" s="214" t="s">
        <v>226</v>
      </c>
      <c r="HB198" s="214"/>
      <c r="HC198" s="214"/>
      <c r="HD198" s="214"/>
      <c r="HE198" s="214"/>
      <c r="HF198" s="214"/>
      <c r="HG198" s="214"/>
      <c r="HH198" s="214"/>
      <c r="HI198" s="214"/>
      <c r="HJ198" s="214"/>
      <c r="HK198" s="214"/>
      <c r="HL198" s="214"/>
      <c r="HM198" s="214"/>
      <c r="HN198" s="214"/>
      <c r="HO198" s="214"/>
      <c r="HP198" s="214"/>
      <c r="HQ198" s="214"/>
      <c r="HR198" s="214"/>
      <c r="HS198" s="214"/>
      <c r="HT198" s="214"/>
      <c r="HU198" s="214"/>
      <c r="HV198" s="214"/>
      <c r="HW198" s="214"/>
      <c r="HX198" s="214"/>
      <c r="HY198" s="214"/>
      <c r="HZ198" s="214"/>
      <c r="IA198" s="214"/>
      <c r="IB198" s="214"/>
      <c r="IC198" s="214"/>
      <c r="ID198" s="214"/>
      <c r="IE198" s="214"/>
      <c r="IF198" s="214"/>
      <c r="IG198" s="214"/>
      <c r="IH198" s="214"/>
      <c r="II198" s="214"/>
      <c r="IJ198" s="214"/>
      <c r="IK198" s="214"/>
      <c r="IL198" s="214"/>
      <c r="IM198" s="214"/>
      <c r="IN198" s="214"/>
      <c r="IO198" s="214"/>
      <c r="IP198" s="166"/>
      <c r="IQ198" s="167"/>
      <c r="IR198" s="213"/>
      <c r="IS198" s="213"/>
      <c r="IT198" s="213"/>
      <c r="IU198" s="213"/>
      <c r="IV198" s="213"/>
      <c r="IW198" s="213"/>
      <c r="IX198" s="223" t="s">
        <v>853</v>
      </c>
      <c r="IY198" s="223" t="s">
        <v>853</v>
      </c>
      <c r="IZ198" s="213"/>
      <c r="JA198" s="223"/>
      <c r="JB198" s="213"/>
      <c r="JC198" s="213" t="s">
        <v>226</v>
      </c>
      <c r="JD198" s="213"/>
      <c r="JE198" s="214"/>
      <c r="JF198"/>
      <c r="JG198" s="213" t="s">
        <v>226</v>
      </c>
      <c r="JH198" s="213"/>
      <c r="JI198" s="213"/>
      <c r="JJ198" s="213"/>
      <c r="JK198" s="213"/>
      <c r="JL198" s="213"/>
      <c r="JM198" s="213"/>
      <c r="JN198" s="174"/>
      <c r="JO198" s="214"/>
      <c r="JP198" s="214" t="s">
        <v>853</v>
      </c>
      <c r="JQ198" s="214"/>
      <c r="JR198" s="214"/>
      <c r="JS198" s="214"/>
      <c r="JT198" s="214"/>
      <c r="JU198" s="214"/>
      <c r="JV198" s="214"/>
      <c r="JW198" s="214"/>
      <c r="JX198" s="214"/>
      <c r="JY198" s="166"/>
      <c r="JZ198" s="213"/>
      <c r="KA198" s="213"/>
      <c r="KB198" s="213"/>
      <c r="KC198" s="214"/>
      <c r="KD198" s="213" t="s">
        <v>898</v>
      </c>
      <c r="KE198" s="214"/>
      <c r="KF198" s="214"/>
      <c r="KG198" s="214"/>
      <c r="KH198" s="223"/>
      <c r="KI198" s="223"/>
      <c r="KJ198" s="223"/>
      <c r="KK198" s="223"/>
      <c r="KL198" s="214"/>
      <c r="KM198" s="213" t="s">
        <v>898</v>
      </c>
      <c r="KN198" s="214"/>
      <c r="KO198" s="214"/>
      <c r="KP198" s="214"/>
      <c r="KQ198"/>
      <c r="KR198" s="255"/>
      <c r="KS198">
        <v>16</v>
      </c>
      <c r="KT198">
        <v>7</v>
      </c>
      <c r="KU198">
        <v>16</v>
      </c>
      <c r="KV198">
        <v>7</v>
      </c>
    </row>
    <row r="199" spans="1:308" s="10" customFormat="1" ht="19.5">
      <c r="A199" s="171">
        <v>14</v>
      </c>
      <c r="B199" s="171" t="s">
        <v>1217</v>
      </c>
      <c r="C199" s="172" t="s">
        <v>1266</v>
      </c>
      <c r="D199" s="173">
        <v>26</v>
      </c>
      <c r="E199" s="184" t="s">
        <v>1267</v>
      </c>
      <c r="F199" s="164">
        <v>9</v>
      </c>
      <c r="G199" s="164" t="s">
        <v>857</v>
      </c>
      <c r="H199" s="164">
        <v>0</v>
      </c>
      <c r="I199" s="164">
        <v>0</v>
      </c>
      <c r="J199" s="164">
        <v>410</v>
      </c>
      <c r="K199" s="164">
        <v>141.30000000000001</v>
      </c>
      <c r="L199" s="165">
        <v>34.463414634146346</v>
      </c>
      <c r="M199" s="384" t="s">
        <v>2362</v>
      </c>
      <c r="N199" s="166" t="s">
        <v>226</v>
      </c>
      <c r="O199" s="213"/>
      <c r="P199" s="213" t="s">
        <v>853</v>
      </c>
      <c r="Q199" s="213" t="s">
        <v>853</v>
      </c>
      <c r="R199" s="213" t="s">
        <v>853</v>
      </c>
      <c r="S199" s="213" t="s">
        <v>853</v>
      </c>
      <c r="T199" s="213"/>
      <c r="U199" s="213"/>
      <c r="V199" s="213"/>
      <c r="W199" s="213"/>
      <c r="X199" s="213"/>
      <c r="Y199" s="213"/>
      <c r="Z199" s="213"/>
      <c r="AA199" s="213"/>
      <c r="AB199" s="213"/>
      <c r="AC199" s="213"/>
      <c r="AD199" s="213"/>
      <c r="AE199" s="213"/>
      <c r="AF199" s="213"/>
      <c r="AG199" s="213"/>
      <c r="AH199" s="213"/>
      <c r="AI199" s="213"/>
      <c r="AJ199" s="213" t="s">
        <v>853</v>
      </c>
      <c r="AK199" s="213" t="s">
        <v>226</v>
      </c>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t="s">
        <v>226</v>
      </c>
      <c r="BL199" s="213"/>
      <c r="BM199" s="213"/>
      <c r="BN199" s="213"/>
      <c r="BO199" s="213"/>
      <c r="BP199" s="213"/>
      <c r="BQ199" s="213"/>
      <c r="BR199" s="213"/>
      <c r="BS199" s="213"/>
      <c r="BT199" s="213"/>
      <c r="BU199" s="213"/>
      <c r="BV199" s="213"/>
      <c r="BW199" s="213"/>
      <c r="BX199" s="213"/>
      <c r="BY199" s="213"/>
      <c r="BZ199" s="213"/>
      <c r="CA199" s="213"/>
      <c r="CB199" s="166"/>
      <c r="CC199" s="213"/>
      <c r="CD199" s="213"/>
      <c r="CE199" s="213"/>
      <c r="CF199" s="213"/>
      <c r="CG199" s="213"/>
      <c r="CH199" s="213"/>
      <c r="CI199" s="213"/>
      <c r="CJ199" s="213"/>
      <c r="CK199" s="213"/>
      <c r="CL199" s="213"/>
      <c r="CM199" s="213"/>
      <c r="CN199" s="213"/>
      <c r="CO199" s="213"/>
      <c r="CP199" s="213"/>
      <c r="CQ199" s="213"/>
      <c r="CR199" s="213"/>
      <c r="CS199" s="213"/>
      <c r="CT199" s="166"/>
      <c r="CU199" s="213"/>
      <c r="CV199" s="213"/>
      <c r="CW199" s="213"/>
      <c r="CX199" s="213"/>
      <c r="CY199" s="213"/>
      <c r="CZ199" s="213"/>
      <c r="DA199" s="213"/>
      <c r="DB199" s="213"/>
      <c r="DC199" s="213"/>
      <c r="DD199" s="213"/>
      <c r="DE199" s="213"/>
      <c r="DF199" s="213"/>
      <c r="DG199" s="213"/>
      <c r="DH199" s="213"/>
      <c r="DI199" s="213"/>
      <c r="DJ199" s="213"/>
      <c r="DK199" s="213"/>
      <c r="DL199" s="213"/>
      <c r="DM199" s="213"/>
      <c r="DN199" s="167"/>
      <c r="DO199" s="213"/>
      <c r="DP199" s="213"/>
      <c r="DQ199" s="213"/>
      <c r="DR199" s="213"/>
      <c r="DS199" s="213"/>
      <c r="DT199" s="213"/>
      <c r="DU199" s="213"/>
      <c r="DV199" s="213"/>
      <c r="DW199" s="213"/>
      <c r="DX199" s="213"/>
      <c r="DY199" s="213"/>
      <c r="DZ199" s="213"/>
      <c r="EA199" s="213"/>
      <c r="EB199" s="213"/>
      <c r="EC199" s="213"/>
      <c r="ED199" s="213"/>
      <c r="EE199" s="213"/>
      <c r="EF199" s="213"/>
      <c r="EG199" s="213"/>
      <c r="EH199" s="213"/>
      <c r="EI199" s="213"/>
      <c r="EJ199" s="213"/>
      <c r="EK199" s="213"/>
      <c r="EL199" s="213"/>
      <c r="EM199" s="213"/>
      <c r="EN199" s="213"/>
      <c r="EO199" s="213"/>
      <c r="EP199" s="213"/>
      <c r="EQ199" s="213"/>
      <c r="ER199" s="213"/>
      <c r="ES199" s="213"/>
      <c r="ET199" s="213"/>
      <c r="EU199" s="9"/>
      <c r="EV199" s="166"/>
      <c r="EW199" s="213"/>
      <c r="EX199" s="213"/>
      <c r="EY199" s="213"/>
      <c r="EZ199" s="213"/>
      <c r="FA199" s="213"/>
      <c r="FB199" s="213"/>
      <c r="FC199" s="213"/>
      <c r="FD199" s="213"/>
      <c r="FE199" s="213"/>
      <c r="FF199" s="213"/>
      <c r="FG199" s="213"/>
      <c r="FH199" s="213"/>
      <c r="FI199" s="213"/>
      <c r="FJ199" s="213"/>
      <c r="FK199" s="213"/>
      <c r="FL199" s="213"/>
      <c r="FM199" s="213"/>
      <c r="FN199" s="167"/>
      <c r="FO199" s="213"/>
      <c r="FP199" s="213"/>
      <c r="FQ199" s="213"/>
      <c r="FR199" s="213"/>
      <c r="FS199" s="166"/>
      <c r="FT199" s="167"/>
      <c r="FU199" s="213"/>
      <c r="FV199" s="213"/>
      <c r="FW199" s="213"/>
      <c r="FX199" s="213"/>
      <c r="FY199" s="166"/>
      <c r="FZ199" s="167"/>
      <c r="GA199" s="166"/>
      <c r="GB199" s="213"/>
      <c r="GC199" s="213"/>
      <c r="GD199" s="213"/>
      <c r="GE199" s="166"/>
      <c r="GF199" s="213"/>
      <c r="GG199" s="213"/>
      <c r="GH199" s="213"/>
      <c r="GI199" s="213"/>
      <c r="GJ199" s="213"/>
      <c r="GK199" s="213"/>
      <c r="GL199" s="213"/>
      <c r="GM199" s="166"/>
      <c r="GN199" s="213"/>
      <c r="GO199" s="213"/>
      <c r="GP199" s="213"/>
      <c r="GQ199" s="167"/>
      <c r="GR199" s="174"/>
      <c r="GS199" s="214"/>
      <c r="GT199" s="214"/>
      <c r="GU199" s="214"/>
      <c r="GV199" s="214"/>
      <c r="GW199" s="214"/>
      <c r="GX199" s="214"/>
      <c r="GY199" s="214"/>
      <c r="GZ199" s="214"/>
      <c r="HA199" s="214"/>
      <c r="HB199" s="214"/>
      <c r="HC199" s="214"/>
      <c r="HD199" s="214"/>
      <c r="HE199" s="214"/>
      <c r="HF199" s="214" t="s">
        <v>226</v>
      </c>
      <c r="HG199" s="214"/>
      <c r="HH199" s="214"/>
      <c r="HI199" s="214"/>
      <c r="HJ199" s="214"/>
      <c r="HK199" s="214"/>
      <c r="HL199" s="214"/>
      <c r="HM199" s="214"/>
      <c r="HN199" s="214"/>
      <c r="HO199" s="214"/>
      <c r="HP199" s="214"/>
      <c r="HQ199" s="214"/>
      <c r="HR199" s="214"/>
      <c r="HS199" s="214"/>
      <c r="HT199" s="214"/>
      <c r="HU199" s="214"/>
      <c r="HV199" s="214"/>
      <c r="HW199" s="214"/>
      <c r="HX199" s="214"/>
      <c r="HY199" s="214"/>
      <c r="HZ199" s="214"/>
      <c r="IA199" s="214"/>
      <c r="IB199" s="214"/>
      <c r="IC199" s="214"/>
      <c r="ID199" s="214"/>
      <c r="IE199" s="214"/>
      <c r="IF199" s="214"/>
      <c r="IG199" s="214"/>
      <c r="IH199" s="214"/>
      <c r="II199" s="214"/>
      <c r="IJ199" s="214"/>
      <c r="IK199" s="214"/>
      <c r="IL199" s="214"/>
      <c r="IM199" s="214"/>
      <c r="IN199" s="214" t="s">
        <v>226</v>
      </c>
      <c r="IO199" s="214"/>
      <c r="IP199" s="166"/>
      <c r="IQ199" s="167"/>
      <c r="IR199" s="213"/>
      <c r="IS199" s="213"/>
      <c r="IT199" s="213"/>
      <c r="IU199" s="213"/>
      <c r="IV199" s="213"/>
      <c r="IW199" s="213"/>
      <c r="IX199" s="223"/>
      <c r="IY199" s="223"/>
      <c r="IZ199" s="213"/>
      <c r="JA199" s="223"/>
      <c r="JB199" s="213"/>
      <c r="JC199" s="213"/>
      <c r="JD199" s="213"/>
      <c r="JE199" s="214"/>
      <c r="JF199"/>
      <c r="JG199" s="213"/>
      <c r="JH199" s="213"/>
      <c r="JI199" s="213"/>
      <c r="JJ199" s="213"/>
      <c r="JK199" s="213"/>
      <c r="JL199" s="213"/>
      <c r="JM199" s="213"/>
      <c r="JN199" s="174"/>
      <c r="JO199" s="214"/>
      <c r="JP199" s="214"/>
      <c r="JQ199" s="214"/>
      <c r="JR199" s="214"/>
      <c r="JS199" s="214"/>
      <c r="JT199" s="214"/>
      <c r="JU199" s="214"/>
      <c r="JV199" s="214"/>
      <c r="JW199" s="214"/>
      <c r="JX199" s="214"/>
      <c r="JY199" s="166"/>
      <c r="JZ199" s="213"/>
      <c r="KA199" s="213"/>
      <c r="KB199" s="213" t="s">
        <v>898</v>
      </c>
      <c r="KC199" s="214"/>
      <c r="KD199" s="214"/>
      <c r="KE199" s="214"/>
      <c r="KF199" s="214"/>
      <c r="KG199" s="214"/>
      <c r="KH199" s="223"/>
      <c r="KI199" s="223"/>
      <c r="KJ199" s="223"/>
      <c r="KK199" s="223"/>
      <c r="KL199" s="214"/>
      <c r="KM199" s="214"/>
      <c r="KN199" s="214"/>
      <c r="KO199" s="214"/>
      <c r="KP199" s="214"/>
      <c r="KQ199"/>
      <c r="KR199" s="255"/>
      <c r="KS199">
        <v>6</v>
      </c>
      <c r="KT199">
        <v>5</v>
      </c>
      <c r="KU199">
        <v>5</v>
      </c>
      <c r="KV199">
        <v>0</v>
      </c>
    </row>
    <row r="200" spans="1:308" s="10" customFormat="1" ht="19.5">
      <c r="A200" s="171">
        <v>14</v>
      </c>
      <c r="B200" s="171" t="s">
        <v>1217</v>
      </c>
      <c r="C200" s="172" t="s">
        <v>1268</v>
      </c>
      <c r="D200" s="173">
        <v>27</v>
      </c>
      <c r="E200" s="184" t="s">
        <v>1269</v>
      </c>
      <c r="F200" s="164">
        <v>21</v>
      </c>
      <c r="G200" s="164" t="s">
        <v>2078</v>
      </c>
      <c r="H200" s="164" t="s">
        <v>864</v>
      </c>
      <c r="I200" s="164" t="s">
        <v>904</v>
      </c>
      <c r="J200" s="164">
        <v>804</v>
      </c>
      <c r="K200" s="164">
        <v>548.5</v>
      </c>
      <c r="L200" s="165">
        <v>68.221393034825866</v>
      </c>
      <c r="M200" s="384" t="s">
        <v>2363</v>
      </c>
      <c r="N200" s="166" t="s">
        <v>226</v>
      </c>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t="s">
        <v>226</v>
      </c>
      <c r="BF200" s="213"/>
      <c r="BG200" s="213"/>
      <c r="BH200" s="213"/>
      <c r="BI200" s="213"/>
      <c r="BJ200" s="213"/>
      <c r="BK200" s="213"/>
      <c r="BL200" s="213"/>
      <c r="BM200" s="213"/>
      <c r="BN200" s="213"/>
      <c r="BO200" s="213"/>
      <c r="BP200" s="213"/>
      <c r="BQ200" s="213"/>
      <c r="BR200" s="213" t="s">
        <v>226</v>
      </c>
      <c r="BS200" s="213"/>
      <c r="BT200" s="213"/>
      <c r="BU200" s="213"/>
      <c r="BV200" s="213" t="s">
        <v>853</v>
      </c>
      <c r="BW200" s="213"/>
      <c r="BX200" s="213"/>
      <c r="BY200" s="213"/>
      <c r="BZ200" s="213"/>
      <c r="CA200" s="213"/>
      <c r="CB200" s="166"/>
      <c r="CC200" s="213"/>
      <c r="CD200" s="213"/>
      <c r="CE200" s="213"/>
      <c r="CF200" s="213"/>
      <c r="CG200" s="213"/>
      <c r="CH200" s="213"/>
      <c r="CI200" s="213"/>
      <c r="CJ200" s="213" t="s">
        <v>853</v>
      </c>
      <c r="CK200" s="213"/>
      <c r="CL200" s="213"/>
      <c r="CM200" s="213"/>
      <c r="CN200" s="213"/>
      <c r="CO200" s="213"/>
      <c r="CP200" s="213"/>
      <c r="CQ200" s="213" t="s">
        <v>853</v>
      </c>
      <c r="CR200" s="213"/>
      <c r="CS200" s="213"/>
      <c r="CT200" s="166"/>
      <c r="CU200" s="213"/>
      <c r="CV200" s="213" t="s">
        <v>226</v>
      </c>
      <c r="CW200" s="213"/>
      <c r="CX200" s="213"/>
      <c r="CY200" s="213"/>
      <c r="CZ200" s="213"/>
      <c r="DA200" s="213"/>
      <c r="DB200" s="213"/>
      <c r="DC200" s="213"/>
      <c r="DD200" s="213"/>
      <c r="DE200" s="213"/>
      <c r="DF200" s="213"/>
      <c r="DG200" s="213"/>
      <c r="DH200" s="213"/>
      <c r="DI200" s="213"/>
      <c r="DJ200" s="213"/>
      <c r="DK200" s="213"/>
      <c r="DL200" s="213"/>
      <c r="DM200" s="213"/>
      <c r="DN200" s="167"/>
      <c r="DO200" s="213"/>
      <c r="DP200" s="213"/>
      <c r="DQ200" s="213"/>
      <c r="DR200" s="213"/>
      <c r="DS200" s="213"/>
      <c r="DT200" s="213"/>
      <c r="DU200" s="213"/>
      <c r="DV200" s="213"/>
      <c r="DW200" s="213"/>
      <c r="DX200" s="213"/>
      <c r="DY200" s="213"/>
      <c r="DZ200" s="213"/>
      <c r="EA200" s="213"/>
      <c r="EB200" s="213"/>
      <c r="EC200" s="213"/>
      <c r="ED200" s="213"/>
      <c r="EE200" s="213"/>
      <c r="EF200" s="213"/>
      <c r="EG200" s="213"/>
      <c r="EH200" s="213"/>
      <c r="EI200" s="213"/>
      <c r="EJ200" s="213"/>
      <c r="EK200" s="213"/>
      <c r="EL200" s="213"/>
      <c r="EM200" s="213"/>
      <c r="EN200" s="213"/>
      <c r="EO200" s="213"/>
      <c r="EP200" s="213"/>
      <c r="EQ200" s="213"/>
      <c r="ER200" s="213"/>
      <c r="ES200" s="213"/>
      <c r="ET200" s="213"/>
      <c r="EU200" s="9"/>
      <c r="EV200" s="166"/>
      <c r="EW200" s="213"/>
      <c r="EX200" s="213"/>
      <c r="EY200" s="213"/>
      <c r="EZ200" s="213"/>
      <c r="FA200" s="213"/>
      <c r="FB200" s="213"/>
      <c r="FC200" s="213"/>
      <c r="FD200" s="213"/>
      <c r="FE200" s="213"/>
      <c r="FF200" s="213"/>
      <c r="FG200" s="213"/>
      <c r="FH200" s="213"/>
      <c r="FI200" s="213"/>
      <c r="FJ200" s="213"/>
      <c r="FK200" s="213"/>
      <c r="FL200" s="213"/>
      <c r="FM200" s="213"/>
      <c r="FN200" s="167"/>
      <c r="FO200" s="213"/>
      <c r="FP200" s="213"/>
      <c r="FQ200" s="213"/>
      <c r="FR200" s="213"/>
      <c r="FS200" s="166"/>
      <c r="FT200" s="167"/>
      <c r="FU200" s="213"/>
      <c r="FV200" s="213"/>
      <c r="FW200" s="213"/>
      <c r="FX200" s="213"/>
      <c r="FY200" s="166"/>
      <c r="FZ200" s="167"/>
      <c r="GA200" s="166"/>
      <c r="GB200" s="213"/>
      <c r="GC200" s="213"/>
      <c r="GD200" s="213"/>
      <c r="GE200" s="166"/>
      <c r="GF200" s="213"/>
      <c r="GG200" s="213"/>
      <c r="GH200" s="213"/>
      <c r="GI200" s="213"/>
      <c r="GJ200" s="213"/>
      <c r="GK200" s="213"/>
      <c r="GL200" s="213"/>
      <c r="GM200" s="166"/>
      <c r="GN200" s="213"/>
      <c r="GO200" s="213"/>
      <c r="GP200" s="213"/>
      <c r="GQ200" s="167"/>
      <c r="GR200" s="174"/>
      <c r="GS200" s="214"/>
      <c r="GT200" s="214"/>
      <c r="GU200" s="214"/>
      <c r="GV200" s="214"/>
      <c r="GW200" s="214"/>
      <c r="GX200" s="214" t="s">
        <v>226</v>
      </c>
      <c r="GY200" s="214"/>
      <c r="GZ200" s="214"/>
      <c r="HA200" s="214"/>
      <c r="HB200" s="214"/>
      <c r="HC200" s="214"/>
      <c r="HD200" s="214"/>
      <c r="HE200" s="214"/>
      <c r="HF200" s="214"/>
      <c r="HG200" s="214"/>
      <c r="HH200" s="214"/>
      <c r="HI200" s="214"/>
      <c r="HJ200" s="214"/>
      <c r="HK200" s="214"/>
      <c r="HL200" s="214"/>
      <c r="HM200" s="214"/>
      <c r="HN200" s="214"/>
      <c r="HO200" s="214"/>
      <c r="HP200" s="214"/>
      <c r="HQ200" s="214"/>
      <c r="HR200" s="214"/>
      <c r="HS200" s="214"/>
      <c r="HT200" s="214"/>
      <c r="HU200" s="214"/>
      <c r="HV200" s="214"/>
      <c r="HW200" s="214"/>
      <c r="HX200" s="214"/>
      <c r="HY200" s="214"/>
      <c r="HZ200" s="214"/>
      <c r="IA200" s="214"/>
      <c r="IB200" s="214"/>
      <c r="IC200" s="214"/>
      <c r="ID200" s="214"/>
      <c r="IE200" s="214"/>
      <c r="IF200" s="214"/>
      <c r="IG200" s="214"/>
      <c r="IH200" s="214"/>
      <c r="II200" s="214"/>
      <c r="IJ200" s="214"/>
      <c r="IK200" s="214"/>
      <c r="IL200" s="214"/>
      <c r="IM200" s="214"/>
      <c r="IN200" s="214"/>
      <c r="IO200" s="214"/>
      <c r="IP200" s="166"/>
      <c r="IQ200" s="167"/>
      <c r="IR200" s="213"/>
      <c r="IS200" s="213"/>
      <c r="IT200" s="213"/>
      <c r="IU200" s="213"/>
      <c r="IV200" s="213"/>
      <c r="IW200" s="213"/>
      <c r="IX200" s="223"/>
      <c r="IY200" s="223"/>
      <c r="IZ200" s="213"/>
      <c r="JA200" s="223"/>
      <c r="JB200" s="213"/>
      <c r="JC200" s="213"/>
      <c r="JD200" s="213"/>
      <c r="JE200" s="214"/>
      <c r="JF200"/>
      <c r="JG200" s="213"/>
      <c r="JH200" s="213"/>
      <c r="JI200" s="213"/>
      <c r="JJ200" s="213"/>
      <c r="JK200" s="213"/>
      <c r="JL200" s="213"/>
      <c r="JM200" s="213"/>
      <c r="JN200" s="166" t="s">
        <v>898</v>
      </c>
      <c r="JO200" s="214"/>
      <c r="JP200" s="214"/>
      <c r="JQ200" s="214"/>
      <c r="JR200" s="214"/>
      <c r="JS200" s="214"/>
      <c r="JT200" s="214"/>
      <c r="JU200" s="214"/>
      <c r="JV200" s="214"/>
      <c r="JW200" s="214"/>
      <c r="JX200" s="214"/>
      <c r="JY200" s="166"/>
      <c r="JZ200" s="213"/>
      <c r="KA200" s="213" t="s">
        <v>898</v>
      </c>
      <c r="KB200" s="213"/>
      <c r="KC200" s="214"/>
      <c r="KD200" s="214"/>
      <c r="KE200" s="214"/>
      <c r="KF200" s="214"/>
      <c r="KG200" s="214"/>
      <c r="KH200" s="223"/>
      <c r="KI200" s="223"/>
      <c r="KJ200" s="223"/>
      <c r="KK200" s="223"/>
      <c r="KL200" s="214"/>
      <c r="KM200" s="214"/>
      <c r="KN200" s="214"/>
      <c r="KO200" s="213" t="s">
        <v>898</v>
      </c>
      <c r="KP200" s="214"/>
      <c r="KQ200"/>
      <c r="KR200" s="255"/>
      <c r="KS200">
        <v>8</v>
      </c>
      <c r="KT200">
        <v>3</v>
      </c>
      <c r="KU200">
        <v>8</v>
      </c>
      <c r="KV200">
        <v>3</v>
      </c>
    </row>
    <row r="201" spans="1:308" s="10" customFormat="1" ht="19.5">
      <c r="A201" s="171">
        <v>14</v>
      </c>
      <c r="B201" s="171" t="s">
        <v>1217</v>
      </c>
      <c r="C201" s="172" t="s">
        <v>1270</v>
      </c>
      <c r="D201" s="173">
        <v>28</v>
      </c>
      <c r="E201" s="184" t="s">
        <v>1271</v>
      </c>
      <c r="F201" s="164">
        <v>20</v>
      </c>
      <c r="G201" s="164" t="s">
        <v>852</v>
      </c>
      <c r="H201" s="164">
        <v>0</v>
      </c>
      <c r="I201" s="164">
        <v>0</v>
      </c>
      <c r="J201" s="164">
        <v>253</v>
      </c>
      <c r="K201" s="164">
        <v>42</v>
      </c>
      <c r="L201" s="165">
        <v>16.600790513833992</v>
      </c>
      <c r="M201" s="384" t="s">
        <v>2364</v>
      </c>
      <c r="N201" s="166" t="s">
        <v>226</v>
      </c>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t="s">
        <v>226</v>
      </c>
      <c r="BB201" s="213" t="s">
        <v>226</v>
      </c>
      <c r="BC201" s="213" t="s">
        <v>226</v>
      </c>
      <c r="BD201" s="213" t="s">
        <v>226</v>
      </c>
      <c r="BE201" s="213"/>
      <c r="BF201" s="213"/>
      <c r="BG201" s="213"/>
      <c r="BH201" s="213"/>
      <c r="BI201" s="213"/>
      <c r="BJ201" s="213"/>
      <c r="BK201" s="213"/>
      <c r="BL201" s="213"/>
      <c r="BM201" s="213"/>
      <c r="BN201" s="213"/>
      <c r="BO201" s="213"/>
      <c r="BP201" s="213" t="s">
        <v>226</v>
      </c>
      <c r="BQ201" s="213"/>
      <c r="BR201" s="213"/>
      <c r="BS201" s="213"/>
      <c r="BT201" s="213"/>
      <c r="BU201" s="213"/>
      <c r="BV201" s="213"/>
      <c r="BW201" s="213"/>
      <c r="BX201" s="213"/>
      <c r="BY201" s="213"/>
      <c r="BZ201" s="213"/>
      <c r="CA201" s="213"/>
      <c r="CB201" s="166"/>
      <c r="CC201" s="213"/>
      <c r="CD201" s="213"/>
      <c r="CE201" s="213"/>
      <c r="CF201" s="213"/>
      <c r="CG201" s="213" t="s">
        <v>226</v>
      </c>
      <c r="CH201" s="213" t="s">
        <v>226</v>
      </c>
      <c r="CI201" s="213" t="s">
        <v>226</v>
      </c>
      <c r="CJ201" s="213" t="s">
        <v>226</v>
      </c>
      <c r="CK201" s="213" t="s">
        <v>226</v>
      </c>
      <c r="CL201" s="213"/>
      <c r="CM201" s="213" t="s">
        <v>226</v>
      </c>
      <c r="CN201" s="213"/>
      <c r="CO201" s="213"/>
      <c r="CP201" s="213"/>
      <c r="CQ201" s="213"/>
      <c r="CR201" s="213"/>
      <c r="CS201" s="213"/>
      <c r="CT201" s="166"/>
      <c r="CU201" s="213"/>
      <c r="CV201" s="213" t="s">
        <v>853</v>
      </c>
      <c r="CW201" s="213" t="s">
        <v>226</v>
      </c>
      <c r="CX201" s="213"/>
      <c r="CY201" s="213"/>
      <c r="CZ201" s="213" t="s">
        <v>226</v>
      </c>
      <c r="DA201" s="213" t="s">
        <v>226</v>
      </c>
      <c r="DB201" s="213"/>
      <c r="DC201" s="213"/>
      <c r="DD201" s="213"/>
      <c r="DE201" s="213"/>
      <c r="DF201" s="213"/>
      <c r="DG201" s="213"/>
      <c r="DH201" s="213"/>
      <c r="DI201" s="213"/>
      <c r="DJ201" s="213"/>
      <c r="DK201" s="213"/>
      <c r="DL201" s="213"/>
      <c r="DM201" s="213"/>
      <c r="DN201" s="167"/>
      <c r="DO201" s="213"/>
      <c r="DP201" s="213"/>
      <c r="DQ201" s="213"/>
      <c r="DR201" s="213"/>
      <c r="DS201" s="213" t="s">
        <v>853</v>
      </c>
      <c r="DT201" s="213" t="s">
        <v>853</v>
      </c>
      <c r="DU201" s="213"/>
      <c r="DV201" s="213" t="s">
        <v>226</v>
      </c>
      <c r="DW201" s="213" t="s">
        <v>226</v>
      </c>
      <c r="DX201" s="213" t="s">
        <v>226</v>
      </c>
      <c r="DY201" s="213"/>
      <c r="DZ201" s="213" t="s">
        <v>226</v>
      </c>
      <c r="EA201" s="213"/>
      <c r="EB201" s="213" t="s">
        <v>226</v>
      </c>
      <c r="EC201" s="213"/>
      <c r="ED201" s="213"/>
      <c r="EE201" s="213"/>
      <c r="EF201" s="213"/>
      <c r="EG201" s="213"/>
      <c r="EH201" s="213"/>
      <c r="EI201" s="213"/>
      <c r="EJ201" s="213"/>
      <c r="EK201" s="213"/>
      <c r="EL201" s="213"/>
      <c r="EM201" s="213"/>
      <c r="EN201" s="213"/>
      <c r="EO201" s="213"/>
      <c r="EP201" s="213"/>
      <c r="EQ201" s="213"/>
      <c r="ER201" s="213"/>
      <c r="ES201" s="213"/>
      <c r="ET201" s="213"/>
      <c r="EU201" s="9"/>
      <c r="EV201" s="166" t="s">
        <v>226</v>
      </c>
      <c r="EW201" s="213"/>
      <c r="EX201" s="213"/>
      <c r="EY201" s="213"/>
      <c r="EZ201" s="213" t="s">
        <v>226</v>
      </c>
      <c r="FA201" s="213" t="s">
        <v>853</v>
      </c>
      <c r="FB201" s="213" t="s">
        <v>853</v>
      </c>
      <c r="FC201" s="213"/>
      <c r="FD201" s="213"/>
      <c r="FE201" s="213"/>
      <c r="FF201" s="213" t="s">
        <v>226</v>
      </c>
      <c r="FG201" s="213" t="s">
        <v>853</v>
      </c>
      <c r="FH201" s="213" t="s">
        <v>226</v>
      </c>
      <c r="FI201" s="213"/>
      <c r="FJ201" s="213"/>
      <c r="FK201" s="213"/>
      <c r="FL201" s="213"/>
      <c r="FM201" s="213"/>
      <c r="FN201" s="167"/>
      <c r="FO201" s="213" t="s">
        <v>226</v>
      </c>
      <c r="FP201" s="213"/>
      <c r="FQ201" s="213"/>
      <c r="FR201" s="213"/>
      <c r="FS201" s="166" t="s">
        <v>226</v>
      </c>
      <c r="FT201" s="167" t="s">
        <v>226</v>
      </c>
      <c r="FU201" s="213" t="s">
        <v>226</v>
      </c>
      <c r="FV201" s="213" t="s">
        <v>226</v>
      </c>
      <c r="FW201" s="213" t="s">
        <v>226</v>
      </c>
      <c r="FX201" s="213" t="s">
        <v>226</v>
      </c>
      <c r="FY201" s="166" t="s">
        <v>226</v>
      </c>
      <c r="FZ201" s="167" t="s">
        <v>226</v>
      </c>
      <c r="GA201" s="166"/>
      <c r="GB201" s="213"/>
      <c r="GC201" s="213"/>
      <c r="GD201" s="213"/>
      <c r="GE201" s="166"/>
      <c r="GF201" s="213"/>
      <c r="GG201" s="213"/>
      <c r="GH201" s="213"/>
      <c r="GI201" s="213"/>
      <c r="GJ201" s="213"/>
      <c r="GK201" s="213"/>
      <c r="GL201" s="213"/>
      <c r="GM201" s="166"/>
      <c r="GN201" s="213"/>
      <c r="GO201" s="213"/>
      <c r="GP201" s="213"/>
      <c r="GQ201" s="167"/>
      <c r="GR201" s="174" t="s">
        <v>226</v>
      </c>
      <c r="GS201" s="214" t="s">
        <v>226</v>
      </c>
      <c r="GT201" s="214"/>
      <c r="GU201" s="214" t="s">
        <v>226</v>
      </c>
      <c r="GV201" s="214" t="s">
        <v>226</v>
      </c>
      <c r="GW201" s="214" t="s">
        <v>226</v>
      </c>
      <c r="GX201" s="214" t="s">
        <v>226</v>
      </c>
      <c r="GY201" s="214"/>
      <c r="GZ201" s="214"/>
      <c r="HA201" s="214" t="s">
        <v>226</v>
      </c>
      <c r="HB201" s="214"/>
      <c r="HC201" s="214"/>
      <c r="HD201" s="214"/>
      <c r="HE201" s="214"/>
      <c r="HF201" s="214" t="s">
        <v>226</v>
      </c>
      <c r="HG201" s="214" t="s">
        <v>226</v>
      </c>
      <c r="HH201" s="214"/>
      <c r="HI201" s="214"/>
      <c r="HJ201" s="214"/>
      <c r="HK201" s="214" t="s">
        <v>226</v>
      </c>
      <c r="HL201" s="214"/>
      <c r="HM201" s="214" t="s">
        <v>226</v>
      </c>
      <c r="HN201" s="214"/>
      <c r="HO201" s="214"/>
      <c r="HP201" s="214"/>
      <c r="HQ201" s="214" t="s">
        <v>226</v>
      </c>
      <c r="HR201" s="214" t="s">
        <v>226</v>
      </c>
      <c r="HS201" s="214"/>
      <c r="HT201" s="214"/>
      <c r="HU201" s="214"/>
      <c r="HV201" s="214"/>
      <c r="HW201" s="214"/>
      <c r="HX201" s="214"/>
      <c r="HY201" s="214"/>
      <c r="HZ201" s="214"/>
      <c r="IA201" s="214"/>
      <c r="IB201" s="214"/>
      <c r="IC201" s="214" t="s">
        <v>226</v>
      </c>
      <c r="ID201" s="214" t="s">
        <v>226</v>
      </c>
      <c r="IE201" s="214"/>
      <c r="IF201" s="214"/>
      <c r="IG201" s="214"/>
      <c r="IH201" s="214"/>
      <c r="II201" s="214"/>
      <c r="IJ201" s="214"/>
      <c r="IK201" s="214"/>
      <c r="IL201" s="214"/>
      <c r="IM201" s="214"/>
      <c r="IN201" s="214"/>
      <c r="IO201" s="214"/>
      <c r="IP201" s="166"/>
      <c r="IQ201" s="167"/>
      <c r="IR201" s="213"/>
      <c r="IS201" s="213"/>
      <c r="IT201" s="213"/>
      <c r="IU201" s="213"/>
      <c r="IV201" s="213"/>
      <c r="IW201" s="213"/>
      <c r="IX201" s="223"/>
      <c r="IY201" s="223"/>
      <c r="IZ201" s="213"/>
      <c r="JA201" s="223"/>
      <c r="JB201" s="213"/>
      <c r="JC201" s="213"/>
      <c r="JD201" s="213"/>
      <c r="JE201" s="214"/>
      <c r="JF201"/>
      <c r="JG201" s="213"/>
      <c r="JH201" s="213"/>
      <c r="JI201" s="213"/>
      <c r="JJ201" s="213"/>
      <c r="JK201" s="213"/>
      <c r="JL201" s="213"/>
      <c r="JM201" s="213"/>
      <c r="JN201" s="174"/>
      <c r="JO201" s="214"/>
      <c r="JP201" s="214"/>
      <c r="JQ201" s="214"/>
      <c r="JR201" s="214"/>
      <c r="JS201" s="214"/>
      <c r="JT201" s="214"/>
      <c r="JU201" s="214"/>
      <c r="JV201" s="214"/>
      <c r="JW201" s="214"/>
      <c r="JX201" s="214"/>
      <c r="JY201" s="166"/>
      <c r="JZ201" s="213"/>
      <c r="KA201" s="213"/>
      <c r="KB201" s="213"/>
      <c r="KC201" s="214"/>
      <c r="KD201" s="214"/>
      <c r="KE201" s="214"/>
      <c r="KF201" s="214"/>
      <c r="KG201" s="214"/>
      <c r="KH201" s="223"/>
      <c r="KI201" s="223"/>
      <c r="KJ201" s="223"/>
      <c r="KK201" s="223"/>
      <c r="KL201" s="214"/>
      <c r="KM201" s="214"/>
      <c r="KN201" s="214"/>
      <c r="KO201" s="214" t="s">
        <v>853</v>
      </c>
      <c r="KP201" s="214"/>
      <c r="KQ201"/>
      <c r="KR201" s="255"/>
      <c r="KS201">
        <v>48</v>
      </c>
      <c r="KT201">
        <v>7</v>
      </c>
      <c r="KU201">
        <v>48</v>
      </c>
      <c r="KV201">
        <v>7</v>
      </c>
    </row>
    <row r="202" spans="1:308" s="10" customFormat="1" ht="19.5">
      <c r="A202" s="171">
        <v>14</v>
      </c>
      <c r="B202" s="171" t="s">
        <v>1217</v>
      </c>
      <c r="C202" s="172" t="s">
        <v>1272</v>
      </c>
      <c r="D202" s="173">
        <v>29</v>
      </c>
      <c r="E202" s="182" t="s">
        <v>1273</v>
      </c>
      <c r="F202" s="164">
        <v>9</v>
      </c>
      <c r="G202" s="164" t="s">
        <v>857</v>
      </c>
      <c r="H202" s="164">
        <v>0</v>
      </c>
      <c r="I202" s="164">
        <v>0</v>
      </c>
      <c r="J202" s="164">
        <v>341</v>
      </c>
      <c r="K202" s="164">
        <v>89.9</v>
      </c>
      <c r="L202" s="165">
        <v>26.363636363636367</v>
      </c>
      <c r="M202" s="384" t="s">
        <v>2365</v>
      </c>
      <c r="N202" s="166"/>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t="s">
        <v>853</v>
      </c>
      <c r="BB202" s="213" t="s">
        <v>853</v>
      </c>
      <c r="BC202" s="213" t="s">
        <v>853</v>
      </c>
      <c r="BD202" s="213" t="s">
        <v>226</v>
      </c>
      <c r="BE202" s="213"/>
      <c r="BF202" s="213"/>
      <c r="BG202" s="213"/>
      <c r="BH202" s="213"/>
      <c r="BI202" s="213"/>
      <c r="BJ202" s="213"/>
      <c r="BK202" s="213"/>
      <c r="BL202" s="213"/>
      <c r="BM202" s="213"/>
      <c r="BN202" s="213"/>
      <c r="BO202" s="213"/>
      <c r="BP202" s="213" t="s">
        <v>226</v>
      </c>
      <c r="BQ202" s="213" t="s">
        <v>226</v>
      </c>
      <c r="BR202" s="213"/>
      <c r="BS202" s="213"/>
      <c r="BT202" s="213"/>
      <c r="BU202" s="213" t="s">
        <v>226</v>
      </c>
      <c r="BV202" s="213"/>
      <c r="BW202" s="213" t="s">
        <v>226</v>
      </c>
      <c r="BX202" s="213"/>
      <c r="BY202" s="213"/>
      <c r="BZ202" s="213"/>
      <c r="CA202" s="213"/>
      <c r="CB202" s="166"/>
      <c r="CC202" s="213" t="s">
        <v>226</v>
      </c>
      <c r="CD202" s="213"/>
      <c r="CE202" s="213"/>
      <c r="CF202" s="213"/>
      <c r="CG202" s="213" t="s">
        <v>226</v>
      </c>
      <c r="CH202" s="213" t="s">
        <v>226</v>
      </c>
      <c r="CI202" s="213" t="s">
        <v>226</v>
      </c>
      <c r="CJ202" s="213" t="s">
        <v>226</v>
      </c>
      <c r="CK202" s="213" t="s">
        <v>226</v>
      </c>
      <c r="CL202" s="213"/>
      <c r="CM202" s="213"/>
      <c r="CN202" s="213"/>
      <c r="CO202" s="213"/>
      <c r="CP202" s="213"/>
      <c r="CQ202" s="213"/>
      <c r="CR202" s="213"/>
      <c r="CS202" s="213"/>
      <c r="CT202" s="166" t="s">
        <v>853</v>
      </c>
      <c r="CU202" s="213"/>
      <c r="CV202" s="213"/>
      <c r="CW202" s="213"/>
      <c r="CX202" s="213"/>
      <c r="CY202" s="213"/>
      <c r="CZ202" s="213" t="s">
        <v>853</v>
      </c>
      <c r="DA202" s="213" t="s">
        <v>226</v>
      </c>
      <c r="DB202" s="213"/>
      <c r="DC202" s="213"/>
      <c r="DD202" s="213"/>
      <c r="DE202" s="213"/>
      <c r="DF202" s="213"/>
      <c r="DG202" s="213"/>
      <c r="DH202" s="213"/>
      <c r="DI202" s="213"/>
      <c r="DJ202" s="213"/>
      <c r="DK202" s="213"/>
      <c r="DL202" s="213"/>
      <c r="DM202" s="213"/>
      <c r="DN202" s="167"/>
      <c r="DO202" s="213"/>
      <c r="DP202" s="213"/>
      <c r="DQ202" s="213"/>
      <c r="DR202" s="213"/>
      <c r="DS202" s="213"/>
      <c r="DT202" s="213" t="s">
        <v>226</v>
      </c>
      <c r="DU202" s="213"/>
      <c r="DV202" s="213" t="s">
        <v>853</v>
      </c>
      <c r="DW202" s="213"/>
      <c r="DX202" s="213"/>
      <c r="DY202" s="213"/>
      <c r="DZ202" s="213"/>
      <c r="EA202" s="213"/>
      <c r="EB202" s="213"/>
      <c r="EC202" s="213"/>
      <c r="ED202" s="213"/>
      <c r="EE202" s="213"/>
      <c r="EF202" s="213"/>
      <c r="EG202" s="213"/>
      <c r="EH202" s="213"/>
      <c r="EI202" s="213"/>
      <c r="EJ202" s="213"/>
      <c r="EK202" s="213"/>
      <c r="EL202" s="213"/>
      <c r="EM202" s="213"/>
      <c r="EN202" s="213"/>
      <c r="EO202" s="213"/>
      <c r="EP202" s="213"/>
      <c r="EQ202" s="213"/>
      <c r="ER202" s="213"/>
      <c r="ES202" s="213"/>
      <c r="ET202" s="213"/>
      <c r="EU202" s="9"/>
      <c r="EV202" s="166" t="s">
        <v>226</v>
      </c>
      <c r="EW202" s="213"/>
      <c r="EX202" s="213"/>
      <c r="EY202" s="213"/>
      <c r="EZ202" s="213"/>
      <c r="FA202" s="213"/>
      <c r="FB202" s="213"/>
      <c r="FC202" s="213"/>
      <c r="FD202" s="213"/>
      <c r="FE202" s="213"/>
      <c r="FF202" s="213"/>
      <c r="FG202" s="213"/>
      <c r="FH202" s="213"/>
      <c r="FI202" s="213"/>
      <c r="FJ202" s="213"/>
      <c r="FK202" s="213"/>
      <c r="FL202" s="213"/>
      <c r="FM202" s="213"/>
      <c r="FN202" s="167"/>
      <c r="FO202" s="213" t="s">
        <v>226</v>
      </c>
      <c r="FP202" s="213"/>
      <c r="FQ202" s="213"/>
      <c r="FR202" s="213"/>
      <c r="FS202" s="166" t="s">
        <v>226</v>
      </c>
      <c r="FT202" s="167"/>
      <c r="FU202" s="213" t="s">
        <v>226</v>
      </c>
      <c r="FV202" s="213"/>
      <c r="FW202" s="213"/>
      <c r="FX202" s="213"/>
      <c r="FY202" s="166"/>
      <c r="FZ202" s="167"/>
      <c r="GA202" s="166"/>
      <c r="GB202" s="213"/>
      <c r="GC202" s="213"/>
      <c r="GD202" s="213"/>
      <c r="GE202" s="166"/>
      <c r="GF202" s="213"/>
      <c r="GG202" s="213"/>
      <c r="GH202" s="213"/>
      <c r="GI202" s="213"/>
      <c r="GJ202" s="213"/>
      <c r="GK202" s="213"/>
      <c r="GL202" s="213"/>
      <c r="GM202" s="166"/>
      <c r="GN202" s="213"/>
      <c r="GO202" s="213"/>
      <c r="GP202" s="213"/>
      <c r="GQ202" s="167"/>
      <c r="GR202" s="174" t="s">
        <v>226</v>
      </c>
      <c r="GS202" s="214" t="s">
        <v>226</v>
      </c>
      <c r="GT202" s="214"/>
      <c r="GU202" s="214" t="s">
        <v>226</v>
      </c>
      <c r="GV202" s="214" t="s">
        <v>226</v>
      </c>
      <c r="GW202" s="214" t="s">
        <v>226</v>
      </c>
      <c r="GX202" s="214" t="s">
        <v>226</v>
      </c>
      <c r="GY202" s="214"/>
      <c r="GZ202" s="214"/>
      <c r="HA202" s="214" t="s">
        <v>226</v>
      </c>
      <c r="HB202" s="214"/>
      <c r="HC202" s="214"/>
      <c r="HD202" s="214"/>
      <c r="HE202" s="214"/>
      <c r="HF202" s="214" t="s">
        <v>226</v>
      </c>
      <c r="HG202" s="214" t="s">
        <v>226</v>
      </c>
      <c r="HH202" s="214"/>
      <c r="HI202" s="214"/>
      <c r="HJ202" s="214"/>
      <c r="HK202" s="214" t="s">
        <v>226</v>
      </c>
      <c r="HL202" s="214"/>
      <c r="HM202" s="214" t="s">
        <v>226</v>
      </c>
      <c r="HN202" s="214"/>
      <c r="HO202" s="214" t="s">
        <v>853</v>
      </c>
      <c r="HP202" s="214"/>
      <c r="HQ202" s="214" t="s">
        <v>226</v>
      </c>
      <c r="HR202" s="214"/>
      <c r="HS202" s="214"/>
      <c r="HT202" s="214"/>
      <c r="HU202" s="214"/>
      <c r="HV202" s="214"/>
      <c r="HW202" s="214"/>
      <c r="HX202" s="214"/>
      <c r="HY202" s="214"/>
      <c r="HZ202" s="214"/>
      <c r="IA202" s="214"/>
      <c r="IB202" s="214"/>
      <c r="IC202" s="214" t="s">
        <v>226</v>
      </c>
      <c r="ID202" s="214"/>
      <c r="IE202" s="214"/>
      <c r="IF202" s="214"/>
      <c r="IG202" s="214"/>
      <c r="IH202" s="214"/>
      <c r="II202" s="214"/>
      <c r="IJ202" s="214"/>
      <c r="IK202" s="214"/>
      <c r="IL202" s="214"/>
      <c r="IM202" s="214"/>
      <c r="IN202" s="214"/>
      <c r="IO202" s="214"/>
      <c r="IP202" s="166"/>
      <c r="IQ202" s="167"/>
      <c r="IR202" s="213"/>
      <c r="IS202" s="213"/>
      <c r="IT202" s="213"/>
      <c r="IU202" s="213"/>
      <c r="IV202" s="213"/>
      <c r="IW202" s="213"/>
      <c r="IX202" s="223"/>
      <c r="IY202" s="223"/>
      <c r="IZ202" s="213"/>
      <c r="JA202" s="223"/>
      <c r="JB202" s="213"/>
      <c r="JC202" s="213" t="s">
        <v>853</v>
      </c>
      <c r="JD202" s="213" t="s">
        <v>853</v>
      </c>
      <c r="JE202" s="213" t="s">
        <v>898</v>
      </c>
      <c r="JF202" s="9"/>
      <c r="JG202" s="213"/>
      <c r="JH202" s="213"/>
      <c r="JI202" s="213" t="s">
        <v>853</v>
      </c>
      <c r="JJ202" s="213"/>
      <c r="JK202" s="213"/>
      <c r="JL202" s="213"/>
      <c r="JM202" s="213"/>
      <c r="JN202" s="174"/>
      <c r="JO202" s="214"/>
      <c r="JP202" s="214"/>
      <c r="JQ202" s="214"/>
      <c r="JR202" s="214"/>
      <c r="JS202" s="214"/>
      <c r="JT202" s="214"/>
      <c r="JU202" s="214"/>
      <c r="JV202" s="214"/>
      <c r="JW202" s="214"/>
      <c r="JX202" s="214"/>
      <c r="JY202" s="166" t="s">
        <v>898</v>
      </c>
      <c r="JZ202" s="213"/>
      <c r="KA202" s="213"/>
      <c r="KB202" s="213"/>
      <c r="KC202" s="214"/>
      <c r="KD202" s="213" t="s">
        <v>898</v>
      </c>
      <c r="KE202" s="214"/>
      <c r="KF202" s="214"/>
      <c r="KG202" s="214"/>
      <c r="KH202" s="223"/>
      <c r="KI202" s="223"/>
      <c r="KJ202" s="223"/>
      <c r="KK202" s="223" t="s">
        <v>226</v>
      </c>
      <c r="KL202" s="214"/>
      <c r="KM202" s="213" t="s">
        <v>898</v>
      </c>
      <c r="KN202" s="214"/>
      <c r="KO202" s="214"/>
      <c r="KP202" s="214"/>
      <c r="KQ202"/>
      <c r="KR202" s="255"/>
      <c r="KS202">
        <v>35</v>
      </c>
      <c r="KT202">
        <v>10</v>
      </c>
      <c r="KU202">
        <v>35</v>
      </c>
      <c r="KV202">
        <v>10</v>
      </c>
    </row>
    <row r="203" spans="1:308" s="10" customFormat="1" ht="19.5">
      <c r="A203" s="171">
        <v>14</v>
      </c>
      <c r="B203" s="171" t="s">
        <v>1217</v>
      </c>
      <c r="C203" s="172" t="s">
        <v>1274</v>
      </c>
      <c r="D203" s="173">
        <v>30</v>
      </c>
      <c r="E203" s="184" t="s">
        <v>1275</v>
      </c>
      <c r="F203" s="164">
        <v>20</v>
      </c>
      <c r="G203" s="164" t="s">
        <v>852</v>
      </c>
      <c r="H203" s="164">
        <v>0</v>
      </c>
      <c r="I203" s="164">
        <v>0</v>
      </c>
      <c r="J203" s="164">
        <v>282</v>
      </c>
      <c r="K203" s="164">
        <v>65.599999999999994</v>
      </c>
      <c r="L203" s="165">
        <v>23.262411347517727</v>
      </c>
      <c r="M203" s="384" t="s">
        <v>2366</v>
      </c>
      <c r="N203" s="166"/>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166"/>
      <c r="CC203" s="213"/>
      <c r="CD203" s="213"/>
      <c r="CE203" s="213"/>
      <c r="CF203" s="213"/>
      <c r="CG203" s="213"/>
      <c r="CH203" s="213"/>
      <c r="CI203" s="213"/>
      <c r="CJ203" s="213"/>
      <c r="CK203" s="213"/>
      <c r="CL203" s="213"/>
      <c r="CM203" s="213"/>
      <c r="CN203" s="213"/>
      <c r="CO203" s="213"/>
      <c r="CP203" s="213"/>
      <c r="CQ203" s="213"/>
      <c r="CR203" s="213"/>
      <c r="CS203" s="213"/>
      <c r="CT203" s="166"/>
      <c r="CU203" s="213"/>
      <c r="CV203" s="213"/>
      <c r="CW203" s="213"/>
      <c r="CX203" s="213"/>
      <c r="CY203" s="213"/>
      <c r="CZ203" s="213"/>
      <c r="DA203" s="213"/>
      <c r="DB203" s="213"/>
      <c r="DC203" s="213"/>
      <c r="DD203" s="213"/>
      <c r="DE203" s="213"/>
      <c r="DF203" s="213"/>
      <c r="DG203" s="213"/>
      <c r="DH203" s="213"/>
      <c r="DI203" s="213"/>
      <c r="DJ203" s="213"/>
      <c r="DK203" s="213"/>
      <c r="DL203" s="213"/>
      <c r="DM203" s="213"/>
      <c r="DN203" s="167"/>
      <c r="DO203" s="213"/>
      <c r="DP203" s="213"/>
      <c r="DQ203" s="213"/>
      <c r="DR203" s="213"/>
      <c r="DS203" s="213"/>
      <c r="DT203" s="213"/>
      <c r="DU203" s="213"/>
      <c r="DV203" s="213"/>
      <c r="DW203" s="213"/>
      <c r="DX203" s="213"/>
      <c r="DY203" s="213"/>
      <c r="DZ203" s="213"/>
      <c r="EA203" s="213"/>
      <c r="EB203" s="213"/>
      <c r="EC203" s="213"/>
      <c r="ED203" s="213"/>
      <c r="EE203" s="213"/>
      <c r="EF203" s="213"/>
      <c r="EG203" s="213"/>
      <c r="EH203" s="213"/>
      <c r="EI203" s="213"/>
      <c r="EJ203" s="213"/>
      <c r="EK203" s="213"/>
      <c r="EL203" s="213"/>
      <c r="EM203" s="213"/>
      <c r="EN203" s="213"/>
      <c r="EO203" s="213"/>
      <c r="EP203" s="213"/>
      <c r="EQ203" s="213"/>
      <c r="ER203" s="213"/>
      <c r="ES203" s="213"/>
      <c r="ET203" s="213"/>
      <c r="EU203" s="9"/>
      <c r="EV203" s="166"/>
      <c r="EW203" s="213"/>
      <c r="EX203" s="213"/>
      <c r="EY203" s="213"/>
      <c r="EZ203" s="213"/>
      <c r="FA203" s="213"/>
      <c r="FB203" s="213"/>
      <c r="FC203" s="213"/>
      <c r="FD203" s="213"/>
      <c r="FE203" s="213"/>
      <c r="FF203" s="213"/>
      <c r="FG203" s="213"/>
      <c r="FH203" s="213"/>
      <c r="FI203" s="213"/>
      <c r="FJ203" s="213"/>
      <c r="FK203" s="213"/>
      <c r="FL203" s="213"/>
      <c r="FM203" s="213"/>
      <c r="FN203" s="167"/>
      <c r="FO203" s="213"/>
      <c r="FP203" s="213"/>
      <c r="FQ203" s="213"/>
      <c r="FR203" s="213"/>
      <c r="FS203" s="166"/>
      <c r="FT203" s="167"/>
      <c r="FU203" s="213"/>
      <c r="FV203" s="213"/>
      <c r="FW203" s="213"/>
      <c r="FX203" s="213"/>
      <c r="FY203" s="166"/>
      <c r="FZ203" s="167"/>
      <c r="GA203" s="166"/>
      <c r="GB203" s="213"/>
      <c r="GC203" s="213"/>
      <c r="GD203" s="213"/>
      <c r="GE203" s="166"/>
      <c r="GF203" s="213"/>
      <c r="GG203" s="213"/>
      <c r="GH203" s="213"/>
      <c r="GI203" s="213"/>
      <c r="GJ203" s="213"/>
      <c r="GK203" s="213"/>
      <c r="GL203" s="213"/>
      <c r="GM203" s="166"/>
      <c r="GN203" s="213"/>
      <c r="GO203" s="213"/>
      <c r="GP203" s="213"/>
      <c r="GQ203" s="167"/>
      <c r="GR203" s="174"/>
      <c r="GS203" s="214"/>
      <c r="GT203" s="214"/>
      <c r="GU203" s="214"/>
      <c r="GV203" s="214"/>
      <c r="GW203" s="214"/>
      <c r="GX203" s="214"/>
      <c r="GY203" s="214"/>
      <c r="GZ203" s="214"/>
      <c r="HA203" s="214"/>
      <c r="HB203" s="214"/>
      <c r="HC203" s="214"/>
      <c r="HD203" s="214"/>
      <c r="HE203" s="214"/>
      <c r="HF203" s="214"/>
      <c r="HG203" s="214"/>
      <c r="HH203" s="214"/>
      <c r="HI203" s="214"/>
      <c r="HJ203" s="214"/>
      <c r="HK203" s="214"/>
      <c r="HL203" s="214"/>
      <c r="HM203" s="214"/>
      <c r="HN203" s="214"/>
      <c r="HO203" s="214"/>
      <c r="HP203" s="214"/>
      <c r="HQ203" s="214"/>
      <c r="HR203" s="214"/>
      <c r="HS203" s="214"/>
      <c r="HT203" s="214"/>
      <c r="HU203" s="214"/>
      <c r="HV203" s="214"/>
      <c r="HW203" s="214"/>
      <c r="HX203" s="214"/>
      <c r="HY203" s="214"/>
      <c r="HZ203" s="214"/>
      <c r="IA203" s="214"/>
      <c r="IB203" s="214"/>
      <c r="IC203" s="214"/>
      <c r="ID203" s="214"/>
      <c r="IE203" s="214"/>
      <c r="IF203" s="214"/>
      <c r="IG203" s="214"/>
      <c r="IH203" s="214"/>
      <c r="II203" s="214"/>
      <c r="IJ203" s="214"/>
      <c r="IK203" s="214"/>
      <c r="IL203" s="214" t="s">
        <v>226</v>
      </c>
      <c r="IM203" s="214"/>
      <c r="IN203" s="214"/>
      <c r="IO203" s="214"/>
      <c r="IP203" s="166"/>
      <c r="IQ203" s="167"/>
      <c r="IR203" s="213"/>
      <c r="IS203" s="213"/>
      <c r="IT203" s="213"/>
      <c r="IU203" s="213"/>
      <c r="IV203" s="213"/>
      <c r="IW203" s="213"/>
      <c r="IX203" s="223"/>
      <c r="IY203" s="223"/>
      <c r="IZ203" s="213"/>
      <c r="JA203" s="223"/>
      <c r="JB203" s="213"/>
      <c r="JC203" s="213"/>
      <c r="JD203" s="213"/>
      <c r="JE203" s="214"/>
      <c r="JF203"/>
      <c r="JG203" s="213"/>
      <c r="JH203" s="213"/>
      <c r="JI203" s="213"/>
      <c r="JJ203" s="213"/>
      <c r="JK203" s="213"/>
      <c r="JL203" s="213"/>
      <c r="JM203" s="213"/>
      <c r="JN203" s="174"/>
      <c r="JO203" s="214"/>
      <c r="JP203" s="214"/>
      <c r="JQ203" s="214"/>
      <c r="JR203" s="214"/>
      <c r="JS203" s="214"/>
      <c r="JT203" s="214"/>
      <c r="JU203" s="214"/>
      <c r="JV203" s="214"/>
      <c r="JW203" s="214"/>
      <c r="JX203" s="214"/>
      <c r="JY203" s="166"/>
      <c r="JZ203" s="213"/>
      <c r="KA203" s="213"/>
      <c r="KB203" s="213"/>
      <c r="KC203" s="214"/>
      <c r="KD203" s="214"/>
      <c r="KE203" s="214"/>
      <c r="KF203" s="214"/>
      <c r="KG203" s="214"/>
      <c r="KH203" s="223"/>
      <c r="KI203" s="223"/>
      <c r="KJ203" s="223"/>
      <c r="KK203" s="223"/>
      <c r="KL203" s="214"/>
      <c r="KM203" s="214"/>
      <c r="KN203" s="214"/>
      <c r="KO203" s="214"/>
      <c r="KP203" s="214"/>
      <c r="KQ203"/>
      <c r="KR203" s="255"/>
      <c r="KS203">
        <v>1</v>
      </c>
      <c r="KT203">
        <v>0</v>
      </c>
      <c r="KU203">
        <v>1</v>
      </c>
      <c r="KV203">
        <v>0</v>
      </c>
    </row>
    <row r="204" spans="1:308" s="10" customFormat="1" ht="19.5">
      <c r="A204" s="171">
        <v>14</v>
      </c>
      <c r="B204" s="171" t="s">
        <v>1217</v>
      </c>
      <c r="C204" s="172" t="s">
        <v>1276</v>
      </c>
      <c r="D204" s="173">
        <v>31</v>
      </c>
      <c r="E204" s="182" t="s">
        <v>1277</v>
      </c>
      <c r="F204" s="164">
        <v>20</v>
      </c>
      <c r="G204" s="164" t="s">
        <v>852</v>
      </c>
      <c r="H204" s="164">
        <v>0</v>
      </c>
      <c r="I204" s="164">
        <v>0</v>
      </c>
      <c r="J204" s="164">
        <v>248</v>
      </c>
      <c r="K204" s="164">
        <v>47.3</v>
      </c>
      <c r="L204" s="165">
        <v>19.072580645161288</v>
      </c>
      <c r="M204" s="384" t="s">
        <v>2367</v>
      </c>
      <c r="N204" s="166"/>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166"/>
      <c r="CC204" s="213"/>
      <c r="CD204" s="213"/>
      <c r="CE204" s="213"/>
      <c r="CF204" s="213"/>
      <c r="CG204" s="213"/>
      <c r="CH204" s="213"/>
      <c r="CI204" s="213"/>
      <c r="CJ204" s="213"/>
      <c r="CK204" s="213"/>
      <c r="CL204" s="213"/>
      <c r="CM204" s="213"/>
      <c r="CN204" s="213"/>
      <c r="CO204" s="213"/>
      <c r="CP204" s="213"/>
      <c r="CQ204" s="213"/>
      <c r="CR204" s="213"/>
      <c r="CS204" s="213"/>
      <c r="CT204" s="166"/>
      <c r="CU204" s="213"/>
      <c r="CV204" s="213"/>
      <c r="CW204" s="213"/>
      <c r="CX204" s="213"/>
      <c r="CY204" s="213"/>
      <c r="CZ204" s="213"/>
      <c r="DA204" s="213"/>
      <c r="DB204" s="213"/>
      <c r="DC204" s="213"/>
      <c r="DD204" s="213"/>
      <c r="DE204" s="213"/>
      <c r="DF204" s="213"/>
      <c r="DG204" s="213"/>
      <c r="DH204" s="213"/>
      <c r="DI204" s="213"/>
      <c r="DJ204" s="213"/>
      <c r="DK204" s="213"/>
      <c r="DL204" s="213"/>
      <c r="DM204" s="213"/>
      <c r="DN204" s="167"/>
      <c r="DO204" s="213"/>
      <c r="DP204" s="213"/>
      <c r="DQ204" s="213"/>
      <c r="DR204" s="213"/>
      <c r="DS204" s="213"/>
      <c r="DT204" s="213"/>
      <c r="DU204" s="213"/>
      <c r="DV204" s="213"/>
      <c r="DW204" s="213"/>
      <c r="DX204" s="213"/>
      <c r="DY204" s="213"/>
      <c r="DZ204" s="213"/>
      <c r="EA204" s="213"/>
      <c r="EB204" s="213"/>
      <c r="EC204" s="213"/>
      <c r="ED204" s="213"/>
      <c r="EE204" s="213"/>
      <c r="EF204" s="213"/>
      <c r="EG204" s="213"/>
      <c r="EH204" s="213"/>
      <c r="EI204" s="213"/>
      <c r="EJ204" s="213"/>
      <c r="EK204" s="213"/>
      <c r="EL204" s="213"/>
      <c r="EM204" s="213"/>
      <c r="EN204" s="213"/>
      <c r="EO204" s="213"/>
      <c r="EP204" s="213"/>
      <c r="EQ204" s="213"/>
      <c r="ER204" s="213"/>
      <c r="ES204" s="213"/>
      <c r="ET204" s="213"/>
      <c r="EU204" s="9"/>
      <c r="EV204" s="166"/>
      <c r="EW204" s="213"/>
      <c r="EX204" s="213"/>
      <c r="EY204" s="213"/>
      <c r="EZ204" s="213"/>
      <c r="FA204" s="213"/>
      <c r="FB204" s="213"/>
      <c r="FC204" s="213"/>
      <c r="FD204" s="213"/>
      <c r="FE204" s="213"/>
      <c r="FF204" s="213"/>
      <c r="FG204" s="213"/>
      <c r="FH204" s="213"/>
      <c r="FI204" s="213"/>
      <c r="FJ204" s="213"/>
      <c r="FK204" s="213"/>
      <c r="FL204" s="213"/>
      <c r="FM204" s="213"/>
      <c r="FN204" s="167"/>
      <c r="FO204" s="213"/>
      <c r="FP204" s="213"/>
      <c r="FQ204" s="213"/>
      <c r="FR204" s="213"/>
      <c r="FS204" s="166"/>
      <c r="FT204" s="167"/>
      <c r="FU204" s="213"/>
      <c r="FV204" s="213"/>
      <c r="FW204" s="213"/>
      <c r="FX204" s="213"/>
      <c r="FY204" s="166"/>
      <c r="FZ204" s="167"/>
      <c r="GA204" s="166"/>
      <c r="GB204" s="213"/>
      <c r="GC204" s="213"/>
      <c r="GD204" s="213"/>
      <c r="GE204" s="166"/>
      <c r="GF204" s="213"/>
      <c r="GG204" s="213"/>
      <c r="GH204" s="213"/>
      <c r="GI204" s="213"/>
      <c r="GJ204" s="213"/>
      <c r="GK204" s="213"/>
      <c r="GL204" s="213"/>
      <c r="GM204" s="166"/>
      <c r="GN204" s="213"/>
      <c r="GO204" s="213"/>
      <c r="GP204" s="213"/>
      <c r="GQ204" s="167"/>
      <c r="GR204" s="174"/>
      <c r="GS204" s="214"/>
      <c r="GT204" s="214"/>
      <c r="GU204" s="214"/>
      <c r="GV204" s="214"/>
      <c r="GW204" s="214"/>
      <c r="GX204" s="214"/>
      <c r="GY204" s="214"/>
      <c r="GZ204" s="214"/>
      <c r="HA204" s="214"/>
      <c r="HB204" s="214"/>
      <c r="HC204" s="214"/>
      <c r="HD204" s="214"/>
      <c r="HE204" s="214"/>
      <c r="HF204" s="214"/>
      <c r="HG204" s="214"/>
      <c r="HH204" s="214"/>
      <c r="HI204" s="214"/>
      <c r="HJ204" s="214"/>
      <c r="HK204" s="214"/>
      <c r="HL204" s="214"/>
      <c r="HM204" s="214"/>
      <c r="HN204" s="214"/>
      <c r="HO204" s="214"/>
      <c r="HP204" s="214"/>
      <c r="HQ204" s="214"/>
      <c r="HR204" s="214"/>
      <c r="HS204" s="214"/>
      <c r="HT204" s="214"/>
      <c r="HU204" s="214"/>
      <c r="HV204" s="214"/>
      <c r="HW204" s="214"/>
      <c r="HX204" s="214"/>
      <c r="HY204" s="214"/>
      <c r="HZ204" s="214"/>
      <c r="IA204" s="214"/>
      <c r="IB204" s="214"/>
      <c r="IC204" s="214"/>
      <c r="ID204" s="214"/>
      <c r="IE204" s="214"/>
      <c r="IF204" s="214"/>
      <c r="IG204" s="214"/>
      <c r="IH204" s="214"/>
      <c r="II204" s="214"/>
      <c r="IJ204" s="214"/>
      <c r="IK204" s="214"/>
      <c r="IL204" s="214"/>
      <c r="IM204" s="214"/>
      <c r="IN204" s="214"/>
      <c r="IO204" s="214"/>
      <c r="IP204" s="166"/>
      <c r="IQ204" s="167"/>
      <c r="IR204" s="213"/>
      <c r="IS204" s="213"/>
      <c r="IT204" s="213"/>
      <c r="IU204" s="213"/>
      <c r="IV204" s="213"/>
      <c r="IW204" s="213"/>
      <c r="IX204" s="223"/>
      <c r="IY204" s="223"/>
      <c r="IZ204" s="213"/>
      <c r="JA204" s="223"/>
      <c r="JB204" s="213"/>
      <c r="JC204" s="213"/>
      <c r="JD204" s="213"/>
      <c r="JE204" s="214"/>
      <c r="JF204"/>
      <c r="JG204" s="213"/>
      <c r="JH204" s="213"/>
      <c r="JI204" s="213"/>
      <c r="JJ204" s="213"/>
      <c r="JK204" s="213"/>
      <c r="JL204" s="213"/>
      <c r="JM204" s="213"/>
      <c r="JN204" s="174"/>
      <c r="JO204" s="214"/>
      <c r="JP204" s="214"/>
      <c r="JQ204" s="214"/>
      <c r="JR204" s="214"/>
      <c r="JS204" s="214"/>
      <c r="JT204" s="214"/>
      <c r="JU204" s="214"/>
      <c r="JV204" s="214"/>
      <c r="JW204" s="214"/>
      <c r="JX204" s="214"/>
      <c r="JY204" s="166"/>
      <c r="JZ204" s="213"/>
      <c r="KA204" s="213"/>
      <c r="KB204" s="213"/>
      <c r="KC204" s="214"/>
      <c r="KD204" s="214"/>
      <c r="KE204" s="214"/>
      <c r="KF204" s="214"/>
      <c r="KG204" s="214"/>
      <c r="KH204" s="223"/>
      <c r="KI204" s="223"/>
      <c r="KJ204" s="223"/>
      <c r="KK204" s="223"/>
      <c r="KL204" s="214"/>
      <c r="KM204" s="214"/>
      <c r="KN204" s="214"/>
      <c r="KO204" s="214"/>
      <c r="KP204" s="214"/>
      <c r="KQ204"/>
      <c r="KR204" s="255"/>
      <c r="KS204">
        <v>0</v>
      </c>
      <c r="KT204">
        <v>0</v>
      </c>
      <c r="KU204">
        <v>0</v>
      </c>
      <c r="KV204">
        <v>0</v>
      </c>
    </row>
    <row r="205" spans="1:308" s="10" customFormat="1" ht="19.5">
      <c r="A205" s="171">
        <v>14</v>
      </c>
      <c r="B205" s="171" t="s">
        <v>1217</v>
      </c>
      <c r="C205" s="172" t="s">
        <v>1278</v>
      </c>
      <c r="D205" s="173">
        <v>32</v>
      </c>
      <c r="E205" s="184" t="s">
        <v>1279</v>
      </c>
      <c r="F205" s="164">
        <v>20</v>
      </c>
      <c r="G205" s="164" t="s">
        <v>852</v>
      </c>
      <c r="H205" s="164">
        <v>0</v>
      </c>
      <c r="I205" s="164">
        <v>0</v>
      </c>
      <c r="J205" s="164">
        <v>479</v>
      </c>
      <c r="K205" s="164">
        <v>143.1</v>
      </c>
      <c r="L205" s="165">
        <v>29.874739039665972</v>
      </c>
      <c r="M205" s="384" t="s">
        <v>2368</v>
      </c>
      <c r="N205" s="166" t="s">
        <v>226</v>
      </c>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166"/>
      <c r="CC205" s="213"/>
      <c r="CD205" s="213"/>
      <c r="CE205" s="213"/>
      <c r="CF205" s="213"/>
      <c r="CG205" s="213"/>
      <c r="CH205" s="213"/>
      <c r="CI205" s="213"/>
      <c r="CJ205" s="213"/>
      <c r="CK205" s="213"/>
      <c r="CL205" s="213"/>
      <c r="CM205" s="213"/>
      <c r="CN205" s="213"/>
      <c r="CO205" s="213"/>
      <c r="CP205" s="213"/>
      <c r="CQ205" s="213"/>
      <c r="CR205" s="213"/>
      <c r="CS205" s="213"/>
      <c r="CT205" s="166"/>
      <c r="CU205" s="213"/>
      <c r="CV205" s="213"/>
      <c r="CW205" s="213"/>
      <c r="CX205" s="213"/>
      <c r="CY205" s="213"/>
      <c r="CZ205" s="213"/>
      <c r="DA205" s="213"/>
      <c r="DB205" s="213"/>
      <c r="DC205" s="213"/>
      <c r="DD205" s="213"/>
      <c r="DE205" s="213"/>
      <c r="DF205" s="213"/>
      <c r="DG205" s="213"/>
      <c r="DH205" s="213"/>
      <c r="DI205" s="213"/>
      <c r="DJ205" s="213"/>
      <c r="DK205" s="213"/>
      <c r="DL205" s="213"/>
      <c r="DM205" s="213"/>
      <c r="DN205" s="167"/>
      <c r="DO205" s="213"/>
      <c r="DP205" s="213"/>
      <c r="DQ205" s="213"/>
      <c r="DR205" s="213"/>
      <c r="DS205" s="213"/>
      <c r="DT205" s="213"/>
      <c r="DU205" s="213"/>
      <c r="DV205" s="213"/>
      <c r="DW205" s="213"/>
      <c r="DX205" s="213"/>
      <c r="DY205" s="213"/>
      <c r="DZ205" s="213"/>
      <c r="EA205" s="213"/>
      <c r="EB205" s="213"/>
      <c r="EC205" s="213"/>
      <c r="ED205" s="213"/>
      <c r="EE205" s="213"/>
      <c r="EF205" s="213"/>
      <c r="EG205" s="213"/>
      <c r="EH205" s="213"/>
      <c r="EI205" s="213"/>
      <c r="EJ205" s="213"/>
      <c r="EK205" s="213"/>
      <c r="EL205" s="213"/>
      <c r="EM205" s="213"/>
      <c r="EN205" s="213"/>
      <c r="EO205" s="213"/>
      <c r="EP205" s="213"/>
      <c r="EQ205" s="213"/>
      <c r="ER205" s="213"/>
      <c r="ES205" s="213"/>
      <c r="ET205" s="213"/>
      <c r="EU205" s="9"/>
      <c r="EV205" s="166"/>
      <c r="EW205" s="213"/>
      <c r="EX205" s="213"/>
      <c r="EY205" s="213"/>
      <c r="EZ205" s="213"/>
      <c r="FA205" s="213"/>
      <c r="FB205" s="213"/>
      <c r="FC205" s="213"/>
      <c r="FD205" s="213"/>
      <c r="FE205" s="213"/>
      <c r="FF205" s="213"/>
      <c r="FG205" s="213"/>
      <c r="FH205" s="213"/>
      <c r="FI205" s="213"/>
      <c r="FJ205" s="213"/>
      <c r="FK205" s="213"/>
      <c r="FL205" s="213"/>
      <c r="FM205" s="213"/>
      <c r="FN205" s="167"/>
      <c r="FO205" s="213"/>
      <c r="FP205" s="213"/>
      <c r="FQ205" s="213"/>
      <c r="FR205" s="213"/>
      <c r="FS205" s="166"/>
      <c r="FT205" s="167"/>
      <c r="FU205" s="213"/>
      <c r="FV205" s="213"/>
      <c r="FW205" s="213"/>
      <c r="FX205" s="213"/>
      <c r="FY205" s="166"/>
      <c r="FZ205" s="167"/>
      <c r="GA205" s="166"/>
      <c r="GB205" s="213"/>
      <c r="GC205" s="213"/>
      <c r="GD205" s="213"/>
      <c r="GE205" s="166"/>
      <c r="GF205" s="213"/>
      <c r="GG205" s="213"/>
      <c r="GH205" s="213"/>
      <c r="GI205" s="213"/>
      <c r="GJ205" s="213"/>
      <c r="GK205" s="213"/>
      <c r="GL205" s="213"/>
      <c r="GM205" s="166"/>
      <c r="GN205" s="213"/>
      <c r="GO205" s="213"/>
      <c r="GP205" s="213"/>
      <c r="GQ205" s="167"/>
      <c r="GR205" s="174" t="s">
        <v>853</v>
      </c>
      <c r="GS205" s="214" t="s">
        <v>853</v>
      </c>
      <c r="GT205" s="214"/>
      <c r="GU205" s="214" t="s">
        <v>853</v>
      </c>
      <c r="GV205" s="214" t="s">
        <v>853</v>
      </c>
      <c r="GW205" s="214" t="s">
        <v>853</v>
      </c>
      <c r="GX205" s="214" t="s">
        <v>853</v>
      </c>
      <c r="GY205" s="214"/>
      <c r="GZ205" s="214"/>
      <c r="HA205" s="214" t="s">
        <v>853</v>
      </c>
      <c r="HB205" s="214"/>
      <c r="HC205" s="214"/>
      <c r="HD205" s="214"/>
      <c r="HE205" s="214"/>
      <c r="HF205" s="214" t="s">
        <v>853</v>
      </c>
      <c r="HG205" s="214"/>
      <c r="HH205" s="214"/>
      <c r="HI205" s="214"/>
      <c r="HJ205" s="214"/>
      <c r="HK205" s="214" t="s">
        <v>853</v>
      </c>
      <c r="HL205" s="214"/>
      <c r="HM205" s="214"/>
      <c r="HN205" s="214"/>
      <c r="HO205" s="214"/>
      <c r="HP205" s="214"/>
      <c r="HQ205" s="214"/>
      <c r="HR205" s="214"/>
      <c r="HS205" s="214"/>
      <c r="HT205" s="214"/>
      <c r="HU205" s="214"/>
      <c r="HV205" s="214"/>
      <c r="HW205" s="214"/>
      <c r="HX205" s="214"/>
      <c r="HY205" s="214"/>
      <c r="HZ205" s="214"/>
      <c r="IA205" s="214"/>
      <c r="IB205" s="214"/>
      <c r="IC205" s="214"/>
      <c r="ID205" s="214"/>
      <c r="IE205" s="214"/>
      <c r="IF205" s="214"/>
      <c r="IG205" s="214"/>
      <c r="IH205" s="214"/>
      <c r="II205" s="214"/>
      <c r="IJ205" s="214"/>
      <c r="IK205" s="214"/>
      <c r="IL205" s="214"/>
      <c r="IM205" s="214"/>
      <c r="IN205" s="214"/>
      <c r="IO205" s="214"/>
      <c r="IP205" s="166"/>
      <c r="IQ205" s="167"/>
      <c r="IR205" s="213"/>
      <c r="IS205" s="213"/>
      <c r="IT205" s="213"/>
      <c r="IU205" s="213"/>
      <c r="IV205" s="213"/>
      <c r="IW205" s="213"/>
      <c r="IX205" s="223"/>
      <c r="IY205" s="223"/>
      <c r="IZ205" s="213" t="s">
        <v>853</v>
      </c>
      <c r="JA205" s="223"/>
      <c r="JB205" s="213"/>
      <c r="JC205" s="213"/>
      <c r="JD205" s="213"/>
      <c r="JE205" s="214"/>
      <c r="JF205"/>
      <c r="JG205" s="213"/>
      <c r="JH205" s="213"/>
      <c r="JI205" s="213"/>
      <c r="JJ205" s="213"/>
      <c r="JK205" s="213"/>
      <c r="JL205" s="213"/>
      <c r="JM205" s="213"/>
      <c r="JN205" s="174"/>
      <c r="JO205" s="214"/>
      <c r="JP205" s="214"/>
      <c r="JQ205" s="214"/>
      <c r="JR205" s="214"/>
      <c r="JS205" s="214"/>
      <c r="JT205" s="214"/>
      <c r="JU205" s="214"/>
      <c r="JV205" s="214"/>
      <c r="JW205" s="214"/>
      <c r="JX205" s="214"/>
      <c r="JY205" s="166"/>
      <c r="JZ205" s="213"/>
      <c r="KA205" s="213"/>
      <c r="KB205" s="213"/>
      <c r="KC205" s="214"/>
      <c r="KD205" s="214"/>
      <c r="KE205" s="214"/>
      <c r="KF205" s="214"/>
      <c r="KG205" s="214"/>
      <c r="KH205" s="223"/>
      <c r="KI205" s="223"/>
      <c r="KJ205" s="223"/>
      <c r="KK205" s="223"/>
      <c r="KL205" s="214"/>
      <c r="KM205" s="214"/>
      <c r="KN205" s="214"/>
      <c r="KO205" s="214"/>
      <c r="KP205" s="214"/>
      <c r="KQ205"/>
      <c r="KR205" s="255"/>
      <c r="KS205">
        <v>1</v>
      </c>
      <c r="KT205">
        <v>10</v>
      </c>
      <c r="KU205">
        <v>1</v>
      </c>
      <c r="KV205">
        <v>10</v>
      </c>
    </row>
    <row r="206" spans="1:308" s="10" customFormat="1" ht="19.5">
      <c r="A206" s="171">
        <v>14</v>
      </c>
      <c r="B206" s="171" t="s">
        <v>1217</v>
      </c>
      <c r="C206" s="172" t="s">
        <v>1280</v>
      </c>
      <c r="D206" s="173">
        <v>33</v>
      </c>
      <c r="E206" s="182" t="s">
        <v>1281</v>
      </c>
      <c r="F206" s="164">
        <v>9</v>
      </c>
      <c r="G206" s="164" t="s">
        <v>857</v>
      </c>
      <c r="H206" s="164">
        <v>0</v>
      </c>
      <c r="I206" s="164">
        <v>0</v>
      </c>
      <c r="J206" s="164">
        <v>417</v>
      </c>
      <c r="K206" s="164">
        <v>113.8</v>
      </c>
      <c r="L206" s="165">
        <v>27.290167865707431</v>
      </c>
      <c r="M206" s="384" t="s">
        <v>2369</v>
      </c>
      <c r="N206" s="166" t="s">
        <v>226</v>
      </c>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t="s">
        <v>226</v>
      </c>
      <c r="BR206" s="213" t="s">
        <v>226</v>
      </c>
      <c r="BS206" s="213"/>
      <c r="BT206" s="213"/>
      <c r="BU206" s="213" t="s">
        <v>226</v>
      </c>
      <c r="BV206" s="213"/>
      <c r="BW206" s="213"/>
      <c r="BX206" s="213"/>
      <c r="BY206" s="213"/>
      <c r="BZ206" s="213"/>
      <c r="CA206" s="213"/>
      <c r="CB206" s="166"/>
      <c r="CC206" s="213"/>
      <c r="CD206" s="213"/>
      <c r="CE206" s="213"/>
      <c r="CF206" s="213"/>
      <c r="CG206" s="213"/>
      <c r="CH206" s="213"/>
      <c r="CI206" s="213"/>
      <c r="CJ206" s="213" t="s">
        <v>226</v>
      </c>
      <c r="CK206" s="213"/>
      <c r="CL206" s="213"/>
      <c r="CM206" s="213"/>
      <c r="CN206" s="213"/>
      <c r="CO206" s="213"/>
      <c r="CP206" s="213"/>
      <c r="CQ206" s="213"/>
      <c r="CR206" s="213"/>
      <c r="CS206" s="213"/>
      <c r="CT206" s="166"/>
      <c r="CU206" s="213"/>
      <c r="CV206" s="213"/>
      <c r="CW206" s="213"/>
      <c r="CX206" s="213"/>
      <c r="CY206" s="213"/>
      <c r="CZ206" s="213"/>
      <c r="DA206" s="213"/>
      <c r="DB206" s="213"/>
      <c r="DC206" s="213"/>
      <c r="DD206" s="213"/>
      <c r="DE206" s="213"/>
      <c r="DF206" s="213"/>
      <c r="DG206" s="213"/>
      <c r="DH206" s="213"/>
      <c r="DI206" s="213"/>
      <c r="DJ206" s="213"/>
      <c r="DK206" s="213"/>
      <c r="DL206" s="213"/>
      <c r="DM206" s="213"/>
      <c r="DN206" s="167"/>
      <c r="DO206" s="213"/>
      <c r="DP206" s="213"/>
      <c r="DQ206" s="213"/>
      <c r="DR206" s="213"/>
      <c r="DS206" s="213"/>
      <c r="DT206" s="213"/>
      <c r="DU206" s="213"/>
      <c r="DV206" s="213"/>
      <c r="DW206" s="213"/>
      <c r="DX206" s="213"/>
      <c r="DY206" s="213"/>
      <c r="DZ206" s="213"/>
      <c r="EA206" s="213"/>
      <c r="EB206" s="213"/>
      <c r="EC206" s="213"/>
      <c r="ED206" s="213"/>
      <c r="EE206" s="213"/>
      <c r="EF206" s="213"/>
      <c r="EG206" s="213"/>
      <c r="EH206" s="213"/>
      <c r="EI206" s="213"/>
      <c r="EJ206" s="213"/>
      <c r="EK206" s="213"/>
      <c r="EL206" s="213"/>
      <c r="EM206" s="213"/>
      <c r="EN206" s="213"/>
      <c r="EO206" s="213"/>
      <c r="EP206" s="213"/>
      <c r="EQ206" s="213"/>
      <c r="ER206" s="213"/>
      <c r="ES206" s="213"/>
      <c r="ET206" s="213"/>
      <c r="EU206" s="9"/>
      <c r="EV206" s="166"/>
      <c r="EW206" s="213"/>
      <c r="EX206" s="213"/>
      <c r="EY206" s="213"/>
      <c r="EZ206" s="213"/>
      <c r="FA206" s="213"/>
      <c r="FB206" s="213"/>
      <c r="FC206" s="213"/>
      <c r="FD206" s="213"/>
      <c r="FE206" s="213"/>
      <c r="FF206" s="213"/>
      <c r="FG206" s="213"/>
      <c r="FH206" s="213"/>
      <c r="FI206" s="213"/>
      <c r="FJ206" s="213"/>
      <c r="FK206" s="213"/>
      <c r="FL206" s="213"/>
      <c r="FM206" s="213"/>
      <c r="FN206" s="167"/>
      <c r="FO206" s="213"/>
      <c r="FP206" s="213"/>
      <c r="FQ206" s="213"/>
      <c r="FR206" s="213"/>
      <c r="FS206" s="166"/>
      <c r="FT206" s="167"/>
      <c r="FU206" s="213"/>
      <c r="FV206" s="213"/>
      <c r="FW206" s="213"/>
      <c r="FX206" s="213"/>
      <c r="FY206" s="166"/>
      <c r="FZ206" s="167"/>
      <c r="GA206" s="166"/>
      <c r="GB206" s="213"/>
      <c r="GC206" s="213"/>
      <c r="GD206" s="213"/>
      <c r="GE206" s="166"/>
      <c r="GF206" s="213"/>
      <c r="GG206" s="213"/>
      <c r="GH206" s="213"/>
      <c r="GI206" s="213"/>
      <c r="GJ206" s="213"/>
      <c r="GK206" s="213"/>
      <c r="GL206" s="213"/>
      <c r="GM206" s="166"/>
      <c r="GN206" s="213"/>
      <c r="GO206" s="213"/>
      <c r="GP206" s="213"/>
      <c r="GQ206" s="167"/>
      <c r="GR206" s="174"/>
      <c r="GS206" s="214"/>
      <c r="GT206" s="214"/>
      <c r="GU206" s="214"/>
      <c r="GV206" s="214"/>
      <c r="GW206" s="214"/>
      <c r="GX206" s="214"/>
      <c r="GY206" s="214"/>
      <c r="GZ206" s="214"/>
      <c r="HA206" s="214" t="s">
        <v>853</v>
      </c>
      <c r="HB206" s="214"/>
      <c r="HC206" s="214"/>
      <c r="HD206" s="214"/>
      <c r="HE206" s="214"/>
      <c r="HF206" s="214"/>
      <c r="HG206" s="214"/>
      <c r="HH206" s="214"/>
      <c r="HI206" s="214"/>
      <c r="HJ206" s="214"/>
      <c r="HK206" s="214"/>
      <c r="HL206" s="214"/>
      <c r="HM206" s="214"/>
      <c r="HN206" s="214"/>
      <c r="HO206" s="214"/>
      <c r="HP206" s="214"/>
      <c r="HQ206" s="214"/>
      <c r="HR206" s="214"/>
      <c r="HS206" s="214"/>
      <c r="HT206" s="214"/>
      <c r="HU206" s="214"/>
      <c r="HV206" s="214"/>
      <c r="HW206" s="214"/>
      <c r="HX206" s="214"/>
      <c r="HY206" s="214"/>
      <c r="HZ206" s="214"/>
      <c r="IA206" s="214"/>
      <c r="IB206" s="214"/>
      <c r="IC206" s="214"/>
      <c r="ID206" s="214"/>
      <c r="IE206" s="214"/>
      <c r="IF206" s="214"/>
      <c r="IG206" s="214"/>
      <c r="IH206" s="214"/>
      <c r="II206" s="214"/>
      <c r="IJ206" s="214"/>
      <c r="IK206" s="214"/>
      <c r="IL206" s="214"/>
      <c r="IM206" s="214"/>
      <c r="IN206" s="214"/>
      <c r="IO206" s="214"/>
      <c r="IP206" s="166"/>
      <c r="IQ206" s="167"/>
      <c r="IR206" s="213"/>
      <c r="IS206" s="213"/>
      <c r="IT206" s="213"/>
      <c r="IU206" s="213"/>
      <c r="IV206" s="213"/>
      <c r="IW206" s="213"/>
      <c r="IX206" s="223"/>
      <c r="IY206" s="223"/>
      <c r="IZ206" s="213"/>
      <c r="JA206" s="223"/>
      <c r="JB206" s="213"/>
      <c r="JC206" s="213"/>
      <c r="JD206" s="213"/>
      <c r="JE206" s="214"/>
      <c r="JF206"/>
      <c r="JG206" s="213"/>
      <c r="JH206" s="213"/>
      <c r="JI206" s="213"/>
      <c r="JJ206" s="213"/>
      <c r="JK206" s="213"/>
      <c r="JL206" s="213"/>
      <c r="JM206" s="213"/>
      <c r="JN206" s="174" t="s">
        <v>226</v>
      </c>
      <c r="JO206" s="214"/>
      <c r="JP206" s="214"/>
      <c r="JQ206" s="214"/>
      <c r="JR206" s="214"/>
      <c r="JS206" s="214"/>
      <c r="JT206" s="214"/>
      <c r="JU206" s="214"/>
      <c r="JV206" s="214"/>
      <c r="JW206" s="214"/>
      <c r="JX206" s="214"/>
      <c r="JY206" s="166" t="s">
        <v>226</v>
      </c>
      <c r="JZ206" s="213"/>
      <c r="KA206" s="213" t="s">
        <v>226</v>
      </c>
      <c r="KB206" s="213" t="s">
        <v>226</v>
      </c>
      <c r="KC206" s="214"/>
      <c r="KD206" s="213" t="s">
        <v>226</v>
      </c>
      <c r="KE206" s="214"/>
      <c r="KF206" s="214"/>
      <c r="KG206" s="214"/>
      <c r="KH206" s="223"/>
      <c r="KI206" s="223"/>
      <c r="KJ206" s="223"/>
      <c r="KK206" s="223"/>
      <c r="KL206" s="214"/>
      <c r="KM206" s="214"/>
      <c r="KN206" s="214"/>
      <c r="KO206" s="214"/>
      <c r="KP206" s="214"/>
      <c r="KQ206"/>
      <c r="KR206" s="255"/>
      <c r="KS206">
        <v>10</v>
      </c>
      <c r="KT206">
        <v>1</v>
      </c>
      <c r="KU206">
        <v>10</v>
      </c>
      <c r="KV206">
        <v>1</v>
      </c>
    </row>
    <row r="207" spans="1:308" s="10" customFormat="1" ht="19.5">
      <c r="A207" s="171">
        <v>15</v>
      </c>
      <c r="B207" s="171" t="s">
        <v>1282</v>
      </c>
      <c r="C207" s="172" t="s">
        <v>1283</v>
      </c>
      <c r="D207" s="173">
        <v>1</v>
      </c>
      <c r="E207" s="164" t="s">
        <v>1284</v>
      </c>
      <c r="F207" s="164">
        <v>11</v>
      </c>
      <c r="G207" s="164" t="s">
        <v>876</v>
      </c>
      <c r="H207" s="164">
        <v>0</v>
      </c>
      <c r="I207" s="164">
        <v>0</v>
      </c>
      <c r="J207" s="164">
        <v>582</v>
      </c>
      <c r="K207" s="164">
        <v>177.3</v>
      </c>
      <c r="L207" s="165">
        <v>30.463917525773198</v>
      </c>
      <c r="M207" s="384" t="s">
        <v>2370</v>
      </c>
      <c r="N207" s="166"/>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t="s">
        <v>226</v>
      </c>
      <c r="BG207" s="9" t="s">
        <v>226</v>
      </c>
      <c r="BH207" s="9"/>
      <c r="BI207" s="9"/>
      <c r="BJ207" s="9"/>
      <c r="BK207" s="9"/>
      <c r="BL207" s="9"/>
      <c r="BM207" s="9"/>
      <c r="BN207" s="9"/>
      <c r="BO207" s="9"/>
      <c r="BP207" s="9"/>
      <c r="BQ207" s="9" t="s">
        <v>226</v>
      </c>
      <c r="BR207" s="9"/>
      <c r="BS207" s="9"/>
      <c r="BT207" s="9"/>
      <c r="BU207" s="9"/>
      <c r="BV207" s="9"/>
      <c r="BW207" s="9" t="s">
        <v>226</v>
      </c>
      <c r="BX207" s="9"/>
      <c r="BY207" s="9"/>
      <c r="BZ207" s="9"/>
      <c r="CA207" s="9"/>
      <c r="CB207" s="166"/>
      <c r="CC207" s="9"/>
      <c r="CD207" s="9"/>
      <c r="CE207" s="9"/>
      <c r="CF207" s="9"/>
      <c r="CG207" s="166"/>
      <c r="CH207" s="9"/>
      <c r="CI207" s="9"/>
      <c r="CJ207" s="9" t="s">
        <v>226</v>
      </c>
      <c r="CK207" s="9"/>
      <c r="CL207" s="9"/>
      <c r="CM207" s="9"/>
      <c r="CN207" s="9"/>
      <c r="CO207" s="9"/>
      <c r="CP207" s="9"/>
      <c r="CQ207" s="9"/>
      <c r="CR207" s="9"/>
      <c r="CS207" s="167"/>
      <c r="CT207" s="166"/>
      <c r="CU207" s="9"/>
      <c r="CV207" s="9"/>
      <c r="CW207" s="9"/>
      <c r="CX207" s="9"/>
      <c r="CY207" s="9"/>
      <c r="CZ207" s="9"/>
      <c r="DA207" s="9"/>
      <c r="DB207" s="9"/>
      <c r="DC207" s="9"/>
      <c r="DD207" s="9"/>
      <c r="DE207" s="9"/>
      <c r="DF207" s="9"/>
      <c r="DG207" s="9"/>
      <c r="DH207" s="9"/>
      <c r="DI207" s="9"/>
      <c r="DJ207" s="9"/>
      <c r="DK207" s="9"/>
      <c r="DL207" s="9"/>
      <c r="DM207" s="9"/>
      <c r="DN207" s="9"/>
      <c r="DO207" s="166"/>
      <c r="DP207" s="9"/>
      <c r="DQ207" s="9"/>
      <c r="DR207" s="9"/>
      <c r="DS207" s="9"/>
      <c r="DT207" s="9"/>
      <c r="DU207" s="9"/>
      <c r="DV207" s="9"/>
      <c r="DW207" s="9"/>
      <c r="DX207" s="9"/>
      <c r="DY207" s="9"/>
      <c r="DZ207" s="9"/>
      <c r="EA207" s="9"/>
      <c r="EB207" s="9"/>
      <c r="EC207" s="9"/>
      <c r="ED207" s="9"/>
      <c r="EE207" s="9"/>
      <c r="EF207" s="9"/>
      <c r="EG207" s="9"/>
      <c r="EH207" s="9"/>
      <c r="EI207" s="9"/>
      <c r="EJ207" s="9"/>
      <c r="EK207" s="9"/>
      <c r="EL207" s="9"/>
      <c r="EM207" s="9"/>
      <c r="EN207" s="9"/>
      <c r="EO207" s="9"/>
      <c r="EP207" s="9"/>
      <c r="EQ207" s="9"/>
      <c r="ER207" s="9"/>
      <c r="ES207" s="9"/>
      <c r="ET207" s="9"/>
      <c r="EU207" s="9"/>
      <c r="EV207" s="166"/>
      <c r="EW207" s="9"/>
      <c r="EX207" s="9"/>
      <c r="EY207" s="9"/>
      <c r="EZ207" s="9"/>
      <c r="FA207" s="9"/>
      <c r="FB207" s="9"/>
      <c r="FC207" s="9"/>
      <c r="FD207" s="9"/>
      <c r="FE207" s="9"/>
      <c r="FF207" s="9"/>
      <c r="FG207" s="9"/>
      <c r="FH207" s="9"/>
      <c r="FI207" s="9"/>
      <c r="FJ207" s="9"/>
      <c r="FK207" s="9"/>
      <c r="FL207" s="9"/>
      <c r="FM207" s="9"/>
      <c r="FN207" s="167"/>
      <c r="FO207" s="9"/>
      <c r="FP207" s="9"/>
      <c r="FQ207" s="9"/>
      <c r="FR207" s="9"/>
      <c r="FS207" s="9"/>
      <c r="FT207" s="9"/>
      <c r="FU207" s="166"/>
      <c r="FV207" s="9"/>
      <c r="FW207" s="9"/>
      <c r="FX207" s="9"/>
      <c r="FY207" s="9"/>
      <c r="FZ207" s="9"/>
      <c r="GA207" s="166"/>
      <c r="GB207" s="9"/>
      <c r="GC207" s="9"/>
      <c r="GD207" s="9"/>
      <c r="GE207" s="166"/>
      <c r="GF207" s="9"/>
      <c r="GG207" s="9"/>
      <c r="GH207" s="9"/>
      <c r="GI207" s="9"/>
      <c r="GJ207" s="9"/>
      <c r="GK207" s="9"/>
      <c r="GL207" s="9"/>
      <c r="GM207" s="166"/>
      <c r="GN207" s="9"/>
      <c r="GO207" s="9"/>
      <c r="GP207" s="9"/>
      <c r="GQ207" s="167"/>
      <c r="GR207"/>
      <c r="GS207"/>
      <c r="GT207"/>
      <c r="GU207"/>
      <c r="GV207"/>
      <c r="GW207"/>
      <c r="GX207" t="s">
        <v>226</v>
      </c>
      <c r="GY207" t="s">
        <v>226</v>
      </c>
      <c r="GZ207" t="s">
        <v>226</v>
      </c>
      <c r="HA207"/>
      <c r="HB207"/>
      <c r="HC207"/>
      <c r="HD207"/>
      <c r="HE207"/>
      <c r="HF207"/>
      <c r="HG207"/>
      <c r="HH207"/>
      <c r="HI207"/>
      <c r="HJ207"/>
      <c r="HK207"/>
      <c r="HL207"/>
      <c r="HM207"/>
      <c r="HN207"/>
      <c r="HO207" t="s">
        <v>226</v>
      </c>
      <c r="HP207"/>
      <c r="HQ207"/>
      <c r="HR207"/>
      <c r="HS207"/>
      <c r="HT207"/>
      <c r="HU207"/>
      <c r="HV207"/>
      <c r="HW207"/>
      <c r="HX207"/>
      <c r="HY207"/>
      <c r="HZ207"/>
      <c r="IA207"/>
      <c r="IB207"/>
      <c r="IC207"/>
      <c r="ID207"/>
      <c r="IE207"/>
      <c r="IF207"/>
      <c r="IG207"/>
      <c r="IH207"/>
      <c r="II207"/>
      <c r="IJ207"/>
      <c r="IK207"/>
      <c r="IL207"/>
      <c r="IM207"/>
      <c r="IN207"/>
      <c r="IO207"/>
      <c r="IP207" s="166"/>
      <c r="IQ207" s="9"/>
      <c r="IR207" s="166"/>
      <c r="IS207" s="9"/>
      <c r="IT207" s="9"/>
      <c r="IU207" s="9"/>
      <c r="IV207" s="9"/>
      <c r="IW207" s="9"/>
      <c r="IZ207" s="9" t="s">
        <v>226</v>
      </c>
      <c r="JB207" s="9"/>
      <c r="JC207" s="9" t="s">
        <v>226</v>
      </c>
      <c r="JD207" s="9"/>
      <c r="JE207"/>
      <c r="JF207"/>
      <c r="JG207" s="9" t="s">
        <v>226</v>
      </c>
      <c r="JH207" s="9"/>
      <c r="JI207" s="9"/>
      <c r="JJ207" s="9"/>
      <c r="JK207" s="9"/>
      <c r="JL207" s="9"/>
      <c r="JM207" s="167" t="s">
        <v>226</v>
      </c>
      <c r="JN207"/>
      <c r="JO207"/>
      <c r="JP207"/>
      <c r="JQ207"/>
      <c r="JR207"/>
      <c r="JS207"/>
      <c r="JT207"/>
      <c r="JU207"/>
      <c r="JV207"/>
      <c r="JW207"/>
      <c r="JX207"/>
      <c r="JY207" s="166"/>
      <c r="JZ207" s="9"/>
      <c r="KA207" s="9"/>
      <c r="KB207" s="9"/>
      <c r="KC207" s="285"/>
      <c r="KD207"/>
      <c r="KE207"/>
      <c r="KF207"/>
      <c r="KG207"/>
      <c r="KL207"/>
      <c r="KM207"/>
      <c r="KN207"/>
      <c r="KO207"/>
      <c r="KP207"/>
      <c r="KQ207"/>
      <c r="KR207" s="255"/>
      <c r="KS207">
        <v>13</v>
      </c>
      <c r="KT207">
        <v>0</v>
      </c>
      <c r="KU207">
        <v>13</v>
      </c>
      <c r="KV207">
        <v>0</v>
      </c>
    </row>
    <row r="208" spans="1:308" s="10" customFormat="1" ht="19.5">
      <c r="A208" s="171">
        <v>15</v>
      </c>
      <c r="B208" s="171" t="s">
        <v>1285</v>
      </c>
      <c r="C208" s="172" t="s">
        <v>1286</v>
      </c>
      <c r="D208" s="173">
        <v>2</v>
      </c>
      <c r="E208" s="164" t="s">
        <v>1287</v>
      </c>
      <c r="F208" s="164">
        <v>14</v>
      </c>
      <c r="G208" s="164" t="s">
        <v>876</v>
      </c>
      <c r="H208" s="164">
        <v>0</v>
      </c>
      <c r="I208" s="164">
        <v>0</v>
      </c>
      <c r="J208" s="164">
        <v>500</v>
      </c>
      <c r="K208" s="164">
        <v>130.5</v>
      </c>
      <c r="L208" s="165">
        <v>26.1</v>
      </c>
      <c r="M208" s="384" t="s">
        <v>2371</v>
      </c>
      <c r="N208" s="166"/>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166"/>
      <c r="CC208" s="9"/>
      <c r="CD208" s="9"/>
      <c r="CE208" s="9"/>
      <c r="CF208" s="9"/>
      <c r="CG208" s="166"/>
      <c r="CH208" s="9"/>
      <c r="CI208" s="9"/>
      <c r="CJ208" s="9"/>
      <c r="CK208" s="9"/>
      <c r="CL208" s="9"/>
      <c r="CM208" s="9"/>
      <c r="CN208" s="9"/>
      <c r="CO208" s="9" t="s">
        <v>226</v>
      </c>
      <c r="CP208" s="9"/>
      <c r="CQ208" s="9"/>
      <c r="CR208" s="9"/>
      <c r="CS208" s="167"/>
      <c r="CT208" s="166"/>
      <c r="CU208" s="9"/>
      <c r="CV208" s="9"/>
      <c r="CW208" s="9"/>
      <c r="CX208" s="9"/>
      <c r="CY208" s="9"/>
      <c r="CZ208" s="9"/>
      <c r="DA208" s="9"/>
      <c r="DB208" s="9"/>
      <c r="DC208" s="9"/>
      <c r="DD208" s="9"/>
      <c r="DE208" s="9"/>
      <c r="DF208" s="9"/>
      <c r="DG208" s="9"/>
      <c r="DH208" s="9"/>
      <c r="DI208" s="9"/>
      <c r="DJ208" s="9"/>
      <c r="DK208" s="9"/>
      <c r="DL208" s="9"/>
      <c r="DM208" s="9"/>
      <c r="DN208" s="9"/>
      <c r="DO208" s="166" t="s">
        <v>226</v>
      </c>
      <c r="DP208" s="9"/>
      <c r="DQ208" s="9"/>
      <c r="DR208" s="9"/>
      <c r="DS208" s="9"/>
      <c r="DT208" s="9"/>
      <c r="DU208" s="9"/>
      <c r="DV208" s="9"/>
      <c r="DW208" s="9"/>
      <c r="DX208" s="9"/>
      <c r="DY208" s="9"/>
      <c r="DZ208" s="9"/>
      <c r="EA208" s="9"/>
      <c r="EB208" s="9"/>
      <c r="EC208" s="9"/>
      <c r="ED208" s="9"/>
      <c r="EE208" s="9"/>
      <c r="EF208" s="9"/>
      <c r="EG208" s="9"/>
      <c r="EH208" s="9"/>
      <c r="EI208" s="9"/>
      <c r="EJ208" s="9"/>
      <c r="EK208" s="9"/>
      <c r="EL208" s="9"/>
      <c r="EM208" s="9"/>
      <c r="EN208" s="9"/>
      <c r="EO208" s="9"/>
      <c r="EP208" s="9"/>
      <c r="EQ208" s="9"/>
      <c r="ER208" s="9"/>
      <c r="ES208" s="9"/>
      <c r="ET208" s="9"/>
      <c r="EU208" s="9"/>
      <c r="EV208" s="166" t="s">
        <v>226</v>
      </c>
      <c r="EW208" s="9"/>
      <c r="EX208" s="9"/>
      <c r="EY208" s="9"/>
      <c r="EZ208" s="9"/>
      <c r="FA208" s="9"/>
      <c r="FB208" s="9"/>
      <c r="FC208" s="9"/>
      <c r="FD208" s="9"/>
      <c r="FE208" s="9"/>
      <c r="FF208" s="9"/>
      <c r="FG208" s="9"/>
      <c r="FH208" s="9"/>
      <c r="FI208" s="9"/>
      <c r="FJ208" s="9"/>
      <c r="FK208" s="9"/>
      <c r="FL208" s="9"/>
      <c r="FM208" s="9"/>
      <c r="FN208" s="167"/>
      <c r="FO208" s="9"/>
      <c r="FP208" s="9"/>
      <c r="FQ208" s="9"/>
      <c r="FR208" s="9"/>
      <c r="FS208" s="9"/>
      <c r="FT208" s="9"/>
      <c r="FU208" s="166"/>
      <c r="FV208" s="9"/>
      <c r="FW208" s="9"/>
      <c r="FX208" s="9"/>
      <c r="FY208" s="9"/>
      <c r="FZ208" s="9"/>
      <c r="GA208" s="166"/>
      <c r="GB208" s="9"/>
      <c r="GC208" s="9"/>
      <c r="GD208" s="9"/>
      <c r="GE208" s="166"/>
      <c r="GF208" s="9"/>
      <c r="GG208" s="9"/>
      <c r="GH208" s="9"/>
      <c r="GI208" s="9"/>
      <c r="GJ208" s="9"/>
      <c r="GK208" s="9"/>
      <c r="GL208" s="9"/>
      <c r="GM208" s="166"/>
      <c r="GN208" s="9"/>
      <c r="GO208" s="9"/>
      <c r="GP208" s="9"/>
      <c r="GQ208" s="167"/>
      <c r="GR208"/>
      <c r="GS208"/>
      <c r="GT208"/>
      <c r="GU208"/>
      <c r="GV208"/>
      <c r="GW208"/>
      <c r="GX208"/>
      <c r="GY208"/>
      <c r="GZ208"/>
      <c r="HA208" t="s">
        <v>226</v>
      </c>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s="166"/>
      <c r="IQ208" s="9"/>
      <c r="IR208" s="166"/>
      <c r="IS208" s="9"/>
      <c r="IT208" s="9"/>
      <c r="IU208" s="9"/>
      <c r="IV208" s="9"/>
      <c r="IW208" s="9"/>
      <c r="IZ208" s="9"/>
      <c r="JB208" s="9"/>
      <c r="JC208" s="9"/>
      <c r="JD208" s="9"/>
      <c r="JE208"/>
      <c r="JF208"/>
      <c r="JG208" s="9"/>
      <c r="JH208" s="9"/>
      <c r="JI208" s="9"/>
      <c r="JJ208" s="9"/>
      <c r="JK208" s="9"/>
      <c r="JL208" s="9"/>
      <c r="JM208" s="167"/>
      <c r="JN208"/>
      <c r="JO208"/>
      <c r="JP208"/>
      <c r="JQ208"/>
      <c r="JR208"/>
      <c r="JS208"/>
      <c r="JT208"/>
      <c r="JU208"/>
      <c r="JV208"/>
      <c r="JW208"/>
      <c r="JX208"/>
      <c r="JY208" s="166"/>
      <c r="JZ208" s="9"/>
      <c r="KA208" s="9"/>
      <c r="KB208" s="9"/>
      <c r="KC208" s="285"/>
      <c r="KD208"/>
      <c r="KE208"/>
      <c r="KF208"/>
      <c r="KG208"/>
      <c r="KL208"/>
      <c r="KM208"/>
      <c r="KN208"/>
      <c r="KO208"/>
      <c r="KP208"/>
      <c r="KQ208"/>
      <c r="KR208" s="255"/>
      <c r="KS208">
        <v>4</v>
      </c>
      <c r="KT208">
        <v>0</v>
      </c>
      <c r="KU208">
        <v>4</v>
      </c>
      <c r="KV208">
        <v>0</v>
      </c>
    </row>
    <row r="209" spans="1:308" s="10" customFormat="1" ht="19.5">
      <c r="A209" s="171">
        <v>15</v>
      </c>
      <c r="B209" s="171" t="s">
        <v>1285</v>
      </c>
      <c r="C209" s="172" t="s">
        <v>1288</v>
      </c>
      <c r="D209" s="173">
        <v>3</v>
      </c>
      <c r="E209" s="164" t="s">
        <v>1289</v>
      </c>
      <c r="F209" s="164">
        <v>8</v>
      </c>
      <c r="G209" s="164" t="s">
        <v>857</v>
      </c>
      <c r="H209" s="164" t="s">
        <v>286</v>
      </c>
      <c r="I209" s="164">
        <v>0</v>
      </c>
      <c r="J209" s="164">
        <v>404</v>
      </c>
      <c r="K209" s="164">
        <v>87</v>
      </c>
      <c r="L209" s="165">
        <v>21.534653465346533</v>
      </c>
      <c r="M209" s="384" t="s">
        <v>2372</v>
      </c>
      <c r="N209" s="166"/>
      <c r="O209" s="9"/>
      <c r="P209" s="9" t="s">
        <v>226</v>
      </c>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166"/>
      <c r="CC209" s="9"/>
      <c r="CD209" s="9"/>
      <c r="CE209" s="9"/>
      <c r="CF209" s="9"/>
      <c r="CG209" s="166"/>
      <c r="CH209" s="9"/>
      <c r="CI209" s="9" t="s">
        <v>226</v>
      </c>
      <c r="CJ209" s="9"/>
      <c r="CK209" s="9"/>
      <c r="CL209" s="9"/>
      <c r="CM209" s="9"/>
      <c r="CN209" s="9"/>
      <c r="CO209" s="9"/>
      <c r="CP209" s="9"/>
      <c r="CQ209" s="9"/>
      <c r="CR209" s="9"/>
      <c r="CS209" s="167"/>
      <c r="CT209" s="166"/>
      <c r="CU209" s="9"/>
      <c r="CV209" s="9"/>
      <c r="CW209" s="9"/>
      <c r="CX209" s="9"/>
      <c r="CY209" s="9"/>
      <c r="CZ209" s="9"/>
      <c r="DA209" s="9"/>
      <c r="DB209" s="9"/>
      <c r="DC209" s="9"/>
      <c r="DD209" s="9"/>
      <c r="DE209" s="9"/>
      <c r="DF209" s="9"/>
      <c r="DG209" s="9"/>
      <c r="DH209" s="9"/>
      <c r="DI209" s="9"/>
      <c r="DJ209" s="9"/>
      <c r="DK209" s="9"/>
      <c r="DL209" s="9"/>
      <c r="DM209" s="9"/>
      <c r="DN209" s="9"/>
      <c r="DO209" s="166"/>
      <c r="DP209" s="9"/>
      <c r="DQ209" s="9"/>
      <c r="DR209" s="9"/>
      <c r="DS209" s="9"/>
      <c r="DT209" s="9"/>
      <c r="DU209" s="9"/>
      <c r="DV209" s="9"/>
      <c r="DW209" s="9"/>
      <c r="DX209" s="9"/>
      <c r="DY209" s="9"/>
      <c r="DZ209" s="9"/>
      <c r="EA209" s="9"/>
      <c r="EB209" s="9"/>
      <c r="EC209" s="9"/>
      <c r="ED209" s="9"/>
      <c r="EE209" s="9"/>
      <c r="EF209" s="9"/>
      <c r="EG209" s="9"/>
      <c r="EH209" s="9"/>
      <c r="EI209" s="9"/>
      <c r="EJ209" s="9"/>
      <c r="EK209" s="9"/>
      <c r="EL209" s="9"/>
      <c r="EM209" s="9"/>
      <c r="EN209" s="9"/>
      <c r="EO209" s="9"/>
      <c r="EP209" s="9"/>
      <c r="EQ209" s="9"/>
      <c r="ER209" s="9"/>
      <c r="ES209" s="9"/>
      <c r="ET209" s="9"/>
      <c r="EU209" s="9"/>
      <c r="EV209" s="166" t="s">
        <v>226</v>
      </c>
      <c r="EW209" s="9"/>
      <c r="EX209" s="9"/>
      <c r="EY209" s="9"/>
      <c r="EZ209" s="9"/>
      <c r="FA209" s="9"/>
      <c r="FB209" s="9"/>
      <c r="FC209" s="9"/>
      <c r="FD209" s="9"/>
      <c r="FE209" s="9"/>
      <c r="FF209" s="9"/>
      <c r="FG209" s="9"/>
      <c r="FH209" s="9"/>
      <c r="FI209" s="9"/>
      <c r="FJ209" s="9"/>
      <c r="FK209" s="9"/>
      <c r="FL209" s="9"/>
      <c r="FM209" s="9"/>
      <c r="FN209" s="167"/>
      <c r="FO209" s="9"/>
      <c r="FP209" s="9"/>
      <c r="FQ209" s="9"/>
      <c r="FR209" s="9"/>
      <c r="FS209" s="9"/>
      <c r="FT209" s="9"/>
      <c r="FU209" s="166"/>
      <c r="FV209" s="9"/>
      <c r="FW209" s="9"/>
      <c r="FX209" s="9"/>
      <c r="FY209" s="9"/>
      <c r="FZ209" s="9"/>
      <c r="GA209" s="166"/>
      <c r="GB209" s="9"/>
      <c r="GC209" s="9"/>
      <c r="GD209" s="9"/>
      <c r="GE209" s="166"/>
      <c r="GF209" s="9"/>
      <c r="GG209" s="9"/>
      <c r="GH209" s="9"/>
      <c r="GI209" s="9"/>
      <c r="GJ209" s="9"/>
      <c r="GK209" s="9"/>
      <c r="GL209" s="9"/>
      <c r="GM209" s="166"/>
      <c r="GN209" s="9"/>
      <c r="GO209" s="9"/>
      <c r="GP209" s="9"/>
      <c r="GQ209" s="167"/>
      <c r="GR209"/>
      <c r="GS209"/>
      <c r="GT209"/>
      <c r="GU209"/>
      <c r="GV209"/>
      <c r="GW209"/>
      <c r="GX209"/>
      <c r="GY209"/>
      <c r="GZ209"/>
      <c r="HA209" t="s">
        <v>226</v>
      </c>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s="166"/>
      <c r="IQ209" s="9"/>
      <c r="IR209" s="166" t="s">
        <v>226</v>
      </c>
      <c r="IS209" s="9"/>
      <c r="IT209" s="9" t="s">
        <v>853</v>
      </c>
      <c r="IU209" s="9"/>
      <c r="IV209" s="9"/>
      <c r="IW209" s="9"/>
      <c r="IX209" s="10" t="s">
        <v>226</v>
      </c>
      <c r="IZ209" s="9" t="s">
        <v>853</v>
      </c>
      <c r="JB209" s="9"/>
      <c r="JC209" s="9"/>
      <c r="JD209" s="9"/>
      <c r="JE209"/>
      <c r="JF209"/>
      <c r="JG209" s="9"/>
      <c r="JH209" s="9"/>
      <c r="JI209" s="9"/>
      <c r="JJ209" s="9"/>
      <c r="JK209" s="9" t="s">
        <v>226</v>
      </c>
      <c r="JL209" s="9"/>
      <c r="JM209" s="167"/>
      <c r="JN209"/>
      <c r="JO209"/>
      <c r="JP209"/>
      <c r="JQ209"/>
      <c r="JR209"/>
      <c r="JS209"/>
      <c r="JT209"/>
      <c r="JU209"/>
      <c r="JV209"/>
      <c r="JW209"/>
      <c r="JX209"/>
      <c r="JY209" s="166" t="s">
        <v>226</v>
      </c>
      <c r="JZ209" s="9" t="s">
        <v>226</v>
      </c>
      <c r="KA209" s="9"/>
      <c r="KB209" s="9" t="s">
        <v>226</v>
      </c>
      <c r="KC209" s="285"/>
      <c r="KD209" s="9" t="s">
        <v>226</v>
      </c>
      <c r="KE209"/>
      <c r="KF209"/>
      <c r="KG209"/>
      <c r="KL209"/>
      <c r="KM209"/>
      <c r="KN209"/>
      <c r="KO209"/>
      <c r="KP209"/>
      <c r="KQ209"/>
      <c r="KR209" s="255"/>
      <c r="KS209">
        <v>11</v>
      </c>
      <c r="KT209">
        <v>2</v>
      </c>
      <c r="KU209">
        <v>10</v>
      </c>
      <c r="KV209">
        <v>2</v>
      </c>
    </row>
    <row r="210" spans="1:308" s="10" customFormat="1" ht="19.5">
      <c r="A210" s="171">
        <v>15</v>
      </c>
      <c r="B210" s="171" t="s">
        <v>1285</v>
      </c>
      <c r="C210" s="172" t="s">
        <v>1290</v>
      </c>
      <c r="D210" s="173">
        <v>4</v>
      </c>
      <c r="E210" s="171" t="s">
        <v>1291</v>
      </c>
      <c r="F210" s="164">
        <v>3</v>
      </c>
      <c r="G210" s="164" t="s">
        <v>2078</v>
      </c>
      <c r="H210" s="164" t="s">
        <v>864</v>
      </c>
      <c r="I210" s="164" t="s">
        <v>865</v>
      </c>
      <c r="J210" s="164">
        <v>763</v>
      </c>
      <c r="K210" s="164">
        <v>554</v>
      </c>
      <c r="L210" s="165">
        <v>72.608125819134997</v>
      </c>
      <c r="M210" s="384" t="s">
        <v>2373</v>
      </c>
      <c r="N210" s="166"/>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t="s">
        <v>226</v>
      </c>
      <c r="BD210" s="9"/>
      <c r="BE210" s="9"/>
      <c r="BF210" s="9"/>
      <c r="BG210" s="9"/>
      <c r="BH210" s="9" t="s">
        <v>226</v>
      </c>
      <c r="BI210" s="9"/>
      <c r="BJ210" s="9"/>
      <c r="BK210" s="9"/>
      <c r="BL210" s="9"/>
      <c r="BM210" s="9"/>
      <c r="BN210" s="9"/>
      <c r="BO210" s="9"/>
      <c r="BP210" s="9" t="s">
        <v>226</v>
      </c>
      <c r="BQ210" s="9"/>
      <c r="BR210" s="9"/>
      <c r="BS210" s="9"/>
      <c r="BT210" s="9"/>
      <c r="BU210" s="9" t="s">
        <v>226</v>
      </c>
      <c r="BV210" s="9"/>
      <c r="BW210" s="9"/>
      <c r="BX210" s="9"/>
      <c r="BY210" s="9"/>
      <c r="BZ210" s="9"/>
      <c r="CA210" s="9"/>
      <c r="CB210" s="166"/>
      <c r="CC210" s="9"/>
      <c r="CD210" s="9"/>
      <c r="CE210" s="9"/>
      <c r="CF210" s="9"/>
      <c r="CG210" s="166"/>
      <c r="CH210" s="9"/>
      <c r="CI210" s="9"/>
      <c r="CJ210" s="9"/>
      <c r="CK210" s="9"/>
      <c r="CL210" s="9"/>
      <c r="CM210" s="9"/>
      <c r="CN210" s="9"/>
      <c r="CO210" s="9"/>
      <c r="CP210" s="9"/>
      <c r="CQ210" s="9"/>
      <c r="CR210" s="9"/>
      <c r="CS210" s="167"/>
      <c r="CT210" s="166"/>
      <c r="CU210" s="9"/>
      <c r="CV210" s="9"/>
      <c r="CW210" s="9"/>
      <c r="CX210" s="9"/>
      <c r="CY210" s="9"/>
      <c r="CZ210" s="9"/>
      <c r="DA210" s="9"/>
      <c r="DB210" s="9"/>
      <c r="DC210" s="9"/>
      <c r="DD210" s="9"/>
      <c r="DE210" s="9"/>
      <c r="DF210" s="9"/>
      <c r="DG210" s="9"/>
      <c r="DH210" s="9"/>
      <c r="DI210" s="9"/>
      <c r="DJ210" s="9"/>
      <c r="DK210" s="9"/>
      <c r="DL210" s="9"/>
      <c r="DM210" s="9"/>
      <c r="DN210" s="9"/>
      <c r="DO210" s="166"/>
      <c r="DP210" s="9"/>
      <c r="DQ210" s="9"/>
      <c r="DR210" s="9"/>
      <c r="DS210" s="9"/>
      <c r="DT210" s="9"/>
      <c r="DU210" s="9"/>
      <c r="DV210" s="9"/>
      <c r="DW210" s="9"/>
      <c r="DX210" s="9"/>
      <c r="DY210" s="9"/>
      <c r="DZ210" s="9"/>
      <c r="EA210" s="9"/>
      <c r="EB210" s="9"/>
      <c r="EC210" s="9"/>
      <c r="ED210" s="9"/>
      <c r="EE210" s="9"/>
      <c r="EF210" s="9"/>
      <c r="EG210" s="9"/>
      <c r="EH210" s="9"/>
      <c r="EI210" s="9"/>
      <c r="EJ210" s="9"/>
      <c r="EK210" s="9"/>
      <c r="EL210" s="9"/>
      <c r="EM210" s="9"/>
      <c r="EN210" s="9"/>
      <c r="EO210" s="9"/>
      <c r="EP210" s="9"/>
      <c r="EQ210" s="9"/>
      <c r="ER210" s="9"/>
      <c r="ES210" s="9"/>
      <c r="ET210" s="9"/>
      <c r="EU210" s="9"/>
      <c r="EV210" s="166"/>
      <c r="EW210" s="9"/>
      <c r="EX210" s="9"/>
      <c r="EY210" s="9"/>
      <c r="EZ210" s="9"/>
      <c r="FA210" s="9"/>
      <c r="FB210" s="9"/>
      <c r="FC210" s="9"/>
      <c r="FD210" s="9"/>
      <c r="FE210" s="9"/>
      <c r="FF210" s="9"/>
      <c r="FG210" s="9"/>
      <c r="FH210" s="9"/>
      <c r="FI210" s="9"/>
      <c r="FJ210" s="9"/>
      <c r="FK210" s="9"/>
      <c r="FL210" s="9"/>
      <c r="FM210" s="9"/>
      <c r="FN210" s="167"/>
      <c r="FO210" s="9"/>
      <c r="FP210" s="9"/>
      <c r="FQ210" s="9"/>
      <c r="FR210" s="9"/>
      <c r="FS210" s="9"/>
      <c r="FT210" s="9"/>
      <c r="FU210" s="166"/>
      <c r="FV210" s="9"/>
      <c r="FW210" s="9"/>
      <c r="FX210" s="9"/>
      <c r="FY210" s="9"/>
      <c r="FZ210" s="9"/>
      <c r="GA210" s="166"/>
      <c r="GB210" s="9"/>
      <c r="GC210" s="9"/>
      <c r="GD210" s="9"/>
      <c r="GE210" s="166"/>
      <c r="GF210" s="9"/>
      <c r="GG210" s="9"/>
      <c r="GH210" s="9"/>
      <c r="GI210" s="9"/>
      <c r="GJ210" s="9"/>
      <c r="GK210" s="9"/>
      <c r="GL210" s="9"/>
      <c r="GM210" s="166"/>
      <c r="GN210" s="9"/>
      <c r="GO210" s="9"/>
      <c r="GP210" s="9"/>
      <c r="GQ210" s="167"/>
      <c r="GR210"/>
      <c r="GS210"/>
      <c r="GT210"/>
      <c r="GU210"/>
      <c r="GV210"/>
      <c r="GW210"/>
      <c r="GX210" t="s">
        <v>226</v>
      </c>
      <c r="GY210" t="s">
        <v>226</v>
      </c>
      <c r="GZ210" t="s">
        <v>226</v>
      </c>
      <c r="HA210" t="s">
        <v>226</v>
      </c>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s="166"/>
      <c r="IQ210" s="9"/>
      <c r="IR210" s="166"/>
      <c r="IS210" s="9" t="s">
        <v>226</v>
      </c>
      <c r="IT210" s="9"/>
      <c r="IU210" s="9"/>
      <c r="IV210" s="9"/>
      <c r="IW210" s="9"/>
      <c r="IZ210" s="9"/>
      <c r="JB210" s="9"/>
      <c r="JC210" s="9" t="s">
        <v>853</v>
      </c>
      <c r="JD210" s="9" t="s">
        <v>226</v>
      </c>
      <c r="JE210"/>
      <c r="JF210"/>
      <c r="JG210" s="9" t="s">
        <v>226</v>
      </c>
      <c r="JH210" s="9"/>
      <c r="JI210" s="9"/>
      <c r="JJ210" s="9"/>
      <c r="JK210" s="9"/>
      <c r="JL210" s="9"/>
      <c r="JM210" s="167"/>
      <c r="JN210" t="s">
        <v>226</v>
      </c>
      <c r="JO210"/>
      <c r="JP210" t="s">
        <v>853</v>
      </c>
      <c r="JQ210"/>
      <c r="JR210"/>
      <c r="JS210"/>
      <c r="JT210"/>
      <c r="JU210"/>
      <c r="JV210"/>
      <c r="JW210"/>
      <c r="JX210"/>
      <c r="JY210" s="166"/>
      <c r="JZ210" s="9"/>
      <c r="KA210" s="9"/>
      <c r="KB210" s="9"/>
      <c r="KC210" s="285"/>
      <c r="KD210" t="s">
        <v>226</v>
      </c>
      <c r="KE210"/>
      <c r="KF210"/>
      <c r="KG210"/>
      <c r="KL210"/>
      <c r="KM210"/>
      <c r="KN210"/>
      <c r="KO210"/>
      <c r="KP210"/>
      <c r="KQ210"/>
      <c r="KR210" s="255"/>
      <c r="KS210">
        <v>13</v>
      </c>
      <c r="KT210">
        <v>2</v>
      </c>
      <c r="KU210">
        <v>13</v>
      </c>
      <c r="KV210">
        <v>2</v>
      </c>
    </row>
    <row r="211" spans="1:308" s="10" customFormat="1" ht="19.5">
      <c r="A211" s="171">
        <v>16</v>
      </c>
      <c r="B211" s="171" t="s">
        <v>1292</v>
      </c>
      <c r="C211" s="172" t="s">
        <v>1293</v>
      </c>
      <c r="D211" s="173">
        <v>1</v>
      </c>
      <c r="E211" s="184" t="s">
        <v>1294</v>
      </c>
      <c r="F211" s="164">
        <v>3</v>
      </c>
      <c r="G211" s="164" t="s">
        <v>2078</v>
      </c>
      <c r="H211" s="164" t="s">
        <v>864</v>
      </c>
      <c r="I211" s="164" t="s">
        <v>865</v>
      </c>
      <c r="J211" s="164">
        <v>569</v>
      </c>
      <c r="K211" s="164">
        <v>395.5</v>
      </c>
      <c r="L211" s="165">
        <v>69.507908611599305</v>
      </c>
      <c r="M211" s="384" t="s">
        <v>2374</v>
      </c>
      <c r="N211" s="166" t="s">
        <v>226</v>
      </c>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166"/>
      <c r="CC211" s="213"/>
      <c r="CD211" s="213"/>
      <c r="CE211" s="213"/>
      <c r="CF211" s="213"/>
      <c r="CG211" s="213"/>
      <c r="CH211" s="213"/>
      <c r="CI211" s="213"/>
      <c r="CJ211" s="213"/>
      <c r="CK211" s="213"/>
      <c r="CL211" s="213"/>
      <c r="CM211" s="213"/>
      <c r="CN211" s="213"/>
      <c r="CO211" s="213"/>
      <c r="CP211" s="213"/>
      <c r="CQ211" s="213"/>
      <c r="CR211" s="213"/>
      <c r="CS211" s="213"/>
      <c r="CT211" s="166"/>
      <c r="CU211" s="213"/>
      <c r="CV211" s="213"/>
      <c r="CW211" s="213" t="s">
        <v>853</v>
      </c>
      <c r="CX211" s="213"/>
      <c r="CY211" s="213"/>
      <c r="CZ211" s="213"/>
      <c r="DA211" s="213"/>
      <c r="DB211" s="213"/>
      <c r="DC211" s="213"/>
      <c r="DD211" s="213"/>
      <c r="DE211" s="213"/>
      <c r="DF211" s="213"/>
      <c r="DG211" s="213"/>
      <c r="DH211" s="213"/>
      <c r="DI211" s="213"/>
      <c r="DJ211" s="213"/>
      <c r="DK211" s="213"/>
      <c r="DL211" s="213"/>
      <c r="DM211" s="213"/>
      <c r="DN211" s="167"/>
      <c r="DO211" s="213"/>
      <c r="DP211" s="213"/>
      <c r="DQ211" s="213"/>
      <c r="DR211" s="213"/>
      <c r="DS211" s="213"/>
      <c r="DT211" s="213"/>
      <c r="DU211" s="213"/>
      <c r="DV211" s="213"/>
      <c r="DW211" s="213"/>
      <c r="DX211" s="213"/>
      <c r="DY211" s="213"/>
      <c r="DZ211" s="213"/>
      <c r="EA211" s="213"/>
      <c r="EB211" s="213"/>
      <c r="EC211" s="213" t="s">
        <v>226</v>
      </c>
      <c r="ED211" s="213"/>
      <c r="EE211" s="213"/>
      <c r="EF211" s="213"/>
      <c r="EG211" s="213"/>
      <c r="EH211" s="213"/>
      <c r="EI211" s="213"/>
      <c r="EJ211" s="213"/>
      <c r="EK211" s="213"/>
      <c r="EL211" s="213"/>
      <c r="EM211" s="213"/>
      <c r="EN211" s="213"/>
      <c r="EO211" s="213"/>
      <c r="EP211" s="213"/>
      <c r="EQ211" s="213"/>
      <c r="ER211" s="213"/>
      <c r="ES211" s="213"/>
      <c r="ET211" s="213"/>
      <c r="EU211" s="9"/>
      <c r="EV211" s="166"/>
      <c r="EW211" s="213"/>
      <c r="EX211" s="213"/>
      <c r="EY211" s="213"/>
      <c r="EZ211" s="213"/>
      <c r="FA211" s="213"/>
      <c r="FB211" s="213"/>
      <c r="FC211" s="213"/>
      <c r="FD211" s="213"/>
      <c r="FE211" s="213"/>
      <c r="FF211" s="213"/>
      <c r="FG211" s="213" t="s">
        <v>226</v>
      </c>
      <c r="FH211" s="213"/>
      <c r="FI211" s="213"/>
      <c r="FJ211" s="213"/>
      <c r="FK211" s="213"/>
      <c r="FL211" s="213"/>
      <c r="FM211" s="213"/>
      <c r="FN211" s="167"/>
      <c r="FO211" s="213"/>
      <c r="FP211" s="213"/>
      <c r="FQ211" s="213"/>
      <c r="FR211" s="213"/>
      <c r="FS211" s="166"/>
      <c r="FT211" s="167"/>
      <c r="FU211" s="213"/>
      <c r="FV211" s="213"/>
      <c r="FW211" s="213"/>
      <c r="FX211" s="213"/>
      <c r="FY211" s="166"/>
      <c r="FZ211" s="167"/>
      <c r="GA211" s="166"/>
      <c r="GB211" s="213"/>
      <c r="GC211" s="213"/>
      <c r="GD211" s="213"/>
      <c r="GE211" s="166"/>
      <c r="GF211" s="213"/>
      <c r="GG211" s="213"/>
      <c r="GH211" s="213"/>
      <c r="GI211" s="213"/>
      <c r="GJ211" s="213"/>
      <c r="GK211" s="213"/>
      <c r="GL211" s="213"/>
      <c r="GM211" s="166"/>
      <c r="GN211" s="213"/>
      <c r="GO211" s="213"/>
      <c r="GP211" s="213"/>
      <c r="GQ211" s="167"/>
      <c r="GR211" s="174"/>
      <c r="GS211" s="214"/>
      <c r="GT211" s="214"/>
      <c r="GU211" s="214"/>
      <c r="GV211" s="214"/>
      <c r="GW211" s="214"/>
      <c r="GX211" s="214" t="s">
        <v>226</v>
      </c>
      <c r="GY211" s="214"/>
      <c r="GZ211" s="214"/>
      <c r="HA211" s="214" t="s">
        <v>226</v>
      </c>
      <c r="HB211" s="214"/>
      <c r="HC211" s="214"/>
      <c r="HD211" s="214"/>
      <c r="HE211" s="214"/>
      <c r="HF211" s="214"/>
      <c r="HG211" s="214"/>
      <c r="HH211" s="214"/>
      <c r="HI211" s="214"/>
      <c r="HJ211" s="214"/>
      <c r="HK211" s="214"/>
      <c r="HL211" s="214"/>
      <c r="HM211" s="214"/>
      <c r="HN211" s="214"/>
      <c r="HO211" s="214"/>
      <c r="HP211" s="214"/>
      <c r="HQ211" s="214"/>
      <c r="HR211" s="214"/>
      <c r="HS211" s="214"/>
      <c r="HT211" s="214"/>
      <c r="HU211" s="214"/>
      <c r="HV211" s="214"/>
      <c r="HW211" s="214"/>
      <c r="HX211" s="214"/>
      <c r="HY211" s="214"/>
      <c r="HZ211" s="214"/>
      <c r="IA211" s="214"/>
      <c r="IB211" s="214"/>
      <c r="IC211" s="214"/>
      <c r="ID211" s="214"/>
      <c r="IE211" s="214"/>
      <c r="IF211" s="214"/>
      <c r="IG211" s="214"/>
      <c r="IH211" s="214"/>
      <c r="II211" s="214"/>
      <c r="IJ211" s="214"/>
      <c r="IK211" s="214"/>
      <c r="IL211" s="214"/>
      <c r="IM211" s="214"/>
      <c r="IN211" s="214"/>
      <c r="IO211" s="214"/>
      <c r="IP211" s="166"/>
      <c r="IQ211" s="167"/>
      <c r="IR211" s="213"/>
      <c r="IS211" s="213"/>
      <c r="IT211" s="213"/>
      <c r="IU211" s="213"/>
      <c r="IV211" s="213"/>
      <c r="IW211" s="213"/>
      <c r="IX211" s="223"/>
      <c r="IY211" s="223"/>
      <c r="IZ211" s="213"/>
      <c r="JA211" s="223"/>
      <c r="JB211" s="213"/>
      <c r="JC211" s="213"/>
      <c r="JD211" s="213"/>
      <c r="JE211" s="214"/>
      <c r="JF211"/>
      <c r="JG211" s="213"/>
      <c r="JH211" s="213"/>
      <c r="JI211" s="213"/>
      <c r="JJ211" s="213"/>
      <c r="JK211" s="213"/>
      <c r="JL211" s="213"/>
      <c r="JM211" s="213"/>
      <c r="JN211" s="174" t="s">
        <v>898</v>
      </c>
      <c r="JO211" s="214"/>
      <c r="JP211" s="214"/>
      <c r="JQ211" s="214"/>
      <c r="JR211" s="214"/>
      <c r="JS211" s="214"/>
      <c r="JT211" s="214"/>
      <c r="JU211" s="214"/>
      <c r="JV211" s="214"/>
      <c r="JW211" s="214"/>
      <c r="JX211" s="214"/>
      <c r="JY211" s="166" t="s">
        <v>898</v>
      </c>
      <c r="JZ211" s="213"/>
      <c r="KA211" s="213"/>
      <c r="KB211" s="213"/>
      <c r="KC211" s="214"/>
      <c r="KD211" s="213" t="s">
        <v>898</v>
      </c>
      <c r="KE211" s="214"/>
      <c r="KF211" s="214"/>
      <c r="KG211" s="214"/>
      <c r="KH211" s="223"/>
      <c r="KI211" s="223"/>
      <c r="KJ211" s="223"/>
      <c r="KK211" s="223"/>
      <c r="KL211" s="214"/>
      <c r="KM211" s="214"/>
      <c r="KN211" s="214"/>
      <c r="KO211" s="214"/>
      <c r="KP211" s="214"/>
      <c r="KQ211"/>
      <c r="KR211" s="255"/>
      <c r="KS211">
        <v>8</v>
      </c>
      <c r="KT211">
        <v>1</v>
      </c>
      <c r="KU211">
        <v>8</v>
      </c>
      <c r="KV211">
        <v>1</v>
      </c>
    </row>
    <row r="212" spans="1:308" s="10" customFormat="1" ht="19.5">
      <c r="A212" s="171">
        <v>16</v>
      </c>
      <c r="B212" s="171" t="s">
        <v>1295</v>
      </c>
      <c r="C212" s="172" t="s">
        <v>1296</v>
      </c>
      <c r="D212" s="173">
        <v>2</v>
      </c>
      <c r="E212" s="182" t="s">
        <v>1297</v>
      </c>
      <c r="F212" s="164">
        <v>14</v>
      </c>
      <c r="G212" s="164" t="s">
        <v>876</v>
      </c>
      <c r="H212" s="164">
        <v>0</v>
      </c>
      <c r="I212" s="164">
        <v>0</v>
      </c>
      <c r="J212" s="164">
        <v>517</v>
      </c>
      <c r="K212" s="164">
        <v>0</v>
      </c>
      <c r="L212" s="165">
        <v>0</v>
      </c>
      <c r="M212" s="384" t="s">
        <v>2375</v>
      </c>
      <c r="N212" s="166" t="s">
        <v>226</v>
      </c>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166"/>
      <c r="CC212" s="213"/>
      <c r="CD212" s="213"/>
      <c r="CE212" s="213"/>
      <c r="CF212" s="213"/>
      <c r="CG212" s="213"/>
      <c r="CH212" s="213"/>
      <c r="CI212" s="213"/>
      <c r="CJ212" s="213"/>
      <c r="CK212" s="213"/>
      <c r="CL212" s="213"/>
      <c r="CM212" s="213"/>
      <c r="CN212" s="213"/>
      <c r="CO212" s="213"/>
      <c r="CP212" s="213"/>
      <c r="CQ212" s="213" t="s">
        <v>226</v>
      </c>
      <c r="CR212" s="213"/>
      <c r="CS212" s="213"/>
      <c r="CT212" s="166"/>
      <c r="CU212" s="213"/>
      <c r="CV212" s="213"/>
      <c r="CW212" s="213"/>
      <c r="CX212" s="213"/>
      <c r="CY212" s="213"/>
      <c r="CZ212" s="213"/>
      <c r="DA212" s="213"/>
      <c r="DB212" s="213"/>
      <c r="DC212" s="213"/>
      <c r="DD212" s="213"/>
      <c r="DE212" s="213"/>
      <c r="DF212" s="213"/>
      <c r="DG212" s="213"/>
      <c r="DH212" s="213"/>
      <c r="DI212" s="213"/>
      <c r="DJ212" s="213"/>
      <c r="DK212" s="213"/>
      <c r="DL212" s="213"/>
      <c r="DM212" s="213"/>
      <c r="DN212" s="167"/>
      <c r="DO212" s="213"/>
      <c r="DP212" s="213"/>
      <c r="DQ212" s="213"/>
      <c r="DR212" s="213"/>
      <c r="DS212" s="213"/>
      <c r="DT212" s="213"/>
      <c r="DU212" s="213"/>
      <c r="DV212" s="213"/>
      <c r="DW212" s="213"/>
      <c r="DX212" s="213"/>
      <c r="DY212" s="213"/>
      <c r="DZ212" s="213"/>
      <c r="EA212" s="213"/>
      <c r="EB212" s="213"/>
      <c r="EC212" s="213"/>
      <c r="ED212" s="213"/>
      <c r="EE212" s="213"/>
      <c r="EF212" s="213"/>
      <c r="EG212" s="213"/>
      <c r="EH212" s="213"/>
      <c r="EI212" s="213"/>
      <c r="EJ212" s="213"/>
      <c r="EK212" s="213"/>
      <c r="EL212" s="213"/>
      <c r="EM212" s="213"/>
      <c r="EN212" s="213"/>
      <c r="EO212" s="213"/>
      <c r="EP212" s="213"/>
      <c r="EQ212" s="213"/>
      <c r="ER212" s="213"/>
      <c r="ES212" s="213"/>
      <c r="ET212" s="213"/>
      <c r="EU212" s="9"/>
      <c r="EV212" s="166"/>
      <c r="EW212" s="213"/>
      <c r="EX212" s="213"/>
      <c r="EY212" s="213"/>
      <c r="EZ212" s="213"/>
      <c r="FA212" s="213"/>
      <c r="FB212" s="213"/>
      <c r="FC212" s="213"/>
      <c r="FD212" s="213"/>
      <c r="FE212" s="213"/>
      <c r="FF212" s="213"/>
      <c r="FG212" s="213"/>
      <c r="FH212" s="213"/>
      <c r="FI212" s="213"/>
      <c r="FJ212" s="213"/>
      <c r="FK212" s="213"/>
      <c r="FL212" s="213"/>
      <c r="FM212" s="213"/>
      <c r="FN212" s="167"/>
      <c r="FO212" s="213"/>
      <c r="FP212" s="213"/>
      <c r="FQ212" s="213"/>
      <c r="FR212" s="213"/>
      <c r="FS212" s="166"/>
      <c r="FT212" s="167"/>
      <c r="FU212" s="213"/>
      <c r="FV212" s="213"/>
      <c r="FW212" s="213"/>
      <c r="FX212" s="213"/>
      <c r="FY212" s="166"/>
      <c r="FZ212" s="167"/>
      <c r="GA212" s="166"/>
      <c r="GB212" s="213"/>
      <c r="GC212" s="213"/>
      <c r="GD212" s="213"/>
      <c r="GE212" s="166"/>
      <c r="GF212" s="213"/>
      <c r="GG212" s="213"/>
      <c r="GH212" s="213"/>
      <c r="GI212" s="213"/>
      <c r="GJ212" s="213"/>
      <c r="GK212" s="213"/>
      <c r="GL212" s="213"/>
      <c r="GM212" s="166"/>
      <c r="GN212" s="213"/>
      <c r="GO212" s="213"/>
      <c r="GP212" s="213"/>
      <c r="GQ212" s="167"/>
      <c r="GR212" s="174"/>
      <c r="GS212" s="214"/>
      <c r="GT212" s="214"/>
      <c r="GU212" s="214"/>
      <c r="GV212" s="214"/>
      <c r="GW212" s="214"/>
      <c r="GX212" s="214"/>
      <c r="GY212" s="214"/>
      <c r="GZ212" s="214"/>
      <c r="HA212" s="214" t="s">
        <v>226</v>
      </c>
      <c r="HB212" s="214"/>
      <c r="HC212" s="214"/>
      <c r="HD212" s="214"/>
      <c r="HE212" s="214"/>
      <c r="HF212" s="214"/>
      <c r="HG212" s="214"/>
      <c r="HH212" s="214"/>
      <c r="HI212" s="214"/>
      <c r="HJ212" s="214"/>
      <c r="HK212" s="214"/>
      <c r="HL212" s="214"/>
      <c r="HM212" s="214"/>
      <c r="HN212" s="214"/>
      <c r="HO212" s="214"/>
      <c r="HP212" s="214"/>
      <c r="HQ212" s="214"/>
      <c r="HR212" s="214"/>
      <c r="HS212" s="214"/>
      <c r="HT212" s="214"/>
      <c r="HU212" s="214"/>
      <c r="HV212" s="214"/>
      <c r="HW212" s="214"/>
      <c r="HX212" s="214"/>
      <c r="HY212" s="214"/>
      <c r="HZ212" s="214"/>
      <c r="IA212" s="214"/>
      <c r="IB212" s="214"/>
      <c r="IC212" s="214"/>
      <c r="ID212" s="214"/>
      <c r="IE212" s="214"/>
      <c r="IF212" s="214"/>
      <c r="IG212" s="214"/>
      <c r="IH212" s="214"/>
      <c r="II212" s="214"/>
      <c r="IJ212" s="214"/>
      <c r="IK212" s="214"/>
      <c r="IL212" s="214"/>
      <c r="IM212" s="214"/>
      <c r="IN212" s="214"/>
      <c r="IO212" s="214"/>
      <c r="IP212" s="166"/>
      <c r="IQ212" s="167"/>
      <c r="IR212" s="213"/>
      <c r="IS212" s="213"/>
      <c r="IT212" s="213"/>
      <c r="IU212" s="213"/>
      <c r="IV212" s="213"/>
      <c r="IW212" s="213"/>
      <c r="IX212" s="223"/>
      <c r="IY212" s="223"/>
      <c r="IZ212" s="213" t="s">
        <v>226</v>
      </c>
      <c r="JA212" s="223"/>
      <c r="JB212" s="213"/>
      <c r="JC212" s="213"/>
      <c r="JD212" s="213"/>
      <c r="JE212" s="214"/>
      <c r="JF212"/>
      <c r="JG212" s="213"/>
      <c r="JH212" s="213"/>
      <c r="JI212" s="213"/>
      <c r="JJ212" s="213"/>
      <c r="JK212" s="213"/>
      <c r="JL212" s="213"/>
      <c r="JM212" s="213"/>
      <c r="JN212" s="174"/>
      <c r="JO212" s="214"/>
      <c r="JP212" s="214" t="s">
        <v>853</v>
      </c>
      <c r="JQ212" s="214"/>
      <c r="JR212" s="214"/>
      <c r="JS212" s="214"/>
      <c r="JT212" s="214"/>
      <c r="JU212" s="214"/>
      <c r="JV212" s="214"/>
      <c r="JW212" s="214"/>
      <c r="JX212" s="214"/>
      <c r="JY212" s="166"/>
      <c r="JZ212" s="213"/>
      <c r="KA212" s="213"/>
      <c r="KB212" s="213"/>
      <c r="KC212" s="214"/>
      <c r="KD212" s="214"/>
      <c r="KE212" s="214"/>
      <c r="KF212" s="214"/>
      <c r="KG212" s="214"/>
      <c r="KH212" s="223"/>
      <c r="KI212" s="223"/>
      <c r="KJ212" s="223"/>
      <c r="KK212" s="223"/>
      <c r="KL212" s="214"/>
      <c r="KM212" s="214"/>
      <c r="KN212" s="214"/>
      <c r="KO212" s="214"/>
      <c r="KP212" s="214"/>
      <c r="KQ212"/>
      <c r="KR212" s="255"/>
      <c r="KS212">
        <v>4</v>
      </c>
      <c r="KT212">
        <v>1</v>
      </c>
      <c r="KU212">
        <v>4</v>
      </c>
      <c r="KV212">
        <v>1</v>
      </c>
    </row>
    <row r="213" spans="1:308" s="10" customFormat="1" ht="19.5">
      <c r="A213" s="185">
        <v>17</v>
      </c>
      <c r="B213" s="185" t="s">
        <v>1298</v>
      </c>
      <c r="C213" s="172" t="s">
        <v>1299</v>
      </c>
      <c r="D213" s="173">
        <v>1</v>
      </c>
      <c r="E213" s="182" t="s">
        <v>1300</v>
      </c>
      <c r="F213" s="164">
        <v>8</v>
      </c>
      <c r="G213" s="164" t="s">
        <v>857</v>
      </c>
      <c r="H213" s="164">
        <v>0</v>
      </c>
      <c r="I213" s="164">
        <v>0</v>
      </c>
      <c r="J213" s="164">
        <v>628</v>
      </c>
      <c r="K213" s="164">
        <v>194</v>
      </c>
      <c r="L213" s="165">
        <v>30.891719745222929</v>
      </c>
      <c r="M213" s="384" t="s">
        <v>2376</v>
      </c>
      <c r="N213" s="166"/>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166"/>
      <c r="CC213" s="213"/>
      <c r="CD213" s="213"/>
      <c r="CE213" s="213"/>
      <c r="CF213" s="213"/>
      <c r="CG213" s="213"/>
      <c r="CH213" s="213"/>
      <c r="CI213" s="213"/>
      <c r="CJ213" s="213"/>
      <c r="CK213" s="213"/>
      <c r="CL213" s="213"/>
      <c r="CM213" s="213"/>
      <c r="CN213" s="213"/>
      <c r="CO213" s="213"/>
      <c r="CP213" s="213"/>
      <c r="CQ213" s="213"/>
      <c r="CR213" s="213"/>
      <c r="CS213" s="213"/>
      <c r="CT213" s="166"/>
      <c r="CU213" s="213"/>
      <c r="CV213" s="213"/>
      <c r="CW213" s="213"/>
      <c r="CX213" s="213"/>
      <c r="CY213" s="213"/>
      <c r="CZ213" s="213"/>
      <c r="DA213" s="213"/>
      <c r="DB213" s="213"/>
      <c r="DC213" s="213"/>
      <c r="DD213" s="213"/>
      <c r="DE213" s="213"/>
      <c r="DF213" s="213"/>
      <c r="DG213" s="213"/>
      <c r="DH213" s="213"/>
      <c r="DI213" s="213"/>
      <c r="DJ213" s="213"/>
      <c r="DK213" s="213"/>
      <c r="DL213" s="213"/>
      <c r="DM213" s="213"/>
      <c r="DN213" s="167"/>
      <c r="DO213" s="213"/>
      <c r="DP213" s="213"/>
      <c r="DQ213" s="213"/>
      <c r="DR213" s="213"/>
      <c r="DS213" s="213"/>
      <c r="DT213" s="213" t="s">
        <v>853</v>
      </c>
      <c r="DU213" s="213"/>
      <c r="DV213" s="213"/>
      <c r="DW213" s="213"/>
      <c r="DX213" s="213"/>
      <c r="DY213" s="213"/>
      <c r="DZ213" s="213"/>
      <c r="EA213" s="213"/>
      <c r="EB213" s="213"/>
      <c r="EC213" s="213" t="s">
        <v>853</v>
      </c>
      <c r="ED213" s="213"/>
      <c r="EE213" s="213"/>
      <c r="EF213" s="213"/>
      <c r="EG213" s="213"/>
      <c r="EH213" s="213"/>
      <c r="EI213" s="213"/>
      <c r="EJ213" s="213"/>
      <c r="EK213" s="213"/>
      <c r="EL213" s="213"/>
      <c r="EM213" s="213"/>
      <c r="EN213" s="213"/>
      <c r="EO213" s="213"/>
      <c r="EP213" s="213"/>
      <c r="EQ213" s="213"/>
      <c r="ER213" s="213"/>
      <c r="ES213" s="213"/>
      <c r="ET213" s="213"/>
      <c r="EU213" s="9"/>
      <c r="EV213" s="166"/>
      <c r="EW213" s="213"/>
      <c r="EX213" s="213"/>
      <c r="EY213" s="213"/>
      <c r="EZ213" s="213"/>
      <c r="FA213" s="213"/>
      <c r="FB213" s="213"/>
      <c r="FC213" s="213"/>
      <c r="FD213" s="213"/>
      <c r="FE213" s="213"/>
      <c r="FF213" s="213"/>
      <c r="FG213" s="213"/>
      <c r="FH213" s="213"/>
      <c r="FI213" s="213"/>
      <c r="FJ213" s="213"/>
      <c r="FK213" s="213"/>
      <c r="FL213" s="213"/>
      <c r="FM213" s="213"/>
      <c r="FN213" s="167"/>
      <c r="FO213" s="213"/>
      <c r="FP213" s="213"/>
      <c r="FQ213" s="213"/>
      <c r="FR213" s="213"/>
      <c r="FS213" s="166"/>
      <c r="FT213" s="167"/>
      <c r="FU213" s="213"/>
      <c r="FV213" s="213"/>
      <c r="FW213" s="213"/>
      <c r="FX213" s="213"/>
      <c r="FY213" s="166"/>
      <c r="FZ213" s="167"/>
      <c r="GA213" s="166"/>
      <c r="GB213" s="213"/>
      <c r="GC213" s="213"/>
      <c r="GD213" s="213"/>
      <c r="GE213" s="166"/>
      <c r="GF213" s="213"/>
      <c r="GG213" s="213"/>
      <c r="GH213" s="213"/>
      <c r="GI213" s="213"/>
      <c r="GJ213" s="213"/>
      <c r="GK213" s="213"/>
      <c r="GL213" s="213"/>
      <c r="GM213" s="166"/>
      <c r="GN213" s="213"/>
      <c r="GO213" s="213"/>
      <c r="GP213" s="213"/>
      <c r="GQ213" s="167"/>
      <c r="GR213" s="174"/>
      <c r="GS213" s="214"/>
      <c r="GT213" s="214"/>
      <c r="GU213" s="214"/>
      <c r="GV213" s="214"/>
      <c r="GW213" s="214"/>
      <c r="GX213" s="214"/>
      <c r="GY213" s="214"/>
      <c r="GZ213" s="214"/>
      <c r="HA213" s="214"/>
      <c r="HB213" s="214"/>
      <c r="HC213" s="214"/>
      <c r="HD213" s="214"/>
      <c r="HE213" s="214"/>
      <c r="HF213" s="214"/>
      <c r="HG213" s="214"/>
      <c r="HH213" s="214"/>
      <c r="HI213" s="214"/>
      <c r="HJ213" s="214"/>
      <c r="HK213" s="214"/>
      <c r="HL213" s="214"/>
      <c r="HM213" s="214"/>
      <c r="HN213" s="214"/>
      <c r="HO213" s="214"/>
      <c r="HP213" s="214"/>
      <c r="HQ213" s="214"/>
      <c r="HR213" s="214"/>
      <c r="HS213" s="214"/>
      <c r="HT213" s="214"/>
      <c r="HU213" s="214"/>
      <c r="HV213" s="214"/>
      <c r="HW213" s="214"/>
      <c r="HX213" s="214"/>
      <c r="HY213" s="214"/>
      <c r="HZ213" s="214"/>
      <c r="IA213" s="214"/>
      <c r="IB213" s="214"/>
      <c r="IC213" s="214"/>
      <c r="ID213" s="214"/>
      <c r="IE213" s="214"/>
      <c r="IF213" s="214"/>
      <c r="IG213" s="214"/>
      <c r="IH213" s="214"/>
      <c r="II213" s="214"/>
      <c r="IJ213" s="214"/>
      <c r="IK213" s="214"/>
      <c r="IL213" s="214"/>
      <c r="IM213" s="214"/>
      <c r="IN213" s="214"/>
      <c r="IO213" s="214"/>
      <c r="IP213" s="166"/>
      <c r="IQ213" s="167"/>
      <c r="IR213" s="213"/>
      <c r="IS213" s="213"/>
      <c r="IT213" s="213"/>
      <c r="IU213" s="213"/>
      <c r="IV213" s="213"/>
      <c r="IW213" s="213"/>
      <c r="IX213" s="223"/>
      <c r="IY213" s="223"/>
      <c r="IZ213" s="213" t="s">
        <v>853</v>
      </c>
      <c r="JA213" s="223"/>
      <c r="JB213" s="213"/>
      <c r="JC213" s="213"/>
      <c r="JD213" s="213"/>
      <c r="JE213" s="214"/>
      <c r="JF213"/>
      <c r="JG213" s="213"/>
      <c r="JH213" s="213"/>
      <c r="JI213" s="213"/>
      <c r="JJ213" s="213"/>
      <c r="JK213" s="213"/>
      <c r="JL213" s="213"/>
      <c r="JM213" s="213"/>
      <c r="JN213" s="174"/>
      <c r="JO213" s="214"/>
      <c r="JP213" s="214"/>
      <c r="JQ213" s="214"/>
      <c r="JR213" s="214"/>
      <c r="JS213" s="214"/>
      <c r="JT213" s="214"/>
      <c r="JU213" s="214"/>
      <c r="JV213" s="214"/>
      <c r="JW213" s="214"/>
      <c r="JX213" s="214"/>
      <c r="JY213" s="166"/>
      <c r="JZ213" s="213"/>
      <c r="KA213" s="213"/>
      <c r="KB213" s="213"/>
      <c r="KC213" s="214"/>
      <c r="KD213" s="214"/>
      <c r="KE213" s="214"/>
      <c r="KF213" s="214"/>
      <c r="KG213" s="214"/>
      <c r="KH213" s="223"/>
      <c r="KI213" s="223"/>
      <c r="KJ213" s="223"/>
      <c r="KK213" s="223"/>
      <c r="KL213" s="214"/>
      <c r="KM213" s="214"/>
      <c r="KN213" s="214"/>
      <c r="KO213" s="214" t="s">
        <v>853</v>
      </c>
      <c r="KP213" s="214"/>
      <c r="KQ213"/>
      <c r="KR213" s="255"/>
      <c r="KS213">
        <v>0</v>
      </c>
      <c r="KT213">
        <v>4</v>
      </c>
      <c r="KU213">
        <v>0</v>
      </c>
      <c r="KV213">
        <v>4</v>
      </c>
    </row>
    <row r="214" spans="1:308" s="10" customFormat="1" ht="19.5">
      <c r="A214" s="171">
        <v>17</v>
      </c>
      <c r="B214" s="171" t="s">
        <v>1301</v>
      </c>
      <c r="C214" s="172" t="s">
        <v>1302</v>
      </c>
      <c r="D214" s="173">
        <v>2</v>
      </c>
      <c r="E214" s="184" t="s">
        <v>1303</v>
      </c>
      <c r="F214" s="164">
        <v>3</v>
      </c>
      <c r="G214" s="164" t="s">
        <v>2078</v>
      </c>
      <c r="H214" s="164" t="s">
        <v>864</v>
      </c>
      <c r="I214" s="164" t="s">
        <v>865</v>
      </c>
      <c r="J214" s="164">
        <v>792</v>
      </c>
      <c r="K214" s="164">
        <v>485.6</v>
      </c>
      <c r="L214" s="165">
        <v>61.313131313131322</v>
      </c>
      <c r="M214" s="384" t="s">
        <v>2377</v>
      </c>
      <c r="N214" s="166" t="s">
        <v>853</v>
      </c>
      <c r="O214" s="213"/>
      <c r="P214" s="213"/>
      <c r="Q214" s="213"/>
      <c r="R214" s="213"/>
      <c r="S214" s="213"/>
      <c r="T214" s="213" t="s">
        <v>853</v>
      </c>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166"/>
      <c r="CC214" s="213"/>
      <c r="CD214" s="213"/>
      <c r="CE214" s="213"/>
      <c r="CF214" s="213"/>
      <c r="CG214" s="213" t="s">
        <v>853</v>
      </c>
      <c r="CH214" s="213"/>
      <c r="CI214" s="213" t="s">
        <v>853</v>
      </c>
      <c r="CJ214" s="213" t="s">
        <v>853</v>
      </c>
      <c r="CK214" s="213" t="s">
        <v>853</v>
      </c>
      <c r="CL214" s="213"/>
      <c r="CM214" s="213"/>
      <c r="CN214" s="213"/>
      <c r="CO214" s="213"/>
      <c r="CP214" s="213"/>
      <c r="CQ214" s="213" t="s">
        <v>853</v>
      </c>
      <c r="CR214" s="213"/>
      <c r="CS214" s="213"/>
      <c r="CT214" s="166"/>
      <c r="CU214" s="213"/>
      <c r="CV214" s="213"/>
      <c r="CW214" s="213"/>
      <c r="CX214" s="213"/>
      <c r="CY214" s="213"/>
      <c r="CZ214" s="213"/>
      <c r="DA214" s="213"/>
      <c r="DB214" s="213"/>
      <c r="DC214" s="213"/>
      <c r="DD214" s="213"/>
      <c r="DE214" s="213"/>
      <c r="DF214" s="213"/>
      <c r="DG214" s="213"/>
      <c r="DH214" s="213"/>
      <c r="DI214" s="213"/>
      <c r="DJ214" s="213"/>
      <c r="DK214" s="213"/>
      <c r="DL214" s="213"/>
      <c r="DM214" s="213"/>
      <c r="DN214" s="167"/>
      <c r="DO214" s="213" t="s">
        <v>853</v>
      </c>
      <c r="DP214" s="213" t="s">
        <v>853</v>
      </c>
      <c r="DQ214" s="213"/>
      <c r="DR214" s="213"/>
      <c r="DS214" s="213"/>
      <c r="DT214" s="213"/>
      <c r="DU214" s="213"/>
      <c r="DV214" s="213"/>
      <c r="DW214" s="213"/>
      <c r="DX214" s="213"/>
      <c r="DY214" s="213"/>
      <c r="DZ214" s="213"/>
      <c r="EA214" s="213"/>
      <c r="EB214" s="213"/>
      <c r="EC214" s="213"/>
      <c r="ED214" s="213"/>
      <c r="EE214" s="213"/>
      <c r="EF214" s="213"/>
      <c r="EG214" s="213"/>
      <c r="EH214" s="213"/>
      <c r="EI214" s="213"/>
      <c r="EJ214" s="213"/>
      <c r="EK214" s="213"/>
      <c r="EL214" s="213"/>
      <c r="EM214" s="213"/>
      <c r="EN214" s="213"/>
      <c r="EO214" s="213"/>
      <c r="EP214" s="213"/>
      <c r="EQ214" s="213"/>
      <c r="ER214" s="213"/>
      <c r="ES214" s="213"/>
      <c r="ET214" s="213"/>
      <c r="EU214" s="9"/>
      <c r="EV214" s="166"/>
      <c r="EW214" s="213"/>
      <c r="EX214" s="213"/>
      <c r="EY214" s="213"/>
      <c r="EZ214" s="213"/>
      <c r="FA214" s="213"/>
      <c r="FB214" s="213"/>
      <c r="FC214" s="213"/>
      <c r="FD214" s="213"/>
      <c r="FE214" s="213"/>
      <c r="FF214" s="213"/>
      <c r="FG214" s="213"/>
      <c r="FH214" s="213"/>
      <c r="FI214" s="213"/>
      <c r="FJ214" s="213"/>
      <c r="FK214" s="213"/>
      <c r="FL214" s="213"/>
      <c r="FM214" s="213"/>
      <c r="FN214" s="167"/>
      <c r="FO214" s="213"/>
      <c r="FP214" s="213"/>
      <c r="FQ214" s="213"/>
      <c r="FR214" s="213"/>
      <c r="FS214" s="166"/>
      <c r="FT214" s="167"/>
      <c r="FU214" s="213"/>
      <c r="FV214" s="213"/>
      <c r="FW214" s="213"/>
      <c r="FX214" s="213"/>
      <c r="FY214" s="166"/>
      <c r="FZ214" s="167"/>
      <c r="GA214" s="166"/>
      <c r="GB214" s="213"/>
      <c r="GC214" s="213"/>
      <c r="GD214" s="213"/>
      <c r="GE214" s="166"/>
      <c r="GF214" s="213"/>
      <c r="GG214" s="213"/>
      <c r="GH214" s="213"/>
      <c r="GI214" s="213"/>
      <c r="GJ214" s="213"/>
      <c r="GK214" s="213"/>
      <c r="GL214" s="213"/>
      <c r="GM214" s="166"/>
      <c r="GN214" s="213"/>
      <c r="GO214" s="213"/>
      <c r="GP214" s="213"/>
      <c r="GQ214" s="167"/>
      <c r="GR214" s="174"/>
      <c r="GS214" s="214"/>
      <c r="GT214" s="214"/>
      <c r="GU214" s="214"/>
      <c r="GV214" s="214"/>
      <c r="GW214" s="214"/>
      <c r="GX214" s="214"/>
      <c r="GY214" s="214"/>
      <c r="GZ214" s="214"/>
      <c r="HA214" s="214"/>
      <c r="HB214" s="214"/>
      <c r="HC214" s="214"/>
      <c r="HD214" s="214"/>
      <c r="HE214" s="214"/>
      <c r="HF214" s="214"/>
      <c r="HG214" s="214"/>
      <c r="HH214" s="214"/>
      <c r="HI214" s="214"/>
      <c r="HJ214" s="214"/>
      <c r="HK214" s="214"/>
      <c r="HL214" s="214"/>
      <c r="HM214" s="214"/>
      <c r="HN214" s="214"/>
      <c r="HO214" s="214"/>
      <c r="HP214" s="214"/>
      <c r="HQ214" s="214"/>
      <c r="HR214" s="214"/>
      <c r="HS214" s="214"/>
      <c r="HT214" s="214"/>
      <c r="HU214" s="214"/>
      <c r="HV214" s="214"/>
      <c r="HW214" s="214"/>
      <c r="HX214" s="214"/>
      <c r="HY214" s="214"/>
      <c r="HZ214" s="214"/>
      <c r="IA214" s="214"/>
      <c r="IB214" s="214"/>
      <c r="IC214" s="214"/>
      <c r="ID214" s="214"/>
      <c r="IE214" s="214"/>
      <c r="IF214" s="214"/>
      <c r="IG214" s="214"/>
      <c r="IH214" s="214"/>
      <c r="II214" s="214"/>
      <c r="IJ214" s="214"/>
      <c r="IK214" s="214"/>
      <c r="IL214" s="214"/>
      <c r="IM214" s="214"/>
      <c r="IN214" s="214"/>
      <c r="IO214" s="214"/>
      <c r="IP214" s="166"/>
      <c r="IQ214" s="167"/>
      <c r="IR214" s="213"/>
      <c r="IS214" s="213"/>
      <c r="IT214" s="213"/>
      <c r="IU214" s="213"/>
      <c r="IV214" s="213"/>
      <c r="IW214" s="213"/>
      <c r="IX214" s="223"/>
      <c r="IY214" s="223"/>
      <c r="IZ214" s="213" t="s">
        <v>853</v>
      </c>
      <c r="JA214" s="223"/>
      <c r="JB214" s="213"/>
      <c r="JC214" s="213" t="s">
        <v>853</v>
      </c>
      <c r="JD214" s="213"/>
      <c r="JE214" s="214"/>
      <c r="JF214"/>
      <c r="JG214" s="213" t="s">
        <v>226</v>
      </c>
      <c r="JH214" s="213"/>
      <c r="JI214" s="213"/>
      <c r="JJ214" s="213"/>
      <c r="JK214" s="213"/>
      <c r="JL214" s="213"/>
      <c r="JM214" s="213"/>
      <c r="JN214" s="174" t="s">
        <v>853</v>
      </c>
      <c r="JO214" s="214"/>
      <c r="JP214" s="214"/>
      <c r="JQ214" s="214"/>
      <c r="JR214" s="214"/>
      <c r="JS214" s="214"/>
      <c r="JT214" s="214"/>
      <c r="JU214" s="214"/>
      <c r="JV214" s="214"/>
      <c r="JW214" s="214"/>
      <c r="JX214" s="214"/>
      <c r="JY214" s="166"/>
      <c r="JZ214" s="213"/>
      <c r="KA214" s="213"/>
      <c r="KB214" s="213"/>
      <c r="KC214" s="214"/>
      <c r="KD214" s="214"/>
      <c r="KE214" s="214"/>
      <c r="KF214" s="214"/>
      <c r="KG214" s="214"/>
      <c r="KH214" s="223"/>
      <c r="KI214" s="223"/>
      <c r="KJ214" s="223"/>
      <c r="KK214" s="223"/>
      <c r="KL214" s="214"/>
      <c r="KM214" s="214"/>
      <c r="KN214" s="214"/>
      <c r="KO214" s="214" t="s">
        <v>853</v>
      </c>
      <c r="KP214" s="214"/>
      <c r="KQ214"/>
      <c r="KR214" s="255"/>
      <c r="KS214">
        <v>1</v>
      </c>
      <c r="KT214">
        <v>13</v>
      </c>
      <c r="KU214">
        <v>1</v>
      </c>
      <c r="KV214">
        <v>12</v>
      </c>
    </row>
    <row r="215" spans="1:308" s="10" customFormat="1" ht="19.5">
      <c r="A215" s="171">
        <v>17</v>
      </c>
      <c r="B215" s="171" t="s">
        <v>1301</v>
      </c>
      <c r="C215" s="172" t="s">
        <v>1304</v>
      </c>
      <c r="D215" s="173">
        <v>3</v>
      </c>
      <c r="E215" s="184" t="s">
        <v>1305</v>
      </c>
      <c r="F215" s="164">
        <v>21</v>
      </c>
      <c r="G215" s="164" t="s">
        <v>2078</v>
      </c>
      <c r="H215" s="164" t="s">
        <v>864</v>
      </c>
      <c r="I215" s="164" t="s">
        <v>904</v>
      </c>
      <c r="J215" s="164">
        <v>777</v>
      </c>
      <c r="K215" s="164">
        <v>353.8</v>
      </c>
      <c r="L215" s="165">
        <v>45.534105534105535</v>
      </c>
      <c r="M215" s="384" t="s">
        <v>2378</v>
      </c>
      <c r="N215" s="166"/>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166"/>
      <c r="CC215" s="213"/>
      <c r="CD215" s="213"/>
      <c r="CE215" s="213"/>
      <c r="CF215" s="213"/>
      <c r="CG215" s="213"/>
      <c r="CH215" s="213"/>
      <c r="CI215" s="213"/>
      <c r="CJ215" s="213"/>
      <c r="CK215" s="213"/>
      <c r="CL215" s="213"/>
      <c r="CM215" s="213"/>
      <c r="CN215" s="213"/>
      <c r="CO215" s="213"/>
      <c r="CP215" s="213"/>
      <c r="CQ215" s="213"/>
      <c r="CR215" s="213"/>
      <c r="CS215" s="213"/>
      <c r="CT215" s="166"/>
      <c r="CU215" s="213"/>
      <c r="CV215" s="213"/>
      <c r="CW215" s="213"/>
      <c r="CX215" s="213"/>
      <c r="CY215" s="213"/>
      <c r="CZ215" s="213"/>
      <c r="DA215" s="213"/>
      <c r="DB215" s="213"/>
      <c r="DC215" s="213"/>
      <c r="DD215" s="213"/>
      <c r="DE215" s="213"/>
      <c r="DF215" s="213"/>
      <c r="DG215" s="213"/>
      <c r="DH215" s="213"/>
      <c r="DI215" s="213"/>
      <c r="DJ215" s="213"/>
      <c r="DK215" s="213"/>
      <c r="DL215" s="213"/>
      <c r="DM215" s="213"/>
      <c r="DN215" s="167"/>
      <c r="DO215" s="213"/>
      <c r="DP215" s="213"/>
      <c r="DQ215" s="213"/>
      <c r="DR215" s="213"/>
      <c r="DS215" s="213"/>
      <c r="DT215" s="213"/>
      <c r="DU215" s="213"/>
      <c r="DV215" s="213"/>
      <c r="DW215" s="213"/>
      <c r="DX215" s="213"/>
      <c r="DY215" s="213"/>
      <c r="DZ215" s="213"/>
      <c r="EA215" s="213"/>
      <c r="EB215" s="213"/>
      <c r="EC215" s="213"/>
      <c r="ED215" s="213"/>
      <c r="EE215" s="213"/>
      <c r="EF215" s="213"/>
      <c r="EG215" s="213"/>
      <c r="EH215" s="213"/>
      <c r="EI215" s="213"/>
      <c r="EJ215" s="213"/>
      <c r="EK215" s="213"/>
      <c r="EL215" s="213"/>
      <c r="EM215" s="213"/>
      <c r="EN215" s="213"/>
      <c r="EO215" s="213"/>
      <c r="EP215" s="213"/>
      <c r="EQ215" s="213"/>
      <c r="ER215" s="213"/>
      <c r="ES215" s="213"/>
      <c r="ET215" s="213"/>
      <c r="EU215" s="9"/>
      <c r="EV215" s="166"/>
      <c r="EW215" s="213"/>
      <c r="EX215" s="213"/>
      <c r="EY215" s="213"/>
      <c r="EZ215" s="213"/>
      <c r="FA215" s="213"/>
      <c r="FB215" s="213"/>
      <c r="FC215" s="213"/>
      <c r="FD215" s="213"/>
      <c r="FE215" s="213"/>
      <c r="FF215" s="213"/>
      <c r="FG215" s="213"/>
      <c r="FH215" s="213"/>
      <c r="FI215" s="213"/>
      <c r="FJ215" s="213"/>
      <c r="FK215" s="213"/>
      <c r="FL215" s="213"/>
      <c r="FM215" s="213"/>
      <c r="FN215" s="167"/>
      <c r="FO215" s="213"/>
      <c r="FP215" s="213"/>
      <c r="FQ215" s="213"/>
      <c r="FR215" s="213"/>
      <c r="FS215" s="166"/>
      <c r="FT215" s="167"/>
      <c r="FU215" s="213"/>
      <c r="FV215" s="213"/>
      <c r="FW215" s="213"/>
      <c r="FX215" s="213"/>
      <c r="FY215" s="166"/>
      <c r="FZ215" s="167"/>
      <c r="GA215" s="166"/>
      <c r="GB215" s="213"/>
      <c r="GC215" s="213"/>
      <c r="GD215" s="213"/>
      <c r="GE215" s="166"/>
      <c r="GF215" s="213"/>
      <c r="GG215" s="213"/>
      <c r="GH215" s="213"/>
      <c r="GI215" s="213"/>
      <c r="GJ215" s="213"/>
      <c r="GK215" s="213"/>
      <c r="GL215" s="213"/>
      <c r="GM215" s="166"/>
      <c r="GN215" s="213"/>
      <c r="GO215" s="213"/>
      <c r="GP215" s="213"/>
      <c r="GQ215" s="167"/>
      <c r="GR215" s="174"/>
      <c r="GS215" s="214"/>
      <c r="GT215" s="214"/>
      <c r="GU215" s="214"/>
      <c r="GV215" s="214"/>
      <c r="GW215" s="214"/>
      <c r="GX215" s="214"/>
      <c r="GY215" s="214"/>
      <c r="GZ215" s="214"/>
      <c r="HA215" s="214"/>
      <c r="HB215" s="214"/>
      <c r="HC215" s="214"/>
      <c r="HD215" s="214"/>
      <c r="HE215" s="214"/>
      <c r="HF215" s="214"/>
      <c r="HG215" s="214"/>
      <c r="HH215" s="214"/>
      <c r="HI215" s="214"/>
      <c r="HJ215" s="214"/>
      <c r="HK215" s="214"/>
      <c r="HL215" s="214"/>
      <c r="HM215" s="214"/>
      <c r="HN215" s="214"/>
      <c r="HO215" s="214"/>
      <c r="HP215" s="214"/>
      <c r="HQ215" s="214"/>
      <c r="HR215" s="214"/>
      <c r="HS215" s="214"/>
      <c r="HT215" s="214"/>
      <c r="HU215" s="214"/>
      <c r="HV215" s="214"/>
      <c r="HW215" s="214"/>
      <c r="HX215" s="214"/>
      <c r="HY215" s="214"/>
      <c r="HZ215" s="214"/>
      <c r="IA215" s="214"/>
      <c r="IB215" s="214"/>
      <c r="IC215" s="214"/>
      <c r="ID215" s="214"/>
      <c r="IE215" s="214"/>
      <c r="IF215" s="214"/>
      <c r="IG215" s="214"/>
      <c r="IH215" s="214"/>
      <c r="II215" s="214"/>
      <c r="IJ215" s="214"/>
      <c r="IK215" s="214"/>
      <c r="IL215" s="214"/>
      <c r="IM215" s="214"/>
      <c r="IN215" s="214"/>
      <c r="IO215" s="214"/>
      <c r="IP215" s="166"/>
      <c r="IQ215" s="167"/>
      <c r="IR215" s="213"/>
      <c r="IS215" s="213"/>
      <c r="IT215" s="213"/>
      <c r="IU215" s="213"/>
      <c r="IV215" s="213"/>
      <c r="IW215" s="213"/>
      <c r="IX215" s="223"/>
      <c r="IY215" s="223"/>
      <c r="IZ215" s="213"/>
      <c r="JA215" s="223"/>
      <c r="JB215" s="213"/>
      <c r="JC215" s="213" t="s">
        <v>853</v>
      </c>
      <c r="JD215" s="213"/>
      <c r="JE215" s="214"/>
      <c r="JF215"/>
      <c r="JG215" s="213" t="s">
        <v>853</v>
      </c>
      <c r="JH215" s="213"/>
      <c r="JI215" s="213"/>
      <c r="JJ215" s="213"/>
      <c r="JK215" s="213"/>
      <c r="JL215" s="213"/>
      <c r="JM215" s="213"/>
      <c r="JN215" s="174" t="s">
        <v>853</v>
      </c>
      <c r="JO215" s="214"/>
      <c r="JP215" s="214"/>
      <c r="JQ215" s="214"/>
      <c r="JR215" s="214"/>
      <c r="JS215" s="214"/>
      <c r="JT215" s="214"/>
      <c r="JU215" s="214"/>
      <c r="JV215" s="214"/>
      <c r="JW215" s="214"/>
      <c r="JX215" s="214"/>
      <c r="JY215" s="166"/>
      <c r="JZ215" s="213"/>
      <c r="KA215" s="213"/>
      <c r="KB215" s="213"/>
      <c r="KC215" s="214"/>
      <c r="KD215" s="214"/>
      <c r="KE215" s="214"/>
      <c r="KF215" s="214"/>
      <c r="KG215" s="214"/>
      <c r="KH215" s="223"/>
      <c r="KI215" s="223"/>
      <c r="KJ215" s="223"/>
      <c r="KK215" s="223"/>
      <c r="KL215" s="214"/>
      <c r="KM215" s="214"/>
      <c r="KN215" s="214"/>
      <c r="KO215" s="214" t="s">
        <v>853</v>
      </c>
      <c r="KP215" s="214"/>
      <c r="KQ215"/>
      <c r="KR215" s="255"/>
      <c r="KS215">
        <v>0</v>
      </c>
      <c r="KT215">
        <v>4</v>
      </c>
      <c r="KU215">
        <v>0</v>
      </c>
      <c r="KV215">
        <v>4</v>
      </c>
    </row>
    <row r="216" spans="1:308" s="10" customFormat="1" ht="19.5">
      <c r="A216" s="171">
        <v>18</v>
      </c>
      <c r="B216" s="171" t="s">
        <v>1306</v>
      </c>
      <c r="C216" s="172" t="s">
        <v>1307</v>
      </c>
      <c r="D216" s="173">
        <v>1</v>
      </c>
      <c r="E216" s="164" t="s">
        <v>1308</v>
      </c>
      <c r="F216" s="164">
        <v>3</v>
      </c>
      <c r="G216" s="164" t="s">
        <v>2078</v>
      </c>
      <c r="H216" s="164" t="s">
        <v>864</v>
      </c>
      <c r="I216" s="164" t="s">
        <v>865</v>
      </c>
      <c r="J216" s="164">
        <v>559</v>
      </c>
      <c r="K216" s="164">
        <v>374.5</v>
      </c>
      <c r="L216" s="165">
        <v>66.994633273703045</v>
      </c>
      <c r="M216" s="384" t="s">
        <v>2379</v>
      </c>
      <c r="N216" s="166" t="s">
        <v>226</v>
      </c>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166"/>
      <c r="CC216" s="213"/>
      <c r="CD216" s="213"/>
      <c r="CE216" s="213"/>
      <c r="CF216" s="213"/>
      <c r="CG216" s="213" t="s">
        <v>226</v>
      </c>
      <c r="CH216" s="213" t="s">
        <v>226</v>
      </c>
      <c r="CI216" s="213" t="s">
        <v>853</v>
      </c>
      <c r="CJ216" s="213" t="s">
        <v>226</v>
      </c>
      <c r="CK216" s="213" t="s">
        <v>226</v>
      </c>
      <c r="CL216" s="213"/>
      <c r="CM216" s="213" t="s">
        <v>226</v>
      </c>
      <c r="CN216" s="213"/>
      <c r="CO216" s="213"/>
      <c r="CP216" s="213"/>
      <c r="CQ216" s="213"/>
      <c r="CR216" s="213" t="s">
        <v>853</v>
      </c>
      <c r="CS216" s="213"/>
      <c r="CT216" s="166"/>
      <c r="CU216" s="213" t="s">
        <v>226</v>
      </c>
      <c r="CV216" s="213" t="s">
        <v>226</v>
      </c>
      <c r="CW216" s="213"/>
      <c r="CX216" s="213"/>
      <c r="CY216" s="213"/>
      <c r="CZ216" s="213"/>
      <c r="DA216" s="213" t="s">
        <v>853</v>
      </c>
      <c r="DB216" s="213"/>
      <c r="DC216" s="213"/>
      <c r="DD216" s="213"/>
      <c r="DE216" s="213"/>
      <c r="DF216" s="213"/>
      <c r="DG216" s="213"/>
      <c r="DH216" s="213"/>
      <c r="DI216" s="213"/>
      <c r="DJ216" s="213"/>
      <c r="DK216" s="213"/>
      <c r="DL216" s="213"/>
      <c r="DM216" s="213"/>
      <c r="DN216" s="167"/>
      <c r="DO216" s="213"/>
      <c r="DP216" s="213"/>
      <c r="DQ216" s="213"/>
      <c r="DR216" s="213"/>
      <c r="DS216" s="213"/>
      <c r="DT216" s="213" t="s">
        <v>853</v>
      </c>
      <c r="DU216" s="213" t="s">
        <v>226</v>
      </c>
      <c r="DV216" s="213"/>
      <c r="DW216" s="213"/>
      <c r="DX216" s="213" t="s">
        <v>853</v>
      </c>
      <c r="DY216" s="213"/>
      <c r="DZ216" s="213" t="s">
        <v>226</v>
      </c>
      <c r="EA216" s="213"/>
      <c r="EB216" s="213"/>
      <c r="EC216" s="213"/>
      <c r="ED216" s="213"/>
      <c r="EE216" s="213"/>
      <c r="EF216" s="213"/>
      <c r="EG216" s="213"/>
      <c r="EH216" s="213"/>
      <c r="EI216" s="213"/>
      <c r="EJ216" s="213"/>
      <c r="EK216" s="213" t="s">
        <v>226</v>
      </c>
      <c r="EL216" s="213"/>
      <c r="EM216" s="213"/>
      <c r="EN216" s="213"/>
      <c r="EO216" s="213"/>
      <c r="EP216" s="213"/>
      <c r="EQ216" s="213"/>
      <c r="ER216" s="213"/>
      <c r="ES216" s="213"/>
      <c r="ET216" s="213"/>
      <c r="EU216" s="9"/>
      <c r="EV216" s="166" t="s">
        <v>226</v>
      </c>
      <c r="EW216" s="213"/>
      <c r="EX216" s="213"/>
      <c r="EY216" s="213"/>
      <c r="EZ216" s="213" t="s">
        <v>226</v>
      </c>
      <c r="FA216" s="213" t="s">
        <v>226</v>
      </c>
      <c r="FB216" s="213"/>
      <c r="FC216" s="213"/>
      <c r="FD216" s="213"/>
      <c r="FE216" s="213"/>
      <c r="FF216" s="213" t="s">
        <v>226</v>
      </c>
      <c r="FG216" s="213" t="s">
        <v>853</v>
      </c>
      <c r="FH216" s="213" t="s">
        <v>226</v>
      </c>
      <c r="FI216" s="213"/>
      <c r="FJ216" s="213"/>
      <c r="FK216" s="213"/>
      <c r="FL216" s="213"/>
      <c r="FM216" s="213"/>
      <c r="FN216" s="167"/>
      <c r="FO216" s="213" t="s">
        <v>226</v>
      </c>
      <c r="FP216" s="213"/>
      <c r="FQ216" s="213"/>
      <c r="FR216" s="213"/>
      <c r="FS216" s="166" t="s">
        <v>226</v>
      </c>
      <c r="FT216" s="167" t="s">
        <v>226</v>
      </c>
      <c r="FU216" s="213" t="s">
        <v>226</v>
      </c>
      <c r="FV216" s="213" t="s">
        <v>226</v>
      </c>
      <c r="FW216" s="213" t="s">
        <v>226</v>
      </c>
      <c r="FX216" s="213" t="s">
        <v>226</v>
      </c>
      <c r="FY216" s="166"/>
      <c r="FZ216" s="167"/>
      <c r="GA216" s="166"/>
      <c r="GB216" s="213"/>
      <c r="GC216" s="213"/>
      <c r="GD216" s="213"/>
      <c r="GE216" s="166"/>
      <c r="GF216" s="213"/>
      <c r="GG216" s="213"/>
      <c r="GH216" s="213"/>
      <c r="GI216" s="213"/>
      <c r="GJ216" s="213"/>
      <c r="GK216" s="213"/>
      <c r="GL216" s="213"/>
      <c r="GM216" s="166"/>
      <c r="GN216" s="213"/>
      <c r="GO216" s="213"/>
      <c r="GP216" s="213"/>
      <c r="GQ216" s="167"/>
      <c r="GR216" s="174"/>
      <c r="GS216" s="214"/>
      <c r="GT216" s="214"/>
      <c r="GU216" s="214"/>
      <c r="GV216" s="214"/>
      <c r="GW216" s="214"/>
      <c r="GX216" s="214" t="s">
        <v>226</v>
      </c>
      <c r="GY216" s="214"/>
      <c r="GZ216" s="214"/>
      <c r="HA216" s="214" t="s">
        <v>226</v>
      </c>
      <c r="HB216" s="214"/>
      <c r="HC216" s="214"/>
      <c r="HD216" s="214"/>
      <c r="HE216" s="214"/>
      <c r="HF216" s="214"/>
      <c r="HG216" s="214"/>
      <c r="HH216" s="214"/>
      <c r="HI216" s="214"/>
      <c r="HJ216" s="214"/>
      <c r="HK216" s="214"/>
      <c r="HL216" s="214"/>
      <c r="HM216" s="214"/>
      <c r="HN216" s="214"/>
      <c r="HO216" s="214"/>
      <c r="HP216" s="214"/>
      <c r="HQ216" s="214"/>
      <c r="HR216" s="214"/>
      <c r="HS216" s="214"/>
      <c r="HT216" s="214"/>
      <c r="HU216" s="214"/>
      <c r="HV216" s="214"/>
      <c r="HW216" s="214"/>
      <c r="HX216" s="214"/>
      <c r="HY216" s="214"/>
      <c r="HZ216" s="214"/>
      <c r="IA216" s="214"/>
      <c r="IB216" s="214"/>
      <c r="IC216" s="214"/>
      <c r="ID216" s="214"/>
      <c r="IE216" s="214"/>
      <c r="IF216" s="214"/>
      <c r="IG216" s="214"/>
      <c r="IH216" s="214"/>
      <c r="II216" s="214"/>
      <c r="IJ216" s="214"/>
      <c r="IK216" s="214"/>
      <c r="IL216" s="214"/>
      <c r="IM216" s="214"/>
      <c r="IN216" s="214"/>
      <c r="IO216" s="214"/>
      <c r="IP216" s="166"/>
      <c r="IQ216" s="167"/>
      <c r="IR216" s="213"/>
      <c r="IS216" s="213"/>
      <c r="IT216" s="213"/>
      <c r="IU216" s="213"/>
      <c r="IV216" s="213"/>
      <c r="IW216" s="213"/>
      <c r="IX216" s="223"/>
      <c r="IY216" s="223"/>
      <c r="IZ216" s="213"/>
      <c r="JA216" s="223"/>
      <c r="JB216" s="213"/>
      <c r="JC216" s="213"/>
      <c r="JD216" s="213"/>
      <c r="JE216" s="214"/>
      <c r="JF216"/>
      <c r="JG216" s="213"/>
      <c r="JH216" s="213"/>
      <c r="JI216" s="213"/>
      <c r="JJ216" s="213"/>
      <c r="JK216" s="213"/>
      <c r="JL216" s="213"/>
      <c r="JM216" s="213"/>
      <c r="JN216" s="174"/>
      <c r="JO216" s="214" t="s">
        <v>853</v>
      </c>
      <c r="JP216" s="213" t="s">
        <v>898</v>
      </c>
      <c r="JQ216" s="214"/>
      <c r="JR216" s="214"/>
      <c r="JS216" s="214" t="s">
        <v>853</v>
      </c>
      <c r="JT216" s="214"/>
      <c r="JU216" s="214" t="s">
        <v>853</v>
      </c>
      <c r="JV216" s="214"/>
      <c r="JW216" s="214"/>
      <c r="JX216" s="214"/>
      <c r="JY216" s="174" t="s">
        <v>898</v>
      </c>
      <c r="JZ216" s="213" t="s">
        <v>898</v>
      </c>
      <c r="KA216" s="213"/>
      <c r="KB216" s="213"/>
      <c r="KC216" s="214"/>
      <c r="KD216" s="213" t="s">
        <v>898</v>
      </c>
      <c r="KE216" s="213" t="s">
        <v>853</v>
      </c>
      <c r="KF216" s="214"/>
      <c r="KG216" s="214"/>
      <c r="KH216" s="223"/>
      <c r="KI216" s="223"/>
      <c r="KJ216" s="223"/>
      <c r="KK216" s="223"/>
      <c r="KL216" s="214"/>
      <c r="KM216" s="214"/>
      <c r="KN216" s="214"/>
      <c r="KO216" s="214"/>
      <c r="KP216" s="214"/>
      <c r="KQ216"/>
      <c r="KR216" s="255"/>
      <c r="KS216">
        <v>29</v>
      </c>
      <c r="KT216">
        <v>10</v>
      </c>
      <c r="KU216">
        <v>29</v>
      </c>
      <c r="KV216">
        <v>10</v>
      </c>
    </row>
    <row r="217" spans="1:308" s="10" customFormat="1" ht="19.5">
      <c r="A217" s="171">
        <v>18</v>
      </c>
      <c r="B217" s="171" t="s">
        <v>1309</v>
      </c>
      <c r="C217" s="172" t="s">
        <v>1310</v>
      </c>
      <c r="D217" s="173">
        <v>2</v>
      </c>
      <c r="E217" s="164" t="s">
        <v>1311</v>
      </c>
      <c r="F217" s="164">
        <v>9</v>
      </c>
      <c r="G217" s="164" t="s">
        <v>857</v>
      </c>
      <c r="H217" s="164">
        <v>0</v>
      </c>
      <c r="I217" s="164">
        <v>0</v>
      </c>
      <c r="J217" s="164">
        <v>330</v>
      </c>
      <c r="K217" s="164">
        <v>69.400000000000006</v>
      </c>
      <c r="L217" s="165">
        <v>21.030303030303031</v>
      </c>
      <c r="M217" s="384" t="s">
        <v>2380</v>
      </c>
      <c r="N217" s="166"/>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166"/>
      <c r="CC217" s="213"/>
      <c r="CD217" s="213"/>
      <c r="CE217" s="213"/>
      <c r="CF217" s="213"/>
      <c r="CG217" s="213"/>
      <c r="CH217" s="213"/>
      <c r="CI217" s="213"/>
      <c r="CJ217" s="213"/>
      <c r="CK217" s="213"/>
      <c r="CL217" s="213"/>
      <c r="CM217" s="213"/>
      <c r="CN217" s="213"/>
      <c r="CO217" s="213"/>
      <c r="CP217" s="213"/>
      <c r="CQ217" s="213"/>
      <c r="CR217" s="213"/>
      <c r="CS217" s="213"/>
      <c r="CT217" s="166"/>
      <c r="CU217" s="213"/>
      <c r="CV217" s="213"/>
      <c r="CW217" s="213"/>
      <c r="CX217" s="213"/>
      <c r="CY217" s="213"/>
      <c r="CZ217" s="213"/>
      <c r="DA217" s="213"/>
      <c r="DB217" s="213"/>
      <c r="DC217" s="213"/>
      <c r="DD217" s="213"/>
      <c r="DE217" s="213"/>
      <c r="DF217" s="213"/>
      <c r="DG217" s="213"/>
      <c r="DH217" s="213"/>
      <c r="DI217" s="213"/>
      <c r="DJ217" s="213"/>
      <c r="DK217" s="213"/>
      <c r="DL217" s="213"/>
      <c r="DM217" s="213"/>
      <c r="DN217" s="167"/>
      <c r="DO217" s="213"/>
      <c r="DP217" s="213"/>
      <c r="DQ217" s="213"/>
      <c r="DR217" s="213"/>
      <c r="DS217" s="213"/>
      <c r="DT217" s="213"/>
      <c r="DU217" s="213"/>
      <c r="DV217" s="213"/>
      <c r="DW217" s="213"/>
      <c r="DX217" s="213"/>
      <c r="DY217" s="213"/>
      <c r="DZ217" s="213"/>
      <c r="EA217" s="213"/>
      <c r="EB217" s="213"/>
      <c r="EC217" s="213"/>
      <c r="ED217" s="213"/>
      <c r="EE217" s="213"/>
      <c r="EF217" s="213"/>
      <c r="EG217" s="213"/>
      <c r="EH217" s="213"/>
      <c r="EI217" s="213"/>
      <c r="EJ217" s="213"/>
      <c r="EK217" s="213"/>
      <c r="EL217" s="213"/>
      <c r="EM217" s="213"/>
      <c r="EN217" s="213"/>
      <c r="EO217" s="213"/>
      <c r="EP217" s="213"/>
      <c r="EQ217" s="213"/>
      <c r="ER217" s="213"/>
      <c r="ES217" s="213"/>
      <c r="ET217" s="213"/>
      <c r="EU217" s="9"/>
      <c r="EV217" s="166"/>
      <c r="EW217" s="213"/>
      <c r="EX217" s="213"/>
      <c r="EY217" s="213"/>
      <c r="EZ217" s="213"/>
      <c r="FA217" s="213"/>
      <c r="FB217" s="213"/>
      <c r="FC217" s="213"/>
      <c r="FD217" s="213"/>
      <c r="FE217" s="213"/>
      <c r="FF217" s="213"/>
      <c r="FG217" s="213"/>
      <c r="FH217" s="213"/>
      <c r="FI217" s="213"/>
      <c r="FJ217" s="213"/>
      <c r="FK217" s="213"/>
      <c r="FL217" s="213"/>
      <c r="FM217" s="213"/>
      <c r="FN217" s="167"/>
      <c r="FO217" s="213"/>
      <c r="FP217" s="213"/>
      <c r="FQ217" s="213"/>
      <c r="FR217" s="213"/>
      <c r="FS217" s="166"/>
      <c r="FT217" s="167"/>
      <c r="FU217" s="213"/>
      <c r="FV217" s="213"/>
      <c r="FW217" s="213"/>
      <c r="FX217" s="213"/>
      <c r="FY217" s="166"/>
      <c r="FZ217" s="167"/>
      <c r="GA217" s="166"/>
      <c r="GB217" s="213"/>
      <c r="GC217" s="213"/>
      <c r="GD217" s="213"/>
      <c r="GE217" s="166"/>
      <c r="GF217" s="213"/>
      <c r="GG217" s="213"/>
      <c r="GH217" s="213"/>
      <c r="GI217" s="213"/>
      <c r="GJ217" s="213"/>
      <c r="GK217" s="213"/>
      <c r="GL217" s="213"/>
      <c r="GM217" s="166"/>
      <c r="GN217" s="213"/>
      <c r="GO217" s="213"/>
      <c r="GP217" s="213"/>
      <c r="GQ217" s="167"/>
      <c r="GR217" s="174"/>
      <c r="GS217" s="214"/>
      <c r="GT217" s="214"/>
      <c r="GU217" s="214"/>
      <c r="GV217" s="214"/>
      <c r="GW217" s="214"/>
      <c r="GX217" s="214"/>
      <c r="GY217" s="214"/>
      <c r="GZ217" s="214"/>
      <c r="HA217" s="214"/>
      <c r="HB217" s="214"/>
      <c r="HC217" s="214"/>
      <c r="HD217" s="214"/>
      <c r="HE217" s="214"/>
      <c r="HF217" s="214"/>
      <c r="HG217" s="214"/>
      <c r="HH217" s="214"/>
      <c r="HI217" s="214"/>
      <c r="HJ217" s="214"/>
      <c r="HK217" s="214"/>
      <c r="HL217" s="214"/>
      <c r="HM217" s="214"/>
      <c r="HN217" s="214"/>
      <c r="HO217" s="214"/>
      <c r="HP217" s="214"/>
      <c r="HQ217" s="214"/>
      <c r="HR217" s="214"/>
      <c r="HS217" s="214"/>
      <c r="HT217" s="214"/>
      <c r="HU217" s="214"/>
      <c r="HV217" s="214"/>
      <c r="HW217" s="214"/>
      <c r="HX217" s="214"/>
      <c r="HY217" s="214"/>
      <c r="HZ217" s="214"/>
      <c r="IA217" s="214"/>
      <c r="IB217" s="214"/>
      <c r="IC217" s="214"/>
      <c r="ID217" s="214"/>
      <c r="IE217" s="214"/>
      <c r="IF217" s="214"/>
      <c r="IG217" s="214"/>
      <c r="IH217" s="214"/>
      <c r="II217" s="214"/>
      <c r="IJ217" s="214"/>
      <c r="IK217" s="214"/>
      <c r="IL217" s="214"/>
      <c r="IM217" s="214"/>
      <c r="IN217" s="214"/>
      <c r="IO217" s="214"/>
      <c r="IP217" s="166"/>
      <c r="IQ217" s="167"/>
      <c r="IR217" s="213"/>
      <c r="IS217" s="213"/>
      <c r="IT217" s="213"/>
      <c r="IU217" s="213"/>
      <c r="IV217" s="213"/>
      <c r="IW217" s="213"/>
      <c r="IX217" s="223"/>
      <c r="IY217" s="223"/>
      <c r="IZ217" s="213"/>
      <c r="JA217" s="223"/>
      <c r="JB217" s="213"/>
      <c r="JC217" s="213"/>
      <c r="JD217" s="213"/>
      <c r="JE217" s="214"/>
      <c r="JF217"/>
      <c r="JG217" s="213"/>
      <c r="JH217" s="213"/>
      <c r="JI217" s="213"/>
      <c r="JJ217" s="213"/>
      <c r="JK217" s="213"/>
      <c r="JL217" s="213"/>
      <c r="JM217" s="213"/>
      <c r="JN217" s="174"/>
      <c r="JO217" s="214"/>
      <c r="JP217" s="214"/>
      <c r="JQ217" s="214"/>
      <c r="JR217" s="214"/>
      <c r="JS217" s="214"/>
      <c r="JT217" s="214"/>
      <c r="JU217" s="214"/>
      <c r="JV217" s="214"/>
      <c r="JW217" s="214"/>
      <c r="JX217" s="214"/>
      <c r="JY217" s="166"/>
      <c r="JZ217" s="213"/>
      <c r="KA217" s="213"/>
      <c r="KB217" s="213"/>
      <c r="KC217" s="214"/>
      <c r="KD217" s="214"/>
      <c r="KE217" s="214"/>
      <c r="KF217" s="214"/>
      <c r="KG217" s="214"/>
      <c r="KH217" s="223"/>
      <c r="KI217" s="223"/>
      <c r="KJ217" s="223"/>
      <c r="KK217" s="223"/>
      <c r="KL217" s="214"/>
      <c r="KM217" s="214"/>
      <c r="KN217" s="214"/>
      <c r="KO217" s="214"/>
      <c r="KP217" s="214"/>
      <c r="KQ217"/>
      <c r="KR217" s="255"/>
      <c r="KS217">
        <v>0</v>
      </c>
      <c r="KT217">
        <v>0</v>
      </c>
      <c r="KU217">
        <v>0</v>
      </c>
      <c r="KV217">
        <v>0</v>
      </c>
    </row>
    <row r="218" spans="1:308" s="10" customFormat="1" ht="19.5">
      <c r="A218" s="171">
        <v>19</v>
      </c>
      <c r="B218" s="171" t="s">
        <v>1312</v>
      </c>
      <c r="C218" s="172" t="s">
        <v>1313</v>
      </c>
      <c r="D218" s="173">
        <v>1</v>
      </c>
      <c r="E218" s="164" t="s">
        <v>1314</v>
      </c>
      <c r="F218" s="164">
        <v>9</v>
      </c>
      <c r="G218" s="164" t="s">
        <v>857</v>
      </c>
      <c r="H218" s="164">
        <v>0</v>
      </c>
      <c r="I218" s="164">
        <v>0</v>
      </c>
      <c r="J218" s="164">
        <v>402</v>
      </c>
      <c r="K218" s="164">
        <v>76.099999999999994</v>
      </c>
      <c r="L218" s="165">
        <v>18.930348258706466</v>
      </c>
      <c r="M218" s="384" t="s">
        <v>2381</v>
      </c>
      <c r="N218" s="166"/>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166"/>
      <c r="CC218" s="213" t="s">
        <v>226</v>
      </c>
      <c r="CD218" s="213"/>
      <c r="CE218" s="213"/>
      <c r="CF218" s="213"/>
      <c r="CG218" s="213"/>
      <c r="CH218" s="213"/>
      <c r="CI218" s="213"/>
      <c r="CJ218" s="213"/>
      <c r="CK218" s="213"/>
      <c r="CL218" s="213"/>
      <c r="CM218" s="213"/>
      <c r="CN218" s="213"/>
      <c r="CO218" s="213"/>
      <c r="CP218" s="213"/>
      <c r="CQ218" s="213"/>
      <c r="CR218" s="213"/>
      <c r="CS218" s="213"/>
      <c r="CT218" s="166"/>
      <c r="CU218" s="213"/>
      <c r="CV218" s="213"/>
      <c r="CW218" s="213"/>
      <c r="CX218" s="213"/>
      <c r="CY218" s="213"/>
      <c r="CZ218" s="213"/>
      <c r="DA218" s="213"/>
      <c r="DB218" s="213"/>
      <c r="DC218" s="213"/>
      <c r="DD218" s="213"/>
      <c r="DE218" s="213"/>
      <c r="DF218" s="213"/>
      <c r="DG218" s="213"/>
      <c r="DH218" s="213"/>
      <c r="DI218" s="213"/>
      <c r="DJ218" s="213"/>
      <c r="DK218" s="213"/>
      <c r="DL218" s="213"/>
      <c r="DM218" s="213"/>
      <c r="DN218" s="167"/>
      <c r="DO218" s="213"/>
      <c r="DP218" s="213"/>
      <c r="DQ218" s="213"/>
      <c r="DR218" s="213"/>
      <c r="DS218" s="213"/>
      <c r="DT218" s="213" t="s">
        <v>226</v>
      </c>
      <c r="DU218" s="213"/>
      <c r="DV218" s="213"/>
      <c r="DW218" s="213"/>
      <c r="DX218" s="213"/>
      <c r="DY218" s="213"/>
      <c r="DZ218" s="213"/>
      <c r="EA218" s="213"/>
      <c r="EB218" s="213"/>
      <c r="EC218" s="213"/>
      <c r="ED218" s="213"/>
      <c r="EE218" s="213"/>
      <c r="EF218" s="213"/>
      <c r="EG218" s="213"/>
      <c r="EH218" s="213"/>
      <c r="EI218" s="213"/>
      <c r="EJ218" s="213"/>
      <c r="EK218" s="213"/>
      <c r="EL218" s="213"/>
      <c r="EM218" s="213"/>
      <c r="EN218" s="213"/>
      <c r="EO218" s="213"/>
      <c r="EP218" s="213"/>
      <c r="EQ218" s="213"/>
      <c r="ER218" s="213"/>
      <c r="ES218" s="213"/>
      <c r="ET218" s="213"/>
      <c r="EU218" s="9"/>
      <c r="EV218" s="166"/>
      <c r="EW218" s="213"/>
      <c r="EX218" s="213"/>
      <c r="EY218" s="213"/>
      <c r="EZ218" s="213"/>
      <c r="FA218" s="213"/>
      <c r="FB218" s="213"/>
      <c r="FC218" s="213"/>
      <c r="FD218" s="213"/>
      <c r="FE218" s="213"/>
      <c r="FF218" s="213"/>
      <c r="FG218" s="213"/>
      <c r="FH218" s="213"/>
      <c r="FI218" s="213"/>
      <c r="FJ218" s="213"/>
      <c r="FK218" s="213"/>
      <c r="FL218" s="213"/>
      <c r="FM218" s="213"/>
      <c r="FN218" s="167"/>
      <c r="FO218" s="213"/>
      <c r="FP218" s="213"/>
      <c r="FQ218" s="213"/>
      <c r="FR218" s="213"/>
      <c r="FS218" s="166"/>
      <c r="FT218" s="167"/>
      <c r="FU218" s="213"/>
      <c r="FV218" s="213"/>
      <c r="FW218" s="213"/>
      <c r="FX218" s="213"/>
      <c r="FY218" s="166"/>
      <c r="FZ218" s="167"/>
      <c r="GA218" s="166"/>
      <c r="GB218" s="213"/>
      <c r="GC218" s="213"/>
      <c r="GD218" s="213"/>
      <c r="GE218" s="166"/>
      <c r="GF218" s="213"/>
      <c r="GG218" s="213"/>
      <c r="GH218" s="213"/>
      <c r="GI218" s="213"/>
      <c r="GJ218" s="213"/>
      <c r="GK218" s="213"/>
      <c r="GL218" s="213"/>
      <c r="GM218" s="166"/>
      <c r="GN218" s="213"/>
      <c r="GO218" s="213"/>
      <c r="GP218" s="213"/>
      <c r="GQ218" s="167"/>
      <c r="GR218" s="174"/>
      <c r="GS218" s="214"/>
      <c r="GT218" s="214"/>
      <c r="GU218" s="214"/>
      <c r="GV218" s="214"/>
      <c r="GW218" s="214"/>
      <c r="GX218" s="214"/>
      <c r="GY218" s="214"/>
      <c r="GZ218" s="214"/>
      <c r="HA218" s="214" t="s">
        <v>226</v>
      </c>
      <c r="HB218" s="214"/>
      <c r="HC218" s="214"/>
      <c r="HD218" s="214"/>
      <c r="HE218" s="214"/>
      <c r="HF218" s="214"/>
      <c r="HG218" s="214"/>
      <c r="HH218" s="214"/>
      <c r="HI218" s="214"/>
      <c r="HJ218" s="214"/>
      <c r="HK218" s="214"/>
      <c r="HL218" s="214"/>
      <c r="HM218" s="214"/>
      <c r="HN218" s="214"/>
      <c r="HO218" s="214"/>
      <c r="HP218" s="214"/>
      <c r="HQ218" s="214"/>
      <c r="HR218" s="214"/>
      <c r="HS218" s="214"/>
      <c r="HT218" s="214"/>
      <c r="HU218" s="214"/>
      <c r="HV218" s="214"/>
      <c r="HW218" s="214"/>
      <c r="HX218" s="214"/>
      <c r="HY218" s="214"/>
      <c r="HZ218" s="214"/>
      <c r="IA218" s="214"/>
      <c r="IB218" s="214"/>
      <c r="IC218" s="214"/>
      <c r="ID218" s="214"/>
      <c r="IE218" s="214"/>
      <c r="IF218" s="214"/>
      <c r="IG218" s="214"/>
      <c r="IH218" s="214"/>
      <c r="II218" s="214"/>
      <c r="IJ218" s="214"/>
      <c r="IK218" s="214"/>
      <c r="IL218" s="214"/>
      <c r="IM218" s="214"/>
      <c r="IN218" s="214"/>
      <c r="IO218" s="214"/>
      <c r="IP218" s="166"/>
      <c r="IQ218" s="167"/>
      <c r="IR218" s="213"/>
      <c r="IS218" s="213"/>
      <c r="IT218" s="213"/>
      <c r="IU218" s="213"/>
      <c r="IV218" s="213"/>
      <c r="IW218" s="213"/>
      <c r="IX218" s="223"/>
      <c r="IY218" s="223"/>
      <c r="IZ218" s="213"/>
      <c r="JA218" s="223"/>
      <c r="JB218" s="213"/>
      <c r="JC218" s="213"/>
      <c r="JD218" s="213"/>
      <c r="JE218" s="214"/>
      <c r="JF218"/>
      <c r="JG218" s="213"/>
      <c r="JH218" s="213"/>
      <c r="JI218" s="213"/>
      <c r="JJ218" s="213"/>
      <c r="JK218" s="213"/>
      <c r="JL218" s="213"/>
      <c r="JM218" s="213"/>
      <c r="JN218" s="174"/>
      <c r="JO218" s="214"/>
      <c r="JP218" s="214"/>
      <c r="JQ218" s="214"/>
      <c r="JR218" s="214"/>
      <c r="JS218" s="214"/>
      <c r="JT218" s="214"/>
      <c r="JU218" s="214"/>
      <c r="JV218" s="214"/>
      <c r="JW218" s="214"/>
      <c r="JX218" s="214"/>
      <c r="JY218" s="166"/>
      <c r="JZ218" s="213"/>
      <c r="KA218" s="213"/>
      <c r="KB218" s="213"/>
      <c r="KC218" s="214"/>
      <c r="KD218" s="213" t="s">
        <v>898</v>
      </c>
      <c r="KE218" s="214"/>
      <c r="KF218" s="214"/>
      <c r="KG218" s="214"/>
      <c r="KH218" s="223"/>
      <c r="KI218" s="223"/>
      <c r="KJ218" s="223"/>
      <c r="KK218" s="223"/>
      <c r="KL218" s="214"/>
      <c r="KM218" s="214"/>
      <c r="KN218" s="214"/>
      <c r="KO218" s="214"/>
      <c r="KP218" s="214"/>
      <c r="KQ218"/>
      <c r="KR218" s="255"/>
      <c r="KS218">
        <v>4</v>
      </c>
      <c r="KT218">
        <v>0</v>
      </c>
      <c r="KU218">
        <v>4</v>
      </c>
      <c r="KV218">
        <v>0</v>
      </c>
    </row>
    <row r="219" spans="1:308" s="10" customFormat="1" ht="19.5">
      <c r="A219" s="171">
        <v>19</v>
      </c>
      <c r="B219" s="171" t="s">
        <v>1315</v>
      </c>
      <c r="C219" s="172" t="s">
        <v>1316</v>
      </c>
      <c r="D219" s="173">
        <v>2</v>
      </c>
      <c r="E219" s="164" t="s">
        <v>1317</v>
      </c>
      <c r="F219" s="164">
        <v>3</v>
      </c>
      <c r="G219" s="164" t="s">
        <v>2078</v>
      </c>
      <c r="H219" s="164" t="s">
        <v>864</v>
      </c>
      <c r="I219" s="164" t="s">
        <v>865</v>
      </c>
      <c r="J219" s="164">
        <v>578</v>
      </c>
      <c r="K219" s="164">
        <v>453.8</v>
      </c>
      <c r="L219" s="165">
        <v>78.512110726643598</v>
      </c>
      <c r="M219" s="384" t="s">
        <v>2382</v>
      </c>
      <c r="N219" s="166" t="s">
        <v>226</v>
      </c>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166"/>
      <c r="CC219" s="213"/>
      <c r="CD219" s="213"/>
      <c r="CE219" s="213"/>
      <c r="CF219" s="213"/>
      <c r="CG219" s="213"/>
      <c r="CH219" s="213"/>
      <c r="CI219" s="213"/>
      <c r="CJ219" s="213"/>
      <c r="CK219" s="213"/>
      <c r="CL219" s="213"/>
      <c r="CM219" s="213"/>
      <c r="CN219" s="213"/>
      <c r="CO219" s="213"/>
      <c r="CP219" s="213"/>
      <c r="CQ219" s="213"/>
      <c r="CR219" s="213"/>
      <c r="CS219" s="213" t="s">
        <v>226</v>
      </c>
      <c r="CT219" s="166"/>
      <c r="CU219" s="213"/>
      <c r="CV219" s="213"/>
      <c r="CW219" s="213"/>
      <c r="CX219" s="213"/>
      <c r="CY219" s="213"/>
      <c r="CZ219" s="213"/>
      <c r="DA219" s="213"/>
      <c r="DB219" s="213"/>
      <c r="DC219" s="213"/>
      <c r="DD219" s="213"/>
      <c r="DE219" s="213"/>
      <c r="DF219" s="213"/>
      <c r="DG219" s="213"/>
      <c r="DH219" s="213"/>
      <c r="DI219" s="213"/>
      <c r="DJ219" s="213"/>
      <c r="DK219" s="213"/>
      <c r="DL219" s="213"/>
      <c r="DM219" s="213"/>
      <c r="DN219" s="167"/>
      <c r="DO219" s="213"/>
      <c r="DP219" s="213"/>
      <c r="DQ219" s="213"/>
      <c r="DR219" s="213"/>
      <c r="DS219" s="213"/>
      <c r="DT219" s="213" t="s">
        <v>226</v>
      </c>
      <c r="DU219" s="213"/>
      <c r="DV219" s="213"/>
      <c r="DW219" s="213"/>
      <c r="DX219" s="213"/>
      <c r="DY219" s="213"/>
      <c r="DZ219" s="213"/>
      <c r="EA219" s="213"/>
      <c r="EB219" s="213"/>
      <c r="EC219" s="213"/>
      <c r="ED219" s="213"/>
      <c r="EE219" s="213"/>
      <c r="EF219" s="213"/>
      <c r="EG219" s="213"/>
      <c r="EH219" s="213"/>
      <c r="EI219" s="213"/>
      <c r="EJ219" s="213"/>
      <c r="EK219" s="213"/>
      <c r="EL219" s="213"/>
      <c r="EM219" s="213"/>
      <c r="EN219" s="213"/>
      <c r="EO219" s="213"/>
      <c r="EP219" s="213"/>
      <c r="EQ219" s="213"/>
      <c r="ER219" s="213"/>
      <c r="ES219" s="213"/>
      <c r="ET219" s="213"/>
      <c r="EU219" s="9"/>
      <c r="EV219" s="166"/>
      <c r="EW219" s="213"/>
      <c r="EX219" s="213"/>
      <c r="EY219" s="213"/>
      <c r="EZ219" s="213"/>
      <c r="FA219" s="213"/>
      <c r="FB219" s="213"/>
      <c r="FC219" s="213"/>
      <c r="FD219" s="213"/>
      <c r="FE219" s="213"/>
      <c r="FF219" s="213" t="s">
        <v>226</v>
      </c>
      <c r="FG219" s="213"/>
      <c r="FH219" s="213"/>
      <c r="FI219" s="213"/>
      <c r="FJ219" s="213"/>
      <c r="FK219" s="213"/>
      <c r="FL219" s="213"/>
      <c r="FM219" s="213"/>
      <c r="FN219" s="167"/>
      <c r="FO219" s="213"/>
      <c r="FP219" s="213"/>
      <c r="FQ219" s="213"/>
      <c r="FR219" s="213"/>
      <c r="FS219" s="166"/>
      <c r="FT219" s="167"/>
      <c r="FU219" s="213"/>
      <c r="FV219" s="213"/>
      <c r="FW219" s="213"/>
      <c r="FX219" s="213"/>
      <c r="FY219" s="166"/>
      <c r="FZ219" s="167"/>
      <c r="GA219" s="166"/>
      <c r="GB219" s="213"/>
      <c r="GC219" s="213"/>
      <c r="GD219" s="213"/>
      <c r="GE219" s="166"/>
      <c r="GF219" s="213"/>
      <c r="GG219" s="213"/>
      <c r="GH219" s="213"/>
      <c r="GI219" s="213"/>
      <c r="GJ219" s="213"/>
      <c r="GK219" s="213"/>
      <c r="GL219" s="213"/>
      <c r="GM219" s="166"/>
      <c r="GN219" s="213"/>
      <c r="GO219" s="213"/>
      <c r="GP219" s="213"/>
      <c r="GQ219" s="167"/>
      <c r="GR219" s="174" t="s">
        <v>226</v>
      </c>
      <c r="GS219" s="214"/>
      <c r="GT219" s="214"/>
      <c r="GU219" s="214"/>
      <c r="GV219" s="214"/>
      <c r="GW219" s="214"/>
      <c r="GX219" s="214" t="s">
        <v>226</v>
      </c>
      <c r="GY219" s="214"/>
      <c r="GZ219" s="214"/>
      <c r="HA219" s="214"/>
      <c r="HB219" s="214"/>
      <c r="HC219" s="214"/>
      <c r="HD219" s="214"/>
      <c r="HE219" s="214"/>
      <c r="HF219" s="214"/>
      <c r="HG219" s="214"/>
      <c r="HH219" s="214"/>
      <c r="HI219" s="214"/>
      <c r="HJ219" s="214"/>
      <c r="HK219" s="214"/>
      <c r="HL219" s="214"/>
      <c r="HM219" s="214"/>
      <c r="HN219" s="214"/>
      <c r="HO219" s="214"/>
      <c r="HP219" s="214"/>
      <c r="HQ219" s="214"/>
      <c r="HR219" s="214"/>
      <c r="HS219" s="214"/>
      <c r="HT219" s="214"/>
      <c r="HU219" s="214"/>
      <c r="HV219" s="214"/>
      <c r="HW219" s="214"/>
      <c r="HX219" s="214"/>
      <c r="HY219" s="214"/>
      <c r="HZ219" s="214"/>
      <c r="IA219" s="214"/>
      <c r="IB219" s="214"/>
      <c r="IC219" s="214"/>
      <c r="ID219" s="214"/>
      <c r="IE219" s="214"/>
      <c r="IF219" s="214"/>
      <c r="IG219" s="214"/>
      <c r="IH219" s="214"/>
      <c r="II219" s="214"/>
      <c r="IJ219" s="214"/>
      <c r="IK219" s="214"/>
      <c r="IL219" s="214"/>
      <c r="IM219" s="214"/>
      <c r="IN219" s="214"/>
      <c r="IO219" s="214"/>
      <c r="IP219" s="166"/>
      <c r="IQ219" s="167"/>
      <c r="IR219" s="213"/>
      <c r="IS219" s="213"/>
      <c r="IT219" s="213"/>
      <c r="IU219" s="213"/>
      <c r="IV219" s="213"/>
      <c r="IW219" s="213"/>
      <c r="IX219" s="223"/>
      <c r="IY219" s="223"/>
      <c r="IZ219" s="213" t="s">
        <v>226</v>
      </c>
      <c r="JA219" s="223"/>
      <c r="JB219" s="213"/>
      <c r="JC219" s="213"/>
      <c r="JD219" s="213"/>
      <c r="JE219" s="214"/>
      <c r="JF219"/>
      <c r="JG219" s="213"/>
      <c r="JH219" s="213"/>
      <c r="JI219" s="213"/>
      <c r="JJ219" s="213"/>
      <c r="JK219" s="213"/>
      <c r="JL219" s="213"/>
      <c r="JM219" s="213"/>
      <c r="JN219" s="174"/>
      <c r="JO219" s="214"/>
      <c r="JP219" s="214" t="s">
        <v>853</v>
      </c>
      <c r="JQ219" s="214"/>
      <c r="JR219" s="214"/>
      <c r="JS219" s="214"/>
      <c r="JT219" s="214"/>
      <c r="JU219" s="214"/>
      <c r="JV219" s="214"/>
      <c r="JW219" s="214"/>
      <c r="JX219" s="214"/>
      <c r="JY219" s="166"/>
      <c r="JZ219" s="213"/>
      <c r="KA219" s="213"/>
      <c r="KB219" s="213"/>
      <c r="KC219" s="214"/>
      <c r="KD219" s="214"/>
      <c r="KE219" s="214"/>
      <c r="KF219" s="214"/>
      <c r="KG219" s="214"/>
      <c r="KH219" s="223"/>
      <c r="KI219" s="223"/>
      <c r="KJ219" s="223"/>
      <c r="KK219" s="223"/>
      <c r="KL219" s="214"/>
      <c r="KM219" s="214"/>
      <c r="KN219" s="214"/>
      <c r="KO219" s="214"/>
      <c r="KP219" s="214"/>
      <c r="KQ219"/>
      <c r="KR219" s="255"/>
      <c r="KS219">
        <v>7</v>
      </c>
      <c r="KT219">
        <v>1</v>
      </c>
      <c r="KU219">
        <v>7</v>
      </c>
      <c r="KV219">
        <v>1</v>
      </c>
    </row>
    <row r="220" spans="1:308" s="10" customFormat="1" ht="19.5">
      <c r="A220" s="171">
        <v>20</v>
      </c>
      <c r="B220" s="171" t="s">
        <v>1318</v>
      </c>
      <c r="C220" s="172" t="s">
        <v>1319</v>
      </c>
      <c r="D220" s="173">
        <v>1</v>
      </c>
      <c r="E220" s="164" t="s">
        <v>1320</v>
      </c>
      <c r="F220" s="164">
        <v>11</v>
      </c>
      <c r="G220" s="164" t="s">
        <v>876</v>
      </c>
      <c r="H220" s="164">
        <v>0</v>
      </c>
      <c r="I220" s="164">
        <v>0</v>
      </c>
      <c r="J220" s="164">
        <v>425</v>
      </c>
      <c r="K220" s="164">
        <v>107.2</v>
      </c>
      <c r="L220" s="165">
        <v>25.223529411764705</v>
      </c>
      <c r="M220" s="384" t="s">
        <v>2383</v>
      </c>
      <c r="N220" s="166" t="s">
        <v>226</v>
      </c>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t="s">
        <v>226</v>
      </c>
      <c r="BB220" s="213"/>
      <c r="BC220" s="213"/>
      <c r="BD220" s="213"/>
      <c r="BE220" s="213"/>
      <c r="BF220" s="213"/>
      <c r="BG220" s="213"/>
      <c r="BH220" s="213"/>
      <c r="BI220" s="213"/>
      <c r="BJ220" s="213"/>
      <c r="BK220" s="213"/>
      <c r="BL220" s="213"/>
      <c r="BM220" s="213"/>
      <c r="BN220" s="213"/>
      <c r="BO220" s="213"/>
      <c r="BP220" s="213"/>
      <c r="BQ220" s="213" t="s">
        <v>226</v>
      </c>
      <c r="BR220" s="213"/>
      <c r="BS220" s="213"/>
      <c r="BT220" s="213"/>
      <c r="BU220" s="213"/>
      <c r="BV220" s="213"/>
      <c r="BW220" s="213"/>
      <c r="BX220" s="213"/>
      <c r="BY220" s="213"/>
      <c r="BZ220" s="213"/>
      <c r="CA220" s="213"/>
      <c r="CB220" s="166" t="s">
        <v>226</v>
      </c>
      <c r="CC220" s="213" t="s">
        <v>226</v>
      </c>
      <c r="CD220" s="213"/>
      <c r="CE220" s="213"/>
      <c r="CF220" s="213"/>
      <c r="CG220" s="213" t="s">
        <v>853</v>
      </c>
      <c r="CH220" s="213" t="s">
        <v>226</v>
      </c>
      <c r="CI220" s="213" t="s">
        <v>853</v>
      </c>
      <c r="CJ220" s="213" t="s">
        <v>226</v>
      </c>
      <c r="CK220" s="213" t="s">
        <v>226</v>
      </c>
      <c r="CL220" s="213"/>
      <c r="CM220" s="213"/>
      <c r="CN220" s="213"/>
      <c r="CO220" s="213" t="s">
        <v>226</v>
      </c>
      <c r="CP220" s="213"/>
      <c r="CQ220" s="213"/>
      <c r="CR220" s="213"/>
      <c r="CS220" s="213"/>
      <c r="CT220" s="166"/>
      <c r="CU220" s="213"/>
      <c r="CV220" s="213"/>
      <c r="CW220" s="213"/>
      <c r="CX220" s="213"/>
      <c r="CY220" s="213"/>
      <c r="CZ220" s="213"/>
      <c r="DA220" s="213" t="s">
        <v>226</v>
      </c>
      <c r="DB220" s="213"/>
      <c r="DC220" s="213"/>
      <c r="DD220" s="213"/>
      <c r="DE220" s="213"/>
      <c r="DF220" s="213"/>
      <c r="DG220" s="213"/>
      <c r="DH220" s="213"/>
      <c r="DI220" s="213"/>
      <c r="DJ220" s="213"/>
      <c r="DK220" s="213"/>
      <c r="DL220" s="213"/>
      <c r="DM220" s="213"/>
      <c r="DN220" s="167"/>
      <c r="DO220" s="213"/>
      <c r="DP220" s="213"/>
      <c r="DQ220" s="213"/>
      <c r="DR220" s="213"/>
      <c r="DS220" s="213" t="s">
        <v>226</v>
      </c>
      <c r="DT220" s="213" t="s">
        <v>226</v>
      </c>
      <c r="DU220" s="213"/>
      <c r="DV220" s="213"/>
      <c r="DW220" s="213"/>
      <c r="DX220" s="213"/>
      <c r="DY220" s="213"/>
      <c r="DZ220" s="213"/>
      <c r="EA220" s="213"/>
      <c r="EB220" s="213"/>
      <c r="EC220" s="213"/>
      <c r="ED220" s="213"/>
      <c r="EE220" s="213"/>
      <c r="EF220" s="213"/>
      <c r="EG220" s="213" t="s">
        <v>853</v>
      </c>
      <c r="EH220" s="213"/>
      <c r="EI220" s="213" t="s">
        <v>853</v>
      </c>
      <c r="EJ220" s="213" t="s">
        <v>853</v>
      </c>
      <c r="EK220" s="213"/>
      <c r="EL220" s="213"/>
      <c r="EM220" s="213"/>
      <c r="EN220" s="213"/>
      <c r="EO220" s="213"/>
      <c r="EP220" s="213"/>
      <c r="EQ220" s="213"/>
      <c r="ER220" s="213"/>
      <c r="ES220" s="213"/>
      <c r="ET220" s="213"/>
      <c r="EU220" s="9"/>
      <c r="EV220" s="166"/>
      <c r="EW220" s="213"/>
      <c r="EX220" s="213"/>
      <c r="EY220" s="213"/>
      <c r="EZ220" s="213"/>
      <c r="FA220" s="213"/>
      <c r="FB220" s="213"/>
      <c r="FC220" s="213"/>
      <c r="FD220" s="213"/>
      <c r="FE220" s="213"/>
      <c r="FF220" s="213"/>
      <c r="FG220" s="213"/>
      <c r="FH220" s="213"/>
      <c r="FI220" s="213"/>
      <c r="FJ220" s="213"/>
      <c r="FK220" s="213" t="s">
        <v>853</v>
      </c>
      <c r="FL220" s="213"/>
      <c r="FM220" s="213"/>
      <c r="FN220" s="167"/>
      <c r="FO220" s="213"/>
      <c r="FP220" s="213"/>
      <c r="FQ220" s="213"/>
      <c r="FR220" s="213"/>
      <c r="FS220" s="166"/>
      <c r="FT220" s="167"/>
      <c r="FU220" s="213"/>
      <c r="FV220" s="213"/>
      <c r="FW220" s="213"/>
      <c r="FX220" s="213"/>
      <c r="FY220" s="166"/>
      <c r="FZ220" s="167"/>
      <c r="GA220" s="166"/>
      <c r="GB220" s="213"/>
      <c r="GC220" s="213"/>
      <c r="GD220" s="213"/>
      <c r="GE220" s="166"/>
      <c r="GF220" s="213"/>
      <c r="GG220" s="213"/>
      <c r="GH220" s="213"/>
      <c r="GI220" s="213"/>
      <c r="GJ220" s="213"/>
      <c r="GK220" s="213"/>
      <c r="GL220" s="213"/>
      <c r="GM220" s="166"/>
      <c r="GN220" s="213"/>
      <c r="GO220" s="213"/>
      <c r="GP220" s="213"/>
      <c r="GQ220" s="167"/>
      <c r="GR220" s="174" t="s">
        <v>226</v>
      </c>
      <c r="GS220" s="214" t="s">
        <v>226</v>
      </c>
      <c r="GT220" s="214"/>
      <c r="GU220" s="214" t="s">
        <v>226</v>
      </c>
      <c r="GV220" s="214" t="s">
        <v>226</v>
      </c>
      <c r="GW220" s="214" t="s">
        <v>226</v>
      </c>
      <c r="GX220" s="214" t="s">
        <v>226</v>
      </c>
      <c r="GY220" s="214"/>
      <c r="GZ220" s="214"/>
      <c r="HA220" s="214" t="s">
        <v>226</v>
      </c>
      <c r="HB220" s="214"/>
      <c r="HC220" s="214"/>
      <c r="HD220" s="214"/>
      <c r="HE220" s="214"/>
      <c r="HF220" s="214" t="s">
        <v>226</v>
      </c>
      <c r="HG220" s="214" t="s">
        <v>226</v>
      </c>
      <c r="HH220" s="214"/>
      <c r="HI220" s="214"/>
      <c r="HJ220" s="214"/>
      <c r="HK220" s="214"/>
      <c r="HL220" s="214"/>
      <c r="HM220" s="214"/>
      <c r="HN220" s="214"/>
      <c r="HO220" s="214" t="s">
        <v>226</v>
      </c>
      <c r="HP220" s="214"/>
      <c r="HQ220" s="214"/>
      <c r="HR220" s="214"/>
      <c r="HS220" s="214"/>
      <c r="HT220" s="214"/>
      <c r="HU220" s="214"/>
      <c r="HV220" s="214"/>
      <c r="HW220" s="214"/>
      <c r="HX220" s="214"/>
      <c r="HY220" s="214"/>
      <c r="HZ220" s="214"/>
      <c r="IA220" s="214"/>
      <c r="IB220" s="214"/>
      <c r="IC220" s="214"/>
      <c r="ID220" s="214"/>
      <c r="IE220" s="214"/>
      <c r="IF220" s="214"/>
      <c r="IG220" s="214"/>
      <c r="IH220" s="214"/>
      <c r="II220" s="214"/>
      <c r="IJ220" s="214"/>
      <c r="IK220" s="214"/>
      <c r="IL220" s="214"/>
      <c r="IM220" s="214"/>
      <c r="IN220" s="214"/>
      <c r="IO220" s="214"/>
      <c r="IP220" s="166"/>
      <c r="IQ220" s="167"/>
      <c r="IR220" s="213"/>
      <c r="IS220" s="213"/>
      <c r="IT220" s="213"/>
      <c r="IU220" s="213"/>
      <c r="IV220" s="213"/>
      <c r="IW220" s="213"/>
      <c r="IX220" s="223" t="s">
        <v>853</v>
      </c>
      <c r="IY220" s="223"/>
      <c r="IZ220" s="213" t="s">
        <v>226</v>
      </c>
      <c r="JA220" s="223"/>
      <c r="JB220" s="213"/>
      <c r="JC220" s="213" t="s">
        <v>853</v>
      </c>
      <c r="JD220" s="213"/>
      <c r="JE220" s="214" t="s">
        <v>898</v>
      </c>
      <c r="JF220"/>
      <c r="JG220" s="213" t="s">
        <v>853</v>
      </c>
      <c r="JH220" s="213"/>
      <c r="JI220" s="213" t="s">
        <v>853</v>
      </c>
      <c r="JJ220" s="213"/>
      <c r="JK220" s="213" t="s">
        <v>226</v>
      </c>
      <c r="JL220" s="213"/>
      <c r="JM220" s="213"/>
      <c r="JN220" s="174"/>
      <c r="JO220" s="213" t="s">
        <v>898</v>
      </c>
      <c r="JP220" s="214"/>
      <c r="JQ220" s="214"/>
      <c r="JR220" s="214"/>
      <c r="JS220" s="214"/>
      <c r="JT220" s="214"/>
      <c r="JU220" s="213" t="s">
        <v>898</v>
      </c>
      <c r="JV220" s="214"/>
      <c r="JW220" s="214"/>
      <c r="JX220" s="214"/>
      <c r="JY220" s="166" t="s">
        <v>898</v>
      </c>
      <c r="JZ220" s="213" t="s">
        <v>898</v>
      </c>
      <c r="KA220" s="213" t="s">
        <v>898</v>
      </c>
      <c r="KB220" s="213" t="s">
        <v>898</v>
      </c>
      <c r="KC220" s="214"/>
      <c r="KD220" s="214" t="s">
        <v>898</v>
      </c>
      <c r="KE220" s="214"/>
      <c r="KF220" s="214"/>
      <c r="KG220" s="214"/>
      <c r="KH220" s="223"/>
      <c r="KI220" s="223"/>
      <c r="KJ220" s="223"/>
      <c r="KK220" s="223"/>
      <c r="KL220" s="214"/>
      <c r="KM220" s="214"/>
      <c r="KN220" s="214"/>
      <c r="KO220" s="214"/>
      <c r="KP220" s="214"/>
      <c r="KQ220"/>
      <c r="KR220" s="255"/>
      <c r="KS220">
        <v>32</v>
      </c>
      <c r="KT220">
        <v>10</v>
      </c>
      <c r="KU220">
        <v>32</v>
      </c>
      <c r="KV220">
        <v>10</v>
      </c>
    </row>
    <row r="221" spans="1:308" s="10" customFormat="1" ht="19.5">
      <c r="A221" s="171">
        <v>20</v>
      </c>
      <c r="B221" s="171" t="s">
        <v>1321</v>
      </c>
      <c r="C221" s="172" t="s">
        <v>1322</v>
      </c>
      <c r="D221" s="173">
        <v>2</v>
      </c>
      <c r="E221" s="164" t="s">
        <v>1323</v>
      </c>
      <c r="F221" s="164">
        <v>10</v>
      </c>
      <c r="G221" s="164" t="s">
        <v>857</v>
      </c>
      <c r="H221" s="164">
        <v>0</v>
      </c>
      <c r="I221" s="164">
        <v>0</v>
      </c>
      <c r="J221" s="164">
        <v>200</v>
      </c>
      <c r="K221" s="164">
        <v>95.8</v>
      </c>
      <c r="L221" s="165">
        <v>47.9</v>
      </c>
      <c r="M221" s="384" t="s">
        <v>2384</v>
      </c>
      <c r="N221" s="166"/>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166"/>
      <c r="CC221" s="213"/>
      <c r="CD221" s="213"/>
      <c r="CE221" s="213"/>
      <c r="CF221" s="213"/>
      <c r="CG221" s="213" t="s">
        <v>226</v>
      </c>
      <c r="CH221" s="213"/>
      <c r="CI221" s="213" t="s">
        <v>226</v>
      </c>
      <c r="CJ221" s="213" t="s">
        <v>226</v>
      </c>
      <c r="CK221" s="213" t="s">
        <v>226</v>
      </c>
      <c r="CL221" s="213"/>
      <c r="CM221" s="213"/>
      <c r="CN221" s="213"/>
      <c r="CO221" s="213" t="s">
        <v>226</v>
      </c>
      <c r="CP221" s="213"/>
      <c r="CQ221" s="213"/>
      <c r="CR221" s="213"/>
      <c r="CS221" s="213"/>
      <c r="CT221" s="166"/>
      <c r="CU221" s="213"/>
      <c r="CV221" s="213"/>
      <c r="CW221" s="213"/>
      <c r="CX221" s="213"/>
      <c r="CY221" s="213"/>
      <c r="CZ221" s="213" t="s">
        <v>226</v>
      </c>
      <c r="DA221" s="213" t="s">
        <v>226</v>
      </c>
      <c r="DB221" s="213"/>
      <c r="DC221" s="213"/>
      <c r="DD221" s="213"/>
      <c r="DE221" s="213"/>
      <c r="DF221" s="213"/>
      <c r="DG221" s="213"/>
      <c r="DH221" s="213"/>
      <c r="DI221" s="213"/>
      <c r="DJ221" s="213"/>
      <c r="DK221" s="213"/>
      <c r="DL221" s="213"/>
      <c r="DM221" s="213"/>
      <c r="DN221" s="167"/>
      <c r="DO221" s="213" t="s">
        <v>853</v>
      </c>
      <c r="DP221" s="213"/>
      <c r="DQ221" s="213"/>
      <c r="DR221" s="213"/>
      <c r="DS221" s="213"/>
      <c r="DT221" s="213"/>
      <c r="DU221" s="213"/>
      <c r="DV221" s="213"/>
      <c r="DW221" s="213"/>
      <c r="DX221" s="213"/>
      <c r="DY221" s="213"/>
      <c r="DZ221" s="213"/>
      <c r="EA221" s="213"/>
      <c r="EB221" s="213"/>
      <c r="EC221" s="213"/>
      <c r="ED221" s="213"/>
      <c r="EE221" s="213"/>
      <c r="EF221" s="213"/>
      <c r="EG221" s="213"/>
      <c r="EH221" s="213"/>
      <c r="EI221" s="213"/>
      <c r="EJ221" s="213"/>
      <c r="EK221" s="213"/>
      <c r="EL221" s="213"/>
      <c r="EM221" s="213"/>
      <c r="EN221" s="213"/>
      <c r="EO221" s="213"/>
      <c r="EP221" s="213"/>
      <c r="EQ221" s="213"/>
      <c r="ER221" s="213"/>
      <c r="ES221" s="213"/>
      <c r="ET221" s="213"/>
      <c r="EU221" s="9"/>
      <c r="EV221" s="166"/>
      <c r="EW221" s="213"/>
      <c r="EX221" s="213"/>
      <c r="EY221" s="213"/>
      <c r="EZ221" s="213"/>
      <c r="FA221" s="213"/>
      <c r="FB221" s="213"/>
      <c r="FC221" s="213"/>
      <c r="FD221" s="213"/>
      <c r="FE221" s="213"/>
      <c r="FF221" s="213"/>
      <c r="FG221" s="213"/>
      <c r="FH221" s="213"/>
      <c r="FI221" s="213"/>
      <c r="FJ221" s="213"/>
      <c r="FK221" s="213"/>
      <c r="FL221" s="213"/>
      <c r="FM221" s="213"/>
      <c r="FN221" s="167"/>
      <c r="FO221" s="213"/>
      <c r="FP221" s="213"/>
      <c r="FQ221" s="213"/>
      <c r="FR221" s="213"/>
      <c r="FS221" s="166"/>
      <c r="FT221" s="167"/>
      <c r="FU221" s="213"/>
      <c r="FV221" s="213"/>
      <c r="FW221" s="213"/>
      <c r="FX221" s="213"/>
      <c r="FY221" s="166"/>
      <c r="FZ221" s="167"/>
      <c r="GA221" s="166"/>
      <c r="GB221" s="213"/>
      <c r="GC221" s="213"/>
      <c r="GD221" s="213"/>
      <c r="GE221" s="166"/>
      <c r="GF221" s="213"/>
      <c r="GG221" s="213"/>
      <c r="GH221" s="213"/>
      <c r="GI221" s="213"/>
      <c r="GJ221" s="213"/>
      <c r="GK221" s="213"/>
      <c r="GL221" s="213"/>
      <c r="GM221" s="166"/>
      <c r="GN221" s="213"/>
      <c r="GO221" s="213"/>
      <c r="GP221" s="213"/>
      <c r="GQ221" s="167"/>
      <c r="GR221" s="174"/>
      <c r="GS221" s="214"/>
      <c r="GT221" s="214"/>
      <c r="GU221" s="214"/>
      <c r="GV221" s="214"/>
      <c r="GW221" s="214"/>
      <c r="GX221" s="214"/>
      <c r="GY221" s="214"/>
      <c r="GZ221" s="214"/>
      <c r="HA221" s="214" t="s">
        <v>226</v>
      </c>
      <c r="HB221" s="214"/>
      <c r="HC221" s="214"/>
      <c r="HD221" s="214"/>
      <c r="HE221" s="214"/>
      <c r="HF221" s="214"/>
      <c r="HG221" s="214"/>
      <c r="HH221" s="214"/>
      <c r="HI221" s="214"/>
      <c r="HJ221" s="214"/>
      <c r="HK221" s="214"/>
      <c r="HL221" s="214"/>
      <c r="HM221" s="214"/>
      <c r="HN221" s="214"/>
      <c r="HO221" s="214"/>
      <c r="HP221" s="214"/>
      <c r="HQ221" s="214"/>
      <c r="HR221" s="214"/>
      <c r="HS221" s="214"/>
      <c r="HT221" s="214"/>
      <c r="HU221" s="214"/>
      <c r="HV221" s="214"/>
      <c r="HW221" s="214"/>
      <c r="HX221" s="214"/>
      <c r="HY221" s="214"/>
      <c r="HZ221" s="214"/>
      <c r="IA221" s="214"/>
      <c r="IB221" s="214"/>
      <c r="IC221" s="214"/>
      <c r="ID221" s="214"/>
      <c r="IE221" s="214"/>
      <c r="IF221" s="214"/>
      <c r="IG221" s="214"/>
      <c r="IH221" s="214"/>
      <c r="II221" s="214"/>
      <c r="IJ221" s="214"/>
      <c r="IK221" s="214"/>
      <c r="IL221" s="214"/>
      <c r="IM221" s="214"/>
      <c r="IN221" s="214"/>
      <c r="IO221" s="214"/>
      <c r="IP221" s="166"/>
      <c r="IQ221" s="167"/>
      <c r="IR221" s="213"/>
      <c r="IS221" s="213"/>
      <c r="IT221" s="213"/>
      <c r="IU221" s="213"/>
      <c r="IV221" s="213"/>
      <c r="IW221" s="213"/>
      <c r="IX221" s="223"/>
      <c r="IY221" s="223"/>
      <c r="IZ221" s="213" t="s">
        <v>226</v>
      </c>
      <c r="JA221" s="223"/>
      <c r="JB221" s="213"/>
      <c r="JC221" s="213"/>
      <c r="JD221" s="213"/>
      <c r="JE221" s="214"/>
      <c r="JF221"/>
      <c r="JG221" s="213" t="s">
        <v>226</v>
      </c>
      <c r="JH221" s="213"/>
      <c r="JI221" s="213"/>
      <c r="JJ221" s="213"/>
      <c r="JK221" s="213"/>
      <c r="JL221" s="213"/>
      <c r="JM221" s="213"/>
      <c r="JN221" s="174"/>
      <c r="JO221" s="214"/>
      <c r="JP221" s="214"/>
      <c r="JQ221" s="214"/>
      <c r="JR221" s="214"/>
      <c r="JS221" s="214"/>
      <c r="JT221" s="214"/>
      <c r="JU221" s="214"/>
      <c r="JV221" s="214"/>
      <c r="JW221" s="214"/>
      <c r="JX221" s="214"/>
      <c r="JY221" s="166"/>
      <c r="JZ221" s="213"/>
      <c r="KA221" s="213" t="s">
        <v>226</v>
      </c>
      <c r="KB221" s="213"/>
      <c r="KC221" s="214"/>
      <c r="KD221" s="214" t="s">
        <v>898</v>
      </c>
      <c r="KE221" s="214"/>
      <c r="KF221" s="214"/>
      <c r="KG221" s="214"/>
      <c r="KH221" s="223"/>
      <c r="KI221" s="223"/>
      <c r="KJ221" s="223"/>
      <c r="KK221" s="223"/>
      <c r="KL221" s="214"/>
      <c r="KM221" s="214"/>
      <c r="KN221" s="214"/>
      <c r="KO221" s="214"/>
      <c r="KP221" s="214"/>
      <c r="KQ221"/>
      <c r="KR221" s="255"/>
      <c r="KS221">
        <v>12</v>
      </c>
      <c r="KT221">
        <v>1</v>
      </c>
      <c r="KU221">
        <v>12</v>
      </c>
      <c r="KV221">
        <v>1</v>
      </c>
    </row>
    <row r="222" spans="1:308" s="10" customFormat="1" ht="19.5">
      <c r="A222" s="171">
        <v>20</v>
      </c>
      <c r="B222" s="171" t="s">
        <v>1321</v>
      </c>
      <c r="C222" s="172" t="s">
        <v>1324</v>
      </c>
      <c r="D222" s="173">
        <v>3</v>
      </c>
      <c r="E222" s="171" t="s">
        <v>1325</v>
      </c>
      <c r="F222" s="164">
        <v>3</v>
      </c>
      <c r="G222" s="164" t="s">
        <v>2078</v>
      </c>
      <c r="H222" s="164" t="s">
        <v>864</v>
      </c>
      <c r="I222" s="164" t="s">
        <v>865</v>
      </c>
      <c r="J222" s="164">
        <v>704</v>
      </c>
      <c r="K222" s="164">
        <v>493</v>
      </c>
      <c r="L222" s="165">
        <v>70.028409090909093</v>
      </c>
      <c r="M222" s="384" t="s">
        <v>2385</v>
      </c>
      <c r="N222" s="166" t="s">
        <v>226</v>
      </c>
      <c r="O222" s="213"/>
      <c r="P222" s="213" t="s">
        <v>226</v>
      </c>
      <c r="Q222" s="213" t="s">
        <v>226</v>
      </c>
      <c r="R222" s="213"/>
      <c r="S222" s="213" t="s">
        <v>226</v>
      </c>
      <c r="T222" s="213"/>
      <c r="U222" s="213"/>
      <c r="V222" s="213"/>
      <c r="W222" s="213"/>
      <c r="X222" s="213"/>
      <c r="Y222" s="213"/>
      <c r="Z222" s="213"/>
      <c r="AA222" s="213"/>
      <c r="AB222" s="213"/>
      <c r="AC222" s="213"/>
      <c r="AD222" s="213"/>
      <c r="AE222" s="213"/>
      <c r="AF222" s="213"/>
      <c r="AG222" s="213"/>
      <c r="AH222" s="213"/>
      <c r="AI222" s="213"/>
      <c r="AJ222" s="213" t="s">
        <v>226</v>
      </c>
      <c r="AK222" s="213" t="s">
        <v>226</v>
      </c>
      <c r="AL222" s="213"/>
      <c r="AM222" s="213"/>
      <c r="AN222" s="213"/>
      <c r="AO222" s="213"/>
      <c r="AP222" s="213"/>
      <c r="AQ222" s="213" t="s">
        <v>226</v>
      </c>
      <c r="AR222" s="213" t="s">
        <v>226</v>
      </c>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c r="BZ222" s="213"/>
      <c r="CA222" s="213"/>
      <c r="CB222" s="166"/>
      <c r="CC222" s="213"/>
      <c r="CD222" s="213"/>
      <c r="CE222" s="213"/>
      <c r="CF222" s="213"/>
      <c r="CG222" s="213"/>
      <c r="CH222" s="213"/>
      <c r="CI222" s="213"/>
      <c r="CJ222" s="213"/>
      <c r="CK222" s="213"/>
      <c r="CL222" s="213"/>
      <c r="CM222" s="213"/>
      <c r="CN222" s="213"/>
      <c r="CO222" s="213"/>
      <c r="CP222" s="213"/>
      <c r="CQ222" s="213"/>
      <c r="CR222" s="213"/>
      <c r="CS222" s="213"/>
      <c r="CT222" s="166"/>
      <c r="CU222" s="213"/>
      <c r="CV222" s="213"/>
      <c r="CW222" s="213"/>
      <c r="CX222" s="213"/>
      <c r="CY222" s="213"/>
      <c r="CZ222" s="213"/>
      <c r="DA222" s="213"/>
      <c r="DB222" s="213"/>
      <c r="DC222" s="213"/>
      <c r="DD222" s="213"/>
      <c r="DE222" s="213"/>
      <c r="DF222" s="213"/>
      <c r="DG222" s="213"/>
      <c r="DH222" s="213"/>
      <c r="DI222" s="213"/>
      <c r="DJ222" s="213"/>
      <c r="DK222" s="213"/>
      <c r="DL222" s="213"/>
      <c r="DM222" s="213"/>
      <c r="DN222" s="167"/>
      <c r="DO222" s="213"/>
      <c r="DP222" s="213"/>
      <c r="DQ222" s="213"/>
      <c r="DR222" s="213"/>
      <c r="DS222" s="213"/>
      <c r="DT222" s="213"/>
      <c r="DU222" s="213"/>
      <c r="DV222" s="213"/>
      <c r="DW222" s="213"/>
      <c r="DX222" s="213"/>
      <c r="DY222" s="213"/>
      <c r="DZ222" s="213"/>
      <c r="EA222" s="213"/>
      <c r="EB222" s="213"/>
      <c r="EC222" s="213"/>
      <c r="ED222" s="213"/>
      <c r="EE222" s="213"/>
      <c r="EF222" s="213"/>
      <c r="EG222" s="213"/>
      <c r="EH222" s="213"/>
      <c r="EI222" s="213"/>
      <c r="EJ222" s="213"/>
      <c r="EK222" s="213"/>
      <c r="EL222" s="213"/>
      <c r="EM222" s="213"/>
      <c r="EN222" s="213"/>
      <c r="EO222" s="213"/>
      <c r="EP222" s="213"/>
      <c r="EQ222" s="213"/>
      <c r="ER222" s="213"/>
      <c r="ES222" s="213"/>
      <c r="ET222" s="213"/>
      <c r="EU222" s="9"/>
      <c r="EV222" s="166"/>
      <c r="EW222" s="213"/>
      <c r="EX222" s="213"/>
      <c r="EY222" s="213"/>
      <c r="EZ222" s="213"/>
      <c r="FA222" s="213"/>
      <c r="FB222" s="213"/>
      <c r="FC222" s="213"/>
      <c r="FD222" s="213"/>
      <c r="FE222" s="213"/>
      <c r="FF222" s="213"/>
      <c r="FG222" s="213"/>
      <c r="FH222" s="213"/>
      <c r="FI222" s="213"/>
      <c r="FJ222" s="213"/>
      <c r="FK222" s="213"/>
      <c r="FL222" s="213"/>
      <c r="FM222" s="213"/>
      <c r="FN222" s="167"/>
      <c r="FO222" s="213"/>
      <c r="FP222" s="213"/>
      <c r="FQ222" s="213"/>
      <c r="FR222" s="213"/>
      <c r="FS222" s="166"/>
      <c r="FT222" s="167"/>
      <c r="FU222" s="213"/>
      <c r="FV222" s="213"/>
      <c r="FW222" s="213"/>
      <c r="FX222" s="213"/>
      <c r="FY222" s="166"/>
      <c r="FZ222" s="167"/>
      <c r="GA222" s="166"/>
      <c r="GB222" s="213"/>
      <c r="GC222" s="213"/>
      <c r="GD222" s="213"/>
      <c r="GE222" s="166"/>
      <c r="GF222" s="213"/>
      <c r="GG222" s="213"/>
      <c r="GH222" s="213"/>
      <c r="GI222" s="213"/>
      <c r="GJ222" s="213"/>
      <c r="GK222" s="213"/>
      <c r="GL222" s="213"/>
      <c r="GM222" s="166"/>
      <c r="GN222" s="213"/>
      <c r="GO222" s="213"/>
      <c r="GP222" s="213"/>
      <c r="GQ222" s="167"/>
      <c r="GR222" s="174" t="s">
        <v>898</v>
      </c>
      <c r="GS222" s="214" t="s">
        <v>898</v>
      </c>
      <c r="GT222" s="214"/>
      <c r="GU222" s="214" t="s">
        <v>226</v>
      </c>
      <c r="GV222" s="214" t="s">
        <v>898</v>
      </c>
      <c r="GW222" s="214" t="s">
        <v>898</v>
      </c>
      <c r="GX222" s="214" t="s">
        <v>226</v>
      </c>
      <c r="GY222" s="214"/>
      <c r="GZ222" s="214"/>
      <c r="HA222" s="214" t="s">
        <v>226</v>
      </c>
      <c r="HB222" s="214"/>
      <c r="HC222" s="214"/>
      <c r="HD222" s="214"/>
      <c r="HE222" s="214"/>
      <c r="HF222" s="214" t="s">
        <v>226</v>
      </c>
      <c r="HG222" s="214" t="s">
        <v>226</v>
      </c>
      <c r="HH222" s="214"/>
      <c r="HI222" s="214"/>
      <c r="HJ222" s="214"/>
      <c r="HK222" s="214" t="s">
        <v>226</v>
      </c>
      <c r="HL222" s="214"/>
      <c r="HM222" s="214" t="s">
        <v>226</v>
      </c>
      <c r="HN222" s="214"/>
      <c r="HO222" s="214" t="s">
        <v>898</v>
      </c>
      <c r="HP222" s="214"/>
      <c r="HQ222" s="214" t="s">
        <v>226</v>
      </c>
      <c r="HR222" s="214"/>
      <c r="HS222" s="214"/>
      <c r="HT222" s="214"/>
      <c r="HU222" s="214"/>
      <c r="HV222" s="214"/>
      <c r="HW222" s="214"/>
      <c r="HX222" s="214" t="s">
        <v>898</v>
      </c>
      <c r="HY222" s="214"/>
      <c r="HZ222" s="214"/>
      <c r="IA222" s="214" t="s">
        <v>898</v>
      </c>
      <c r="IB222" s="214"/>
      <c r="IC222" s="214" t="s">
        <v>898</v>
      </c>
      <c r="ID222" s="214" t="s">
        <v>898</v>
      </c>
      <c r="IE222" s="214"/>
      <c r="IF222" s="214"/>
      <c r="IG222" s="214"/>
      <c r="IH222" s="214"/>
      <c r="II222" s="214"/>
      <c r="IJ222" s="214"/>
      <c r="IK222" s="214"/>
      <c r="IL222" s="214"/>
      <c r="IM222" s="214"/>
      <c r="IN222" s="214"/>
      <c r="IO222" s="214"/>
      <c r="IP222" s="166"/>
      <c r="IQ222" s="167"/>
      <c r="IR222" s="213"/>
      <c r="IS222" s="213"/>
      <c r="IT222" s="213" t="s">
        <v>226</v>
      </c>
      <c r="IU222" s="213"/>
      <c r="IV222" s="213"/>
      <c r="IW222" s="213"/>
      <c r="IX222" s="223"/>
      <c r="IY222" s="223"/>
      <c r="IZ222" s="213" t="s">
        <v>226</v>
      </c>
      <c r="JA222" s="223"/>
      <c r="JB222" s="213"/>
      <c r="JC222" s="213" t="s">
        <v>226</v>
      </c>
      <c r="JD222" s="213" t="s">
        <v>226</v>
      </c>
      <c r="JE222" s="214"/>
      <c r="JF222"/>
      <c r="JG222" s="213" t="s">
        <v>226</v>
      </c>
      <c r="JH222" s="213"/>
      <c r="JI222" s="213"/>
      <c r="JJ222" s="213"/>
      <c r="JK222" s="213"/>
      <c r="JL222" s="213"/>
      <c r="JM222" s="213" t="s">
        <v>226</v>
      </c>
      <c r="JN222" s="174"/>
      <c r="JO222" s="214"/>
      <c r="JP222" s="214"/>
      <c r="JQ222" s="214"/>
      <c r="JR222" s="214"/>
      <c r="JS222" s="214"/>
      <c r="JT222" s="214"/>
      <c r="JU222" s="214"/>
      <c r="JV222" s="214"/>
      <c r="JW222" s="214"/>
      <c r="JX222" s="214"/>
      <c r="JY222" s="166"/>
      <c r="JZ222" s="213"/>
      <c r="KA222" s="213"/>
      <c r="KB222" s="213"/>
      <c r="KC222" s="214"/>
      <c r="KD222" s="214"/>
      <c r="KE222" s="214"/>
      <c r="KF222" s="214"/>
      <c r="KG222" s="214"/>
      <c r="KH222" s="223"/>
      <c r="KI222" s="223"/>
      <c r="KJ222" s="223"/>
      <c r="KK222" s="223"/>
      <c r="KL222" s="214"/>
      <c r="KM222" s="214"/>
      <c r="KN222" s="214"/>
      <c r="KO222" s="214"/>
      <c r="KP222" s="214"/>
      <c r="KQ222"/>
      <c r="KR222" s="255"/>
      <c r="KS222">
        <v>31</v>
      </c>
      <c r="KT222">
        <v>0</v>
      </c>
      <c r="KU222">
        <v>24</v>
      </c>
      <c r="KV222">
        <v>0</v>
      </c>
    </row>
    <row r="223" spans="1:308" s="10" customFormat="1" ht="19.5">
      <c r="A223" s="171">
        <v>20</v>
      </c>
      <c r="B223" s="171" t="s">
        <v>1321</v>
      </c>
      <c r="C223" s="172" t="s">
        <v>1326</v>
      </c>
      <c r="D223" s="173">
        <v>4</v>
      </c>
      <c r="E223" s="164" t="s">
        <v>1327</v>
      </c>
      <c r="F223" s="164">
        <v>23</v>
      </c>
      <c r="G223" s="164" t="s">
        <v>852</v>
      </c>
      <c r="H223" s="164">
        <v>0</v>
      </c>
      <c r="I223" s="164">
        <v>0</v>
      </c>
      <c r="J223" s="164">
        <v>322</v>
      </c>
      <c r="K223" s="164">
        <v>51.3</v>
      </c>
      <c r="L223" s="165">
        <v>15.93167701863354</v>
      </c>
      <c r="M223" s="384" t="s">
        <v>2386</v>
      </c>
      <c r="N223" s="166"/>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t="s">
        <v>226</v>
      </c>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c r="BZ223" s="213"/>
      <c r="CA223" s="213"/>
      <c r="CB223" s="166"/>
      <c r="CC223" s="213"/>
      <c r="CD223" s="213"/>
      <c r="CE223" s="213"/>
      <c r="CF223" s="213"/>
      <c r="CG223" s="213"/>
      <c r="CH223" s="213" t="s">
        <v>226</v>
      </c>
      <c r="CI223" s="213"/>
      <c r="CJ223" s="213"/>
      <c r="CK223" s="213" t="s">
        <v>226</v>
      </c>
      <c r="CL223" s="213"/>
      <c r="CM223" s="213"/>
      <c r="CN223" s="213"/>
      <c r="CO223" s="213"/>
      <c r="CP223" s="213"/>
      <c r="CQ223" s="213"/>
      <c r="CR223" s="213"/>
      <c r="CS223" s="213"/>
      <c r="CT223" s="166"/>
      <c r="CU223" s="213"/>
      <c r="CV223" s="213"/>
      <c r="CW223" s="213"/>
      <c r="CX223" s="213"/>
      <c r="CY223" s="213"/>
      <c r="CZ223" s="213"/>
      <c r="DA223" s="213"/>
      <c r="DB223" s="213"/>
      <c r="DC223" s="213"/>
      <c r="DD223" s="213"/>
      <c r="DE223" s="213"/>
      <c r="DF223" s="213"/>
      <c r="DG223" s="213"/>
      <c r="DH223" s="213"/>
      <c r="DI223" s="213"/>
      <c r="DJ223" s="213"/>
      <c r="DK223" s="213"/>
      <c r="DL223" s="213"/>
      <c r="DM223" s="213"/>
      <c r="DN223" s="167"/>
      <c r="DO223" s="213"/>
      <c r="DP223" s="213"/>
      <c r="DQ223" s="213"/>
      <c r="DR223" s="213"/>
      <c r="DS223" s="213"/>
      <c r="DT223" s="213" t="s">
        <v>226</v>
      </c>
      <c r="DU223" s="213"/>
      <c r="DV223" s="213" t="s">
        <v>898</v>
      </c>
      <c r="DW223" s="213"/>
      <c r="DX223" s="213"/>
      <c r="DY223" s="213"/>
      <c r="DZ223" s="213"/>
      <c r="EA223" s="213"/>
      <c r="EB223" s="213"/>
      <c r="EC223" s="213"/>
      <c r="ED223" s="213"/>
      <c r="EE223" s="213"/>
      <c r="EF223" s="213"/>
      <c r="EG223" s="213"/>
      <c r="EH223" s="213"/>
      <c r="EI223" s="213"/>
      <c r="EJ223" s="213"/>
      <c r="EK223" s="213"/>
      <c r="EL223" s="213"/>
      <c r="EM223" s="213"/>
      <c r="EN223" s="213"/>
      <c r="EO223" s="213"/>
      <c r="EP223" s="213"/>
      <c r="EQ223" s="213"/>
      <c r="ER223" s="213"/>
      <c r="ES223" s="213"/>
      <c r="ET223" s="213"/>
      <c r="EU223" s="9"/>
      <c r="EV223" s="166"/>
      <c r="EW223" s="213"/>
      <c r="EX223" s="213"/>
      <c r="EY223" s="213"/>
      <c r="EZ223" s="213"/>
      <c r="FA223" s="213"/>
      <c r="FB223" s="213"/>
      <c r="FC223" s="213"/>
      <c r="FD223" s="213"/>
      <c r="FE223" s="213"/>
      <c r="FF223" s="213" t="s">
        <v>226</v>
      </c>
      <c r="FG223" s="213"/>
      <c r="FH223" s="213"/>
      <c r="FI223" s="213"/>
      <c r="FJ223" s="213"/>
      <c r="FK223" s="213"/>
      <c r="FL223" s="213"/>
      <c r="FM223" s="213"/>
      <c r="FN223" s="167"/>
      <c r="FO223" s="213"/>
      <c r="FP223" s="213"/>
      <c r="FQ223" s="213"/>
      <c r="FR223" s="213"/>
      <c r="FS223" s="166"/>
      <c r="FT223" s="167"/>
      <c r="FU223" s="213"/>
      <c r="FV223" s="213"/>
      <c r="FW223" s="213"/>
      <c r="FX223" s="213"/>
      <c r="FY223" s="166"/>
      <c r="FZ223" s="167"/>
      <c r="GA223" s="166"/>
      <c r="GB223" s="213"/>
      <c r="GC223" s="213"/>
      <c r="GD223" s="213"/>
      <c r="GE223" s="166"/>
      <c r="GF223" s="213"/>
      <c r="GG223" s="213"/>
      <c r="GH223" s="213"/>
      <c r="GI223" s="213"/>
      <c r="GJ223" s="213"/>
      <c r="GK223" s="213"/>
      <c r="GL223" s="213"/>
      <c r="GM223" s="166"/>
      <c r="GN223" s="213"/>
      <c r="GO223" s="213"/>
      <c r="GP223" s="213"/>
      <c r="GQ223" s="167"/>
      <c r="GR223" s="174"/>
      <c r="GS223" s="214"/>
      <c r="GT223" s="214"/>
      <c r="GU223" s="214"/>
      <c r="GV223" s="214"/>
      <c r="GW223" s="214"/>
      <c r="GX223" s="214"/>
      <c r="GY223" s="214"/>
      <c r="GZ223" s="214"/>
      <c r="HA223" s="214" t="s">
        <v>226</v>
      </c>
      <c r="HB223" s="214"/>
      <c r="HC223" s="214"/>
      <c r="HD223" s="214"/>
      <c r="HE223" s="214"/>
      <c r="HF223" s="214"/>
      <c r="HG223" s="214"/>
      <c r="HH223" s="214"/>
      <c r="HI223" s="214"/>
      <c r="HJ223" s="214"/>
      <c r="HK223" s="214"/>
      <c r="HL223" s="214"/>
      <c r="HM223" s="214"/>
      <c r="HN223" s="214"/>
      <c r="HO223" s="214"/>
      <c r="HP223" s="214"/>
      <c r="HQ223" s="214"/>
      <c r="HR223" s="214"/>
      <c r="HS223" s="214"/>
      <c r="HT223" s="214"/>
      <c r="HU223" s="214"/>
      <c r="HV223" s="214"/>
      <c r="HW223" s="214"/>
      <c r="HX223" s="214"/>
      <c r="HY223" s="214"/>
      <c r="HZ223" s="214"/>
      <c r="IA223" s="214"/>
      <c r="IB223" s="214"/>
      <c r="IC223" s="214"/>
      <c r="ID223" s="214"/>
      <c r="IE223" s="214"/>
      <c r="IF223" s="214"/>
      <c r="IG223" s="214"/>
      <c r="IH223" s="214"/>
      <c r="II223" s="214"/>
      <c r="IJ223" s="214"/>
      <c r="IK223" s="214"/>
      <c r="IL223" s="214"/>
      <c r="IM223" s="214"/>
      <c r="IN223" s="214"/>
      <c r="IO223" s="214"/>
      <c r="IP223" s="166"/>
      <c r="IQ223" s="167"/>
      <c r="IR223" s="213"/>
      <c r="IS223" s="213"/>
      <c r="IT223" s="213"/>
      <c r="IU223" s="213"/>
      <c r="IV223" s="213"/>
      <c r="IW223" s="213"/>
      <c r="IX223" s="223"/>
      <c r="IY223" s="223"/>
      <c r="IZ223" s="213" t="s">
        <v>853</v>
      </c>
      <c r="JA223" s="223"/>
      <c r="JB223" s="213"/>
      <c r="JC223" s="213"/>
      <c r="JD223" s="213"/>
      <c r="JE223" s="214"/>
      <c r="JF223"/>
      <c r="JG223" s="213" t="s">
        <v>853</v>
      </c>
      <c r="JH223" s="213"/>
      <c r="JI223" s="213"/>
      <c r="JJ223" s="213"/>
      <c r="JK223" s="213" t="s">
        <v>853</v>
      </c>
      <c r="JL223" s="213"/>
      <c r="JM223" s="213"/>
      <c r="JN223" s="174"/>
      <c r="JO223" s="214"/>
      <c r="JP223" s="214"/>
      <c r="JQ223" s="214"/>
      <c r="JR223" s="214"/>
      <c r="JS223" s="214"/>
      <c r="JT223" s="214"/>
      <c r="JU223" s="214"/>
      <c r="JV223" s="214"/>
      <c r="JW223" s="214"/>
      <c r="JX223" s="214"/>
      <c r="JY223" s="166"/>
      <c r="JZ223" s="213"/>
      <c r="KA223" s="213"/>
      <c r="KB223" s="213"/>
      <c r="KC223" s="214"/>
      <c r="KD223" s="214"/>
      <c r="KE223" s="214" t="s">
        <v>898</v>
      </c>
      <c r="KF223" s="214"/>
      <c r="KG223" s="214"/>
      <c r="KH223" s="223"/>
      <c r="KI223" s="223"/>
      <c r="KJ223" s="223"/>
      <c r="KK223" s="223"/>
      <c r="KL223" s="214"/>
      <c r="KM223" s="214"/>
      <c r="KN223" s="214"/>
      <c r="KO223" s="214"/>
      <c r="KP223" s="214"/>
      <c r="KQ223"/>
      <c r="KR223" s="255"/>
      <c r="KS223">
        <v>8</v>
      </c>
      <c r="KT223">
        <v>3</v>
      </c>
      <c r="KU223">
        <v>8</v>
      </c>
      <c r="KV223">
        <v>3</v>
      </c>
    </row>
    <row r="224" spans="1:308" s="10" customFormat="1" ht="19.5">
      <c r="A224" s="171">
        <v>20</v>
      </c>
      <c r="B224" s="171" t="s">
        <v>1321</v>
      </c>
      <c r="C224" s="172" t="s">
        <v>1328</v>
      </c>
      <c r="D224" s="173">
        <v>5</v>
      </c>
      <c r="E224" s="164" t="s">
        <v>1329</v>
      </c>
      <c r="F224" s="164">
        <v>11</v>
      </c>
      <c r="G224" s="164" t="s">
        <v>876</v>
      </c>
      <c r="H224" s="164">
        <v>0</v>
      </c>
      <c r="I224" s="164">
        <v>0</v>
      </c>
      <c r="J224" s="164">
        <v>635</v>
      </c>
      <c r="K224" s="164">
        <v>185.4</v>
      </c>
      <c r="L224" s="165">
        <v>29.196850393700792</v>
      </c>
      <c r="M224" s="384" t="s">
        <v>2387</v>
      </c>
      <c r="N224" s="166" t="s">
        <v>226</v>
      </c>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c r="BZ224" s="213"/>
      <c r="CA224" s="213"/>
      <c r="CB224" s="166"/>
      <c r="CC224" s="213"/>
      <c r="CD224" s="213"/>
      <c r="CE224" s="213"/>
      <c r="CF224" s="213"/>
      <c r="CG224" s="213"/>
      <c r="CH224" s="213"/>
      <c r="CI224" s="213"/>
      <c r="CJ224" s="213"/>
      <c r="CK224" s="213" t="s">
        <v>226</v>
      </c>
      <c r="CL224" s="213"/>
      <c r="CM224" s="213"/>
      <c r="CN224" s="213"/>
      <c r="CO224" s="213" t="s">
        <v>226</v>
      </c>
      <c r="CP224" s="213"/>
      <c r="CQ224" s="213"/>
      <c r="CR224" s="213"/>
      <c r="CS224" s="213"/>
      <c r="CT224" s="166"/>
      <c r="CU224" s="213"/>
      <c r="CV224" s="213"/>
      <c r="CW224" s="213"/>
      <c r="CX224" s="213"/>
      <c r="CY224" s="213"/>
      <c r="CZ224" s="213"/>
      <c r="DA224" s="213"/>
      <c r="DB224" s="213"/>
      <c r="DC224" s="213"/>
      <c r="DD224" s="213"/>
      <c r="DE224" s="213"/>
      <c r="DF224" s="213"/>
      <c r="DG224" s="213"/>
      <c r="DH224" s="213"/>
      <c r="DI224" s="213"/>
      <c r="DJ224" s="213"/>
      <c r="DK224" s="213" t="s">
        <v>226</v>
      </c>
      <c r="DL224" s="213"/>
      <c r="DM224" s="213"/>
      <c r="DN224" s="167"/>
      <c r="DO224" s="213"/>
      <c r="DP224" s="213"/>
      <c r="DQ224" s="213"/>
      <c r="DR224" s="213"/>
      <c r="DS224" s="213"/>
      <c r="DT224" s="213" t="s">
        <v>226</v>
      </c>
      <c r="DU224" s="213"/>
      <c r="DV224" s="213"/>
      <c r="DW224" s="213"/>
      <c r="DX224" s="213"/>
      <c r="DY224" s="213"/>
      <c r="DZ224" s="213"/>
      <c r="EA224" s="213"/>
      <c r="EB224" s="213"/>
      <c r="EC224" s="213"/>
      <c r="ED224" s="213"/>
      <c r="EE224" s="213"/>
      <c r="EF224" s="213"/>
      <c r="EG224" s="213"/>
      <c r="EH224" s="213"/>
      <c r="EI224" s="213"/>
      <c r="EJ224" s="213"/>
      <c r="EK224" s="213"/>
      <c r="EL224" s="213"/>
      <c r="EM224" s="213"/>
      <c r="EN224" s="213"/>
      <c r="EO224" s="213"/>
      <c r="EP224" s="213"/>
      <c r="EQ224" s="213"/>
      <c r="ER224" s="213"/>
      <c r="ES224" s="213"/>
      <c r="ET224" s="213"/>
      <c r="EU224" s="9"/>
      <c r="EV224" s="166"/>
      <c r="EW224" s="213"/>
      <c r="EX224" s="213"/>
      <c r="EY224" s="213"/>
      <c r="EZ224" s="213"/>
      <c r="FA224" s="213"/>
      <c r="FB224" s="213"/>
      <c r="FC224" s="213"/>
      <c r="FD224" s="213"/>
      <c r="FE224" s="213"/>
      <c r="FF224" s="213"/>
      <c r="FG224" s="213"/>
      <c r="FH224" s="213"/>
      <c r="FI224" s="213"/>
      <c r="FJ224" s="213"/>
      <c r="FK224" s="213"/>
      <c r="FL224" s="213"/>
      <c r="FM224" s="213"/>
      <c r="FN224" s="167"/>
      <c r="FO224" s="213"/>
      <c r="FP224" s="213"/>
      <c r="FQ224" s="213"/>
      <c r="FR224" s="213"/>
      <c r="FS224" s="166"/>
      <c r="FT224" s="167"/>
      <c r="FU224" s="213"/>
      <c r="FV224" s="213"/>
      <c r="FW224" s="213"/>
      <c r="FX224" s="213"/>
      <c r="FY224" s="166"/>
      <c r="FZ224" s="167"/>
      <c r="GA224" s="166"/>
      <c r="GB224" s="213"/>
      <c r="GC224" s="213"/>
      <c r="GD224" s="213"/>
      <c r="GE224" s="166"/>
      <c r="GF224" s="213"/>
      <c r="GG224" s="213"/>
      <c r="GH224" s="213"/>
      <c r="GI224" s="213"/>
      <c r="GJ224" s="213"/>
      <c r="GK224" s="213"/>
      <c r="GL224" s="213"/>
      <c r="GM224" s="166"/>
      <c r="GN224" s="213"/>
      <c r="GO224" s="213"/>
      <c r="GP224" s="213"/>
      <c r="GQ224" s="167"/>
      <c r="GR224" s="174" t="s">
        <v>226</v>
      </c>
      <c r="GS224" s="214" t="s">
        <v>226</v>
      </c>
      <c r="GT224" s="214"/>
      <c r="GU224" s="214" t="s">
        <v>226</v>
      </c>
      <c r="GV224" s="214" t="s">
        <v>226</v>
      </c>
      <c r="GW224" s="214" t="s">
        <v>226</v>
      </c>
      <c r="GX224" s="214" t="s">
        <v>226</v>
      </c>
      <c r="GY224" s="214"/>
      <c r="GZ224" s="214"/>
      <c r="HA224" s="214" t="s">
        <v>226</v>
      </c>
      <c r="HB224" s="214"/>
      <c r="HC224" s="214"/>
      <c r="HD224" s="214"/>
      <c r="HE224" s="214"/>
      <c r="HF224" s="214" t="s">
        <v>226</v>
      </c>
      <c r="HG224" s="214" t="s">
        <v>226</v>
      </c>
      <c r="HH224" s="214"/>
      <c r="HI224" s="214"/>
      <c r="HJ224" s="214"/>
      <c r="HK224" s="214" t="s">
        <v>226</v>
      </c>
      <c r="HL224" s="214"/>
      <c r="HM224" s="214" t="s">
        <v>226</v>
      </c>
      <c r="HN224" s="214"/>
      <c r="HO224" s="214"/>
      <c r="HP224" s="214"/>
      <c r="HQ224" s="214" t="s">
        <v>226</v>
      </c>
      <c r="HR224" s="214" t="s">
        <v>226</v>
      </c>
      <c r="HS224" s="214"/>
      <c r="HT224" s="214"/>
      <c r="HU224" s="214"/>
      <c r="HV224" s="214"/>
      <c r="HW224" s="214"/>
      <c r="HX224" s="214" t="s">
        <v>226</v>
      </c>
      <c r="HY224" s="214"/>
      <c r="HZ224" s="214"/>
      <c r="IA224" s="214"/>
      <c r="IB224" s="214"/>
      <c r="IC224" s="214"/>
      <c r="ID224" s="214"/>
      <c r="IE224" s="214"/>
      <c r="IF224" s="214"/>
      <c r="IG224" s="214"/>
      <c r="IH224" s="214"/>
      <c r="II224" s="214"/>
      <c r="IJ224" s="214"/>
      <c r="IK224" s="214"/>
      <c r="IL224" s="214"/>
      <c r="IM224" s="214"/>
      <c r="IN224" s="214"/>
      <c r="IO224" s="214"/>
      <c r="IP224" s="166"/>
      <c r="IQ224" s="167"/>
      <c r="IR224" s="213"/>
      <c r="IS224" s="213"/>
      <c r="IT224" s="213"/>
      <c r="IU224" s="213"/>
      <c r="IV224" s="213"/>
      <c r="IW224" s="213"/>
      <c r="IX224" s="223"/>
      <c r="IY224" s="223"/>
      <c r="IZ224" s="213"/>
      <c r="JA224" s="223"/>
      <c r="JB224" s="213"/>
      <c r="JC224" s="213"/>
      <c r="JD224" s="213"/>
      <c r="JE224" s="214"/>
      <c r="JF224"/>
      <c r="JG224" s="213"/>
      <c r="JH224" s="213"/>
      <c r="JI224" s="213"/>
      <c r="JJ224" s="213"/>
      <c r="JK224" s="213"/>
      <c r="JL224" s="213"/>
      <c r="JM224" s="213"/>
      <c r="JN224" s="174" t="s">
        <v>226</v>
      </c>
      <c r="JO224" s="214" t="s">
        <v>898</v>
      </c>
      <c r="JP224" s="214"/>
      <c r="JQ224" s="214"/>
      <c r="JR224" s="214"/>
      <c r="JS224" s="214"/>
      <c r="JT224" s="214"/>
      <c r="JU224" s="214"/>
      <c r="JV224" s="214"/>
      <c r="JW224" s="214"/>
      <c r="JX224" s="214"/>
      <c r="JY224" s="166"/>
      <c r="JZ224" s="213"/>
      <c r="KA224" s="213"/>
      <c r="KB224" s="213"/>
      <c r="KC224" s="214"/>
      <c r="KD224" s="214"/>
      <c r="KE224" s="214"/>
      <c r="KF224" s="214"/>
      <c r="KG224" s="214"/>
      <c r="KH224" s="223"/>
      <c r="KI224" s="223"/>
      <c r="KJ224" s="223"/>
      <c r="KK224" s="223"/>
      <c r="KL224" s="214"/>
      <c r="KM224" s="214"/>
      <c r="KN224" s="214"/>
      <c r="KO224" s="214"/>
      <c r="KP224" s="214"/>
      <c r="KQ224"/>
      <c r="KR224" s="255"/>
      <c r="KS224">
        <v>21</v>
      </c>
      <c r="KT224">
        <v>0</v>
      </c>
      <c r="KU224">
        <v>21</v>
      </c>
      <c r="KV224">
        <v>0</v>
      </c>
    </row>
    <row r="225" spans="1:308" s="10" customFormat="1" ht="19.5">
      <c r="A225" s="171">
        <v>20</v>
      </c>
      <c r="B225" s="171" t="s">
        <v>1321</v>
      </c>
      <c r="C225" s="172" t="s">
        <v>1330</v>
      </c>
      <c r="D225" s="173">
        <v>6</v>
      </c>
      <c r="E225" s="164" t="s">
        <v>1331</v>
      </c>
      <c r="F225" s="164">
        <v>10</v>
      </c>
      <c r="G225" s="164" t="s">
        <v>857</v>
      </c>
      <c r="H225" s="164">
        <v>0</v>
      </c>
      <c r="I225" s="164">
        <v>0</v>
      </c>
      <c r="J225" s="164">
        <v>292</v>
      </c>
      <c r="K225" s="164">
        <v>57.5</v>
      </c>
      <c r="L225" s="165">
        <v>19.69178082191781</v>
      </c>
      <c r="M225" s="384" t="s">
        <v>2388</v>
      </c>
      <c r="N225" s="166" t="s">
        <v>226</v>
      </c>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t="s">
        <v>226</v>
      </c>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c r="BZ225" s="213"/>
      <c r="CA225" s="213"/>
      <c r="CB225" s="166" t="s">
        <v>226</v>
      </c>
      <c r="CC225" s="213"/>
      <c r="CD225" s="213"/>
      <c r="CE225" s="213"/>
      <c r="CF225" s="213"/>
      <c r="CG225" s="213" t="s">
        <v>226</v>
      </c>
      <c r="CH225" s="213"/>
      <c r="CI225" s="213" t="s">
        <v>226</v>
      </c>
      <c r="CJ225" s="213"/>
      <c r="CK225" s="213" t="s">
        <v>226</v>
      </c>
      <c r="CL225" s="213"/>
      <c r="CM225" s="213" t="s">
        <v>226</v>
      </c>
      <c r="CN225" s="213"/>
      <c r="CO225" s="213"/>
      <c r="CP225" s="213"/>
      <c r="CQ225" s="213"/>
      <c r="CR225" s="213"/>
      <c r="CS225" s="213"/>
      <c r="CT225" s="166"/>
      <c r="CU225" s="213"/>
      <c r="CV225" s="213"/>
      <c r="CW225" s="213"/>
      <c r="CX225" s="213"/>
      <c r="CY225" s="213"/>
      <c r="CZ225" s="213" t="s">
        <v>226</v>
      </c>
      <c r="DA225" s="213" t="s">
        <v>226</v>
      </c>
      <c r="DB225" s="213"/>
      <c r="DC225" s="213"/>
      <c r="DD225" s="213"/>
      <c r="DE225" s="213"/>
      <c r="DF225" s="213"/>
      <c r="DG225" s="213"/>
      <c r="DH225" s="213"/>
      <c r="DI225" s="213"/>
      <c r="DJ225" s="213"/>
      <c r="DK225" s="213"/>
      <c r="DL225" s="213"/>
      <c r="DM225" s="213"/>
      <c r="DN225" s="167"/>
      <c r="DO225" s="213"/>
      <c r="DP225" s="213"/>
      <c r="DQ225" s="213"/>
      <c r="DR225" s="213"/>
      <c r="DS225" s="213"/>
      <c r="DT225" s="213" t="s">
        <v>226</v>
      </c>
      <c r="DU225" s="213"/>
      <c r="DV225" s="213"/>
      <c r="DW225" s="213"/>
      <c r="DX225" s="213"/>
      <c r="DY225" s="213"/>
      <c r="DZ225" s="213"/>
      <c r="EA225" s="213"/>
      <c r="EB225" s="213"/>
      <c r="EC225" s="213"/>
      <c r="ED225" s="213"/>
      <c r="EE225" s="213"/>
      <c r="EF225" s="213"/>
      <c r="EG225" s="213"/>
      <c r="EH225" s="213"/>
      <c r="EI225" s="213"/>
      <c r="EJ225" s="213"/>
      <c r="EK225" s="213"/>
      <c r="EL225" s="213"/>
      <c r="EM225" s="213"/>
      <c r="EN225" s="213"/>
      <c r="EO225" s="213"/>
      <c r="EP225" s="213"/>
      <c r="EQ225" s="213"/>
      <c r="ER225" s="213"/>
      <c r="ES225" s="213"/>
      <c r="ET225" s="213"/>
      <c r="EU225" s="9"/>
      <c r="EV225" s="166"/>
      <c r="EW225" s="213"/>
      <c r="EX225" s="213"/>
      <c r="EY225" s="213"/>
      <c r="EZ225" s="213"/>
      <c r="FA225" s="213"/>
      <c r="FB225" s="213"/>
      <c r="FC225" s="213"/>
      <c r="FD225" s="213"/>
      <c r="FE225" s="213"/>
      <c r="FF225" s="213" t="s">
        <v>226</v>
      </c>
      <c r="FG225" s="213"/>
      <c r="FH225" s="213" t="s">
        <v>226</v>
      </c>
      <c r="FI225" s="213"/>
      <c r="FJ225" s="213"/>
      <c r="FK225" s="213"/>
      <c r="FL225" s="213"/>
      <c r="FM225" s="213"/>
      <c r="FN225" s="167"/>
      <c r="FO225" s="213" t="s">
        <v>226</v>
      </c>
      <c r="FP225" s="213"/>
      <c r="FQ225" s="213"/>
      <c r="FR225" s="213"/>
      <c r="FS225" s="166" t="s">
        <v>226</v>
      </c>
      <c r="FT225" s="167" t="s">
        <v>226</v>
      </c>
      <c r="FU225" s="213" t="s">
        <v>226</v>
      </c>
      <c r="FV225" s="213" t="s">
        <v>226</v>
      </c>
      <c r="FW225" s="213" t="s">
        <v>226</v>
      </c>
      <c r="FX225" s="213" t="s">
        <v>226</v>
      </c>
      <c r="FY225" s="166"/>
      <c r="FZ225" s="167"/>
      <c r="GA225" s="166"/>
      <c r="GB225" s="213"/>
      <c r="GC225" s="213"/>
      <c r="GD225" s="213"/>
      <c r="GE225" s="166"/>
      <c r="GF225" s="213"/>
      <c r="GG225" s="213"/>
      <c r="GH225" s="213"/>
      <c r="GI225" s="213"/>
      <c r="GJ225" s="213"/>
      <c r="GK225" s="213"/>
      <c r="GL225" s="213"/>
      <c r="GM225" s="166"/>
      <c r="GN225" s="213"/>
      <c r="GO225" s="213"/>
      <c r="GP225" s="213"/>
      <c r="GQ225" s="167"/>
      <c r="GR225" s="174" t="s">
        <v>226</v>
      </c>
      <c r="GS225" s="214" t="s">
        <v>226</v>
      </c>
      <c r="GT225" s="214"/>
      <c r="GU225" s="214" t="s">
        <v>226</v>
      </c>
      <c r="GV225" s="214" t="s">
        <v>226</v>
      </c>
      <c r="GW225" s="214" t="s">
        <v>226</v>
      </c>
      <c r="GX225" s="214" t="s">
        <v>226</v>
      </c>
      <c r="GY225" s="214"/>
      <c r="GZ225" s="214"/>
      <c r="HA225" s="214" t="s">
        <v>226</v>
      </c>
      <c r="HB225" s="214"/>
      <c r="HC225" s="214"/>
      <c r="HD225" s="214"/>
      <c r="HE225" s="214"/>
      <c r="HF225" s="214" t="s">
        <v>226</v>
      </c>
      <c r="HG225" s="214" t="s">
        <v>226</v>
      </c>
      <c r="HH225" s="214"/>
      <c r="HI225" s="214"/>
      <c r="HJ225" s="214"/>
      <c r="HK225" s="214" t="s">
        <v>226</v>
      </c>
      <c r="HL225" s="214"/>
      <c r="HM225" s="214" t="s">
        <v>226</v>
      </c>
      <c r="HN225" s="214"/>
      <c r="HO225" s="214"/>
      <c r="HP225" s="214"/>
      <c r="HQ225" s="214" t="s">
        <v>226</v>
      </c>
      <c r="HR225" s="214" t="s">
        <v>226</v>
      </c>
      <c r="HS225" s="214"/>
      <c r="HT225" s="214"/>
      <c r="HU225" s="214"/>
      <c r="HV225" s="214"/>
      <c r="HW225" s="214"/>
      <c r="HX225" s="214"/>
      <c r="HY225" s="214"/>
      <c r="HZ225" s="214"/>
      <c r="IA225" s="214"/>
      <c r="IB225" s="214"/>
      <c r="IC225" s="214"/>
      <c r="ID225" s="214"/>
      <c r="IE225" s="214"/>
      <c r="IF225" s="214"/>
      <c r="IG225" s="214"/>
      <c r="IH225" s="214" t="s">
        <v>226</v>
      </c>
      <c r="II225" s="214"/>
      <c r="IJ225" s="214"/>
      <c r="IK225" s="214"/>
      <c r="IL225" s="214"/>
      <c r="IM225" s="214"/>
      <c r="IN225" s="214"/>
      <c r="IO225" s="214"/>
      <c r="IP225" s="166"/>
      <c r="IQ225" s="167"/>
      <c r="IR225" s="213"/>
      <c r="IS225" s="213"/>
      <c r="IT225" s="213"/>
      <c r="IU225" s="213"/>
      <c r="IV225" s="213"/>
      <c r="IW225" s="213"/>
      <c r="IX225" s="223"/>
      <c r="IY225" s="223"/>
      <c r="IZ225" s="213"/>
      <c r="JA225" s="223"/>
      <c r="JB225" s="213"/>
      <c r="JC225" s="213"/>
      <c r="JD225" s="213"/>
      <c r="JE225" s="214"/>
      <c r="JF225"/>
      <c r="JG225" s="213" t="s">
        <v>226</v>
      </c>
      <c r="JH225" s="213"/>
      <c r="JI225" s="213"/>
      <c r="JJ225" s="213"/>
      <c r="JK225" s="213"/>
      <c r="JL225" s="213"/>
      <c r="JM225" s="213"/>
      <c r="JN225" s="174"/>
      <c r="JO225" s="214"/>
      <c r="JP225" s="214"/>
      <c r="JQ225" s="214"/>
      <c r="JR225" s="214"/>
      <c r="JS225" s="214"/>
      <c r="JT225" s="214"/>
      <c r="JU225" s="214" t="s">
        <v>898</v>
      </c>
      <c r="JV225" s="214"/>
      <c r="JW225" s="214"/>
      <c r="JX225" s="214"/>
      <c r="JY225" s="166" t="s">
        <v>898</v>
      </c>
      <c r="JZ225" s="213" t="s">
        <v>898</v>
      </c>
      <c r="KA225" s="213" t="s">
        <v>898</v>
      </c>
      <c r="KB225" s="213" t="s">
        <v>898</v>
      </c>
      <c r="KC225" s="214" t="s">
        <v>853</v>
      </c>
      <c r="KD225" s="214" t="s">
        <v>898</v>
      </c>
      <c r="KE225" s="214"/>
      <c r="KF225" s="214"/>
      <c r="KG225" s="214"/>
      <c r="KH225" s="223"/>
      <c r="KI225" s="223"/>
      <c r="KJ225" s="223"/>
      <c r="KK225" s="223"/>
      <c r="KL225" s="214"/>
      <c r="KM225" s="214" t="s">
        <v>898</v>
      </c>
      <c r="KN225" s="214"/>
      <c r="KO225" s="214" t="s">
        <v>853</v>
      </c>
      <c r="KP225" s="214"/>
      <c r="KQ225"/>
      <c r="KR225" s="255"/>
      <c r="KS225">
        <v>41</v>
      </c>
      <c r="KT225">
        <v>2</v>
      </c>
      <c r="KU225">
        <v>41</v>
      </c>
      <c r="KV225">
        <v>2</v>
      </c>
    </row>
    <row r="226" spans="1:308" s="10" customFormat="1" ht="19.5">
      <c r="A226" s="171">
        <v>20</v>
      </c>
      <c r="B226" s="171" t="s">
        <v>1321</v>
      </c>
      <c r="C226" s="172" t="s">
        <v>1332</v>
      </c>
      <c r="D226" s="173">
        <v>7</v>
      </c>
      <c r="E226" s="164" t="s">
        <v>1333</v>
      </c>
      <c r="F226" s="164">
        <v>9</v>
      </c>
      <c r="G226" s="164" t="s">
        <v>857</v>
      </c>
      <c r="H226" s="164">
        <v>0</v>
      </c>
      <c r="I226" s="164">
        <v>0</v>
      </c>
      <c r="J226" s="164">
        <v>403</v>
      </c>
      <c r="K226" s="164">
        <v>99.2</v>
      </c>
      <c r="L226" s="165">
        <v>24.615384615384617</v>
      </c>
      <c r="M226" s="384" t="s">
        <v>2389</v>
      </c>
      <c r="N226" s="166" t="s">
        <v>226</v>
      </c>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t="s">
        <v>226</v>
      </c>
      <c r="BD226" s="213"/>
      <c r="BE226" s="213"/>
      <c r="BF226" s="213"/>
      <c r="BG226" s="213" t="s">
        <v>226</v>
      </c>
      <c r="BH226" s="213"/>
      <c r="BI226" s="213"/>
      <c r="BJ226" s="213"/>
      <c r="BK226" s="213"/>
      <c r="BL226" s="213"/>
      <c r="BM226" s="213"/>
      <c r="BN226" s="213"/>
      <c r="BO226" s="213"/>
      <c r="BP226" s="213"/>
      <c r="BQ226" s="213" t="s">
        <v>226</v>
      </c>
      <c r="BR226" s="213" t="s">
        <v>226</v>
      </c>
      <c r="BS226" s="213"/>
      <c r="BT226" s="213"/>
      <c r="BU226" s="213"/>
      <c r="BV226" s="213"/>
      <c r="BW226" s="213"/>
      <c r="BX226" s="213"/>
      <c r="BY226" s="213"/>
      <c r="BZ226" s="213"/>
      <c r="CA226" s="213"/>
      <c r="CB226" s="166" t="s">
        <v>226</v>
      </c>
      <c r="CC226" s="213" t="s">
        <v>226</v>
      </c>
      <c r="CD226" s="213"/>
      <c r="CE226" s="213"/>
      <c r="CF226" s="213"/>
      <c r="CG226" s="213"/>
      <c r="CH226" s="213"/>
      <c r="CI226" s="213"/>
      <c r="CJ226" s="213"/>
      <c r="CK226" s="213"/>
      <c r="CL226" s="213"/>
      <c r="CM226" s="213"/>
      <c r="CN226" s="213"/>
      <c r="CO226" s="213"/>
      <c r="CP226" s="213"/>
      <c r="CQ226" s="213"/>
      <c r="CR226" s="213"/>
      <c r="CS226" s="213"/>
      <c r="CT226" s="166"/>
      <c r="CU226" s="213"/>
      <c r="CV226" s="213"/>
      <c r="CW226" s="213"/>
      <c r="CX226" s="213"/>
      <c r="CY226" s="213"/>
      <c r="CZ226" s="213"/>
      <c r="DA226" s="213"/>
      <c r="DB226" s="213"/>
      <c r="DC226" s="213"/>
      <c r="DD226" s="213"/>
      <c r="DE226" s="213"/>
      <c r="DF226" s="213"/>
      <c r="DG226" s="213"/>
      <c r="DH226" s="213"/>
      <c r="DI226" s="213"/>
      <c r="DJ226" s="213"/>
      <c r="DK226" s="213"/>
      <c r="DL226" s="213"/>
      <c r="DM226" s="213"/>
      <c r="DN226" s="167"/>
      <c r="DO226" s="213"/>
      <c r="DP226" s="213"/>
      <c r="DQ226" s="213"/>
      <c r="DR226" s="213"/>
      <c r="DS226" s="213"/>
      <c r="DT226" s="213"/>
      <c r="DU226" s="213"/>
      <c r="DV226" s="213"/>
      <c r="DW226" s="213"/>
      <c r="DX226" s="213"/>
      <c r="DY226" s="213"/>
      <c r="DZ226" s="213"/>
      <c r="EA226" s="213"/>
      <c r="EB226" s="213"/>
      <c r="EC226" s="213"/>
      <c r="ED226" s="213"/>
      <c r="EE226" s="213"/>
      <c r="EF226" s="213"/>
      <c r="EG226" s="213"/>
      <c r="EH226" s="213"/>
      <c r="EI226" s="213"/>
      <c r="EJ226" s="213"/>
      <c r="EK226" s="213"/>
      <c r="EL226" s="213"/>
      <c r="EM226" s="213"/>
      <c r="EN226" s="213"/>
      <c r="EO226" s="213"/>
      <c r="EP226" s="213"/>
      <c r="EQ226" s="213"/>
      <c r="ER226" s="213"/>
      <c r="ES226" s="213"/>
      <c r="ET226" s="213"/>
      <c r="EU226" s="9"/>
      <c r="EV226" s="166"/>
      <c r="EW226" s="213"/>
      <c r="EX226" s="213"/>
      <c r="EY226" s="213"/>
      <c r="EZ226" s="213"/>
      <c r="FA226" s="213"/>
      <c r="FB226" s="213"/>
      <c r="FC226" s="213"/>
      <c r="FD226" s="213"/>
      <c r="FE226" s="213"/>
      <c r="FF226" s="213"/>
      <c r="FG226" s="213"/>
      <c r="FH226" s="213"/>
      <c r="FI226" s="213"/>
      <c r="FJ226" s="213"/>
      <c r="FK226" s="213"/>
      <c r="FL226" s="213"/>
      <c r="FM226" s="213"/>
      <c r="FN226" s="167"/>
      <c r="FO226" s="213"/>
      <c r="FP226" s="213"/>
      <c r="FQ226" s="213"/>
      <c r="FR226" s="213"/>
      <c r="FS226" s="166"/>
      <c r="FT226" s="167"/>
      <c r="FU226" s="213"/>
      <c r="FV226" s="213"/>
      <c r="FW226" s="213"/>
      <c r="FX226" s="213"/>
      <c r="FY226" s="166"/>
      <c r="FZ226" s="167"/>
      <c r="GA226" s="166"/>
      <c r="GB226" s="213"/>
      <c r="GC226" s="213"/>
      <c r="GD226" s="213"/>
      <c r="GE226" s="166"/>
      <c r="GF226" s="213"/>
      <c r="GG226" s="213"/>
      <c r="GH226" s="213"/>
      <c r="GI226" s="213" t="s">
        <v>898</v>
      </c>
      <c r="GJ226" s="213"/>
      <c r="GK226" s="213"/>
      <c r="GL226" s="213"/>
      <c r="GM226" s="166"/>
      <c r="GN226" s="213"/>
      <c r="GO226" s="213"/>
      <c r="GP226" s="213"/>
      <c r="GQ226" s="167"/>
      <c r="GR226" s="174"/>
      <c r="GS226" s="214"/>
      <c r="GT226" s="214"/>
      <c r="GU226" s="214"/>
      <c r="GV226" s="214"/>
      <c r="GW226" s="214"/>
      <c r="GX226" s="214"/>
      <c r="GY226" s="214"/>
      <c r="GZ226" s="214"/>
      <c r="HA226" s="214" t="s">
        <v>226</v>
      </c>
      <c r="HB226" s="214"/>
      <c r="HC226" s="214"/>
      <c r="HD226" s="214"/>
      <c r="HE226" s="214"/>
      <c r="HF226" s="214"/>
      <c r="HG226" s="214"/>
      <c r="HH226" s="214"/>
      <c r="HI226" s="214"/>
      <c r="HJ226" s="214"/>
      <c r="HK226" s="214"/>
      <c r="HL226" s="214"/>
      <c r="HM226" s="214"/>
      <c r="HN226" s="214"/>
      <c r="HO226" s="214"/>
      <c r="HP226" s="214"/>
      <c r="HQ226" s="214"/>
      <c r="HR226" s="214"/>
      <c r="HS226" s="214"/>
      <c r="HT226" s="214"/>
      <c r="HU226" s="214"/>
      <c r="HV226" s="214"/>
      <c r="HW226" s="214"/>
      <c r="HX226" s="214"/>
      <c r="HY226" s="214"/>
      <c r="HZ226" s="214"/>
      <c r="IA226" s="214"/>
      <c r="IB226" s="214"/>
      <c r="IC226" s="214"/>
      <c r="ID226" s="214"/>
      <c r="IE226" s="214"/>
      <c r="IF226" s="214"/>
      <c r="IG226" s="214"/>
      <c r="IH226" s="214"/>
      <c r="II226" s="214"/>
      <c r="IJ226" s="214"/>
      <c r="IK226" s="214"/>
      <c r="IL226" s="214"/>
      <c r="IM226" s="214"/>
      <c r="IN226" s="214"/>
      <c r="IO226" s="214"/>
      <c r="IP226" s="166"/>
      <c r="IQ226" s="167"/>
      <c r="IR226" s="213"/>
      <c r="IS226" s="213"/>
      <c r="IT226" s="213"/>
      <c r="IU226" s="213"/>
      <c r="IV226" s="213"/>
      <c r="IW226" s="213"/>
      <c r="IX226" s="223"/>
      <c r="IY226" s="223"/>
      <c r="IZ226" s="213"/>
      <c r="JA226" s="223"/>
      <c r="JB226" s="213"/>
      <c r="JC226" s="213"/>
      <c r="JD226" s="213"/>
      <c r="JE226" s="214"/>
      <c r="JF226"/>
      <c r="JG226" s="213"/>
      <c r="JH226" s="213"/>
      <c r="JI226" s="213"/>
      <c r="JJ226" s="213"/>
      <c r="JK226" s="213"/>
      <c r="JL226" s="213"/>
      <c r="JM226" s="213"/>
      <c r="JN226" s="174"/>
      <c r="JO226" s="214" t="s">
        <v>898</v>
      </c>
      <c r="JP226" s="214"/>
      <c r="JQ226" s="214"/>
      <c r="JR226" s="214"/>
      <c r="JS226" s="214"/>
      <c r="JT226" s="214"/>
      <c r="JU226" s="214"/>
      <c r="JV226" s="214"/>
      <c r="JW226" s="214"/>
      <c r="JX226" s="214"/>
      <c r="JY226" s="166"/>
      <c r="JZ226" s="213"/>
      <c r="KA226" s="213"/>
      <c r="KB226" s="213"/>
      <c r="KC226" s="214"/>
      <c r="KD226" s="214"/>
      <c r="KE226" s="214"/>
      <c r="KF226" s="214"/>
      <c r="KG226" s="214"/>
      <c r="KH226" s="223"/>
      <c r="KI226" s="223"/>
      <c r="KJ226" s="223"/>
      <c r="KK226" s="223"/>
      <c r="KL226" s="214"/>
      <c r="KM226" s="214"/>
      <c r="KN226" s="214"/>
      <c r="KO226" s="214"/>
      <c r="KP226" s="214"/>
      <c r="KQ226"/>
      <c r="KR226" s="255"/>
      <c r="KS226">
        <v>10</v>
      </c>
      <c r="KT226">
        <v>0</v>
      </c>
      <c r="KU226">
        <v>10</v>
      </c>
      <c r="KV226">
        <v>0</v>
      </c>
    </row>
    <row r="227" spans="1:308" s="10" customFormat="1" ht="19.5">
      <c r="A227" s="171">
        <v>21</v>
      </c>
      <c r="B227" s="171" t="s">
        <v>1334</v>
      </c>
      <c r="C227" s="172" t="s">
        <v>1335</v>
      </c>
      <c r="D227" s="173">
        <v>1</v>
      </c>
      <c r="E227" s="164" t="s">
        <v>1336</v>
      </c>
      <c r="F227" s="164">
        <v>3</v>
      </c>
      <c r="G227" s="164" t="s">
        <v>2078</v>
      </c>
      <c r="H227" s="164" t="s">
        <v>864</v>
      </c>
      <c r="I227" s="164" t="s">
        <v>865</v>
      </c>
      <c r="J227" s="164">
        <v>577</v>
      </c>
      <c r="K227" s="164">
        <v>407.3</v>
      </c>
      <c r="L227" s="165">
        <v>70.589254766031189</v>
      </c>
      <c r="M227" s="384" t="s">
        <v>2390</v>
      </c>
      <c r="N227" s="213" t="s">
        <v>226</v>
      </c>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t="s">
        <v>226</v>
      </c>
      <c r="BB227" s="213" t="s">
        <v>226</v>
      </c>
      <c r="BC227" s="213" t="s">
        <v>226</v>
      </c>
      <c r="BD227" s="213" t="s">
        <v>226</v>
      </c>
      <c r="BE227" s="213" t="s">
        <v>226</v>
      </c>
      <c r="BF227" s="213"/>
      <c r="BG227" s="213"/>
      <c r="BH227" s="213"/>
      <c r="BI227" s="213" t="s">
        <v>226</v>
      </c>
      <c r="BJ227" s="213"/>
      <c r="BK227" s="213"/>
      <c r="BL227" s="213" t="s">
        <v>226</v>
      </c>
      <c r="BM227" s="213" t="s">
        <v>226</v>
      </c>
      <c r="BN227" s="213" t="s">
        <v>226</v>
      </c>
      <c r="BO227" s="213"/>
      <c r="BP227" s="213"/>
      <c r="BQ227" s="213" t="s">
        <v>226</v>
      </c>
      <c r="BR227" s="213"/>
      <c r="BS227" s="213"/>
      <c r="BT227" s="213"/>
      <c r="BU227" s="213"/>
      <c r="BV227" s="213"/>
      <c r="BW227" s="213"/>
      <c r="BX227" s="213"/>
      <c r="BY227" s="213"/>
      <c r="BZ227" s="213"/>
      <c r="CA227" s="213"/>
      <c r="CB227" s="166"/>
      <c r="CC227" s="213"/>
      <c r="CD227" s="213"/>
      <c r="CE227" s="213"/>
      <c r="CF227" s="213"/>
      <c r="CG227" s="213"/>
      <c r="CH227" s="213"/>
      <c r="CI227" s="213" t="s">
        <v>226</v>
      </c>
      <c r="CJ227" s="213"/>
      <c r="CK227" s="213"/>
      <c r="CL227" s="213"/>
      <c r="CM227" s="213"/>
      <c r="CN227" s="213"/>
      <c r="CO227" s="213"/>
      <c r="CP227" s="213"/>
      <c r="CQ227" s="213" t="s">
        <v>226</v>
      </c>
      <c r="CR227" s="213"/>
      <c r="CS227" s="213"/>
      <c r="CT227" s="166" t="s">
        <v>226</v>
      </c>
      <c r="CU227" s="213"/>
      <c r="CV227" s="213"/>
      <c r="CW227" s="213"/>
      <c r="CX227" s="213"/>
      <c r="CY227" s="213"/>
      <c r="CZ227" s="213"/>
      <c r="DA227" s="213" t="s">
        <v>226</v>
      </c>
      <c r="DB227" s="213"/>
      <c r="DC227" s="213"/>
      <c r="DD227" s="213"/>
      <c r="DE227" s="213"/>
      <c r="DF227" s="213"/>
      <c r="DG227" s="213"/>
      <c r="DH227" s="213"/>
      <c r="DI227" s="213"/>
      <c r="DJ227" s="213"/>
      <c r="DK227" s="213"/>
      <c r="DL227" s="213"/>
      <c r="DM227" s="213"/>
      <c r="DN227" s="167"/>
      <c r="DO227" s="213"/>
      <c r="DP227" s="213"/>
      <c r="DQ227" s="213"/>
      <c r="DR227" s="213"/>
      <c r="DS227" s="213"/>
      <c r="DT227" s="213" t="s">
        <v>226</v>
      </c>
      <c r="DU227" s="213"/>
      <c r="DV227" s="213"/>
      <c r="DW227" s="213"/>
      <c r="DX227" s="213" t="s">
        <v>226</v>
      </c>
      <c r="DY227" s="213"/>
      <c r="DZ227" s="213"/>
      <c r="EA227" s="213"/>
      <c r="EB227" s="213"/>
      <c r="EC227" s="213"/>
      <c r="ED227" s="213"/>
      <c r="EE227" s="213"/>
      <c r="EF227" s="213"/>
      <c r="EG227" s="213"/>
      <c r="EH227" s="213"/>
      <c r="EI227" s="213"/>
      <c r="EJ227" s="213"/>
      <c r="EK227" s="213"/>
      <c r="EL227" s="213"/>
      <c r="EM227" s="213"/>
      <c r="EN227" s="213"/>
      <c r="EO227" s="213"/>
      <c r="EP227" s="213"/>
      <c r="EQ227" s="213"/>
      <c r="ER227" s="213"/>
      <c r="ES227" s="213"/>
      <c r="ET227" s="213"/>
      <c r="EU227" s="9"/>
      <c r="EV227" s="166"/>
      <c r="EW227" s="213"/>
      <c r="EX227" s="213"/>
      <c r="EY227" s="213"/>
      <c r="EZ227" s="213"/>
      <c r="FA227" s="213"/>
      <c r="FB227" s="213"/>
      <c r="FC227" s="213"/>
      <c r="FD227" s="213"/>
      <c r="FE227" s="213"/>
      <c r="FF227" s="213"/>
      <c r="FG227" s="213"/>
      <c r="FH227" s="213"/>
      <c r="FI227" s="213"/>
      <c r="FJ227" s="213"/>
      <c r="FK227" s="213"/>
      <c r="FL227" s="213"/>
      <c r="FM227" s="213"/>
      <c r="FN227" s="167"/>
      <c r="FO227" s="213" t="s">
        <v>226</v>
      </c>
      <c r="FP227" s="213"/>
      <c r="FQ227" s="213"/>
      <c r="FR227" s="213"/>
      <c r="FS227" s="166" t="s">
        <v>226</v>
      </c>
      <c r="FT227" s="167"/>
      <c r="FU227" s="213" t="s">
        <v>226</v>
      </c>
      <c r="FV227" s="213" t="s">
        <v>226</v>
      </c>
      <c r="FW227" s="213"/>
      <c r="FX227" s="213"/>
      <c r="FY227" s="166" t="s">
        <v>226</v>
      </c>
      <c r="FZ227" s="167"/>
      <c r="GA227" s="166"/>
      <c r="GB227" s="213"/>
      <c r="GC227" s="213"/>
      <c r="GD227" s="213"/>
      <c r="GE227" s="166"/>
      <c r="GF227" s="213"/>
      <c r="GG227" s="213"/>
      <c r="GH227" s="213"/>
      <c r="GI227" s="213"/>
      <c r="GJ227" s="213"/>
      <c r="GK227" s="213"/>
      <c r="GL227" s="213"/>
      <c r="GM227" s="166"/>
      <c r="GN227" s="213"/>
      <c r="GO227" s="213"/>
      <c r="GP227" s="213"/>
      <c r="GQ227" s="167"/>
      <c r="GR227" s="174" t="s">
        <v>898</v>
      </c>
      <c r="GS227" s="214" t="s">
        <v>898</v>
      </c>
      <c r="GT227" s="214"/>
      <c r="GU227" s="214" t="s">
        <v>226</v>
      </c>
      <c r="GV227" s="214" t="s">
        <v>898</v>
      </c>
      <c r="GW227" s="214" t="s">
        <v>898</v>
      </c>
      <c r="GX227" s="214" t="s">
        <v>226</v>
      </c>
      <c r="GY227" s="214"/>
      <c r="GZ227" s="214"/>
      <c r="HA227" s="214" t="s">
        <v>226</v>
      </c>
      <c r="HB227" s="214"/>
      <c r="HC227" s="214"/>
      <c r="HD227" s="214"/>
      <c r="HE227" s="214"/>
      <c r="HF227" s="214" t="s">
        <v>226</v>
      </c>
      <c r="HG227" s="214" t="s">
        <v>226</v>
      </c>
      <c r="HH227" s="214"/>
      <c r="HI227" s="214"/>
      <c r="HJ227" s="214"/>
      <c r="HK227" s="214" t="s">
        <v>226</v>
      </c>
      <c r="HL227" s="214"/>
      <c r="HM227" s="214" t="s">
        <v>226</v>
      </c>
      <c r="HN227" s="214"/>
      <c r="HO227" s="214"/>
      <c r="HP227" s="214"/>
      <c r="HQ227" s="214" t="s">
        <v>226</v>
      </c>
      <c r="HR227" s="214" t="s">
        <v>226</v>
      </c>
      <c r="HS227" s="214"/>
      <c r="HT227" s="214"/>
      <c r="HU227" s="214"/>
      <c r="HV227" s="214"/>
      <c r="HW227" s="214"/>
      <c r="HX227" s="214"/>
      <c r="HY227" s="214"/>
      <c r="HZ227" s="214"/>
      <c r="IA227" s="214"/>
      <c r="IB227" s="214"/>
      <c r="IC227" s="214"/>
      <c r="ID227" s="214"/>
      <c r="IE227" s="214"/>
      <c r="IF227" s="214"/>
      <c r="IG227" s="214"/>
      <c r="IH227" s="214"/>
      <c r="II227" s="214"/>
      <c r="IJ227" s="214"/>
      <c r="IK227" s="214"/>
      <c r="IL227" s="214"/>
      <c r="IM227" s="214"/>
      <c r="IN227" s="214"/>
      <c r="IO227" s="214"/>
      <c r="IP227" s="166"/>
      <c r="IQ227" s="167"/>
      <c r="IR227" s="213"/>
      <c r="IS227" s="213"/>
      <c r="IT227" s="213"/>
      <c r="IU227" s="213"/>
      <c r="IV227" s="213"/>
      <c r="IW227" s="213" t="s">
        <v>226</v>
      </c>
      <c r="IX227" s="223"/>
      <c r="IY227" s="223"/>
      <c r="IZ227" s="213"/>
      <c r="JA227" s="223"/>
      <c r="JB227" s="213"/>
      <c r="JC227" s="213"/>
      <c r="JD227" s="213"/>
      <c r="JE227" s="214"/>
      <c r="JF227"/>
      <c r="JG227" s="213"/>
      <c r="JH227" s="213"/>
      <c r="JI227" s="213"/>
      <c r="JJ227" s="213"/>
      <c r="JK227" s="213" t="s">
        <v>226</v>
      </c>
      <c r="JL227" s="213"/>
      <c r="JM227" s="213"/>
      <c r="JN227" s="174"/>
      <c r="JO227" s="214"/>
      <c r="JP227" s="214" t="s">
        <v>898</v>
      </c>
      <c r="JQ227" s="214"/>
      <c r="JR227" s="214"/>
      <c r="JS227" s="214"/>
      <c r="JT227" s="214" t="s">
        <v>898</v>
      </c>
      <c r="JU227" s="214" t="s">
        <v>898</v>
      </c>
      <c r="JV227" s="214"/>
      <c r="JW227" s="214"/>
      <c r="JX227" s="214"/>
      <c r="JY227" s="166"/>
      <c r="JZ227" s="213"/>
      <c r="KA227" s="213"/>
      <c r="KB227" s="213"/>
      <c r="KC227" s="214"/>
      <c r="KD227" s="214" t="s">
        <v>226</v>
      </c>
      <c r="KE227" s="214"/>
      <c r="KF227" s="214" t="s">
        <v>226</v>
      </c>
      <c r="KG227" s="214"/>
      <c r="KH227" s="223"/>
      <c r="KI227" s="223"/>
      <c r="KJ227" s="223"/>
      <c r="KK227" s="223"/>
      <c r="KL227" s="214"/>
      <c r="KM227" s="214" t="s">
        <v>898</v>
      </c>
      <c r="KN227" s="214"/>
      <c r="KO227" s="214"/>
      <c r="KP227" s="214"/>
      <c r="KQ227"/>
      <c r="KR227" s="255"/>
      <c r="KS227">
        <v>43</v>
      </c>
      <c r="KT227">
        <v>0</v>
      </c>
      <c r="KU227">
        <v>43</v>
      </c>
      <c r="KV227">
        <v>0</v>
      </c>
    </row>
    <row r="228" spans="1:308" s="10" customFormat="1" ht="19.5">
      <c r="A228" s="171">
        <v>21</v>
      </c>
      <c r="B228" s="171" t="s">
        <v>1337</v>
      </c>
      <c r="C228" s="172" t="s">
        <v>1338</v>
      </c>
      <c r="D228" s="173">
        <v>2</v>
      </c>
      <c r="E228" s="164" t="s">
        <v>1339</v>
      </c>
      <c r="F228" s="164">
        <v>10</v>
      </c>
      <c r="G228" s="164" t="s">
        <v>857</v>
      </c>
      <c r="H228" s="164">
        <v>0</v>
      </c>
      <c r="I228" s="164">
        <v>0</v>
      </c>
      <c r="J228" s="164">
        <v>620</v>
      </c>
      <c r="K228" s="164">
        <v>235.7</v>
      </c>
      <c r="L228" s="165">
        <v>38.016129032258064</v>
      </c>
      <c r="M228" s="384" t="s">
        <v>2391</v>
      </c>
      <c r="N228" s="166" t="s">
        <v>226</v>
      </c>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t="s">
        <v>226</v>
      </c>
      <c r="BD228" s="213"/>
      <c r="BE228" s="213"/>
      <c r="BF228" s="213"/>
      <c r="BG228" s="213"/>
      <c r="BH228" s="213"/>
      <c r="BI228" s="213"/>
      <c r="BJ228" s="213"/>
      <c r="BK228" s="213"/>
      <c r="BL228" s="213"/>
      <c r="BM228" s="213"/>
      <c r="BN228" s="213"/>
      <c r="BO228" s="213"/>
      <c r="BP228" s="213"/>
      <c r="BQ228" s="213" t="s">
        <v>226</v>
      </c>
      <c r="BR228" s="213" t="s">
        <v>226</v>
      </c>
      <c r="BS228" s="213" t="s">
        <v>226</v>
      </c>
      <c r="BT228" s="213"/>
      <c r="BU228" s="213" t="s">
        <v>226</v>
      </c>
      <c r="BV228" s="213"/>
      <c r="BW228" s="213"/>
      <c r="BX228" s="213"/>
      <c r="BY228" s="213"/>
      <c r="BZ228" s="213"/>
      <c r="CA228" s="213"/>
      <c r="CB228" s="166"/>
      <c r="CC228" s="213"/>
      <c r="CD228" s="213"/>
      <c r="CE228" s="213"/>
      <c r="CF228" s="213"/>
      <c r="CG228" s="213"/>
      <c r="CH228" s="213"/>
      <c r="CI228" s="213"/>
      <c r="CJ228" s="213"/>
      <c r="CK228" s="213" t="s">
        <v>226</v>
      </c>
      <c r="CL228" s="213"/>
      <c r="CM228" s="213" t="s">
        <v>853</v>
      </c>
      <c r="CN228" s="213"/>
      <c r="CO228" s="213"/>
      <c r="CP228" s="213"/>
      <c r="CQ228" s="213" t="s">
        <v>853</v>
      </c>
      <c r="CR228" s="213" t="s">
        <v>853</v>
      </c>
      <c r="CS228" s="213" t="s">
        <v>226</v>
      </c>
      <c r="CT228" s="166"/>
      <c r="CU228" s="213"/>
      <c r="CV228" s="213"/>
      <c r="CW228" s="213"/>
      <c r="CX228" s="213"/>
      <c r="CY228" s="213"/>
      <c r="CZ228" s="213" t="s">
        <v>226</v>
      </c>
      <c r="DA228" s="213"/>
      <c r="DB228" s="213"/>
      <c r="DC228" s="213"/>
      <c r="DD228" s="213"/>
      <c r="DE228" s="213"/>
      <c r="DF228" s="213"/>
      <c r="DG228" s="213" t="s">
        <v>853</v>
      </c>
      <c r="DH228" s="213"/>
      <c r="DI228" s="213"/>
      <c r="DJ228" s="213"/>
      <c r="DK228" s="213"/>
      <c r="DL228" s="213"/>
      <c r="DM228" s="213"/>
      <c r="DN228" s="167"/>
      <c r="DO228" s="213"/>
      <c r="DP228" s="213"/>
      <c r="DQ228" s="213"/>
      <c r="DR228" s="213"/>
      <c r="DS228" s="213"/>
      <c r="DT228" s="213"/>
      <c r="DU228" s="213"/>
      <c r="DV228" s="213"/>
      <c r="DW228" s="213"/>
      <c r="DX228" s="213"/>
      <c r="DY228" s="213"/>
      <c r="DZ228" s="213"/>
      <c r="EA228" s="213"/>
      <c r="EB228" s="213"/>
      <c r="EC228" s="213"/>
      <c r="ED228" s="213"/>
      <c r="EE228" s="213"/>
      <c r="EF228" s="213"/>
      <c r="EG228" s="213"/>
      <c r="EH228" s="213"/>
      <c r="EI228" s="213"/>
      <c r="EJ228" s="213"/>
      <c r="EK228" s="213"/>
      <c r="EL228" s="213"/>
      <c r="EM228" s="213"/>
      <c r="EN228" s="213"/>
      <c r="EO228" s="213"/>
      <c r="EP228" s="213"/>
      <c r="EQ228" s="213"/>
      <c r="ER228" s="213"/>
      <c r="ES228" s="213"/>
      <c r="ET228" s="213"/>
      <c r="EU228" s="9"/>
      <c r="EV228" s="166" t="s">
        <v>853</v>
      </c>
      <c r="EW228" s="213" t="s">
        <v>853</v>
      </c>
      <c r="EX228" s="213"/>
      <c r="EY228" s="213"/>
      <c r="EZ228" s="213"/>
      <c r="FA228" s="213"/>
      <c r="FB228" s="213"/>
      <c r="FC228" s="213"/>
      <c r="FD228" s="213"/>
      <c r="FE228" s="213"/>
      <c r="FF228" s="213"/>
      <c r="FG228" s="213" t="s">
        <v>226</v>
      </c>
      <c r="FH228" s="213"/>
      <c r="FI228" s="213"/>
      <c r="FJ228" s="213"/>
      <c r="FK228" s="213"/>
      <c r="FL228" s="213"/>
      <c r="FM228" s="213"/>
      <c r="FN228" s="167"/>
      <c r="FO228" s="213" t="s">
        <v>853</v>
      </c>
      <c r="FP228" s="213"/>
      <c r="FQ228" s="213"/>
      <c r="FR228" s="213"/>
      <c r="FS228" s="166" t="s">
        <v>853</v>
      </c>
      <c r="FT228" s="167"/>
      <c r="FU228" s="213" t="s">
        <v>853</v>
      </c>
      <c r="FV228" s="213"/>
      <c r="FW228" s="213"/>
      <c r="FX228" s="213"/>
      <c r="FY228" s="166"/>
      <c r="FZ228" s="167"/>
      <c r="GA228" s="166"/>
      <c r="GB228" s="213"/>
      <c r="GC228" s="213"/>
      <c r="GD228" s="213"/>
      <c r="GE228" s="166"/>
      <c r="GF228" s="213"/>
      <c r="GG228" s="213"/>
      <c r="GH228" s="213"/>
      <c r="GI228" s="213"/>
      <c r="GJ228" s="213"/>
      <c r="GK228" s="213"/>
      <c r="GL228" s="213"/>
      <c r="GM228" s="166"/>
      <c r="GN228" s="213"/>
      <c r="GO228" s="213"/>
      <c r="GP228" s="213"/>
      <c r="GQ228" s="167"/>
      <c r="GR228" s="174" t="s">
        <v>898</v>
      </c>
      <c r="GS228" s="214" t="s">
        <v>898</v>
      </c>
      <c r="GT228" s="214"/>
      <c r="GU228" s="214" t="s">
        <v>898</v>
      </c>
      <c r="GV228" s="214" t="s">
        <v>898</v>
      </c>
      <c r="GW228" s="214" t="s">
        <v>898</v>
      </c>
      <c r="GX228" s="214" t="s">
        <v>898</v>
      </c>
      <c r="GY228" s="214"/>
      <c r="GZ228" s="214"/>
      <c r="HA228" s="214"/>
      <c r="HB228" s="214"/>
      <c r="HC228" s="214"/>
      <c r="HD228" s="214"/>
      <c r="HE228" s="214"/>
      <c r="HF228" s="214" t="s">
        <v>226</v>
      </c>
      <c r="HG228" s="214"/>
      <c r="HH228" s="214"/>
      <c r="HI228" s="214"/>
      <c r="HJ228" s="214"/>
      <c r="HK228" s="214" t="s">
        <v>898</v>
      </c>
      <c r="HL228" s="214"/>
      <c r="HM228" s="214"/>
      <c r="HN228" s="214"/>
      <c r="HO228" s="214"/>
      <c r="HP228" s="214"/>
      <c r="HQ228" s="214"/>
      <c r="HR228" s="214"/>
      <c r="HS228" s="214"/>
      <c r="HT228" s="214"/>
      <c r="HU228" s="214"/>
      <c r="HV228" s="214"/>
      <c r="HW228" s="214"/>
      <c r="HX228" s="214"/>
      <c r="HY228" s="214"/>
      <c r="HZ228" s="214"/>
      <c r="IA228" s="214"/>
      <c r="IB228" s="214"/>
      <c r="IC228" s="214" t="s">
        <v>898</v>
      </c>
      <c r="ID228" s="214" t="s">
        <v>898</v>
      </c>
      <c r="IE228" s="214"/>
      <c r="IF228" s="214"/>
      <c r="IG228" s="214"/>
      <c r="IH228" s="214"/>
      <c r="II228" s="214"/>
      <c r="IJ228" s="214"/>
      <c r="IK228" s="214"/>
      <c r="IL228" s="214"/>
      <c r="IM228" s="214"/>
      <c r="IN228" s="214"/>
      <c r="IO228" s="214"/>
      <c r="IP228" s="166"/>
      <c r="IQ228" s="167"/>
      <c r="IR228" s="213"/>
      <c r="IS228" s="213"/>
      <c r="IT228" s="213"/>
      <c r="IU228" s="213"/>
      <c r="IV228" s="213"/>
      <c r="IW228" s="213"/>
      <c r="IX228" s="223"/>
      <c r="IY228" s="223"/>
      <c r="IZ228" s="213" t="s">
        <v>226</v>
      </c>
      <c r="JA228" s="223"/>
      <c r="JB228" s="213"/>
      <c r="JC228" s="213"/>
      <c r="JD228" s="213"/>
      <c r="JE228" s="214" t="s">
        <v>226</v>
      </c>
      <c r="JF228"/>
      <c r="JG228" s="213"/>
      <c r="JH228" s="213"/>
      <c r="JI228" s="213"/>
      <c r="JJ228" s="213"/>
      <c r="JK228" s="213"/>
      <c r="JL228" s="213"/>
      <c r="JM228" s="213"/>
      <c r="JN228" s="213" t="s">
        <v>226</v>
      </c>
      <c r="JO228" s="214"/>
      <c r="JP228" s="214"/>
      <c r="JQ228" s="214"/>
      <c r="JR228" s="214"/>
      <c r="JS228" s="214"/>
      <c r="JT228" s="214"/>
      <c r="JU228" s="214"/>
      <c r="JV228" s="214"/>
      <c r="JW228" s="214"/>
      <c r="JX228" s="214"/>
      <c r="JY228" s="166"/>
      <c r="JZ228" s="213"/>
      <c r="KA228" s="214" t="s">
        <v>898</v>
      </c>
      <c r="KB228" s="213"/>
      <c r="KC228" s="214"/>
      <c r="KD228" s="214"/>
      <c r="KE228" s="214"/>
      <c r="KF228" s="214"/>
      <c r="KG228" s="214"/>
      <c r="KH228" s="223"/>
      <c r="KI228" s="223"/>
      <c r="KJ228" s="223"/>
      <c r="KK228" s="223"/>
      <c r="KL228" s="214"/>
      <c r="KM228" s="214"/>
      <c r="KN228" s="214"/>
      <c r="KO228" s="214"/>
      <c r="KP228" s="214"/>
      <c r="KQ228"/>
      <c r="KR228" s="255"/>
      <c r="KS228">
        <v>24</v>
      </c>
      <c r="KT228">
        <v>9</v>
      </c>
      <c r="KU228">
        <v>24</v>
      </c>
      <c r="KV228">
        <v>9</v>
      </c>
    </row>
    <row r="229" spans="1:308" s="10" customFormat="1" ht="19.5">
      <c r="A229" s="171">
        <v>21</v>
      </c>
      <c r="B229" s="171" t="s">
        <v>1337</v>
      </c>
      <c r="C229" s="172" t="s">
        <v>1340</v>
      </c>
      <c r="D229" s="173">
        <v>3</v>
      </c>
      <c r="E229" s="164" t="s">
        <v>1341</v>
      </c>
      <c r="F229" s="164">
        <v>10</v>
      </c>
      <c r="G229" s="164" t="s">
        <v>857</v>
      </c>
      <c r="H229" s="164">
        <v>0</v>
      </c>
      <c r="I229" s="164">
        <v>0</v>
      </c>
      <c r="J229" s="164">
        <v>509</v>
      </c>
      <c r="K229" s="164">
        <v>163.5</v>
      </c>
      <c r="L229" s="165">
        <v>32.121807465618865</v>
      </c>
      <c r="M229" s="384" t="s">
        <v>2392</v>
      </c>
      <c r="N229" s="166"/>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t="s">
        <v>226</v>
      </c>
      <c r="BB229" s="213"/>
      <c r="BC229" s="213" t="s">
        <v>226</v>
      </c>
      <c r="BD229" s="213" t="s">
        <v>226</v>
      </c>
      <c r="BE229" s="213"/>
      <c r="BF229" s="234" t="s">
        <v>226</v>
      </c>
      <c r="BG229" s="213"/>
      <c r="BH229" s="213" t="s">
        <v>226</v>
      </c>
      <c r="BI229" s="213"/>
      <c r="BJ229" s="213" t="s">
        <v>226</v>
      </c>
      <c r="BK229" s="213"/>
      <c r="BL229" s="213"/>
      <c r="BM229" s="213"/>
      <c r="BN229" s="213"/>
      <c r="BO229" s="213"/>
      <c r="BP229" s="213" t="s">
        <v>226</v>
      </c>
      <c r="BQ229" s="213" t="s">
        <v>226</v>
      </c>
      <c r="BR229" s="213"/>
      <c r="BS229" s="213"/>
      <c r="BT229" s="213"/>
      <c r="BU229" s="213" t="s">
        <v>226</v>
      </c>
      <c r="BV229" s="213"/>
      <c r="BW229" s="213"/>
      <c r="BX229" s="213"/>
      <c r="BY229" s="213"/>
      <c r="BZ229" s="213"/>
      <c r="CA229" s="213"/>
      <c r="CB229" s="166"/>
      <c r="CC229" s="213"/>
      <c r="CD229" s="213"/>
      <c r="CE229" s="213"/>
      <c r="CF229" s="213"/>
      <c r="CG229" s="213"/>
      <c r="CH229" s="213"/>
      <c r="CI229" s="213" t="s">
        <v>853</v>
      </c>
      <c r="CJ229" s="213" t="s">
        <v>226</v>
      </c>
      <c r="CK229" s="213" t="s">
        <v>853</v>
      </c>
      <c r="CL229" s="213"/>
      <c r="CM229" s="213" t="s">
        <v>226</v>
      </c>
      <c r="CN229" s="213"/>
      <c r="CO229" s="213" t="s">
        <v>226</v>
      </c>
      <c r="CP229" s="213"/>
      <c r="CQ229" s="213"/>
      <c r="CR229" s="213"/>
      <c r="CS229" s="213"/>
      <c r="CT229" s="166" t="s">
        <v>226</v>
      </c>
      <c r="CU229" s="213" t="s">
        <v>226</v>
      </c>
      <c r="CV229" s="213" t="s">
        <v>226</v>
      </c>
      <c r="CW229" s="213" t="s">
        <v>226</v>
      </c>
      <c r="CX229" s="213"/>
      <c r="CY229" s="213"/>
      <c r="CZ229" s="213" t="s">
        <v>853</v>
      </c>
      <c r="DA229" s="213" t="s">
        <v>226</v>
      </c>
      <c r="DB229" s="213" t="s">
        <v>226</v>
      </c>
      <c r="DC229" s="213"/>
      <c r="DD229" s="213"/>
      <c r="DE229" s="213"/>
      <c r="DF229" s="213"/>
      <c r="DG229" s="213"/>
      <c r="DH229" s="213"/>
      <c r="DI229" s="213"/>
      <c r="DJ229" s="213"/>
      <c r="DK229" s="213"/>
      <c r="DL229" s="213"/>
      <c r="DM229" s="213"/>
      <c r="DN229" s="167"/>
      <c r="DO229" s="213"/>
      <c r="DP229" s="213" t="s">
        <v>226</v>
      </c>
      <c r="DQ229" s="213"/>
      <c r="DR229" s="213"/>
      <c r="DS229" s="213" t="s">
        <v>226</v>
      </c>
      <c r="DT229" s="213" t="s">
        <v>226</v>
      </c>
      <c r="DU229" s="213" t="s">
        <v>226</v>
      </c>
      <c r="DV229" s="213"/>
      <c r="DW229" s="213"/>
      <c r="DX229" s="213" t="s">
        <v>226</v>
      </c>
      <c r="DY229" s="213"/>
      <c r="DZ229" s="213" t="s">
        <v>898</v>
      </c>
      <c r="EA229" s="213"/>
      <c r="EB229" s="213"/>
      <c r="EC229" s="213"/>
      <c r="ED229" s="213"/>
      <c r="EE229" s="213"/>
      <c r="EF229" s="213"/>
      <c r="EG229" s="213"/>
      <c r="EH229" s="213"/>
      <c r="EI229" s="213" t="s">
        <v>898</v>
      </c>
      <c r="EJ229" s="213" t="s">
        <v>898</v>
      </c>
      <c r="EK229" s="213" t="s">
        <v>898</v>
      </c>
      <c r="EL229" s="213"/>
      <c r="EM229" s="213"/>
      <c r="EN229" s="213"/>
      <c r="EO229" s="213"/>
      <c r="EP229" s="213" t="s">
        <v>898</v>
      </c>
      <c r="EQ229" s="213"/>
      <c r="ER229" s="213"/>
      <c r="ES229" s="213"/>
      <c r="ET229" s="213"/>
      <c r="EU229" s="9"/>
      <c r="EV229" s="166" t="s">
        <v>226</v>
      </c>
      <c r="EW229" s="213" t="s">
        <v>226</v>
      </c>
      <c r="EX229" s="213" t="s">
        <v>853</v>
      </c>
      <c r="EY229" s="213" t="s">
        <v>853</v>
      </c>
      <c r="EZ229" s="213" t="s">
        <v>226</v>
      </c>
      <c r="FA229" s="213" t="s">
        <v>226</v>
      </c>
      <c r="FB229" s="213" t="s">
        <v>226</v>
      </c>
      <c r="FC229" s="213"/>
      <c r="FD229" s="213"/>
      <c r="FE229" s="213"/>
      <c r="FF229" s="213" t="s">
        <v>226</v>
      </c>
      <c r="FG229" s="213" t="s">
        <v>226</v>
      </c>
      <c r="FH229" s="213"/>
      <c r="FI229" s="213" t="s">
        <v>853</v>
      </c>
      <c r="FJ229" s="213" t="s">
        <v>853</v>
      </c>
      <c r="FK229" s="213" t="s">
        <v>853</v>
      </c>
      <c r="FL229" s="213"/>
      <c r="FM229" s="213"/>
      <c r="FN229" s="167"/>
      <c r="FO229" s="213" t="s">
        <v>226</v>
      </c>
      <c r="FP229" s="213"/>
      <c r="FQ229" s="213"/>
      <c r="FR229" s="213"/>
      <c r="FS229" s="166" t="s">
        <v>226</v>
      </c>
      <c r="FT229" s="167" t="s">
        <v>226</v>
      </c>
      <c r="FU229" s="213" t="s">
        <v>226</v>
      </c>
      <c r="FV229" s="213" t="s">
        <v>226</v>
      </c>
      <c r="FW229" s="213" t="s">
        <v>226</v>
      </c>
      <c r="FX229" s="213" t="s">
        <v>226</v>
      </c>
      <c r="FY229" s="166"/>
      <c r="FZ229" s="167"/>
      <c r="GA229" s="166"/>
      <c r="GB229" s="213"/>
      <c r="GC229" s="213"/>
      <c r="GD229" s="213"/>
      <c r="GE229" s="166"/>
      <c r="GF229" s="213"/>
      <c r="GG229" s="213"/>
      <c r="GH229" s="213"/>
      <c r="GI229" s="213"/>
      <c r="GJ229" s="213"/>
      <c r="GK229" s="213"/>
      <c r="GL229" s="213"/>
      <c r="GM229" s="166"/>
      <c r="GN229" s="213"/>
      <c r="GO229" s="213"/>
      <c r="GP229" s="213"/>
      <c r="GQ229" s="167"/>
      <c r="GR229" s="174" t="s">
        <v>226</v>
      </c>
      <c r="GS229" s="214" t="s">
        <v>226</v>
      </c>
      <c r="GT229" s="214"/>
      <c r="GU229" s="214" t="s">
        <v>226</v>
      </c>
      <c r="GV229" s="214" t="s">
        <v>226</v>
      </c>
      <c r="GW229" s="214" t="s">
        <v>226</v>
      </c>
      <c r="GX229" s="214" t="s">
        <v>226</v>
      </c>
      <c r="GY229" s="214"/>
      <c r="GZ229" s="214"/>
      <c r="HA229" s="214" t="s">
        <v>226</v>
      </c>
      <c r="HB229" s="214"/>
      <c r="HC229" s="214"/>
      <c r="HD229" s="214"/>
      <c r="HE229" s="214"/>
      <c r="HF229" s="214" t="s">
        <v>226</v>
      </c>
      <c r="HG229" s="214" t="s">
        <v>226</v>
      </c>
      <c r="HH229" s="214"/>
      <c r="HI229" s="214"/>
      <c r="HJ229" s="214"/>
      <c r="HK229" s="214" t="s">
        <v>226</v>
      </c>
      <c r="HL229" s="214"/>
      <c r="HM229" s="214" t="s">
        <v>226</v>
      </c>
      <c r="HN229" s="214"/>
      <c r="HO229" s="214"/>
      <c r="HP229" s="214"/>
      <c r="HQ229" s="214" t="s">
        <v>226</v>
      </c>
      <c r="HR229" s="214" t="s">
        <v>226</v>
      </c>
      <c r="HS229" s="214"/>
      <c r="HT229" s="214"/>
      <c r="HU229" s="214"/>
      <c r="HV229" s="214"/>
      <c r="HW229" s="214"/>
      <c r="HX229" s="214"/>
      <c r="HY229" s="214"/>
      <c r="HZ229" s="214"/>
      <c r="IA229" s="214"/>
      <c r="IB229" s="214"/>
      <c r="IC229" s="214"/>
      <c r="ID229" s="214"/>
      <c r="IE229" s="214"/>
      <c r="IF229" s="214"/>
      <c r="IG229" s="214"/>
      <c r="IH229" s="214"/>
      <c r="II229" s="214"/>
      <c r="IJ229" s="214"/>
      <c r="IK229" s="214"/>
      <c r="IL229" s="214"/>
      <c r="IM229" s="214" t="s">
        <v>226</v>
      </c>
      <c r="IN229" s="214"/>
      <c r="IO229" s="214"/>
      <c r="IP229" s="166"/>
      <c r="IQ229" s="167"/>
      <c r="IR229" s="213"/>
      <c r="IS229" s="213"/>
      <c r="IT229" s="213"/>
      <c r="IU229" s="213"/>
      <c r="IV229" s="213"/>
      <c r="IW229" s="213"/>
      <c r="IX229" s="223" t="s">
        <v>226</v>
      </c>
      <c r="IY229" s="223"/>
      <c r="IZ229" s="213" t="s">
        <v>226</v>
      </c>
      <c r="JA229" s="223"/>
      <c r="JB229" s="213"/>
      <c r="JC229" s="213" t="s">
        <v>853</v>
      </c>
      <c r="JD229" s="213" t="s">
        <v>853</v>
      </c>
      <c r="JE229" s="214" t="s">
        <v>898</v>
      </c>
      <c r="JF229"/>
      <c r="JG229" s="213" t="s">
        <v>226</v>
      </c>
      <c r="JH229" s="213"/>
      <c r="JI229" s="213"/>
      <c r="JJ229" s="213"/>
      <c r="JK229" s="213"/>
      <c r="JL229" s="213"/>
      <c r="JM229" s="213"/>
      <c r="JN229" s="174"/>
      <c r="JO229" s="214" t="s">
        <v>898</v>
      </c>
      <c r="JP229" s="214" t="s">
        <v>898</v>
      </c>
      <c r="JQ229" s="214"/>
      <c r="JR229" s="214"/>
      <c r="JS229" s="214"/>
      <c r="JT229" s="214"/>
      <c r="JU229" s="214"/>
      <c r="JV229" s="214"/>
      <c r="JW229" s="214"/>
      <c r="JX229" s="214"/>
      <c r="JY229" s="174" t="s">
        <v>898</v>
      </c>
      <c r="JZ229" s="213"/>
      <c r="KA229" s="213"/>
      <c r="KB229" s="213"/>
      <c r="KC229" s="214"/>
      <c r="KD229" s="214" t="s">
        <v>898</v>
      </c>
      <c r="KE229" s="214" t="s">
        <v>898</v>
      </c>
      <c r="KF229" s="214"/>
      <c r="KG229" s="214"/>
      <c r="KH229" s="223"/>
      <c r="KI229" s="223"/>
      <c r="KJ229" s="223"/>
      <c r="KK229" s="223"/>
      <c r="KL229" s="214"/>
      <c r="KM229" s="214"/>
      <c r="KN229" s="214"/>
      <c r="KO229" s="214"/>
      <c r="KP229" s="214"/>
      <c r="KQ229"/>
      <c r="KR229" s="255"/>
      <c r="KS229">
        <v>65</v>
      </c>
      <c r="KT229">
        <v>10</v>
      </c>
      <c r="KU229">
        <v>65</v>
      </c>
      <c r="KV229">
        <v>10</v>
      </c>
    </row>
    <row r="230" spans="1:308" s="10" customFormat="1" ht="19.5">
      <c r="A230" s="171">
        <v>21</v>
      </c>
      <c r="B230" s="171" t="s">
        <v>1337</v>
      </c>
      <c r="C230" s="172" t="s">
        <v>1342</v>
      </c>
      <c r="D230" s="173">
        <v>4</v>
      </c>
      <c r="E230" s="164" t="s">
        <v>1343</v>
      </c>
      <c r="F230" s="164">
        <v>20</v>
      </c>
      <c r="G230" s="164" t="s">
        <v>852</v>
      </c>
      <c r="H230" s="164">
        <v>0</v>
      </c>
      <c r="I230" s="164">
        <v>0</v>
      </c>
      <c r="J230" s="164">
        <v>501</v>
      </c>
      <c r="K230" s="164">
        <v>143.69999999999999</v>
      </c>
      <c r="L230" s="165">
        <v>28.682634730538918</v>
      </c>
      <c r="M230" s="384" t="s">
        <v>2393</v>
      </c>
      <c r="N230" s="166" t="s">
        <v>226</v>
      </c>
      <c r="O230" s="213"/>
      <c r="P230" s="213"/>
      <c r="Q230" s="213"/>
      <c r="R230" s="213"/>
      <c r="S230" s="213"/>
      <c r="T230" s="213" t="s">
        <v>226</v>
      </c>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t="s">
        <v>226</v>
      </c>
      <c r="BD230" s="213"/>
      <c r="BE230" s="213"/>
      <c r="BF230" s="213"/>
      <c r="BG230" s="213"/>
      <c r="BH230" s="213"/>
      <c r="BI230" s="213"/>
      <c r="BJ230" s="213"/>
      <c r="BK230" s="213"/>
      <c r="BL230" s="213"/>
      <c r="BM230" s="213"/>
      <c r="BN230" s="213"/>
      <c r="BO230" s="213"/>
      <c r="BP230" s="213"/>
      <c r="BQ230" s="213" t="s">
        <v>226</v>
      </c>
      <c r="BR230" s="213"/>
      <c r="BS230" s="213"/>
      <c r="BT230" s="213"/>
      <c r="BU230" s="213"/>
      <c r="BV230" s="213"/>
      <c r="BW230" s="213"/>
      <c r="BX230" s="213"/>
      <c r="BY230" s="213"/>
      <c r="BZ230" s="213"/>
      <c r="CA230" s="213"/>
      <c r="CB230" s="166"/>
      <c r="CC230" s="213"/>
      <c r="CD230" s="213"/>
      <c r="CE230" s="213"/>
      <c r="CF230" s="213"/>
      <c r="CG230" s="213" t="s">
        <v>226</v>
      </c>
      <c r="CH230" s="213"/>
      <c r="CI230" s="213"/>
      <c r="CJ230" s="213"/>
      <c r="CK230" s="213" t="s">
        <v>226</v>
      </c>
      <c r="CL230" s="213"/>
      <c r="CM230" s="213"/>
      <c r="CN230" s="213"/>
      <c r="CO230" s="213"/>
      <c r="CP230" s="213"/>
      <c r="CQ230" s="213"/>
      <c r="CR230" s="213"/>
      <c r="CS230" s="213"/>
      <c r="CT230" s="166" t="s">
        <v>226</v>
      </c>
      <c r="CU230" s="213"/>
      <c r="CV230" s="213"/>
      <c r="CW230" s="213" t="s">
        <v>226</v>
      </c>
      <c r="CX230" s="213"/>
      <c r="CY230" s="213"/>
      <c r="CZ230" s="213" t="s">
        <v>226</v>
      </c>
      <c r="DA230" s="213"/>
      <c r="DB230" s="213"/>
      <c r="DC230" s="213"/>
      <c r="DD230" s="213"/>
      <c r="DE230" s="213"/>
      <c r="DF230" s="213"/>
      <c r="DG230" s="213"/>
      <c r="DH230" s="213"/>
      <c r="DI230" s="213"/>
      <c r="DJ230" s="213"/>
      <c r="DK230" s="213"/>
      <c r="DL230" s="213"/>
      <c r="DM230" s="213"/>
      <c r="DN230" s="167"/>
      <c r="DO230" s="213" t="s">
        <v>226</v>
      </c>
      <c r="DP230" s="213"/>
      <c r="DQ230" s="213"/>
      <c r="DR230" s="213"/>
      <c r="DS230" s="213"/>
      <c r="DT230" s="213" t="s">
        <v>226</v>
      </c>
      <c r="DU230" s="213"/>
      <c r="DV230" s="213"/>
      <c r="DW230" s="213"/>
      <c r="DX230" s="213"/>
      <c r="DY230" s="213"/>
      <c r="DZ230" s="213"/>
      <c r="EA230" s="213"/>
      <c r="EB230" s="213"/>
      <c r="EC230" s="213"/>
      <c r="ED230" s="213"/>
      <c r="EE230" s="213"/>
      <c r="EF230" s="213"/>
      <c r="EG230" s="213"/>
      <c r="EH230" s="213"/>
      <c r="EI230" s="213"/>
      <c r="EJ230" s="213"/>
      <c r="EK230" s="213"/>
      <c r="EL230" s="213"/>
      <c r="EM230" s="213"/>
      <c r="EN230" s="213"/>
      <c r="EO230" s="213"/>
      <c r="EP230" s="213"/>
      <c r="EQ230" s="213"/>
      <c r="ER230" s="213"/>
      <c r="ES230" s="213"/>
      <c r="ET230" s="213"/>
      <c r="EU230" s="9"/>
      <c r="EV230" s="166"/>
      <c r="EW230" s="213"/>
      <c r="EX230" s="213"/>
      <c r="EY230" s="213"/>
      <c r="EZ230" s="213"/>
      <c r="FA230" s="213"/>
      <c r="FB230" s="213"/>
      <c r="FC230" s="213"/>
      <c r="FD230" s="213"/>
      <c r="FE230" s="213"/>
      <c r="FF230" s="213"/>
      <c r="FG230" s="213" t="s">
        <v>226</v>
      </c>
      <c r="FH230" s="213"/>
      <c r="FI230" s="213"/>
      <c r="FJ230" s="213"/>
      <c r="FK230" s="213"/>
      <c r="FL230" s="213"/>
      <c r="FM230" s="213"/>
      <c r="FN230" s="167"/>
      <c r="FO230" s="213" t="s">
        <v>226</v>
      </c>
      <c r="FP230" s="213"/>
      <c r="FQ230" s="213"/>
      <c r="FR230" s="213"/>
      <c r="FS230" s="166" t="s">
        <v>226</v>
      </c>
      <c r="FT230" s="167"/>
      <c r="FU230" s="213" t="s">
        <v>226</v>
      </c>
      <c r="FV230" s="213"/>
      <c r="FW230" s="213"/>
      <c r="FX230" s="213" t="s">
        <v>226</v>
      </c>
      <c r="FY230" s="166"/>
      <c r="FZ230" s="167"/>
      <c r="GA230" s="166"/>
      <c r="GB230" s="213"/>
      <c r="GC230" s="213"/>
      <c r="GD230" s="213"/>
      <c r="GE230" s="166"/>
      <c r="GF230" s="213"/>
      <c r="GG230" s="213"/>
      <c r="GH230" s="213"/>
      <c r="GI230" s="213"/>
      <c r="GJ230" s="213"/>
      <c r="GK230" s="213"/>
      <c r="GL230" s="213"/>
      <c r="GM230" s="166"/>
      <c r="GN230" s="213"/>
      <c r="GO230" s="213"/>
      <c r="GP230" s="213"/>
      <c r="GQ230" s="167"/>
      <c r="GR230" s="174"/>
      <c r="GS230" s="214"/>
      <c r="GT230" s="214"/>
      <c r="GU230" s="214"/>
      <c r="GV230" s="214"/>
      <c r="GW230" s="214"/>
      <c r="GX230" s="214" t="s">
        <v>226</v>
      </c>
      <c r="GY230" s="214"/>
      <c r="GZ230" s="214"/>
      <c r="HA230" s="214" t="s">
        <v>226</v>
      </c>
      <c r="HB230" s="214"/>
      <c r="HC230" s="214"/>
      <c r="HD230" s="214"/>
      <c r="HE230" s="214"/>
      <c r="HF230" s="214"/>
      <c r="HG230" s="214"/>
      <c r="HH230" s="214"/>
      <c r="HI230" s="214"/>
      <c r="HJ230" s="214"/>
      <c r="HK230" s="214"/>
      <c r="HL230" s="214"/>
      <c r="HM230" s="214"/>
      <c r="HN230" s="214"/>
      <c r="HO230" s="214"/>
      <c r="HP230" s="214"/>
      <c r="HQ230" s="214"/>
      <c r="HR230" s="214"/>
      <c r="HS230" s="214"/>
      <c r="HT230" s="214"/>
      <c r="HU230" s="214"/>
      <c r="HV230" s="214"/>
      <c r="HW230" s="214"/>
      <c r="HX230" s="214"/>
      <c r="HY230" s="214"/>
      <c r="HZ230" s="214"/>
      <c r="IA230" s="214"/>
      <c r="IB230" s="214"/>
      <c r="IC230" s="214" t="s">
        <v>226</v>
      </c>
      <c r="ID230" s="214" t="s">
        <v>226</v>
      </c>
      <c r="IE230" s="214"/>
      <c r="IF230" s="214"/>
      <c r="IG230" s="214"/>
      <c r="IH230" s="214"/>
      <c r="II230" s="214"/>
      <c r="IJ230" s="214"/>
      <c r="IK230" s="214"/>
      <c r="IL230" s="214"/>
      <c r="IM230" s="214"/>
      <c r="IN230" s="214"/>
      <c r="IO230" s="214"/>
      <c r="IP230" s="166"/>
      <c r="IQ230" s="167"/>
      <c r="IR230" s="213"/>
      <c r="IS230" s="213"/>
      <c r="IT230" s="213"/>
      <c r="IU230" s="213"/>
      <c r="IV230" s="213"/>
      <c r="IW230" s="213"/>
      <c r="IX230" s="223"/>
      <c r="IY230" s="223"/>
      <c r="IZ230" s="213"/>
      <c r="JA230" s="223"/>
      <c r="JB230" s="213"/>
      <c r="JC230" s="213"/>
      <c r="JD230" s="213"/>
      <c r="JE230" s="214" t="s">
        <v>226</v>
      </c>
      <c r="JF230"/>
      <c r="JG230" s="213"/>
      <c r="JH230" s="213"/>
      <c r="JI230" s="213"/>
      <c r="JJ230" s="213"/>
      <c r="JK230" s="213"/>
      <c r="JL230" s="213"/>
      <c r="JM230" s="213"/>
      <c r="JN230" s="174"/>
      <c r="JO230" s="214"/>
      <c r="JP230" s="214"/>
      <c r="JQ230" s="214"/>
      <c r="JR230" s="214"/>
      <c r="JS230" s="214"/>
      <c r="JT230" s="214"/>
      <c r="JU230" s="214" t="s">
        <v>226</v>
      </c>
      <c r="JV230" s="214"/>
      <c r="JW230" s="214"/>
      <c r="JX230" s="214"/>
      <c r="JY230" s="174" t="s">
        <v>898</v>
      </c>
      <c r="JZ230" s="213"/>
      <c r="KA230" s="213"/>
      <c r="KB230" s="213"/>
      <c r="KC230" s="214" t="s">
        <v>1098</v>
      </c>
      <c r="KD230" s="214" t="s">
        <v>898</v>
      </c>
      <c r="KE230" s="214"/>
      <c r="KF230" s="214"/>
      <c r="KG230" s="214"/>
      <c r="KH230" s="223"/>
      <c r="KI230" s="223"/>
      <c r="KJ230" s="223"/>
      <c r="KK230" s="223"/>
      <c r="KL230" s="214"/>
      <c r="KM230" s="214"/>
      <c r="KN230" s="214"/>
      <c r="KO230" s="214"/>
      <c r="KP230" s="214"/>
      <c r="KQ230"/>
      <c r="KR230" s="255"/>
      <c r="KS230">
        <v>24</v>
      </c>
      <c r="KT230">
        <v>0</v>
      </c>
      <c r="KU230">
        <v>23</v>
      </c>
      <c r="KV230">
        <v>0</v>
      </c>
    </row>
    <row r="231" spans="1:308" s="10" customFormat="1" ht="19.5">
      <c r="A231" s="171">
        <v>21</v>
      </c>
      <c r="B231" s="171" t="s">
        <v>1337</v>
      </c>
      <c r="C231" s="172" t="s">
        <v>1344</v>
      </c>
      <c r="D231" s="173">
        <v>5</v>
      </c>
      <c r="E231" s="164" t="s">
        <v>1345</v>
      </c>
      <c r="F231" s="164">
        <v>9</v>
      </c>
      <c r="G231" s="164" t="s">
        <v>857</v>
      </c>
      <c r="H231" s="164">
        <v>0</v>
      </c>
      <c r="I231" s="164">
        <v>0</v>
      </c>
      <c r="J231" s="164">
        <v>515</v>
      </c>
      <c r="K231" s="164">
        <v>179.1</v>
      </c>
      <c r="L231" s="165">
        <v>34.776699029126213</v>
      </c>
      <c r="M231" s="384" t="s">
        <v>2394</v>
      </c>
      <c r="N231" s="166" t="s">
        <v>226</v>
      </c>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c r="BZ231" s="213"/>
      <c r="CA231" s="213"/>
      <c r="CB231" s="166"/>
      <c r="CC231" s="213"/>
      <c r="CD231" s="213"/>
      <c r="CE231" s="213"/>
      <c r="CF231" s="213"/>
      <c r="CG231" s="213"/>
      <c r="CH231" s="213"/>
      <c r="CI231" s="213"/>
      <c r="CJ231" s="213"/>
      <c r="CK231" s="213"/>
      <c r="CL231" s="213"/>
      <c r="CM231" s="213"/>
      <c r="CN231" s="213"/>
      <c r="CO231" s="213"/>
      <c r="CP231" s="213"/>
      <c r="CQ231" s="213"/>
      <c r="CR231" s="213"/>
      <c r="CS231" s="213"/>
      <c r="CT231" s="166"/>
      <c r="CU231" s="213"/>
      <c r="CV231" s="213"/>
      <c r="CW231" s="213"/>
      <c r="CX231" s="213"/>
      <c r="CY231" s="213"/>
      <c r="CZ231" s="213"/>
      <c r="DA231" s="213"/>
      <c r="DB231" s="213"/>
      <c r="DC231" s="213"/>
      <c r="DD231" s="213"/>
      <c r="DE231" s="213"/>
      <c r="DF231" s="213"/>
      <c r="DG231" s="213"/>
      <c r="DH231" s="213"/>
      <c r="DI231" s="213"/>
      <c r="DJ231" s="213"/>
      <c r="DK231" s="213"/>
      <c r="DL231" s="213"/>
      <c r="DM231" s="213"/>
      <c r="DN231" s="167"/>
      <c r="DO231" s="213"/>
      <c r="DP231" s="213"/>
      <c r="DQ231" s="213"/>
      <c r="DR231" s="213"/>
      <c r="DS231" s="213"/>
      <c r="DT231" s="213"/>
      <c r="DU231" s="213"/>
      <c r="DV231" s="213"/>
      <c r="DW231" s="213"/>
      <c r="DX231" s="213"/>
      <c r="DY231" s="213"/>
      <c r="DZ231" s="213"/>
      <c r="EA231" s="213"/>
      <c r="EB231" s="213"/>
      <c r="EC231" s="213"/>
      <c r="ED231" s="213"/>
      <c r="EE231" s="213"/>
      <c r="EF231" s="213"/>
      <c r="EG231" s="213"/>
      <c r="EH231" s="213"/>
      <c r="EI231" s="213"/>
      <c r="EJ231" s="213"/>
      <c r="EK231" s="213"/>
      <c r="EL231" s="213"/>
      <c r="EM231" s="213"/>
      <c r="EN231" s="213"/>
      <c r="EO231" s="213"/>
      <c r="EP231" s="213"/>
      <c r="EQ231" s="213"/>
      <c r="ER231" s="213"/>
      <c r="ES231" s="213"/>
      <c r="ET231" s="213"/>
      <c r="EU231" s="9"/>
      <c r="EV231" s="166"/>
      <c r="EW231" s="213"/>
      <c r="EX231" s="213"/>
      <c r="EY231" s="213"/>
      <c r="EZ231" s="213"/>
      <c r="FA231" s="213"/>
      <c r="FB231" s="213"/>
      <c r="FC231" s="213"/>
      <c r="FD231" s="213"/>
      <c r="FE231" s="213"/>
      <c r="FF231" s="213"/>
      <c r="FG231" s="213"/>
      <c r="FH231" s="213"/>
      <c r="FI231" s="213"/>
      <c r="FJ231" s="213"/>
      <c r="FK231" s="213"/>
      <c r="FL231" s="213"/>
      <c r="FM231" s="213"/>
      <c r="FN231" s="167"/>
      <c r="FO231" s="213"/>
      <c r="FP231" s="213"/>
      <c r="FQ231" s="213"/>
      <c r="FR231" s="213"/>
      <c r="FS231" s="166"/>
      <c r="FT231" s="167"/>
      <c r="FU231" s="213"/>
      <c r="FV231" s="213"/>
      <c r="FW231" s="213"/>
      <c r="FX231" s="213"/>
      <c r="FY231" s="166"/>
      <c r="FZ231" s="167"/>
      <c r="GA231" s="166"/>
      <c r="GB231" s="213"/>
      <c r="GC231" s="213"/>
      <c r="GD231" s="213"/>
      <c r="GE231" s="166"/>
      <c r="GF231" s="213"/>
      <c r="GG231" s="213"/>
      <c r="GH231" s="213"/>
      <c r="GI231" s="213"/>
      <c r="GJ231" s="213"/>
      <c r="GK231" s="213"/>
      <c r="GL231" s="213"/>
      <c r="GM231" s="166"/>
      <c r="GN231" s="213"/>
      <c r="GO231" s="213"/>
      <c r="GP231" s="213"/>
      <c r="GQ231" s="167"/>
      <c r="GR231" s="174"/>
      <c r="GS231" s="214"/>
      <c r="GT231" s="214"/>
      <c r="GU231" s="214"/>
      <c r="GV231" s="214"/>
      <c r="GW231" s="214"/>
      <c r="GX231" s="214"/>
      <c r="GY231" s="214"/>
      <c r="GZ231" s="214"/>
      <c r="HA231" s="214" t="s">
        <v>226</v>
      </c>
      <c r="HB231" s="214"/>
      <c r="HC231" s="214"/>
      <c r="HD231" s="214"/>
      <c r="HE231" s="214"/>
      <c r="HF231" s="214"/>
      <c r="HG231" s="214"/>
      <c r="HH231" s="214"/>
      <c r="HI231" s="214"/>
      <c r="HJ231" s="214"/>
      <c r="HK231" s="214"/>
      <c r="HL231" s="214"/>
      <c r="HM231" s="214"/>
      <c r="HN231" s="214"/>
      <c r="HO231" s="214"/>
      <c r="HP231" s="214"/>
      <c r="HQ231" s="214"/>
      <c r="HR231" s="214"/>
      <c r="HS231" s="214"/>
      <c r="HT231" s="214"/>
      <c r="HU231" s="214"/>
      <c r="HV231" s="214"/>
      <c r="HW231" s="214"/>
      <c r="HX231" s="214"/>
      <c r="HY231" s="214"/>
      <c r="HZ231" s="214"/>
      <c r="IA231" s="214"/>
      <c r="IB231" s="214"/>
      <c r="IC231" s="214"/>
      <c r="ID231" s="214"/>
      <c r="IE231" s="214"/>
      <c r="IF231" s="214"/>
      <c r="IG231" s="214"/>
      <c r="IH231" s="214"/>
      <c r="II231" s="214"/>
      <c r="IJ231" s="214"/>
      <c r="IK231" s="214"/>
      <c r="IL231" s="214"/>
      <c r="IM231" s="214"/>
      <c r="IN231" s="214"/>
      <c r="IO231" s="214"/>
      <c r="IP231" s="166"/>
      <c r="IQ231" s="167"/>
      <c r="IR231" s="213"/>
      <c r="IS231" s="213"/>
      <c r="IT231" s="213"/>
      <c r="IU231" s="213"/>
      <c r="IV231" s="213"/>
      <c r="IW231" s="213"/>
      <c r="IX231" s="223"/>
      <c r="IY231" s="223"/>
      <c r="IZ231" s="213" t="s">
        <v>226</v>
      </c>
      <c r="JA231" s="223"/>
      <c r="JB231" s="213"/>
      <c r="JC231" s="213"/>
      <c r="JD231" s="213"/>
      <c r="JE231" s="214"/>
      <c r="JF231"/>
      <c r="JG231" s="213"/>
      <c r="JH231" s="213"/>
      <c r="JI231" s="213"/>
      <c r="JJ231" s="213"/>
      <c r="JK231" s="213"/>
      <c r="JL231" s="213"/>
      <c r="JM231" s="213"/>
      <c r="JN231" s="174"/>
      <c r="JO231" s="214" t="s">
        <v>898</v>
      </c>
      <c r="JP231" s="214" t="s">
        <v>898</v>
      </c>
      <c r="JQ231" s="214"/>
      <c r="JR231" s="214"/>
      <c r="JS231" s="214"/>
      <c r="JT231" s="214"/>
      <c r="JU231" s="214" t="s">
        <v>898</v>
      </c>
      <c r="JV231" s="214"/>
      <c r="JW231" s="214"/>
      <c r="JX231" s="214"/>
      <c r="JY231" s="166"/>
      <c r="JZ231" s="213"/>
      <c r="KA231" s="213"/>
      <c r="KB231" s="213"/>
      <c r="KC231" s="214"/>
      <c r="KD231" s="214"/>
      <c r="KE231" s="214"/>
      <c r="KF231" s="214"/>
      <c r="KG231" s="214"/>
      <c r="KH231" s="223"/>
      <c r="KI231" s="223"/>
      <c r="KJ231" s="223"/>
      <c r="KK231" s="223"/>
      <c r="KL231" s="214"/>
      <c r="KM231" s="214"/>
      <c r="KN231" s="214"/>
      <c r="KO231" s="214"/>
      <c r="KP231" s="214"/>
      <c r="KQ231"/>
      <c r="KR231" s="255"/>
      <c r="KS231">
        <v>6</v>
      </c>
      <c r="KT231">
        <v>0</v>
      </c>
      <c r="KU231">
        <v>6</v>
      </c>
      <c r="KV231">
        <v>0</v>
      </c>
    </row>
    <row r="232" spans="1:308" s="10" customFormat="1" ht="19.5">
      <c r="A232" s="171">
        <v>21</v>
      </c>
      <c r="B232" s="171" t="s">
        <v>1337</v>
      </c>
      <c r="C232" s="172" t="s">
        <v>1346</v>
      </c>
      <c r="D232" s="173">
        <v>6</v>
      </c>
      <c r="E232" s="164" t="s">
        <v>1347</v>
      </c>
      <c r="F232" s="164">
        <v>20</v>
      </c>
      <c r="G232" s="164" t="s">
        <v>852</v>
      </c>
      <c r="H232" s="164">
        <v>0</v>
      </c>
      <c r="I232" s="164">
        <v>0</v>
      </c>
      <c r="J232" s="164">
        <v>181</v>
      </c>
      <c r="K232" s="164">
        <v>38.4</v>
      </c>
      <c r="L232" s="165">
        <v>21.215469613259668</v>
      </c>
      <c r="M232" s="384" t="s">
        <v>2395</v>
      </c>
      <c r="N232" s="166" t="s">
        <v>226</v>
      </c>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c r="BZ232" s="213"/>
      <c r="CA232" s="213"/>
      <c r="CB232" s="166"/>
      <c r="CC232" s="213"/>
      <c r="CD232" s="213"/>
      <c r="CE232" s="213"/>
      <c r="CF232" s="213"/>
      <c r="CG232" s="213"/>
      <c r="CH232" s="213"/>
      <c r="CI232" s="213"/>
      <c r="CJ232" s="213"/>
      <c r="CK232" s="213"/>
      <c r="CL232" s="213"/>
      <c r="CM232" s="213"/>
      <c r="CN232" s="213"/>
      <c r="CO232" s="213"/>
      <c r="CP232" s="213"/>
      <c r="CQ232" s="213"/>
      <c r="CR232" s="213"/>
      <c r="CS232" s="213"/>
      <c r="CT232" s="166"/>
      <c r="CU232" s="213"/>
      <c r="CV232" s="213"/>
      <c r="CW232" s="213"/>
      <c r="CX232" s="213"/>
      <c r="CY232" s="213"/>
      <c r="CZ232" s="213"/>
      <c r="DA232" s="213"/>
      <c r="DB232" s="213"/>
      <c r="DC232" s="213"/>
      <c r="DD232" s="213"/>
      <c r="DE232" s="213"/>
      <c r="DF232" s="213"/>
      <c r="DG232" s="213"/>
      <c r="DH232" s="213"/>
      <c r="DI232" s="213"/>
      <c r="DJ232" s="213"/>
      <c r="DK232" s="213"/>
      <c r="DL232" s="213"/>
      <c r="DM232" s="213"/>
      <c r="DN232" s="167"/>
      <c r="DO232" s="213"/>
      <c r="DP232" s="213"/>
      <c r="DQ232" s="213"/>
      <c r="DR232" s="213"/>
      <c r="DS232" s="213"/>
      <c r="DT232" s="213"/>
      <c r="DU232" s="213"/>
      <c r="DV232" s="213"/>
      <c r="DW232" s="213"/>
      <c r="DX232" s="213"/>
      <c r="DY232" s="213"/>
      <c r="DZ232" s="213"/>
      <c r="EA232" s="213"/>
      <c r="EB232" s="213"/>
      <c r="EC232" s="213"/>
      <c r="ED232" s="213"/>
      <c r="EE232" s="213"/>
      <c r="EF232" s="213"/>
      <c r="EG232" s="213"/>
      <c r="EH232" s="213"/>
      <c r="EI232" s="213"/>
      <c r="EJ232" s="213"/>
      <c r="EK232" s="213"/>
      <c r="EL232" s="213"/>
      <c r="EM232" s="213"/>
      <c r="EN232" s="213"/>
      <c r="EO232" s="213"/>
      <c r="EP232" s="213"/>
      <c r="EQ232" s="213"/>
      <c r="ER232" s="213"/>
      <c r="ES232" s="213"/>
      <c r="ET232" s="213"/>
      <c r="EU232" s="9"/>
      <c r="EV232" s="166"/>
      <c r="EW232" s="213"/>
      <c r="EX232" s="213"/>
      <c r="EY232" s="213"/>
      <c r="EZ232" s="213"/>
      <c r="FA232" s="213"/>
      <c r="FB232" s="213"/>
      <c r="FC232" s="213"/>
      <c r="FD232" s="213"/>
      <c r="FE232" s="213"/>
      <c r="FF232" s="213"/>
      <c r="FG232" s="213"/>
      <c r="FH232" s="213"/>
      <c r="FI232" s="213"/>
      <c r="FJ232" s="213"/>
      <c r="FK232" s="213"/>
      <c r="FL232" s="213"/>
      <c r="FM232" s="213"/>
      <c r="FN232" s="167"/>
      <c r="FO232" s="213"/>
      <c r="FP232" s="213"/>
      <c r="FQ232" s="213"/>
      <c r="FR232" s="213"/>
      <c r="FS232" s="166"/>
      <c r="FT232" s="167"/>
      <c r="FU232" s="213"/>
      <c r="FV232" s="213"/>
      <c r="FW232" s="213"/>
      <c r="FX232" s="213"/>
      <c r="FY232" s="166"/>
      <c r="FZ232" s="167"/>
      <c r="GA232" s="166"/>
      <c r="GB232" s="213"/>
      <c r="GC232" s="213"/>
      <c r="GD232" s="213"/>
      <c r="GE232" s="166"/>
      <c r="GF232" s="213"/>
      <c r="GG232" s="213"/>
      <c r="GH232" s="213"/>
      <c r="GI232" s="213"/>
      <c r="GJ232" s="213"/>
      <c r="GK232" s="213"/>
      <c r="GL232" s="213"/>
      <c r="GM232" s="166"/>
      <c r="GN232" s="213"/>
      <c r="GO232" s="213"/>
      <c r="GP232" s="213"/>
      <c r="GQ232" s="167"/>
      <c r="GR232" s="174"/>
      <c r="GS232" s="214"/>
      <c r="GT232" s="214"/>
      <c r="GU232" s="214"/>
      <c r="GV232" s="214"/>
      <c r="GW232" s="214"/>
      <c r="GX232" s="214"/>
      <c r="GY232" s="214"/>
      <c r="GZ232" s="214"/>
      <c r="HA232" s="214" t="s">
        <v>226</v>
      </c>
      <c r="HB232" s="214"/>
      <c r="HC232" s="214"/>
      <c r="HD232" s="214"/>
      <c r="HE232" s="214"/>
      <c r="HF232" s="214" t="s">
        <v>226</v>
      </c>
      <c r="HG232" s="214" t="s">
        <v>226</v>
      </c>
      <c r="HH232" s="214"/>
      <c r="HI232" s="214"/>
      <c r="HJ232" s="214"/>
      <c r="HK232" s="214"/>
      <c r="HL232" s="214"/>
      <c r="HM232" s="214"/>
      <c r="HN232" s="214"/>
      <c r="HO232" s="214"/>
      <c r="HP232" s="214"/>
      <c r="HQ232" s="214" t="s">
        <v>226</v>
      </c>
      <c r="HR232" s="214"/>
      <c r="HS232" s="214"/>
      <c r="HT232" s="214"/>
      <c r="HU232" s="214"/>
      <c r="HV232" s="214"/>
      <c r="HW232" s="214"/>
      <c r="HX232" s="214"/>
      <c r="HY232" s="214"/>
      <c r="HZ232" s="214"/>
      <c r="IA232" s="214"/>
      <c r="IB232" s="214"/>
      <c r="IC232" s="214"/>
      <c r="ID232" s="214"/>
      <c r="IE232" s="214"/>
      <c r="IF232" s="214"/>
      <c r="IG232" s="214"/>
      <c r="IH232" s="214"/>
      <c r="II232" s="214"/>
      <c r="IJ232" s="214"/>
      <c r="IK232" s="214"/>
      <c r="IL232" s="214"/>
      <c r="IM232" s="214"/>
      <c r="IN232" s="214"/>
      <c r="IO232" s="214"/>
      <c r="IP232" s="166"/>
      <c r="IQ232" s="167"/>
      <c r="IR232" s="213"/>
      <c r="IS232" s="213"/>
      <c r="IT232" s="213"/>
      <c r="IU232" s="213"/>
      <c r="IV232" s="213"/>
      <c r="IW232" s="213"/>
      <c r="IX232" s="223"/>
      <c r="IY232" s="223"/>
      <c r="IZ232" s="213" t="s">
        <v>853</v>
      </c>
      <c r="JA232" s="223"/>
      <c r="JB232" s="213"/>
      <c r="JC232" s="213"/>
      <c r="JD232" s="213"/>
      <c r="JE232" s="214"/>
      <c r="JF232"/>
      <c r="JG232" s="213" t="s">
        <v>226</v>
      </c>
      <c r="JH232" s="213"/>
      <c r="JI232" s="213"/>
      <c r="JJ232" s="213"/>
      <c r="JK232" s="213"/>
      <c r="JL232" s="213"/>
      <c r="JM232" s="213"/>
      <c r="JN232" s="174"/>
      <c r="JO232" s="214"/>
      <c r="JP232" s="214"/>
      <c r="JQ232" s="214"/>
      <c r="JR232" s="214"/>
      <c r="JS232" s="214"/>
      <c r="JT232" s="214"/>
      <c r="JU232" s="214"/>
      <c r="JV232" s="214"/>
      <c r="JW232" s="214"/>
      <c r="JX232" s="214"/>
      <c r="JY232" s="166"/>
      <c r="JZ232" s="213"/>
      <c r="KA232" s="213"/>
      <c r="KB232" s="213"/>
      <c r="KC232" s="214"/>
      <c r="KD232" s="214"/>
      <c r="KE232" s="214"/>
      <c r="KF232" s="214"/>
      <c r="KG232" s="214"/>
      <c r="KH232" s="223"/>
      <c r="KI232" s="223"/>
      <c r="KJ232" s="223"/>
      <c r="KK232" s="223"/>
      <c r="KL232" s="214"/>
      <c r="KM232" s="214"/>
      <c r="KN232" s="214"/>
      <c r="KO232" s="214"/>
      <c r="KP232" s="214"/>
      <c r="KQ232"/>
      <c r="KR232" s="255"/>
      <c r="KS232">
        <v>6</v>
      </c>
      <c r="KT232">
        <v>1</v>
      </c>
      <c r="KU232">
        <v>6</v>
      </c>
      <c r="KV232">
        <v>1</v>
      </c>
    </row>
    <row r="233" spans="1:308" s="10" customFormat="1" ht="19.5">
      <c r="A233" s="171">
        <v>21</v>
      </c>
      <c r="B233" s="171" t="s">
        <v>1337</v>
      </c>
      <c r="C233" s="172" t="s">
        <v>1348</v>
      </c>
      <c r="D233" s="173">
        <v>7</v>
      </c>
      <c r="E233" s="164" t="s">
        <v>1349</v>
      </c>
      <c r="F233" s="164">
        <v>17</v>
      </c>
      <c r="G233" s="164" t="s">
        <v>876</v>
      </c>
      <c r="H233" s="164">
        <v>0</v>
      </c>
      <c r="I233" s="164">
        <v>0</v>
      </c>
      <c r="J233" s="164">
        <v>332</v>
      </c>
      <c r="K233" s="164">
        <v>67.400000000000006</v>
      </c>
      <c r="L233" s="165">
        <v>20.30120481927711</v>
      </c>
      <c r="M233" s="384" t="s">
        <v>2396</v>
      </c>
      <c r="N233" s="166" t="s">
        <v>226</v>
      </c>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c r="BZ233" s="213"/>
      <c r="CA233" s="213"/>
      <c r="CB233" s="166"/>
      <c r="CC233" s="213"/>
      <c r="CD233" s="213"/>
      <c r="CE233" s="213"/>
      <c r="CF233" s="213"/>
      <c r="CG233" s="213"/>
      <c r="CH233" s="213"/>
      <c r="CI233" s="213"/>
      <c r="CJ233" s="213"/>
      <c r="CK233" s="213"/>
      <c r="CL233" s="213"/>
      <c r="CM233" s="213"/>
      <c r="CN233" s="213"/>
      <c r="CO233" s="213"/>
      <c r="CP233" s="213"/>
      <c r="CQ233" s="213"/>
      <c r="CR233" s="213"/>
      <c r="CS233" s="213"/>
      <c r="CT233" s="166"/>
      <c r="CU233" s="213"/>
      <c r="CV233" s="213"/>
      <c r="CW233" s="213"/>
      <c r="CX233" s="213"/>
      <c r="CY233" s="213"/>
      <c r="CZ233" s="213"/>
      <c r="DA233" s="213"/>
      <c r="DB233" s="213"/>
      <c r="DC233" s="213"/>
      <c r="DD233" s="213"/>
      <c r="DE233" s="213"/>
      <c r="DF233" s="213"/>
      <c r="DG233" s="213"/>
      <c r="DH233" s="213"/>
      <c r="DI233" s="213"/>
      <c r="DJ233" s="213"/>
      <c r="DK233" s="213"/>
      <c r="DL233" s="213"/>
      <c r="DM233" s="213"/>
      <c r="DN233" s="167"/>
      <c r="DO233" s="213"/>
      <c r="DP233" s="213"/>
      <c r="DQ233" s="213"/>
      <c r="DR233" s="213"/>
      <c r="DS233" s="213"/>
      <c r="DT233" s="213"/>
      <c r="DU233" s="213"/>
      <c r="DV233" s="213"/>
      <c r="DW233" s="213"/>
      <c r="DX233" s="213"/>
      <c r="DY233" s="213"/>
      <c r="DZ233" s="213"/>
      <c r="EA233" s="213"/>
      <c r="EB233" s="213"/>
      <c r="EC233" s="213"/>
      <c r="ED233" s="213"/>
      <c r="EE233" s="213"/>
      <c r="EF233" s="213"/>
      <c r="EG233" s="213"/>
      <c r="EH233" s="213"/>
      <c r="EI233" s="213"/>
      <c r="EJ233" s="213"/>
      <c r="EK233" s="213"/>
      <c r="EL233" s="213"/>
      <c r="EM233" s="213"/>
      <c r="EN233" s="213"/>
      <c r="EO233" s="213"/>
      <c r="EP233" s="213"/>
      <c r="EQ233" s="213"/>
      <c r="ER233" s="213"/>
      <c r="ES233" s="213"/>
      <c r="ET233" s="213"/>
      <c r="EU233" s="9"/>
      <c r="EV233" s="166"/>
      <c r="EW233" s="213"/>
      <c r="EX233" s="213"/>
      <c r="EY233" s="213"/>
      <c r="EZ233" s="213"/>
      <c r="FA233" s="213"/>
      <c r="FB233" s="213"/>
      <c r="FC233" s="213"/>
      <c r="FD233" s="213"/>
      <c r="FE233" s="213"/>
      <c r="FF233" s="213"/>
      <c r="FG233" s="213"/>
      <c r="FH233" s="213"/>
      <c r="FI233" s="213"/>
      <c r="FJ233" s="213"/>
      <c r="FK233" s="213"/>
      <c r="FL233" s="213"/>
      <c r="FM233" s="213"/>
      <c r="FN233" s="167"/>
      <c r="FO233" s="213"/>
      <c r="FP233" s="213"/>
      <c r="FQ233" s="213"/>
      <c r="FR233" s="213"/>
      <c r="FS233" s="166"/>
      <c r="FT233" s="167"/>
      <c r="FU233" s="213"/>
      <c r="FV233" s="213"/>
      <c r="FW233" s="213"/>
      <c r="FX233" s="213"/>
      <c r="FY233" s="166"/>
      <c r="FZ233" s="167"/>
      <c r="GA233" s="166"/>
      <c r="GB233" s="213"/>
      <c r="GC233" s="213"/>
      <c r="GD233" s="213"/>
      <c r="GE233" s="166"/>
      <c r="GF233" s="213"/>
      <c r="GG233" s="213"/>
      <c r="GH233" s="213"/>
      <c r="GI233" s="213"/>
      <c r="GJ233" s="213"/>
      <c r="GK233" s="213"/>
      <c r="GL233" s="213"/>
      <c r="GM233" s="166"/>
      <c r="GN233" s="213"/>
      <c r="GO233" s="213"/>
      <c r="GP233" s="213"/>
      <c r="GQ233" s="167"/>
      <c r="GR233" s="174"/>
      <c r="GS233" s="214"/>
      <c r="GT233" s="214"/>
      <c r="GU233" s="214"/>
      <c r="GV233" s="214"/>
      <c r="GW233" s="214"/>
      <c r="GX233" s="214"/>
      <c r="GY233" s="214"/>
      <c r="GZ233" s="214"/>
      <c r="HA233" s="214" t="s">
        <v>226</v>
      </c>
      <c r="HB233" s="214"/>
      <c r="HC233" s="214"/>
      <c r="HD233" s="214"/>
      <c r="HE233" s="214"/>
      <c r="HF233" s="214"/>
      <c r="HG233" s="214"/>
      <c r="HH233" s="214"/>
      <c r="HI233" s="214"/>
      <c r="HJ233" s="214"/>
      <c r="HK233" s="214"/>
      <c r="HL233" s="214"/>
      <c r="HM233" s="214"/>
      <c r="HN233" s="214"/>
      <c r="HO233" s="214"/>
      <c r="HP233" s="214"/>
      <c r="HQ233" s="214"/>
      <c r="HR233" s="214"/>
      <c r="HS233" s="214"/>
      <c r="HT233" s="214"/>
      <c r="HU233" s="214"/>
      <c r="HV233" s="214"/>
      <c r="HW233" s="214"/>
      <c r="HX233" s="214"/>
      <c r="HY233" s="214"/>
      <c r="HZ233" s="214"/>
      <c r="IA233" s="214"/>
      <c r="IB233" s="214"/>
      <c r="IC233" s="214"/>
      <c r="ID233" s="214"/>
      <c r="IE233" s="214"/>
      <c r="IF233" s="214"/>
      <c r="IG233" s="214"/>
      <c r="IH233" s="214"/>
      <c r="II233" s="214"/>
      <c r="IJ233" s="214"/>
      <c r="IK233" s="214"/>
      <c r="IL233" s="214"/>
      <c r="IM233" s="214"/>
      <c r="IN233" s="214"/>
      <c r="IO233" s="214"/>
      <c r="IP233" s="166"/>
      <c r="IQ233" s="167"/>
      <c r="IR233" s="213"/>
      <c r="IS233" s="213"/>
      <c r="IT233" s="213"/>
      <c r="IU233" s="213"/>
      <c r="IV233" s="213"/>
      <c r="IW233" s="213"/>
      <c r="IX233" s="223"/>
      <c r="IY233" s="223"/>
      <c r="IZ233" s="213"/>
      <c r="JA233" s="223"/>
      <c r="JB233" s="213"/>
      <c r="JC233" s="213"/>
      <c r="JD233" s="213"/>
      <c r="JE233" s="214"/>
      <c r="JF233"/>
      <c r="JG233" s="213"/>
      <c r="JH233" s="213"/>
      <c r="JI233" s="213"/>
      <c r="JJ233" s="213"/>
      <c r="JK233" s="213"/>
      <c r="JL233" s="213"/>
      <c r="JM233" s="213"/>
      <c r="JN233" s="174"/>
      <c r="JO233" s="214"/>
      <c r="JP233" s="214"/>
      <c r="JQ233" s="214"/>
      <c r="JR233" s="214"/>
      <c r="JS233" s="214"/>
      <c r="JT233" s="214"/>
      <c r="JU233" s="214"/>
      <c r="JV233" s="214"/>
      <c r="JW233" s="214"/>
      <c r="JX233" s="214"/>
      <c r="JY233" s="166"/>
      <c r="JZ233" s="213"/>
      <c r="KA233" s="213"/>
      <c r="KB233" s="213"/>
      <c r="KC233" s="214"/>
      <c r="KD233" s="214"/>
      <c r="KE233" s="214"/>
      <c r="KF233" s="214"/>
      <c r="KG233" s="214"/>
      <c r="KH233" s="223"/>
      <c r="KI233" s="223"/>
      <c r="KJ233" s="223"/>
      <c r="KK233" s="223"/>
      <c r="KL233" s="214"/>
      <c r="KM233" s="214"/>
      <c r="KN233" s="214"/>
      <c r="KO233" s="214"/>
      <c r="KP233" s="214"/>
      <c r="KQ233"/>
      <c r="KR233" s="255"/>
      <c r="KS233">
        <v>2</v>
      </c>
      <c r="KT233">
        <v>0</v>
      </c>
      <c r="KU233">
        <v>2</v>
      </c>
      <c r="KV233">
        <v>0</v>
      </c>
    </row>
    <row r="234" spans="1:308" s="10" customFormat="1" ht="19.5">
      <c r="A234" s="171">
        <v>21</v>
      </c>
      <c r="B234" s="171" t="s">
        <v>1337</v>
      </c>
      <c r="C234" s="172" t="s">
        <v>1350</v>
      </c>
      <c r="D234" s="173">
        <v>8</v>
      </c>
      <c r="E234" s="171" t="s">
        <v>1351</v>
      </c>
      <c r="F234" s="164">
        <v>9</v>
      </c>
      <c r="G234" s="164" t="s">
        <v>857</v>
      </c>
      <c r="H234" s="164">
        <v>0</v>
      </c>
      <c r="I234" s="164">
        <v>0</v>
      </c>
      <c r="J234" s="164">
        <v>857</v>
      </c>
      <c r="K234" s="164">
        <v>201</v>
      </c>
      <c r="L234" s="165">
        <v>23.453908984830804</v>
      </c>
      <c r="M234" s="384" t="s">
        <v>2397</v>
      </c>
      <c r="N234" s="166" t="s">
        <v>226</v>
      </c>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t="s">
        <v>226</v>
      </c>
      <c r="BH234" s="213"/>
      <c r="BI234" s="213"/>
      <c r="BJ234" s="213"/>
      <c r="BK234" s="213"/>
      <c r="BL234" s="213"/>
      <c r="BM234" s="213"/>
      <c r="BN234" s="213"/>
      <c r="BO234" s="213"/>
      <c r="BP234" s="213"/>
      <c r="BQ234" s="213"/>
      <c r="BR234" s="213"/>
      <c r="BS234" s="213"/>
      <c r="BT234" s="213"/>
      <c r="BU234" s="213" t="s">
        <v>226</v>
      </c>
      <c r="BV234" s="213"/>
      <c r="BW234" s="213"/>
      <c r="BX234" s="213"/>
      <c r="BY234" s="213"/>
      <c r="BZ234" s="213"/>
      <c r="CA234" s="213"/>
      <c r="CB234" s="166"/>
      <c r="CC234" s="213"/>
      <c r="CD234" s="213"/>
      <c r="CE234" s="213"/>
      <c r="CF234" s="213"/>
      <c r="CG234" s="213"/>
      <c r="CH234" s="213"/>
      <c r="CI234" s="213"/>
      <c r="CJ234" s="213" t="s">
        <v>226</v>
      </c>
      <c r="CK234" s="213" t="s">
        <v>226</v>
      </c>
      <c r="CL234" s="213"/>
      <c r="CM234" s="213"/>
      <c r="CN234" s="213"/>
      <c r="CO234" s="213" t="s">
        <v>853</v>
      </c>
      <c r="CP234" s="213"/>
      <c r="CQ234" s="213"/>
      <c r="CR234" s="213"/>
      <c r="CS234" s="213"/>
      <c r="CT234" s="166"/>
      <c r="CU234" s="213"/>
      <c r="CV234" s="213"/>
      <c r="CW234" s="213" t="s">
        <v>226</v>
      </c>
      <c r="CX234" s="213"/>
      <c r="CY234" s="213"/>
      <c r="CZ234" s="213"/>
      <c r="DA234" s="213"/>
      <c r="DB234" s="213"/>
      <c r="DC234" s="213" t="s">
        <v>226</v>
      </c>
      <c r="DD234" s="213"/>
      <c r="DE234" s="213" t="s">
        <v>226</v>
      </c>
      <c r="DF234" s="213"/>
      <c r="DG234" s="213" t="s">
        <v>853</v>
      </c>
      <c r="DH234" s="213"/>
      <c r="DI234" s="213"/>
      <c r="DJ234" s="213"/>
      <c r="DK234" s="213"/>
      <c r="DL234" s="213"/>
      <c r="DM234" s="213"/>
      <c r="DN234" s="167"/>
      <c r="DO234" s="213"/>
      <c r="DP234" s="213"/>
      <c r="DQ234" s="213"/>
      <c r="DR234" s="213"/>
      <c r="DS234" s="213"/>
      <c r="DT234" s="213" t="s">
        <v>226</v>
      </c>
      <c r="DU234" s="213"/>
      <c r="DV234" s="213"/>
      <c r="DW234" s="213"/>
      <c r="DX234" s="213"/>
      <c r="DY234" s="213"/>
      <c r="DZ234" s="213"/>
      <c r="EA234" s="213"/>
      <c r="EB234" s="213"/>
      <c r="EC234" s="213"/>
      <c r="ED234" s="213"/>
      <c r="EE234" s="213"/>
      <c r="EF234" s="213"/>
      <c r="EG234" s="213"/>
      <c r="EH234" s="213"/>
      <c r="EI234" s="213"/>
      <c r="EJ234" s="213"/>
      <c r="EK234" s="213"/>
      <c r="EL234" s="213"/>
      <c r="EM234" s="213"/>
      <c r="EN234" s="213"/>
      <c r="EO234" s="213"/>
      <c r="EP234" s="213"/>
      <c r="EQ234" s="213"/>
      <c r="ER234" s="213"/>
      <c r="ES234" s="213"/>
      <c r="ET234" s="213"/>
      <c r="EU234" s="9"/>
      <c r="EV234" s="166"/>
      <c r="EW234" s="213"/>
      <c r="EX234" s="213"/>
      <c r="EY234" s="213"/>
      <c r="EZ234" s="213"/>
      <c r="FA234" s="213"/>
      <c r="FB234" s="213"/>
      <c r="FC234" s="213" t="s">
        <v>226</v>
      </c>
      <c r="FD234" s="213"/>
      <c r="FE234" s="213"/>
      <c r="FF234" s="213" t="s">
        <v>226</v>
      </c>
      <c r="FG234" s="213"/>
      <c r="FH234" s="213"/>
      <c r="FI234" s="213"/>
      <c r="FJ234" s="213"/>
      <c r="FK234" s="213"/>
      <c r="FL234" s="213"/>
      <c r="FM234" s="213"/>
      <c r="FN234" s="167"/>
      <c r="FO234" s="213" t="s">
        <v>226</v>
      </c>
      <c r="FP234" s="213"/>
      <c r="FQ234" s="213"/>
      <c r="FR234" s="213"/>
      <c r="FS234" s="166"/>
      <c r="FT234" s="167"/>
      <c r="FU234" s="213"/>
      <c r="FV234" s="213"/>
      <c r="FW234" s="213"/>
      <c r="FX234" s="213"/>
      <c r="FY234" s="166"/>
      <c r="FZ234" s="167"/>
      <c r="GA234" s="166"/>
      <c r="GB234" s="213"/>
      <c r="GC234" s="213"/>
      <c r="GD234" s="213"/>
      <c r="GE234" s="166"/>
      <c r="GF234" s="213"/>
      <c r="GG234" s="213"/>
      <c r="GH234" s="213"/>
      <c r="GI234" s="213"/>
      <c r="GJ234" s="213"/>
      <c r="GK234" s="213"/>
      <c r="GL234" s="213"/>
      <c r="GM234" s="166"/>
      <c r="GN234" s="213"/>
      <c r="GO234" s="213"/>
      <c r="GP234" s="213"/>
      <c r="GQ234" s="167"/>
      <c r="GR234" s="174"/>
      <c r="GS234" s="214"/>
      <c r="GT234" s="214"/>
      <c r="GU234" s="214"/>
      <c r="GV234" s="214"/>
      <c r="GW234" s="214"/>
      <c r="GX234" s="214"/>
      <c r="GY234" s="214"/>
      <c r="GZ234" s="214"/>
      <c r="HA234" s="214"/>
      <c r="HB234" s="214"/>
      <c r="HC234" s="214"/>
      <c r="HD234" s="214"/>
      <c r="HE234" s="214"/>
      <c r="HF234" s="214" t="s">
        <v>853</v>
      </c>
      <c r="HG234" s="214" t="s">
        <v>853</v>
      </c>
      <c r="HH234" s="214"/>
      <c r="HI234" s="214"/>
      <c r="HJ234" s="214"/>
      <c r="HK234" s="214"/>
      <c r="HL234" s="214"/>
      <c r="HM234" s="214"/>
      <c r="HN234" s="214"/>
      <c r="HO234" s="214"/>
      <c r="HP234" s="214"/>
      <c r="HQ234" s="214"/>
      <c r="HR234" s="214"/>
      <c r="HS234" s="214" t="s">
        <v>226</v>
      </c>
      <c r="HT234" s="214"/>
      <c r="HU234" s="214"/>
      <c r="HV234" s="214"/>
      <c r="HW234" s="214"/>
      <c r="HX234" s="214"/>
      <c r="HY234" s="214"/>
      <c r="HZ234" s="214"/>
      <c r="IA234" s="214"/>
      <c r="IB234" s="214"/>
      <c r="IC234" s="214"/>
      <c r="ID234" s="214"/>
      <c r="IE234" s="214"/>
      <c r="IF234" s="214"/>
      <c r="IG234" s="214"/>
      <c r="IH234" s="214"/>
      <c r="II234" s="214"/>
      <c r="IJ234" s="214"/>
      <c r="IK234" s="214"/>
      <c r="IL234" s="214"/>
      <c r="IM234" s="214"/>
      <c r="IN234" s="214"/>
      <c r="IO234" s="214"/>
      <c r="IP234" s="166"/>
      <c r="IQ234" s="167"/>
      <c r="IR234" s="213"/>
      <c r="IS234" s="213"/>
      <c r="IT234" s="213"/>
      <c r="IU234" s="213"/>
      <c r="IV234" s="213"/>
      <c r="IW234" s="213"/>
      <c r="IX234" s="223"/>
      <c r="IY234" s="223"/>
      <c r="IZ234" s="213" t="s">
        <v>226</v>
      </c>
      <c r="JA234" s="223"/>
      <c r="JB234" s="213"/>
      <c r="JC234" s="213" t="s">
        <v>226</v>
      </c>
      <c r="JD234" s="213"/>
      <c r="JE234" s="214"/>
      <c r="JF234"/>
      <c r="JG234" s="213"/>
      <c r="JH234" s="213"/>
      <c r="JI234" s="213"/>
      <c r="JJ234" s="213"/>
      <c r="JK234" s="213" t="s">
        <v>226</v>
      </c>
      <c r="JL234" s="213"/>
      <c r="JM234" s="213"/>
      <c r="JN234" s="174"/>
      <c r="JO234" s="214"/>
      <c r="JP234" s="214"/>
      <c r="JQ234" s="214"/>
      <c r="JR234" s="214"/>
      <c r="JS234" s="214"/>
      <c r="JT234" s="214"/>
      <c r="JU234" s="214"/>
      <c r="JV234" s="214"/>
      <c r="JW234" s="214"/>
      <c r="JX234" s="214"/>
      <c r="JY234" s="166"/>
      <c r="JZ234" s="213"/>
      <c r="KA234" s="213"/>
      <c r="KB234" s="213"/>
      <c r="KC234" s="214"/>
      <c r="KD234" s="214" t="s">
        <v>226</v>
      </c>
      <c r="KE234" s="214"/>
      <c r="KF234" s="214"/>
      <c r="KG234" s="214"/>
      <c r="KH234" s="223"/>
      <c r="KI234" s="223"/>
      <c r="KJ234" s="223"/>
      <c r="KK234" s="223"/>
      <c r="KL234" s="214"/>
      <c r="KM234" s="214"/>
      <c r="KN234" s="214"/>
      <c r="KO234" s="214"/>
      <c r="KP234" s="214"/>
      <c r="KQ234"/>
      <c r="KR234" s="255"/>
      <c r="KS234">
        <v>17</v>
      </c>
      <c r="KT234">
        <v>4</v>
      </c>
      <c r="KU234">
        <v>17</v>
      </c>
      <c r="KV234">
        <v>4</v>
      </c>
    </row>
    <row r="235" spans="1:308" s="10" customFormat="1" ht="19.5">
      <c r="A235" s="171">
        <v>21</v>
      </c>
      <c r="B235" s="171" t="s">
        <v>1337</v>
      </c>
      <c r="C235" s="172" t="s">
        <v>1352</v>
      </c>
      <c r="D235" s="173">
        <v>9</v>
      </c>
      <c r="E235" s="164" t="s">
        <v>1353</v>
      </c>
      <c r="F235" s="164">
        <v>14</v>
      </c>
      <c r="G235" s="164" t="s">
        <v>876</v>
      </c>
      <c r="H235" s="164">
        <v>0</v>
      </c>
      <c r="I235" s="164">
        <v>0</v>
      </c>
      <c r="J235" s="164">
        <v>489</v>
      </c>
      <c r="K235" s="164">
        <v>118.5</v>
      </c>
      <c r="L235" s="165">
        <v>24.233128834355828</v>
      </c>
      <c r="M235" s="384" t="s">
        <v>2398</v>
      </c>
      <c r="N235" s="166" t="s">
        <v>226</v>
      </c>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t="s">
        <v>226</v>
      </c>
      <c r="BL235" s="213"/>
      <c r="BM235" s="213"/>
      <c r="BN235" s="213"/>
      <c r="BO235" s="213"/>
      <c r="BP235" s="213"/>
      <c r="BQ235" s="213"/>
      <c r="BR235" s="213"/>
      <c r="BS235" s="213"/>
      <c r="BT235" s="213"/>
      <c r="BU235" s="213"/>
      <c r="BV235" s="213"/>
      <c r="BW235" s="213"/>
      <c r="BX235" s="213"/>
      <c r="BY235" s="213"/>
      <c r="BZ235" s="213"/>
      <c r="CA235" s="213"/>
      <c r="CB235" s="166"/>
      <c r="CC235" s="213"/>
      <c r="CD235" s="213"/>
      <c r="CE235" s="213"/>
      <c r="CF235" s="213"/>
      <c r="CG235" s="213"/>
      <c r="CH235" s="213" t="s">
        <v>853</v>
      </c>
      <c r="CI235" s="213"/>
      <c r="CJ235" s="213"/>
      <c r="CK235" s="213" t="s">
        <v>853</v>
      </c>
      <c r="CL235" s="213"/>
      <c r="CM235" s="213"/>
      <c r="CN235" s="213"/>
      <c r="CO235" s="213"/>
      <c r="CP235" s="213"/>
      <c r="CQ235" s="213"/>
      <c r="CR235" s="213"/>
      <c r="CS235" s="213"/>
      <c r="CT235" s="166"/>
      <c r="CU235" s="213"/>
      <c r="CV235" s="213"/>
      <c r="CW235" s="213"/>
      <c r="CX235" s="213"/>
      <c r="CY235" s="213"/>
      <c r="CZ235" s="213"/>
      <c r="DA235" s="213"/>
      <c r="DB235" s="213"/>
      <c r="DC235" s="213"/>
      <c r="DD235" s="213"/>
      <c r="DE235" s="213"/>
      <c r="DF235" s="213"/>
      <c r="DG235" s="213"/>
      <c r="DH235" s="213"/>
      <c r="DI235" s="213"/>
      <c r="DJ235" s="213"/>
      <c r="DK235" s="213"/>
      <c r="DL235" s="213"/>
      <c r="DM235" s="213"/>
      <c r="DN235" s="167"/>
      <c r="DO235" s="213"/>
      <c r="DP235" s="213"/>
      <c r="DQ235" s="213"/>
      <c r="DR235" s="213" t="s">
        <v>853</v>
      </c>
      <c r="DS235" s="213"/>
      <c r="DT235" s="213"/>
      <c r="DU235" s="213"/>
      <c r="DV235" s="213"/>
      <c r="DW235" s="213"/>
      <c r="DX235" s="213"/>
      <c r="DY235" s="213"/>
      <c r="DZ235" s="213"/>
      <c r="EA235" s="213"/>
      <c r="EB235" s="213"/>
      <c r="EC235" s="213"/>
      <c r="ED235" s="213"/>
      <c r="EE235" s="213"/>
      <c r="EF235" s="213"/>
      <c r="EG235" s="213" t="s">
        <v>853</v>
      </c>
      <c r="EH235" s="213"/>
      <c r="EI235" s="213"/>
      <c r="EJ235" s="213"/>
      <c r="EK235" s="213"/>
      <c r="EL235" s="213"/>
      <c r="EM235" s="213"/>
      <c r="EN235" s="213"/>
      <c r="EO235" s="213"/>
      <c r="EP235" s="213"/>
      <c r="EQ235" s="213"/>
      <c r="ER235" s="213"/>
      <c r="ES235" s="213"/>
      <c r="ET235" s="213"/>
      <c r="EU235" s="9"/>
      <c r="EV235" s="166"/>
      <c r="EW235" s="213"/>
      <c r="EX235" s="213"/>
      <c r="EY235" s="213"/>
      <c r="EZ235" s="213"/>
      <c r="FA235" s="213"/>
      <c r="FB235" s="213"/>
      <c r="FC235" s="213"/>
      <c r="FD235" s="213"/>
      <c r="FE235" s="213"/>
      <c r="FF235" s="213"/>
      <c r="FG235" s="213"/>
      <c r="FH235" s="213"/>
      <c r="FI235" s="213"/>
      <c r="FJ235" s="213"/>
      <c r="FK235" s="213"/>
      <c r="FL235" s="213"/>
      <c r="FM235" s="213"/>
      <c r="FN235" s="167"/>
      <c r="FO235" s="213"/>
      <c r="FP235" s="213"/>
      <c r="FQ235" s="213"/>
      <c r="FR235" s="213"/>
      <c r="FS235" s="166"/>
      <c r="FT235" s="167"/>
      <c r="FU235" s="213"/>
      <c r="FV235" s="213"/>
      <c r="FW235" s="213"/>
      <c r="FX235" s="213"/>
      <c r="FY235" s="166"/>
      <c r="FZ235" s="167"/>
      <c r="GA235" s="166"/>
      <c r="GB235" s="213"/>
      <c r="GC235" s="213"/>
      <c r="GD235" s="213"/>
      <c r="GE235" s="166"/>
      <c r="GF235" s="213"/>
      <c r="GG235" s="213"/>
      <c r="GH235" s="213"/>
      <c r="GI235" s="213"/>
      <c r="GJ235" s="213"/>
      <c r="GK235" s="213"/>
      <c r="GL235" s="213"/>
      <c r="GM235" s="166"/>
      <c r="GN235" s="213"/>
      <c r="GO235" s="213"/>
      <c r="GP235" s="213"/>
      <c r="GQ235" s="167"/>
      <c r="GR235" s="174"/>
      <c r="GS235" s="214"/>
      <c r="GT235" s="214"/>
      <c r="GU235" s="214"/>
      <c r="GV235" s="214"/>
      <c r="GW235" s="214"/>
      <c r="GX235" s="214"/>
      <c r="GY235" s="214"/>
      <c r="GZ235" s="214"/>
      <c r="HA235" s="214"/>
      <c r="HB235" s="214"/>
      <c r="HC235" s="214"/>
      <c r="HD235" s="214"/>
      <c r="HE235" s="214"/>
      <c r="HF235" s="214"/>
      <c r="HG235" s="214"/>
      <c r="HH235" s="214"/>
      <c r="HI235" s="214"/>
      <c r="HJ235" s="214"/>
      <c r="HK235" s="214"/>
      <c r="HL235" s="214"/>
      <c r="HM235" s="214"/>
      <c r="HN235" s="214"/>
      <c r="HO235" s="214"/>
      <c r="HP235" s="214"/>
      <c r="HQ235" s="214"/>
      <c r="HR235" s="214"/>
      <c r="HS235" s="214"/>
      <c r="HT235" s="214"/>
      <c r="HU235" s="214"/>
      <c r="HV235" s="214"/>
      <c r="HW235" s="214"/>
      <c r="HX235" s="214"/>
      <c r="HY235" s="214"/>
      <c r="HZ235" s="214"/>
      <c r="IA235" s="214"/>
      <c r="IB235" s="214"/>
      <c r="IC235" s="214"/>
      <c r="ID235" s="214"/>
      <c r="IE235" s="214"/>
      <c r="IF235" s="214"/>
      <c r="IG235" s="214"/>
      <c r="IH235" s="214"/>
      <c r="II235" s="214"/>
      <c r="IJ235" s="214"/>
      <c r="IK235" s="214"/>
      <c r="IL235" s="214" t="s">
        <v>226</v>
      </c>
      <c r="IM235" s="214"/>
      <c r="IN235" s="214"/>
      <c r="IO235" s="214"/>
      <c r="IP235" s="166"/>
      <c r="IQ235" s="167"/>
      <c r="IR235" s="213"/>
      <c r="IS235" s="213"/>
      <c r="IT235" s="213"/>
      <c r="IU235" s="213"/>
      <c r="IV235" s="213"/>
      <c r="IW235" s="213"/>
      <c r="IX235" s="223"/>
      <c r="IY235" s="223"/>
      <c r="IZ235" s="213"/>
      <c r="JA235" s="223"/>
      <c r="JB235" s="213"/>
      <c r="JC235" s="213"/>
      <c r="JD235" s="213"/>
      <c r="JE235" s="214"/>
      <c r="JF235"/>
      <c r="JG235" s="213" t="s">
        <v>226</v>
      </c>
      <c r="JH235" s="213"/>
      <c r="JI235" s="213"/>
      <c r="JJ235" s="213"/>
      <c r="JK235" s="213"/>
      <c r="JL235" s="213"/>
      <c r="JM235" s="213"/>
      <c r="JN235" s="174"/>
      <c r="JO235" s="214"/>
      <c r="JP235" s="214" t="s">
        <v>853</v>
      </c>
      <c r="JQ235" s="214"/>
      <c r="JR235" s="214"/>
      <c r="JS235" s="214"/>
      <c r="JT235" s="214"/>
      <c r="JU235" s="214" t="s">
        <v>226</v>
      </c>
      <c r="JV235" s="214"/>
      <c r="JW235" s="214"/>
      <c r="JX235" s="214"/>
      <c r="JY235" s="166" t="s">
        <v>853</v>
      </c>
      <c r="JZ235" s="213"/>
      <c r="KA235" s="213"/>
      <c r="KB235" s="213"/>
      <c r="KC235" s="214"/>
      <c r="KD235" s="214"/>
      <c r="KE235" s="214"/>
      <c r="KF235" s="214"/>
      <c r="KG235" s="214"/>
      <c r="KH235" s="223"/>
      <c r="KI235" s="223"/>
      <c r="KJ235" s="223"/>
      <c r="KK235" s="223"/>
      <c r="KL235" s="214"/>
      <c r="KM235" s="214"/>
      <c r="KN235" s="214"/>
      <c r="KO235" s="214" t="s">
        <v>853</v>
      </c>
      <c r="KP235" s="214"/>
      <c r="KQ235"/>
      <c r="KR235" s="255"/>
      <c r="KS235">
        <v>5</v>
      </c>
      <c r="KT235">
        <v>7</v>
      </c>
      <c r="KU235">
        <v>5</v>
      </c>
      <c r="KV235">
        <v>7</v>
      </c>
    </row>
    <row r="236" spans="1:308" s="10" customFormat="1" ht="19.5">
      <c r="A236" s="171">
        <v>21</v>
      </c>
      <c r="B236" s="171" t="s">
        <v>1337</v>
      </c>
      <c r="C236" s="172" t="s">
        <v>1354</v>
      </c>
      <c r="D236" s="173">
        <v>10</v>
      </c>
      <c r="E236" s="164" t="s">
        <v>1355</v>
      </c>
      <c r="F236" s="164">
        <v>11</v>
      </c>
      <c r="G236" s="164" t="s">
        <v>876</v>
      </c>
      <c r="H236" s="164">
        <v>0</v>
      </c>
      <c r="I236" s="164">
        <v>0</v>
      </c>
      <c r="J236" s="164">
        <v>300</v>
      </c>
      <c r="K236" s="164">
        <v>50.9</v>
      </c>
      <c r="L236" s="165">
        <v>16.966666666666665</v>
      </c>
      <c r="M236" s="384" t="s">
        <v>2399</v>
      </c>
      <c r="N236" s="166" t="s">
        <v>226</v>
      </c>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t="s">
        <v>853</v>
      </c>
      <c r="BB236" s="213" t="s">
        <v>853</v>
      </c>
      <c r="BC236" s="213"/>
      <c r="BD236" s="213" t="s">
        <v>226</v>
      </c>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c r="BZ236" s="213"/>
      <c r="CA236" s="213"/>
      <c r="CB236" s="166"/>
      <c r="CC236" s="213"/>
      <c r="CD236" s="213"/>
      <c r="CE236" s="213"/>
      <c r="CF236" s="213"/>
      <c r="CG236" s="213" t="s">
        <v>226</v>
      </c>
      <c r="CH236" s="213"/>
      <c r="CI236" s="213" t="s">
        <v>853</v>
      </c>
      <c r="CJ236" s="213"/>
      <c r="CK236" s="213" t="s">
        <v>853</v>
      </c>
      <c r="CL236" s="213"/>
      <c r="CM236" s="213"/>
      <c r="CN236" s="213"/>
      <c r="CO236" s="213"/>
      <c r="CP236" s="213"/>
      <c r="CQ236" s="213"/>
      <c r="CR236" s="213"/>
      <c r="CS236" s="213" t="s">
        <v>226</v>
      </c>
      <c r="CT236" s="166"/>
      <c r="CU236" s="213"/>
      <c r="CV236" s="213"/>
      <c r="CW236" s="213"/>
      <c r="CX236" s="213"/>
      <c r="CY236" s="213"/>
      <c r="CZ236" s="213"/>
      <c r="DA236" s="213"/>
      <c r="DB236" s="213"/>
      <c r="DC236" s="213"/>
      <c r="DD236" s="213"/>
      <c r="DE236" s="213"/>
      <c r="DF236" s="213"/>
      <c r="DG236" s="213"/>
      <c r="DH236" s="213"/>
      <c r="DI236" s="213"/>
      <c r="DJ236" s="213"/>
      <c r="DK236" s="213"/>
      <c r="DL236" s="213"/>
      <c r="DM236" s="213"/>
      <c r="DN236" s="167"/>
      <c r="DO236" s="213"/>
      <c r="DP236" s="213"/>
      <c r="DQ236" s="213"/>
      <c r="DR236" s="213"/>
      <c r="DS236" s="213"/>
      <c r="DT236" s="213"/>
      <c r="DU236" s="213"/>
      <c r="DV236" s="213" t="s">
        <v>853</v>
      </c>
      <c r="DW236" s="213"/>
      <c r="DX236" s="213"/>
      <c r="DY236" s="213"/>
      <c r="DZ236" s="213" t="s">
        <v>853</v>
      </c>
      <c r="EA236" s="213"/>
      <c r="EB236" s="213"/>
      <c r="EC236" s="213"/>
      <c r="ED236" s="213"/>
      <c r="EE236" s="213"/>
      <c r="EF236" s="213"/>
      <c r="EG236" s="213"/>
      <c r="EH236" s="213"/>
      <c r="EI236" s="213"/>
      <c r="EJ236" s="213"/>
      <c r="EK236" s="213"/>
      <c r="EL236" s="213"/>
      <c r="EM236" s="213"/>
      <c r="EN236" s="213"/>
      <c r="EO236" s="213"/>
      <c r="EP236" s="213"/>
      <c r="EQ236" s="213"/>
      <c r="ER236" s="213"/>
      <c r="ES236" s="213"/>
      <c r="ET236" s="213"/>
      <c r="EU236" s="9"/>
      <c r="EV236" s="166"/>
      <c r="EW236" s="213"/>
      <c r="EX236" s="213" t="s">
        <v>853</v>
      </c>
      <c r="EY236" s="213" t="s">
        <v>226</v>
      </c>
      <c r="EZ236" s="213"/>
      <c r="FA236" s="213"/>
      <c r="FB236" s="213"/>
      <c r="FC236" s="213"/>
      <c r="FD236" s="213"/>
      <c r="FE236" s="213"/>
      <c r="FF236" s="213"/>
      <c r="FG236" s="213"/>
      <c r="FH236" s="213"/>
      <c r="FI236" s="213"/>
      <c r="FJ236" s="213"/>
      <c r="FK236" s="213"/>
      <c r="FL236" s="213"/>
      <c r="FM236" s="213"/>
      <c r="FN236" s="167"/>
      <c r="FO236" s="213"/>
      <c r="FP236" s="213"/>
      <c r="FQ236" s="213"/>
      <c r="FR236" s="213"/>
      <c r="FS236" s="166"/>
      <c r="FT236" s="167"/>
      <c r="FU236" s="213"/>
      <c r="FV236" s="213"/>
      <c r="FW236" s="213"/>
      <c r="FX236" s="213"/>
      <c r="FY236" s="166"/>
      <c r="FZ236" s="167"/>
      <c r="GA236" s="166"/>
      <c r="GB236" s="213"/>
      <c r="GC236" s="213"/>
      <c r="GD236" s="213"/>
      <c r="GE236" s="166"/>
      <c r="GF236" s="213"/>
      <c r="GG236" s="213"/>
      <c r="GH236" s="213"/>
      <c r="GI236" s="213"/>
      <c r="GJ236" s="213"/>
      <c r="GK236" s="213"/>
      <c r="GL236" s="213"/>
      <c r="GM236" s="166"/>
      <c r="GN236" s="213"/>
      <c r="GO236" s="213"/>
      <c r="GP236" s="213"/>
      <c r="GQ236" s="167"/>
      <c r="GR236" s="174"/>
      <c r="GS236" s="214"/>
      <c r="GT236" s="214"/>
      <c r="GU236" s="214"/>
      <c r="GV236" s="214"/>
      <c r="GW236" s="214"/>
      <c r="GX236" s="214"/>
      <c r="GY236" s="214"/>
      <c r="GZ236" s="214"/>
      <c r="HA236" s="214" t="s">
        <v>226</v>
      </c>
      <c r="HB236" s="214"/>
      <c r="HC236" s="214"/>
      <c r="HD236" s="214"/>
      <c r="HE236" s="214"/>
      <c r="HF236" s="214"/>
      <c r="HG236" s="214" t="s">
        <v>226</v>
      </c>
      <c r="HH236" s="214"/>
      <c r="HI236" s="214"/>
      <c r="HJ236" s="214"/>
      <c r="HK236" s="214"/>
      <c r="HL236" s="214"/>
      <c r="HM236" s="214"/>
      <c r="HN236" s="214"/>
      <c r="HO236" s="214"/>
      <c r="HP236" s="214"/>
      <c r="HQ236" s="214"/>
      <c r="HR236" s="214"/>
      <c r="HS236" s="214" t="s">
        <v>226</v>
      </c>
      <c r="HT236" s="214"/>
      <c r="HU236" s="214"/>
      <c r="HV236" s="214"/>
      <c r="HW236" s="214"/>
      <c r="HX236" s="214"/>
      <c r="HY236" s="214"/>
      <c r="HZ236" s="214"/>
      <c r="IA236" s="214"/>
      <c r="IB236" s="214"/>
      <c r="IC236" s="214"/>
      <c r="ID236" s="214"/>
      <c r="IE236" s="214"/>
      <c r="IF236" s="214"/>
      <c r="IG236" s="214"/>
      <c r="IH236" s="214"/>
      <c r="II236" s="214"/>
      <c r="IJ236" s="214" t="s">
        <v>226</v>
      </c>
      <c r="IK236" s="214"/>
      <c r="IL236" s="214"/>
      <c r="IM236" s="214"/>
      <c r="IN236" s="214"/>
      <c r="IO236" s="214"/>
      <c r="IP236" s="166"/>
      <c r="IQ236" s="167"/>
      <c r="IR236" s="213"/>
      <c r="IS236" s="213"/>
      <c r="IT236" s="213"/>
      <c r="IU236" s="213"/>
      <c r="IV236" s="213"/>
      <c r="IW236" s="213"/>
      <c r="IX236" s="223" t="s">
        <v>226</v>
      </c>
      <c r="IY236" s="223"/>
      <c r="IZ236" s="213"/>
      <c r="JA236" s="223"/>
      <c r="JB236" s="213"/>
      <c r="JC236" s="213"/>
      <c r="JD236" s="213"/>
      <c r="JE236" s="214" t="s">
        <v>898</v>
      </c>
      <c r="JF236"/>
      <c r="JG236" s="213"/>
      <c r="JH236" s="213"/>
      <c r="JI236" s="213" t="s">
        <v>226</v>
      </c>
      <c r="JJ236" s="213"/>
      <c r="JK236" s="213"/>
      <c r="JL236" s="213"/>
      <c r="JM236" s="213"/>
      <c r="JN236" s="174" t="s">
        <v>898</v>
      </c>
      <c r="JO236" s="214"/>
      <c r="JP236" s="214"/>
      <c r="JQ236" s="214"/>
      <c r="JR236" s="214"/>
      <c r="JS236" s="214"/>
      <c r="JT236" s="214"/>
      <c r="JU236" s="214"/>
      <c r="JV236" s="214"/>
      <c r="JW236" s="214"/>
      <c r="JX236" s="214"/>
      <c r="JY236" s="166" t="s">
        <v>898</v>
      </c>
      <c r="JZ236" s="213" t="s">
        <v>898</v>
      </c>
      <c r="KA236" s="213" t="s">
        <v>898</v>
      </c>
      <c r="KB236" s="213" t="s">
        <v>898</v>
      </c>
      <c r="KC236" s="214" t="s">
        <v>898</v>
      </c>
      <c r="KD236" s="214" t="s">
        <v>898</v>
      </c>
      <c r="KE236" s="214" t="s">
        <v>898</v>
      </c>
      <c r="KF236" s="214"/>
      <c r="KG236" s="214"/>
      <c r="KH236" s="223"/>
      <c r="KI236" s="223"/>
      <c r="KJ236" s="223"/>
      <c r="KK236" s="223"/>
      <c r="KL236" s="214" t="s">
        <v>226</v>
      </c>
      <c r="KM236" s="214" t="s">
        <v>898</v>
      </c>
      <c r="KN236" s="214"/>
      <c r="KO236" s="214"/>
      <c r="KP236" s="214"/>
      <c r="KQ236"/>
      <c r="KR236" s="255"/>
      <c r="KS236">
        <v>22</v>
      </c>
      <c r="KT236">
        <v>7</v>
      </c>
      <c r="KU236">
        <v>22</v>
      </c>
      <c r="KV236">
        <v>7</v>
      </c>
    </row>
    <row r="237" spans="1:308" s="10" customFormat="1" ht="19.5">
      <c r="A237" s="171">
        <v>21</v>
      </c>
      <c r="B237" s="171" t="s">
        <v>1337</v>
      </c>
      <c r="C237" s="172" t="s">
        <v>1356</v>
      </c>
      <c r="D237" s="173">
        <v>11</v>
      </c>
      <c r="E237" s="164" t="s">
        <v>1357</v>
      </c>
      <c r="F237" s="164">
        <v>9</v>
      </c>
      <c r="G237" s="164" t="s">
        <v>857</v>
      </c>
      <c r="H237" s="164">
        <v>0</v>
      </c>
      <c r="I237" s="164">
        <v>0</v>
      </c>
      <c r="J237" s="164">
        <v>360</v>
      </c>
      <c r="K237" s="164">
        <v>60.9</v>
      </c>
      <c r="L237" s="165">
        <v>16.916666666666664</v>
      </c>
      <c r="M237" s="384" t="s">
        <v>2400</v>
      </c>
      <c r="N237" s="166" t="s">
        <v>226</v>
      </c>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c r="BZ237" s="213"/>
      <c r="CA237" s="213"/>
      <c r="CB237" s="166"/>
      <c r="CC237" s="213"/>
      <c r="CD237" s="213"/>
      <c r="CE237" s="213"/>
      <c r="CF237" s="213"/>
      <c r="CG237" s="213"/>
      <c r="CH237" s="213"/>
      <c r="CI237" s="213"/>
      <c r="CJ237" s="213"/>
      <c r="CK237" s="213"/>
      <c r="CL237" s="213"/>
      <c r="CM237" s="213"/>
      <c r="CN237" s="213"/>
      <c r="CO237" s="213"/>
      <c r="CP237" s="213"/>
      <c r="CQ237" s="213"/>
      <c r="CR237" s="213"/>
      <c r="CS237" s="213"/>
      <c r="CT237" s="166"/>
      <c r="CU237" s="213"/>
      <c r="CV237" s="213"/>
      <c r="CW237" s="213"/>
      <c r="CX237" s="213"/>
      <c r="CY237" s="213"/>
      <c r="CZ237" s="213"/>
      <c r="DA237" s="213"/>
      <c r="DB237" s="213"/>
      <c r="DC237" s="213"/>
      <c r="DD237" s="213"/>
      <c r="DE237" s="213"/>
      <c r="DF237" s="213"/>
      <c r="DG237" s="213"/>
      <c r="DH237" s="213"/>
      <c r="DI237" s="213"/>
      <c r="DJ237" s="213"/>
      <c r="DK237" s="213"/>
      <c r="DL237" s="213"/>
      <c r="DM237" s="213"/>
      <c r="DN237" s="167"/>
      <c r="DO237" s="213"/>
      <c r="DP237" s="213"/>
      <c r="DQ237" s="213"/>
      <c r="DR237" s="213"/>
      <c r="DS237" s="213"/>
      <c r="DT237" s="213"/>
      <c r="DU237" s="213"/>
      <c r="DV237" s="213"/>
      <c r="DW237" s="213"/>
      <c r="DX237" s="213"/>
      <c r="DY237" s="213"/>
      <c r="DZ237" s="213"/>
      <c r="EA237" s="213"/>
      <c r="EB237" s="213"/>
      <c r="EC237" s="213"/>
      <c r="ED237" s="213"/>
      <c r="EE237" s="213"/>
      <c r="EF237" s="213"/>
      <c r="EG237" s="213"/>
      <c r="EH237" s="213"/>
      <c r="EI237" s="213"/>
      <c r="EJ237" s="213"/>
      <c r="EK237" s="213"/>
      <c r="EL237" s="213"/>
      <c r="EM237" s="213"/>
      <c r="EN237" s="213"/>
      <c r="EO237" s="213"/>
      <c r="EP237" s="213"/>
      <c r="EQ237" s="213"/>
      <c r="ER237" s="213"/>
      <c r="ES237" s="213"/>
      <c r="ET237" s="213"/>
      <c r="EU237" s="9"/>
      <c r="EV237" s="166"/>
      <c r="EW237" s="213"/>
      <c r="EX237" s="213"/>
      <c r="EY237" s="213"/>
      <c r="EZ237" s="213"/>
      <c r="FA237" s="213"/>
      <c r="FB237" s="213"/>
      <c r="FC237" s="213"/>
      <c r="FD237" s="213"/>
      <c r="FE237" s="213"/>
      <c r="FF237" s="213"/>
      <c r="FG237" s="213"/>
      <c r="FH237" s="213"/>
      <c r="FI237" s="213"/>
      <c r="FJ237" s="213"/>
      <c r="FK237" s="213"/>
      <c r="FL237" s="213"/>
      <c r="FM237" s="213"/>
      <c r="FN237" s="167"/>
      <c r="FO237" s="213"/>
      <c r="FP237" s="213"/>
      <c r="FQ237" s="213"/>
      <c r="FR237" s="213"/>
      <c r="FS237" s="166"/>
      <c r="FT237" s="167"/>
      <c r="FU237" s="213"/>
      <c r="FV237" s="213"/>
      <c r="FW237" s="213"/>
      <c r="FX237" s="213"/>
      <c r="FY237" s="166"/>
      <c r="FZ237" s="167"/>
      <c r="GA237" s="166"/>
      <c r="GB237" s="213"/>
      <c r="GC237" s="213"/>
      <c r="GD237" s="213"/>
      <c r="GE237" s="166"/>
      <c r="GF237" s="213"/>
      <c r="GG237" s="213"/>
      <c r="GH237" s="213"/>
      <c r="GI237" s="213"/>
      <c r="GJ237" s="213"/>
      <c r="GK237" s="213"/>
      <c r="GL237" s="213"/>
      <c r="GM237" s="166"/>
      <c r="GN237" s="213"/>
      <c r="GO237" s="213"/>
      <c r="GP237" s="213"/>
      <c r="GQ237" s="167"/>
      <c r="GR237" s="174"/>
      <c r="GS237" s="214"/>
      <c r="GT237" s="214"/>
      <c r="GU237" s="214"/>
      <c r="GV237" s="214"/>
      <c r="GW237" s="214"/>
      <c r="GX237" s="214"/>
      <c r="GY237" s="214"/>
      <c r="GZ237" s="214"/>
      <c r="HA237" s="214" t="s">
        <v>226</v>
      </c>
      <c r="HB237" s="214"/>
      <c r="HC237" s="214"/>
      <c r="HD237" s="214"/>
      <c r="HE237" s="214"/>
      <c r="HF237" s="214"/>
      <c r="HG237" s="214"/>
      <c r="HH237" s="214"/>
      <c r="HI237" s="214"/>
      <c r="HJ237" s="214"/>
      <c r="HK237" s="214"/>
      <c r="HL237" s="214"/>
      <c r="HM237" s="214"/>
      <c r="HN237" s="214"/>
      <c r="HO237" s="214"/>
      <c r="HP237" s="214"/>
      <c r="HQ237" s="214"/>
      <c r="HR237" s="214"/>
      <c r="HS237" s="214"/>
      <c r="HT237" s="214"/>
      <c r="HU237" s="214"/>
      <c r="HV237" s="214"/>
      <c r="HW237" s="214"/>
      <c r="HX237" s="214"/>
      <c r="HY237" s="214"/>
      <c r="HZ237" s="214"/>
      <c r="IA237" s="214"/>
      <c r="IB237" s="214"/>
      <c r="IC237" s="214"/>
      <c r="ID237" s="214"/>
      <c r="IE237" s="214"/>
      <c r="IF237" s="214"/>
      <c r="IG237" s="214"/>
      <c r="IH237" s="214"/>
      <c r="II237" s="214"/>
      <c r="IJ237" s="214"/>
      <c r="IK237" s="214"/>
      <c r="IL237" s="214"/>
      <c r="IM237" s="214"/>
      <c r="IN237" s="214"/>
      <c r="IO237" s="214"/>
      <c r="IP237" s="166"/>
      <c r="IQ237" s="167"/>
      <c r="IR237" s="213" t="s">
        <v>853</v>
      </c>
      <c r="IS237" s="213"/>
      <c r="IT237" s="213"/>
      <c r="IU237" s="213"/>
      <c r="IV237" s="213" t="s">
        <v>853</v>
      </c>
      <c r="IW237" s="213" t="s">
        <v>853</v>
      </c>
      <c r="IX237" s="223"/>
      <c r="IY237" s="223"/>
      <c r="IZ237" s="213" t="s">
        <v>853</v>
      </c>
      <c r="JA237" s="223"/>
      <c r="JB237" s="213"/>
      <c r="JC237" s="213"/>
      <c r="JD237" s="213"/>
      <c r="JE237" s="214"/>
      <c r="JF237" t="s">
        <v>853</v>
      </c>
      <c r="JG237" s="213"/>
      <c r="JH237" s="213"/>
      <c r="JI237" s="213"/>
      <c r="JJ237" s="213"/>
      <c r="JK237" s="213"/>
      <c r="JL237" s="213"/>
      <c r="JM237" s="213"/>
      <c r="JN237" s="174" t="s">
        <v>853</v>
      </c>
      <c r="JO237" s="214"/>
      <c r="JP237" s="214"/>
      <c r="JQ237" s="214"/>
      <c r="JR237" s="214"/>
      <c r="JS237" s="214"/>
      <c r="JT237" s="214"/>
      <c r="JU237" s="214"/>
      <c r="JV237" s="214"/>
      <c r="JW237" s="214"/>
      <c r="JX237" s="214"/>
      <c r="JY237" s="166"/>
      <c r="JZ237" s="213"/>
      <c r="KA237" s="213"/>
      <c r="KB237" s="213"/>
      <c r="KC237" s="214"/>
      <c r="KD237" s="214"/>
      <c r="KE237" s="214"/>
      <c r="KF237" s="214"/>
      <c r="KG237" s="214"/>
      <c r="KH237" s="223"/>
      <c r="KI237" s="223"/>
      <c r="KJ237" s="223"/>
      <c r="KK237" s="223"/>
      <c r="KL237" s="214"/>
      <c r="KM237" s="214"/>
      <c r="KN237" s="214"/>
      <c r="KO237" s="214"/>
      <c r="KP237" s="214"/>
      <c r="KQ237"/>
      <c r="KR237" s="255"/>
      <c r="KS237">
        <v>2</v>
      </c>
      <c r="KT237">
        <v>6</v>
      </c>
      <c r="KU237">
        <v>2</v>
      </c>
      <c r="KV237">
        <v>6</v>
      </c>
    </row>
    <row r="238" spans="1:308" s="10" customFormat="1" ht="19.5">
      <c r="A238" s="171">
        <v>21</v>
      </c>
      <c r="B238" s="171" t="s">
        <v>1337</v>
      </c>
      <c r="C238" s="172" t="s">
        <v>1358</v>
      </c>
      <c r="D238" s="173">
        <v>12</v>
      </c>
      <c r="E238" s="164" t="s">
        <v>1359</v>
      </c>
      <c r="F238" s="164">
        <v>14</v>
      </c>
      <c r="G238" s="164" t="s">
        <v>876</v>
      </c>
      <c r="H238" s="164">
        <v>0</v>
      </c>
      <c r="I238" s="164">
        <v>0</v>
      </c>
      <c r="J238" s="164">
        <v>270</v>
      </c>
      <c r="K238" s="164">
        <v>46.7</v>
      </c>
      <c r="L238" s="165">
        <v>17.296296296296298</v>
      </c>
      <c r="M238" s="384" t="s">
        <v>2401</v>
      </c>
      <c r="N238" s="166" t="s">
        <v>226</v>
      </c>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c r="BZ238" s="213"/>
      <c r="CA238" s="213"/>
      <c r="CB238" s="166"/>
      <c r="CC238" s="213"/>
      <c r="CD238" s="213"/>
      <c r="CE238" s="213"/>
      <c r="CF238" s="213"/>
      <c r="CG238" s="213"/>
      <c r="CH238" s="213"/>
      <c r="CI238" s="213"/>
      <c r="CJ238" s="213"/>
      <c r="CK238" s="213"/>
      <c r="CL238" s="213"/>
      <c r="CM238" s="213"/>
      <c r="CN238" s="213"/>
      <c r="CO238" s="213"/>
      <c r="CP238" s="213"/>
      <c r="CQ238" s="213"/>
      <c r="CR238" s="213"/>
      <c r="CS238" s="213"/>
      <c r="CT238" s="166"/>
      <c r="CU238" s="213"/>
      <c r="CV238" s="213"/>
      <c r="CW238" s="213"/>
      <c r="CX238" s="213"/>
      <c r="CY238" s="213"/>
      <c r="CZ238" s="213"/>
      <c r="DA238" s="213"/>
      <c r="DB238" s="213"/>
      <c r="DC238" s="213"/>
      <c r="DD238" s="213"/>
      <c r="DE238" s="213"/>
      <c r="DF238" s="213"/>
      <c r="DG238" s="213"/>
      <c r="DH238" s="213"/>
      <c r="DI238" s="213"/>
      <c r="DJ238" s="213"/>
      <c r="DK238" s="213"/>
      <c r="DL238" s="213"/>
      <c r="DM238" s="213"/>
      <c r="DN238" s="167"/>
      <c r="DO238" s="213"/>
      <c r="DP238" s="213"/>
      <c r="DQ238" s="213"/>
      <c r="DR238" s="213"/>
      <c r="DS238" s="213"/>
      <c r="DT238" s="213"/>
      <c r="DU238" s="213"/>
      <c r="DV238" s="213"/>
      <c r="DW238" s="213"/>
      <c r="DX238" s="213"/>
      <c r="DY238" s="213"/>
      <c r="DZ238" s="213"/>
      <c r="EA238" s="213"/>
      <c r="EB238" s="213"/>
      <c r="EC238" s="213"/>
      <c r="ED238" s="213"/>
      <c r="EE238" s="213"/>
      <c r="EF238" s="213"/>
      <c r="EG238" s="213"/>
      <c r="EH238" s="213"/>
      <c r="EI238" s="213"/>
      <c r="EJ238" s="213"/>
      <c r="EK238" s="213"/>
      <c r="EL238" s="213"/>
      <c r="EM238" s="213"/>
      <c r="EN238" s="213"/>
      <c r="EO238" s="213"/>
      <c r="EP238" s="213"/>
      <c r="EQ238" s="213"/>
      <c r="ER238" s="213"/>
      <c r="ES238" s="213"/>
      <c r="ET238" s="213"/>
      <c r="EU238" s="9"/>
      <c r="EV238" s="166"/>
      <c r="EW238" s="213"/>
      <c r="EX238" s="213"/>
      <c r="EY238" s="213"/>
      <c r="EZ238" s="213"/>
      <c r="FA238" s="213"/>
      <c r="FB238" s="213"/>
      <c r="FC238" s="213"/>
      <c r="FD238" s="213"/>
      <c r="FE238" s="213"/>
      <c r="FF238" s="213"/>
      <c r="FG238" s="213"/>
      <c r="FH238" s="213"/>
      <c r="FI238" s="213"/>
      <c r="FJ238" s="213"/>
      <c r="FK238" s="213"/>
      <c r="FL238" s="213"/>
      <c r="FM238" s="213"/>
      <c r="FN238" s="167"/>
      <c r="FO238" s="213"/>
      <c r="FP238" s="213"/>
      <c r="FQ238" s="213"/>
      <c r="FR238" s="213"/>
      <c r="FS238" s="166"/>
      <c r="FT238" s="167"/>
      <c r="FU238" s="213"/>
      <c r="FV238" s="213"/>
      <c r="FW238" s="213"/>
      <c r="FX238" s="213"/>
      <c r="FY238" s="166"/>
      <c r="FZ238" s="167"/>
      <c r="GA238" s="166"/>
      <c r="GB238" s="213"/>
      <c r="GC238" s="213"/>
      <c r="GD238" s="213"/>
      <c r="GE238" s="166"/>
      <c r="GF238" s="213"/>
      <c r="GG238" s="213"/>
      <c r="GH238" s="213"/>
      <c r="GI238" s="213"/>
      <c r="GJ238" s="213"/>
      <c r="GK238" s="213"/>
      <c r="GL238" s="213"/>
      <c r="GM238" s="166"/>
      <c r="GN238" s="213"/>
      <c r="GO238" s="213"/>
      <c r="GP238" s="213"/>
      <c r="GQ238" s="167"/>
      <c r="GR238" s="174"/>
      <c r="GS238" s="214"/>
      <c r="GT238" s="214"/>
      <c r="GU238" s="214"/>
      <c r="GV238" s="214"/>
      <c r="GW238" s="214"/>
      <c r="GX238" s="214"/>
      <c r="GY238" s="214"/>
      <c r="GZ238" s="214"/>
      <c r="HA238" s="214" t="s">
        <v>853</v>
      </c>
      <c r="HB238" s="214"/>
      <c r="HC238" s="214"/>
      <c r="HD238" s="214"/>
      <c r="HE238" s="214"/>
      <c r="HF238" s="214"/>
      <c r="HG238" s="214" t="s">
        <v>853</v>
      </c>
      <c r="HH238" s="214"/>
      <c r="HI238" s="214"/>
      <c r="HJ238" s="214"/>
      <c r="HK238" s="214"/>
      <c r="HL238" s="214"/>
      <c r="HM238" s="214" t="s">
        <v>853</v>
      </c>
      <c r="HN238" s="214"/>
      <c r="HO238" s="214"/>
      <c r="HP238" s="214"/>
      <c r="HQ238" s="214" t="s">
        <v>853</v>
      </c>
      <c r="HR238" s="214"/>
      <c r="HS238" s="214"/>
      <c r="HT238" s="214"/>
      <c r="HU238" s="214"/>
      <c r="HV238" s="214"/>
      <c r="HW238" s="214"/>
      <c r="HX238" s="214"/>
      <c r="HY238" s="214"/>
      <c r="HZ238" s="214"/>
      <c r="IA238" s="214"/>
      <c r="IB238" s="214"/>
      <c r="IC238" s="214"/>
      <c r="ID238" s="214"/>
      <c r="IE238" s="214"/>
      <c r="IF238" s="214"/>
      <c r="IG238" s="214"/>
      <c r="IH238" s="214"/>
      <c r="II238" s="214"/>
      <c r="IJ238" s="214"/>
      <c r="IK238" s="214"/>
      <c r="IL238" s="214" t="s">
        <v>226</v>
      </c>
      <c r="IM238" s="214"/>
      <c r="IN238" s="214"/>
      <c r="IO238" s="214"/>
      <c r="IP238" s="166"/>
      <c r="IQ238" s="167"/>
      <c r="IR238" s="213"/>
      <c r="IS238" s="213"/>
      <c r="IT238" s="213"/>
      <c r="IU238" s="213"/>
      <c r="IV238" s="213"/>
      <c r="IW238" s="213"/>
      <c r="IX238" s="223"/>
      <c r="IY238" s="223"/>
      <c r="IZ238" s="213"/>
      <c r="JA238" s="223"/>
      <c r="JB238" s="213"/>
      <c r="JC238" s="213"/>
      <c r="JD238" s="213"/>
      <c r="JE238" s="214"/>
      <c r="JF238"/>
      <c r="JG238" s="213" t="s">
        <v>226</v>
      </c>
      <c r="JH238" s="213"/>
      <c r="JI238" s="213"/>
      <c r="JJ238" s="213"/>
      <c r="JK238" s="213"/>
      <c r="JL238" s="213"/>
      <c r="JM238" s="213"/>
      <c r="JN238" s="174"/>
      <c r="JO238" s="214"/>
      <c r="JP238" s="214"/>
      <c r="JQ238" s="214"/>
      <c r="JR238" s="214"/>
      <c r="JS238" s="214"/>
      <c r="JT238" s="214"/>
      <c r="JU238" s="214" t="s">
        <v>226</v>
      </c>
      <c r="JV238" s="214"/>
      <c r="JW238" s="214"/>
      <c r="JX238" s="214"/>
      <c r="JY238" s="166"/>
      <c r="JZ238" s="213"/>
      <c r="KA238" s="213"/>
      <c r="KB238" s="213"/>
      <c r="KC238" s="214"/>
      <c r="KD238" s="214"/>
      <c r="KE238" s="214"/>
      <c r="KF238" s="214"/>
      <c r="KG238" s="214"/>
      <c r="KH238" s="223"/>
      <c r="KI238" s="223"/>
      <c r="KJ238" s="223"/>
      <c r="KK238" s="223"/>
      <c r="KL238" s="214"/>
      <c r="KM238" s="214"/>
      <c r="KN238" s="214"/>
      <c r="KO238" s="214" t="s">
        <v>853</v>
      </c>
      <c r="KP238" s="214"/>
      <c r="KQ238"/>
      <c r="KR238" s="255"/>
      <c r="KS238">
        <v>4</v>
      </c>
      <c r="KT238">
        <v>5</v>
      </c>
      <c r="KU238">
        <v>4</v>
      </c>
      <c r="KV238">
        <v>5</v>
      </c>
    </row>
    <row r="239" spans="1:308" s="10" customFormat="1" ht="19.5">
      <c r="A239" s="171">
        <v>21</v>
      </c>
      <c r="B239" s="171" t="s">
        <v>1337</v>
      </c>
      <c r="C239" s="172" t="s">
        <v>1360</v>
      </c>
      <c r="D239" s="173">
        <v>13</v>
      </c>
      <c r="E239" s="164" t="s">
        <v>1361</v>
      </c>
      <c r="F239" s="164">
        <v>20</v>
      </c>
      <c r="G239" s="164" t="s">
        <v>852</v>
      </c>
      <c r="H239" s="164">
        <v>0</v>
      </c>
      <c r="I239" s="164">
        <v>0</v>
      </c>
      <c r="J239" s="164">
        <v>120</v>
      </c>
      <c r="K239" s="164">
        <v>22.5</v>
      </c>
      <c r="L239" s="165">
        <v>18.75</v>
      </c>
      <c r="M239" s="384" t="s">
        <v>2402</v>
      </c>
      <c r="N239" s="166" t="s">
        <v>226</v>
      </c>
      <c r="O239" s="213"/>
      <c r="P239" s="213"/>
      <c r="Q239" s="213"/>
      <c r="R239" s="213"/>
      <c r="S239" s="213"/>
      <c r="T239" s="213"/>
      <c r="U239" s="213"/>
      <c r="V239" s="213"/>
      <c r="W239" s="213"/>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c r="BI239" s="213"/>
      <c r="BJ239" s="213"/>
      <c r="BK239" s="213"/>
      <c r="BL239" s="213"/>
      <c r="BM239" s="213"/>
      <c r="BN239" s="213"/>
      <c r="BO239" s="213"/>
      <c r="BP239" s="213"/>
      <c r="BQ239" s="213"/>
      <c r="BR239" s="213"/>
      <c r="BS239" s="213"/>
      <c r="BT239" s="213"/>
      <c r="BU239" s="213"/>
      <c r="BV239" s="213"/>
      <c r="BW239" s="213"/>
      <c r="BX239" s="213"/>
      <c r="BY239" s="213"/>
      <c r="BZ239" s="213"/>
      <c r="CA239" s="213"/>
      <c r="CB239" s="166"/>
      <c r="CC239" s="213"/>
      <c r="CD239" s="213"/>
      <c r="CE239" s="213"/>
      <c r="CF239" s="213"/>
      <c r="CG239" s="213"/>
      <c r="CH239" s="213"/>
      <c r="CI239" s="213"/>
      <c r="CJ239" s="213"/>
      <c r="CK239" s="213"/>
      <c r="CL239" s="213"/>
      <c r="CM239" s="213"/>
      <c r="CN239" s="213"/>
      <c r="CO239" s="213"/>
      <c r="CP239" s="213"/>
      <c r="CQ239" s="213"/>
      <c r="CR239" s="213"/>
      <c r="CS239" s="213"/>
      <c r="CT239" s="166"/>
      <c r="CU239" s="213"/>
      <c r="CV239" s="213"/>
      <c r="CW239" s="213"/>
      <c r="CX239" s="213"/>
      <c r="CY239" s="213"/>
      <c r="CZ239" s="213"/>
      <c r="DA239" s="213"/>
      <c r="DB239" s="213"/>
      <c r="DC239" s="213"/>
      <c r="DD239" s="213"/>
      <c r="DE239" s="213"/>
      <c r="DF239" s="213"/>
      <c r="DG239" s="213"/>
      <c r="DH239" s="213"/>
      <c r="DI239" s="213"/>
      <c r="DJ239" s="213"/>
      <c r="DK239" s="213"/>
      <c r="DL239" s="213"/>
      <c r="DM239" s="213"/>
      <c r="DN239" s="167"/>
      <c r="DO239" s="213"/>
      <c r="DP239" s="213"/>
      <c r="DQ239" s="213"/>
      <c r="DR239" s="213"/>
      <c r="DS239" s="213"/>
      <c r="DT239" s="213"/>
      <c r="DU239" s="213"/>
      <c r="DV239" s="213"/>
      <c r="DW239" s="213"/>
      <c r="DX239" s="213"/>
      <c r="DY239" s="213"/>
      <c r="DZ239" s="213"/>
      <c r="EA239" s="213"/>
      <c r="EB239" s="213"/>
      <c r="EC239" s="213"/>
      <c r="ED239" s="213"/>
      <c r="EE239" s="213"/>
      <c r="EF239" s="213"/>
      <c r="EG239" s="213"/>
      <c r="EH239" s="213"/>
      <c r="EI239" s="213"/>
      <c r="EJ239" s="213"/>
      <c r="EK239" s="213"/>
      <c r="EL239" s="213"/>
      <c r="EM239" s="213"/>
      <c r="EN239" s="213"/>
      <c r="EO239" s="213"/>
      <c r="EP239" s="213"/>
      <c r="EQ239" s="213"/>
      <c r="ER239" s="213"/>
      <c r="ES239" s="213"/>
      <c r="ET239" s="213"/>
      <c r="EU239" s="9"/>
      <c r="EV239" s="166"/>
      <c r="EW239" s="213"/>
      <c r="EX239" s="213"/>
      <c r="EY239" s="213"/>
      <c r="EZ239" s="213"/>
      <c r="FA239" s="213"/>
      <c r="FB239" s="213"/>
      <c r="FC239" s="213"/>
      <c r="FD239" s="213"/>
      <c r="FE239" s="213"/>
      <c r="FF239" s="213"/>
      <c r="FG239" s="213"/>
      <c r="FH239" s="213"/>
      <c r="FI239" s="213"/>
      <c r="FJ239" s="213"/>
      <c r="FK239" s="213"/>
      <c r="FL239" s="213"/>
      <c r="FM239" s="213"/>
      <c r="FN239" s="167"/>
      <c r="FO239" s="213"/>
      <c r="FP239" s="213"/>
      <c r="FQ239" s="213"/>
      <c r="FR239" s="213"/>
      <c r="FS239" s="166"/>
      <c r="FT239" s="167"/>
      <c r="FU239" s="213"/>
      <c r="FV239" s="213"/>
      <c r="FW239" s="213"/>
      <c r="FX239" s="213"/>
      <c r="FY239" s="166"/>
      <c r="FZ239" s="167"/>
      <c r="GA239" s="166"/>
      <c r="GB239" s="213"/>
      <c r="GC239" s="213"/>
      <c r="GD239" s="213"/>
      <c r="GE239" s="166"/>
      <c r="GF239" s="213"/>
      <c r="GG239" s="213"/>
      <c r="GH239" s="213"/>
      <c r="GI239" s="213"/>
      <c r="GJ239" s="213"/>
      <c r="GK239" s="213"/>
      <c r="GL239" s="213"/>
      <c r="GM239" s="166"/>
      <c r="GN239" s="213"/>
      <c r="GO239" s="213"/>
      <c r="GP239" s="213"/>
      <c r="GQ239" s="167"/>
      <c r="GR239" s="174"/>
      <c r="GS239" s="214"/>
      <c r="GT239" s="214"/>
      <c r="GU239" s="214"/>
      <c r="GV239" s="214"/>
      <c r="GW239" s="214"/>
      <c r="GX239" s="214"/>
      <c r="GY239" s="214"/>
      <c r="GZ239" s="214"/>
      <c r="HA239" s="214" t="s">
        <v>226</v>
      </c>
      <c r="HB239" s="214"/>
      <c r="HC239" s="214"/>
      <c r="HD239" s="214"/>
      <c r="HE239" s="214"/>
      <c r="HF239" s="214"/>
      <c r="HG239" s="214"/>
      <c r="HH239" s="214"/>
      <c r="HI239" s="214"/>
      <c r="HJ239" s="214"/>
      <c r="HK239" s="214"/>
      <c r="HL239" s="214"/>
      <c r="HM239" s="214"/>
      <c r="HN239" s="214"/>
      <c r="HO239" s="214"/>
      <c r="HP239" s="214"/>
      <c r="HQ239" s="214"/>
      <c r="HR239" s="214"/>
      <c r="HS239" s="214"/>
      <c r="HT239" s="214"/>
      <c r="HU239" s="214"/>
      <c r="HV239" s="214"/>
      <c r="HW239" s="214"/>
      <c r="HX239" s="214"/>
      <c r="HY239" s="214"/>
      <c r="HZ239" s="214"/>
      <c r="IA239" s="214"/>
      <c r="IB239" s="214"/>
      <c r="IC239" s="214"/>
      <c r="ID239" s="214"/>
      <c r="IE239" s="214"/>
      <c r="IF239" s="214"/>
      <c r="IG239" s="214"/>
      <c r="IH239" s="214"/>
      <c r="II239" s="214"/>
      <c r="IJ239" s="214"/>
      <c r="IK239" s="214"/>
      <c r="IL239" s="214"/>
      <c r="IM239" s="214"/>
      <c r="IN239" s="214"/>
      <c r="IO239" s="214"/>
      <c r="IP239" s="166"/>
      <c r="IQ239" s="167"/>
      <c r="IR239" s="213"/>
      <c r="IS239" s="213"/>
      <c r="IT239" s="213"/>
      <c r="IU239" s="213"/>
      <c r="IV239" s="213"/>
      <c r="IW239" s="213"/>
      <c r="IX239" s="223"/>
      <c r="IY239" s="223"/>
      <c r="IZ239" s="213" t="s">
        <v>226</v>
      </c>
      <c r="JA239" s="223"/>
      <c r="JB239" s="213"/>
      <c r="JC239" s="213"/>
      <c r="JD239" s="213"/>
      <c r="JE239" s="214" t="s">
        <v>853</v>
      </c>
      <c r="JF239"/>
      <c r="JG239" s="213"/>
      <c r="JH239" s="213"/>
      <c r="JI239" s="213"/>
      <c r="JJ239" s="213"/>
      <c r="JK239" s="213"/>
      <c r="JL239" s="213"/>
      <c r="JM239" s="213"/>
      <c r="JN239" s="174"/>
      <c r="JO239" s="214"/>
      <c r="JP239" s="214"/>
      <c r="JQ239" s="214"/>
      <c r="JR239" s="214"/>
      <c r="JS239" s="214"/>
      <c r="JT239" s="214"/>
      <c r="JU239" s="214"/>
      <c r="JV239" s="214"/>
      <c r="JW239" s="214"/>
      <c r="JX239" s="214"/>
      <c r="JY239" s="166"/>
      <c r="JZ239" s="213"/>
      <c r="KA239" s="213"/>
      <c r="KB239" s="213"/>
      <c r="KC239" s="214"/>
      <c r="KD239" s="214"/>
      <c r="KE239" s="214"/>
      <c r="KF239" s="214"/>
      <c r="KG239" s="214"/>
      <c r="KH239" s="223"/>
      <c r="KI239" s="223"/>
      <c r="KJ239" s="223"/>
      <c r="KK239" s="223"/>
      <c r="KL239" s="214"/>
      <c r="KM239" s="214"/>
      <c r="KN239" s="214"/>
      <c r="KO239" s="214" t="s">
        <v>853</v>
      </c>
      <c r="KP239" s="214"/>
      <c r="KQ239"/>
      <c r="KR239" s="255"/>
      <c r="KS239">
        <v>3</v>
      </c>
      <c r="KT239">
        <v>2</v>
      </c>
      <c r="KU239">
        <v>3</v>
      </c>
      <c r="KV239">
        <v>2</v>
      </c>
    </row>
    <row r="240" spans="1:308" s="10" customFormat="1" ht="19.5">
      <c r="A240" s="171">
        <v>22</v>
      </c>
      <c r="B240" s="171" t="s">
        <v>1362</v>
      </c>
      <c r="C240" s="172" t="s">
        <v>1363</v>
      </c>
      <c r="D240" s="173">
        <v>1</v>
      </c>
      <c r="E240" s="171" t="s">
        <v>1364</v>
      </c>
      <c r="F240" s="164">
        <v>10</v>
      </c>
      <c r="G240" s="164" t="s">
        <v>857</v>
      </c>
      <c r="H240" s="164">
        <v>0</v>
      </c>
      <c r="I240" s="164">
        <v>0</v>
      </c>
      <c r="J240" s="164">
        <v>662</v>
      </c>
      <c r="K240" s="164">
        <v>298.3</v>
      </c>
      <c r="L240" s="165">
        <v>45.060422960725077</v>
      </c>
      <c r="M240" s="384" t="s">
        <v>2403</v>
      </c>
      <c r="N240" s="166" t="s">
        <v>226</v>
      </c>
      <c r="O240" s="213"/>
      <c r="P240" s="213"/>
      <c r="Q240" s="213"/>
      <c r="R240" s="213"/>
      <c r="S240" s="213"/>
      <c r="T240" s="213"/>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c r="BI240" s="213"/>
      <c r="BJ240" s="213"/>
      <c r="BK240" s="213"/>
      <c r="BL240" s="213"/>
      <c r="BM240" s="213"/>
      <c r="BN240" s="213"/>
      <c r="BO240" s="213"/>
      <c r="BP240" s="213"/>
      <c r="BQ240" s="213"/>
      <c r="BR240" s="213" t="s">
        <v>226</v>
      </c>
      <c r="BS240" s="213"/>
      <c r="BT240" s="213"/>
      <c r="BU240" s="213"/>
      <c r="BV240" s="213"/>
      <c r="BW240" s="213"/>
      <c r="BX240" s="213"/>
      <c r="BY240" s="213"/>
      <c r="BZ240" s="213" t="s">
        <v>853</v>
      </c>
      <c r="CA240" s="213"/>
      <c r="CB240" s="166"/>
      <c r="CC240" s="213"/>
      <c r="CD240" s="213"/>
      <c r="CE240" s="213"/>
      <c r="CF240" s="213"/>
      <c r="CG240" s="213"/>
      <c r="CH240" s="213"/>
      <c r="CI240" s="213"/>
      <c r="CJ240" s="213"/>
      <c r="CK240" s="213"/>
      <c r="CL240" s="213"/>
      <c r="CM240" s="213"/>
      <c r="CN240" s="213"/>
      <c r="CO240" s="213"/>
      <c r="CP240" s="213"/>
      <c r="CQ240" s="213" t="s">
        <v>226</v>
      </c>
      <c r="CR240" s="213"/>
      <c r="CS240" s="213"/>
      <c r="CT240" s="166"/>
      <c r="CU240" s="213"/>
      <c r="CV240" s="213"/>
      <c r="CW240" s="213"/>
      <c r="CX240" s="213"/>
      <c r="CY240" s="213"/>
      <c r="CZ240" s="213"/>
      <c r="DA240" s="213"/>
      <c r="DB240" s="213"/>
      <c r="DC240" s="213"/>
      <c r="DD240" s="213"/>
      <c r="DE240" s="213"/>
      <c r="DF240" s="213" t="s">
        <v>853</v>
      </c>
      <c r="DG240" s="213" t="s">
        <v>853</v>
      </c>
      <c r="DH240" s="213" t="s">
        <v>853</v>
      </c>
      <c r="DI240" s="213"/>
      <c r="DJ240" s="213"/>
      <c r="DK240" s="213"/>
      <c r="DL240" s="213"/>
      <c r="DM240" s="213"/>
      <c r="DN240" s="167"/>
      <c r="DO240" s="213" t="s">
        <v>226</v>
      </c>
      <c r="DP240" s="213"/>
      <c r="DQ240" s="213"/>
      <c r="DR240" s="213"/>
      <c r="DS240" s="213"/>
      <c r="DT240" s="213" t="s">
        <v>226</v>
      </c>
      <c r="DU240" s="213"/>
      <c r="DV240" s="213"/>
      <c r="DW240" s="213"/>
      <c r="DX240" s="213"/>
      <c r="DY240" s="213"/>
      <c r="DZ240" s="213"/>
      <c r="EA240" s="213"/>
      <c r="EB240" s="213"/>
      <c r="EC240" s="213"/>
      <c r="ED240" s="213"/>
      <c r="EE240" s="213"/>
      <c r="EF240" s="213"/>
      <c r="EG240" s="213" t="s">
        <v>853</v>
      </c>
      <c r="EH240" s="213" t="s">
        <v>853</v>
      </c>
      <c r="EI240" s="213" t="s">
        <v>226</v>
      </c>
      <c r="EJ240" s="213" t="s">
        <v>226</v>
      </c>
      <c r="EK240" s="213" t="s">
        <v>226</v>
      </c>
      <c r="EL240" s="213" t="s">
        <v>853</v>
      </c>
      <c r="EM240" s="213" t="s">
        <v>853</v>
      </c>
      <c r="EN240" s="213" t="s">
        <v>853</v>
      </c>
      <c r="EO240" s="213" t="s">
        <v>853</v>
      </c>
      <c r="EP240" s="213"/>
      <c r="EQ240" s="213"/>
      <c r="ER240" s="213"/>
      <c r="ES240" s="213"/>
      <c r="ET240" s="213"/>
      <c r="EU240" s="9" t="s">
        <v>226</v>
      </c>
      <c r="EV240" s="166"/>
      <c r="EW240" s="213"/>
      <c r="EX240" s="213"/>
      <c r="EY240" s="213"/>
      <c r="EZ240" s="213"/>
      <c r="FA240" s="213"/>
      <c r="FB240" s="213"/>
      <c r="FC240" s="213"/>
      <c r="FD240" s="213"/>
      <c r="FE240" s="213"/>
      <c r="FF240" s="213" t="s">
        <v>226</v>
      </c>
      <c r="FG240" s="213"/>
      <c r="FH240" s="213" t="s">
        <v>226</v>
      </c>
      <c r="FI240" s="213"/>
      <c r="FJ240" s="213" t="s">
        <v>226</v>
      </c>
      <c r="FK240" s="213" t="s">
        <v>853</v>
      </c>
      <c r="FL240" s="213"/>
      <c r="FM240" s="213"/>
      <c r="FN240" s="167"/>
      <c r="FO240" s="213"/>
      <c r="FP240" s="213"/>
      <c r="FQ240" s="213"/>
      <c r="FR240" s="213"/>
      <c r="FS240" s="166"/>
      <c r="FT240" s="167"/>
      <c r="FU240" s="213"/>
      <c r="FV240" s="213" t="s">
        <v>226</v>
      </c>
      <c r="FW240" s="213" t="s">
        <v>226</v>
      </c>
      <c r="FX240" s="213" t="s">
        <v>226</v>
      </c>
      <c r="FY240" s="166"/>
      <c r="FZ240" s="167"/>
      <c r="GA240" s="166"/>
      <c r="GB240" s="213"/>
      <c r="GC240" s="213"/>
      <c r="GD240" s="213"/>
      <c r="GE240" s="166"/>
      <c r="GF240" s="213"/>
      <c r="GG240" s="213"/>
      <c r="GH240" s="213"/>
      <c r="GI240" s="213" t="s">
        <v>898</v>
      </c>
      <c r="GJ240" s="213"/>
      <c r="GK240" s="213"/>
      <c r="GL240" s="213"/>
      <c r="GM240" s="166"/>
      <c r="GN240" s="213"/>
      <c r="GO240" s="213"/>
      <c r="GP240" s="213"/>
      <c r="GQ240" s="167"/>
      <c r="GR240" s="174"/>
      <c r="GS240" s="214"/>
      <c r="GT240" s="214"/>
      <c r="GU240" s="214"/>
      <c r="GV240" s="214"/>
      <c r="GW240" s="214" t="s">
        <v>226</v>
      </c>
      <c r="GX240" s="214"/>
      <c r="GY240" s="214"/>
      <c r="GZ240" s="214"/>
      <c r="HA240" s="214"/>
      <c r="HB240" s="214"/>
      <c r="HC240" s="214"/>
      <c r="HD240" s="214"/>
      <c r="HE240" s="214"/>
      <c r="HF240" s="214"/>
      <c r="HG240" s="214"/>
      <c r="HH240" s="214"/>
      <c r="HI240" s="214"/>
      <c r="HJ240" s="214"/>
      <c r="HK240" s="214"/>
      <c r="HL240" s="214"/>
      <c r="HM240" s="214"/>
      <c r="HN240" s="214"/>
      <c r="HO240" s="214"/>
      <c r="HP240" s="214"/>
      <c r="HQ240" s="214"/>
      <c r="HR240" s="214"/>
      <c r="HS240" s="214"/>
      <c r="HT240" s="214"/>
      <c r="HU240" s="214"/>
      <c r="HV240" s="214"/>
      <c r="HW240" s="214"/>
      <c r="HX240" s="214"/>
      <c r="HY240" s="214"/>
      <c r="HZ240" s="214"/>
      <c r="IA240" s="214"/>
      <c r="IB240" s="214"/>
      <c r="IC240" s="214"/>
      <c r="ID240" s="214"/>
      <c r="IE240" s="214"/>
      <c r="IF240" s="214"/>
      <c r="IG240" s="214"/>
      <c r="IH240" s="214"/>
      <c r="II240" s="214"/>
      <c r="IJ240" s="214"/>
      <c r="IK240" s="214"/>
      <c r="IL240" s="214"/>
      <c r="IM240" s="214"/>
      <c r="IN240" s="214"/>
      <c r="IO240" s="214"/>
      <c r="IP240" s="166" t="s">
        <v>226</v>
      </c>
      <c r="IQ240" s="167"/>
      <c r="IR240" s="213"/>
      <c r="IS240" s="213"/>
      <c r="IT240" s="213" t="s">
        <v>853</v>
      </c>
      <c r="IU240" s="213"/>
      <c r="IV240" s="213"/>
      <c r="IW240" s="213"/>
      <c r="IX240" s="223"/>
      <c r="IY240" s="223"/>
      <c r="IZ240" s="213" t="s">
        <v>853</v>
      </c>
      <c r="JA240" s="223"/>
      <c r="JB240" s="213"/>
      <c r="JC240" s="213"/>
      <c r="JD240" s="213"/>
      <c r="JE240" s="214"/>
      <c r="JF240"/>
      <c r="JG240" s="213"/>
      <c r="JH240" s="213"/>
      <c r="JI240" s="213"/>
      <c r="JJ240" s="213"/>
      <c r="JK240" s="213"/>
      <c r="JL240" s="213"/>
      <c r="JM240" s="213"/>
      <c r="JN240" s="174"/>
      <c r="JO240" s="214"/>
      <c r="JP240" s="214"/>
      <c r="JQ240" s="214"/>
      <c r="JR240" s="214"/>
      <c r="JS240" s="214"/>
      <c r="JT240" s="214"/>
      <c r="JU240" s="214"/>
      <c r="JV240" s="214"/>
      <c r="JW240" s="214"/>
      <c r="JX240" s="214"/>
      <c r="JY240" s="166"/>
      <c r="JZ240" s="213"/>
      <c r="KA240" s="213"/>
      <c r="KB240" s="213"/>
      <c r="KC240" s="214"/>
      <c r="KD240" s="214"/>
      <c r="KE240" s="214"/>
      <c r="KF240" s="214"/>
      <c r="KG240" s="214"/>
      <c r="KH240" s="223"/>
      <c r="KI240" s="223"/>
      <c r="KJ240" s="223"/>
      <c r="KK240" s="223"/>
      <c r="KL240" s="214"/>
      <c r="KM240" s="214"/>
      <c r="KN240" s="214"/>
      <c r="KO240" s="214"/>
      <c r="KP240" s="214"/>
      <c r="KQ240"/>
      <c r="KR240" s="255"/>
      <c r="KS240">
        <v>18</v>
      </c>
      <c r="KT240">
        <v>13</v>
      </c>
      <c r="KU240">
        <v>18</v>
      </c>
      <c r="KV240">
        <v>13</v>
      </c>
    </row>
    <row r="241" spans="1:308" s="10" customFormat="1" ht="19.5">
      <c r="A241" s="171">
        <v>22</v>
      </c>
      <c r="B241" s="171" t="s">
        <v>1365</v>
      </c>
      <c r="C241" s="172" t="s">
        <v>1366</v>
      </c>
      <c r="D241" s="173">
        <v>2</v>
      </c>
      <c r="E241" s="164" t="s">
        <v>1367</v>
      </c>
      <c r="F241" s="164">
        <v>20</v>
      </c>
      <c r="G241" s="164" t="s">
        <v>852</v>
      </c>
      <c r="H241" s="164">
        <v>0</v>
      </c>
      <c r="I241" s="164">
        <v>0</v>
      </c>
      <c r="J241" s="164">
        <v>403</v>
      </c>
      <c r="K241" s="164">
        <v>25.5</v>
      </c>
      <c r="L241" s="165">
        <v>6.3275434243176178</v>
      </c>
      <c r="M241" s="384" t="s">
        <v>2404</v>
      </c>
      <c r="N241" s="166" t="s">
        <v>853</v>
      </c>
      <c r="O241" s="213"/>
      <c r="P241" s="213"/>
      <c r="Q241" s="213"/>
      <c r="R241" s="213"/>
      <c r="S241" s="213"/>
      <c r="T241" s="213"/>
      <c r="U241" s="213"/>
      <c r="V241" s="213"/>
      <c r="W241" s="213"/>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c r="BI241" s="213"/>
      <c r="BJ241" s="213"/>
      <c r="BK241" s="213"/>
      <c r="BL241" s="213"/>
      <c r="BM241" s="213"/>
      <c r="BN241" s="213"/>
      <c r="BO241" s="213"/>
      <c r="BP241" s="213"/>
      <c r="BQ241" s="213" t="s">
        <v>226</v>
      </c>
      <c r="BR241" s="213"/>
      <c r="BS241" s="213"/>
      <c r="BT241" s="213"/>
      <c r="BU241" s="213"/>
      <c r="BV241" s="213"/>
      <c r="BW241" s="213"/>
      <c r="BX241" s="213"/>
      <c r="BY241" s="213"/>
      <c r="BZ241" s="213"/>
      <c r="CA241" s="213"/>
      <c r="CB241" s="166"/>
      <c r="CC241" s="213"/>
      <c r="CD241" s="213"/>
      <c r="CE241" s="213"/>
      <c r="CF241" s="213"/>
      <c r="CG241" s="213"/>
      <c r="CH241" s="213" t="s">
        <v>226</v>
      </c>
      <c r="CI241" s="213" t="s">
        <v>853</v>
      </c>
      <c r="CJ241" s="213"/>
      <c r="CK241" s="213" t="s">
        <v>226</v>
      </c>
      <c r="CL241" s="213"/>
      <c r="CM241" s="213" t="s">
        <v>226</v>
      </c>
      <c r="CN241" s="213"/>
      <c r="CO241" s="213"/>
      <c r="CP241" s="213"/>
      <c r="CQ241" s="213"/>
      <c r="CR241" s="213"/>
      <c r="CS241" s="213"/>
      <c r="CT241" s="166"/>
      <c r="CU241" s="213"/>
      <c r="CV241" s="213" t="s">
        <v>853</v>
      </c>
      <c r="CW241" s="213"/>
      <c r="CX241" s="213"/>
      <c r="CY241" s="213"/>
      <c r="CZ241" s="213" t="s">
        <v>226</v>
      </c>
      <c r="DA241" s="213" t="s">
        <v>226</v>
      </c>
      <c r="DB241" s="213" t="s">
        <v>226</v>
      </c>
      <c r="DC241" s="213"/>
      <c r="DD241" s="213"/>
      <c r="DE241" s="213"/>
      <c r="DF241" s="213"/>
      <c r="DG241" s="213"/>
      <c r="DH241" s="213"/>
      <c r="DI241" s="213"/>
      <c r="DJ241" s="213"/>
      <c r="DK241" s="213"/>
      <c r="DL241" s="213"/>
      <c r="DM241" s="213"/>
      <c r="DN241" s="167"/>
      <c r="DO241" s="213"/>
      <c r="DP241" s="213"/>
      <c r="DQ241" s="213"/>
      <c r="DR241" s="213"/>
      <c r="DS241" s="213" t="s">
        <v>226</v>
      </c>
      <c r="DT241" s="213" t="s">
        <v>226</v>
      </c>
      <c r="DU241" s="213"/>
      <c r="DV241" s="213"/>
      <c r="DW241" s="213"/>
      <c r="DX241" s="213" t="s">
        <v>226</v>
      </c>
      <c r="DY241" s="213"/>
      <c r="DZ241" s="213" t="s">
        <v>226</v>
      </c>
      <c r="EA241" s="213"/>
      <c r="EB241" s="213"/>
      <c r="EC241" s="213"/>
      <c r="ED241" s="213"/>
      <c r="EE241" s="213"/>
      <c r="EF241" s="213"/>
      <c r="EG241" s="213"/>
      <c r="EH241" s="213"/>
      <c r="EI241" s="213"/>
      <c r="EJ241" s="213"/>
      <c r="EK241" s="213"/>
      <c r="EL241" s="213"/>
      <c r="EM241" s="213"/>
      <c r="EN241" s="213"/>
      <c r="EO241" s="213"/>
      <c r="EP241" s="213"/>
      <c r="EQ241" s="213"/>
      <c r="ER241" s="213"/>
      <c r="ES241" s="213"/>
      <c r="ET241" s="213"/>
      <c r="EU241" s="9"/>
      <c r="EV241" s="166"/>
      <c r="EW241" s="213" t="s">
        <v>226</v>
      </c>
      <c r="EX241" s="213" t="s">
        <v>226</v>
      </c>
      <c r="EY241" s="213"/>
      <c r="EZ241" s="213"/>
      <c r="FA241" s="213"/>
      <c r="FB241" s="213"/>
      <c r="FC241" s="213"/>
      <c r="FD241" s="213"/>
      <c r="FE241" s="213"/>
      <c r="FF241" s="213" t="s">
        <v>226</v>
      </c>
      <c r="FG241" s="213" t="s">
        <v>226</v>
      </c>
      <c r="FH241" s="213" t="s">
        <v>226</v>
      </c>
      <c r="FI241" s="213"/>
      <c r="FJ241" s="213" t="s">
        <v>853</v>
      </c>
      <c r="FK241" s="213"/>
      <c r="FL241" s="213"/>
      <c r="FM241" s="213"/>
      <c r="FN241" s="167"/>
      <c r="FO241" s="213" t="s">
        <v>226</v>
      </c>
      <c r="FP241" s="213"/>
      <c r="FQ241" s="213"/>
      <c r="FR241" s="213"/>
      <c r="FS241" s="166" t="s">
        <v>226</v>
      </c>
      <c r="FT241" s="167" t="s">
        <v>226</v>
      </c>
      <c r="FU241" s="213" t="s">
        <v>226</v>
      </c>
      <c r="FV241" s="213"/>
      <c r="FW241" s="213" t="s">
        <v>853</v>
      </c>
      <c r="FX241" s="213" t="s">
        <v>226</v>
      </c>
      <c r="FY241" s="166"/>
      <c r="FZ241" s="167"/>
      <c r="GA241" s="166"/>
      <c r="GB241" s="213"/>
      <c r="GC241" s="213"/>
      <c r="GD241" s="213"/>
      <c r="GE241" s="166"/>
      <c r="GF241" s="213"/>
      <c r="GG241" s="213"/>
      <c r="GH241" s="213"/>
      <c r="GI241" s="213"/>
      <c r="GJ241" s="213"/>
      <c r="GK241" s="213"/>
      <c r="GL241" s="213"/>
      <c r="GM241" s="166"/>
      <c r="GN241" s="213"/>
      <c r="GO241" s="213"/>
      <c r="GP241" s="213"/>
      <c r="GQ241" s="167"/>
      <c r="GR241" s="174" t="s">
        <v>226</v>
      </c>
      <c r="GS241" s="214" t="s">
        <v>226</v>
      </c>
      <c r="GT241" s="214"/>
      <c r="GU241" s="214" t="s">
        <v>226</v>
      </c>
      <c r="GV241" s="214" t="s">
        <v>226</v>
      </c>
      <c r="GW241" s="214" t="s">
        <v>226</v>
      </c>
      <c r="GX241" s="214" t="s">
        <v>226</v>
      </c>
      <c r="GY241" s="214"/>
      <c r="GZ241" s="214"/>
      <c r="HA241" s="214" t="s">
        <v>226</v>
      </c>
      <c r="HB241" s="214"/>
      <c r="HC241" s="214"/>
      <c r="HD241" s="214"/>
      <c r="HE241" s="214"/>
      <c r="HF241" s="214" t="s">
        <v>226</v>
      </c>
      <c r="HG241" s="214"/>
      <c r="HH241" s="214"/>
      <c r="HI241" s="214"/>
      <c r="HJ241" s="214"/>
      <c r="HK241" s="214" t="s">
        <v>226</v>
      </c>
      <c r="HL241" s="214"/>
      <c r="HM241" s="214"/>
      <c r="HN241" s="214"/>
      <c r="HO241" s="214"/>
      <c r="HP241" s="214"/>
      <c r="HQ241" s="214"/>
      <c r="HR241" s="214"/>
      <c r="HS241" s="214"/>
      <c r="HT241" s="214"/>
      <c r="HU241" s="214"/>
      <c r="HV241" s="214"/>
      <c r="HW241" s="214"/>
      <c r="HX241" s="214" t="s">
        <v>853</v>
      </c>
      <c r="HY241" s="214"/>
      <c r="HZ241" s="214"/>
      <c r="IA241" s="214"/>
      <c r="IB241" s="214"/>
      <c r="IC241" s="214" t="s">
        <v>226</v>
      </c>
      <c r="ID241" s="214" t="s">
        <v>226</v>
      </c>
      <c r="IE241" s="214"/>
      <c r="IF241" s="214"/>
      <c r="IG241" s="214"/>
      <c r="IH241" s="214" t="s">
        <v>226</v>
      </c>
      <c r="II241" s="214"/>
      <c r="IJ241" s="214"/>
      <c r="IK241" s="214"/>
      <c r="IL241" s="214"/>
      <c r="IM241" s="214"/>
      <c r="IN241" s="214"/>
      <c r="IO241" s="214"/>
      <c r="IP241" s="166"/>
      <c r="IQ241" s="167"/>
      <c r="IR241" s="213"/>
      <c r="IS241" s="213"/>
      <c r="IT241" s="213"/>
      <c r="IU241" s="213"/>
      <c r="IV241" s="213"/>
      <c r="IW241" s="213"/>
      <c r="IX241" s="223"/>
      <c r="IY241" s="223"/>
      <c r="IZ241" s="213"/>
      <c r="JA241" s="223"/>
      <c r="JB241" s="213"/>
      <c r="JC241" s="213"/>
      <c r="JD241" s="213"/>
      <c r="JE241" s="214"/>
      <c r="JF241"/>
      <c r="JG241" s="213" t="s">
        <v>853</v>
      </c>
      <c r="JH241" s="213"/>
      <c r="JI241" s="213" t="s">
        <v>853</v>
      </c>
      <c r="JJ241" s="213"/>
      <c r="JK241" s="213"/>
      <c r="JL241" s="213"/>
      <c r="JM241" s="213"/>
      <c r="JN241" s="174"/>
      <c r="JO241" s="214" t="s">
        <v>853</v>
      </c>
      <c r="JP241" s="214"/>
      <c r="JQ241" s="214"/>
      <c r="JR241" s="214"/>
      <c r="JS241" s="214"/>
      <c r="JT241" s="214"/>
      <c r="JU241" s="214"/>
      <c r="JV241" s="214"/>
      <c r="JW241" s="214"/>
      <c r="JX241" s="214"/>
      <c r="JY241" s="166"/>
      <c r="JZ241" s="213"/>
      <c r="KA241" s="213"/>
      <c r="KB241" s="213"/>
      <c r="KC241" s="214"/>
      <c r="KD241" s="214"/>
      <c r="KE241" s="214" t="s">
        <v>853</v>
      </c>
      <c r="KF241" s="214"/>
      <c r="KG241" s="214"/>
      <c r="KH241" s="223"/>
      <c r="KI241" s="223"/>
      <c r="KJ241" s="223"/>
      <c r="KK241" s="223"/>
      <c r="KL241" s="214"/>
      <c r="KM241" s="214"/>
      <c r="KN241" s="214"/>
      <c r="KO241" s="214"/>
      <c r="KP241" s="214"/>
      <c r="KQ241"/>
      <c r="KR241" s="255"/>
      <c r="KS241">
        <v>33</v>
      </c>
      <c r="KT241">
        <v>10</v>
      </c>
      <c r="KU241">
        <v>33</v>
      </c>
      <c r="KV241">
        <v>10</v>
      </c>
    </row>
    <row r="242" spans="1:308" s="10" customFormat="1" ht="19.5">
      <c r="A242" s="171">
        <v>22</v>
      </c>
      <c r="B242" s="171" t="s">
        <v>1365</v>
      </c>
      <c r="C242" s="172" t="s">
        <v>1368</v>
      </c>
      <c r="D242" s="173">
        <v>3</v>
      </c>
      <c r="E242" s="164" t="s">
        <v>1369</v>
      </c>
      <c r="F242" s="164">
        <v>9</v>
      </c>
      <c r="G242" s="164" t="s">
        <v>857</v>
      </c>
      <c r="H242" s="164">
        <v>0</v>
      </c>
      <c r="I242" s="164">
        <v>0</v>
      </c>
      <c r="J242" s="164">
        <v>498</v>
      </c>
      <c r="K242" s="164">
        <v>168.9</v>
      </c>
      <c r="L242" s="165">
        <v>33.915662650602414</v>
      </c>
      <c r="M242" s="384" t="s">
        <v>2405</v>
      </c>
      <c r="N242" s="166" t="s">
        <v>853</v>
      </c>
      <c r="O242" s="213"/>
      <c r="P242" s="213"/>
      <c r="Q242" s="213"/>
      <c r="R242" s="213"/>
      <c r="S242" s="213"/>
      <c r="T242" s="213"/>
      <c r="U242" s="213"/>
      <c r="V242" s="213"/>
      <c r="W242" s="213"/>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t="s">
        <v>853</v>
      </c>
      <c r="BB242" s="213"/>
      <c r="BC242" s="213"/>
      <c r="BD242" s="213"/>
      <c r="BE242" s="213"/>
      <c r="BF242" s="213"/>
      <c r="BG242" s="213" t="s">
        <v>226</v>
      </c>
      <c r="BH242" s="213"/>
      <c r="BI242" s="213"/>
      <c r="BJ242" s="213"/>
      <c r="BK242" s="213"/>
      <c r="BL242" s="213"/>
      <c r="BM242" s="213"/>
      <c r="BN242" s="213"/>
      <c r="BO242" s="213"/>
      <c r="BP242" s="213"/>
      <c r="BQ242" s="213" t="s">
        <v>853</v>
      </c>
      <c r="BR242" s="213"/>
      <c r="BS242" s="213"/>
      <c r="BT242" s="213"/>
      <c r="BU242" s="213"/>
      <c r="BV242" s="213"/>
      <c r="BW242" s="213"/>
      <c r="BX242" s="213"/>
      <c r="BY242" s="213"/>
      <c r="BZ242" s="213"/>
      <c r="CA242" s="213"/>
      <c r="CB242" s="166"/>
      <c r="CC242" s="213"/>
      <c r="CD242" s="213"/>
      <c r="CE242" s="213"/>
      <c r="CF242" s="213"/>
      <c r="CG242" s="213"/>
      <c r="CH242" s="213"/>
      <c r="CI242" s="213" t="s">
        <v>226</v>
      </c>
      <c r="CJ242" s="213"/>
      <c r="CK242" s="213"/>
      <c r="CL242" s="213"/>
      <c r="CM242" s="213"/>
      <c r="CN242" s="213"/>
      <c r="CO242" s="213"/>
      <c r="CP242" s="213"/>
      <c r="CQ242" s="213"/>
      <c r="CR242" s="213" t="s">
        <v>853</v>
      </c>
      <c r="CS242" s="213"/>
      <c r="CT242" s="166"/>
      <c r="CU242" s="213"/>
      <c r="CV242" s="213"/>
      <c r="CW242" s="213"/>
      <c r="CX242" s="213"/>
      <c r="CY242" s="213"/>
      <c r="CZ242" s="213"/>
      <c r="DA242" s="213"/>
      <c r="DB242" s="213"/>
      <c r="DC242" s="213"/>
      <c r="DD242" s="213"/>
      <c r="DE242" s="213"/>
      <c r="DF242" s="213"/>
      <c r="DG242" s="213"/>
      <c r="DH242" s="213"/>
      <c r="DI242" s="213"/>
      <c r="DJ242" s="213"/>
      <c r="DK242" s="213"/>
      <c r="DL242" s="213"/>
      <c r="DM242" s="213"/>
      <c r="DN242" s="167"/>
      <c r="DO242" s="213" t="s">
        <v>853</v>
      </c>
      <c r="DP242" s="213"/>
      <c r="DQ242" s="213"/>
      <c r="DR242" s="213"/>
      <c r="DS242" s="213"/>
      <c r="DT242" s="213"/>
      <c r="DU242" s="213"/>
      <c r="DV242" s="213"/>
      <c r="DW242" s="213"/>
      <c r="DX242" s="213"/>
      <c r="DY242" s="213"/>
      <c r="DZ242" s="213"/>
      <c r="EA242" s="213"/>
      <c r="EB242" s="213"/>
      <c r="EC242" s="213"/>
      <c r="ED242" s="213"/>
      <c r="EE242" s="213"/>
      <c r="EF242" s="213"/>
      <c r="EG242" s="213"/>
      <c r="EH242" s="213"/>
      <c r="EI242" s="213"/>
      <c r="EJ242" s="213"/>
      <c r="EK242" s="213"/>
      <c r="EL242" s="213"/>
      <c r="EM242" s="213"/>
      <c r="EN242" s="213"/>
      <c r="EO242" s="213"/>
      <c r="EP242" s="213"/>
      <c r="EQ242" s="213"/>
      <c r="ER242" s="213"/>
      <c r="ES242" s="213"/>
      <c r="ET242" s="213"/>
      <c r="EU242" s="9"/>
      <c r="EV242" s="166"/>
      <c r="EW242" s="213"/>
      <c r="EX242" s="213"/>
      <c r="EY242" s="213"/>
      <c r="EZ242" s="213"/>
      <c r="FA242" s="213"/>
      <c r="FB242" s="213"/>
      <c r="FC242" s="213"/>
      <c r="FD242" s="213"/>
      <c r="FE242" s="213"/>
      <c r="FF242" s="213"/>
      <c r="FG242" s="213"/>
      <c r="FH242" s="213"/>
      <c r="FI242" s="213"/>
      <c r="FJ242" s="213"/>
      <c r="FK242" s="213"/>
      <c r="FL242" s="213"/>
      <c r="FM242" s="213"/>
      <c r="FN242" s="167"/>
      <c r="FO242" s="213" t="s">
        <v>853</v>
      </c>
      <c r="FP242" s="213" t="s">
        <v>853</v>
      </c>
      <c r="FQ242" s="213"/>
      <c r="FR242" s="213"/>
      <c r="FS242" s="166" t="s">
        <v>853</v>
      </c>
      <c r="FT242" s="167"/>
      <c r="FU242" s="213" t="s">
        <v>853</v>
      </c>
      <c r="FV242" s="213"/>
      <c r="FW242" s="213"/>
      <c r="FX242" s="213"/>
      <c r="FY242" s="166"/>
      <c r="FZ242" s="167"/>
      <c r="GA242" s="166"/>
      <c r="GB242" s="213"/>
      <c r="GC242" s="213"/>
      <c r="GD242" s="213"/>
      <c r="GE242" s="166"/>
      <c r="GF242" s="213"/>
      <c r="GG242" s="213"/>
      <c r="GH242" s="213"/>
      <c r="GI242" s="213"/>
      <c r="GJ242" s="213"/>
      <c r="GK242" s="213"/>
      <c r="GL242" s="213"/>
      <c r="GM242" s="166"/>
      <c r="GN242" s="213"/>
      <c r="GO242" s="213"/>
      <c r="GP242" s="213"/>
      <c r="GQ242" s="167"/>
      <c r="GR242" s="174"/>
      <c r="GS242" s="214"/>
      <c r="GT242" s="214"/>
      <c r="GU242" s="214"/>
      <c r="GV242" s="214"/>
      <c r="GW242" s="214"/>
      <c r="GX242" s="214"/>
      <c r="GY242" s="214"/>
      <c r="GZ242" s="214"/>
      <c r="HA242" s="214" t="s">
        <v>226</v>
      </c>
      <c r="HB242" s="214"/>
      <c r="HC242" s="214"/>
      <c r="HD242" s="214"/>
      <c r="HE242" s="214"/>
      <c r="HF242" s="214"/>
      <c r="HG242" s="214"/>
      <c r="HH242" s="214"/>
      <c r="HI242" s="214"/>
      <c r="HJ242" s="214"/>
      <c r="HK242" s="214"/>
      <c r="HL242" s="214"/>
      <c r="HM242" s="214"/>
      <c r="HN242" s="214"/>
      <c r="HO242" s="214"/>
      <c r="HP242" s="214"/>
      <c r="HQ242" s="214"/>
      <c r="HR242" s="214"/>
      <c r="HS242" s="214"/>
      <c r="HT242" s="214"/>
      <c r="HU242" s="214"/>
      <c r="HV242" s="214"/>
      <c r="HW242" s="214"/>
      <c r="HX242" s="214"/>
      <c r="HY242" s="214"/>
      <c r="HZ242" s="214"/>
      <c r="IA242" s="214"/>
      <c r="IB242" s="214"/>
      <c r="IC242" s="214"/>
      <c r="ID242" s="214"/>
      <c r="IE242" s="214"/>
      <c r="IF242" s="214"/>
      <c r="IG242" s="214"/>
      <c r="IH242" s="214"/>
      <c r="II242" s="214"/>
      <c r="IJ242" s="214"/>
      <c r="IK242" s="214"/>
      <c r="IL242" s="214"/>
      <c r="IM242" s="214"/>
      <c r="IN242" s="214"/>
      <c r="IO242" s="214"/>
      <c r="IP242" s="166"/>
      <c r="IQ242" s="167"/>
      <c r="IR242" s="213"/>
      <c r="IS242" s="213"/>
      <c r="IT242" s="213"/>
      <c r="IU242" s="213"/>
      <c r="IV242" s="213" t="s">
        <v>853</v>
      </c>
      <c r="IW242" s="213"/>
      <c r="IX242" s="223"/>
      <c r="IY242" s="223"/>
      <c r="IZ242" s="213" t="s">
        <v>853</v>
      </c>
      <c r="JA242" s="223"/>
      <c r="JB242" s="213"/>
      <c r="JC242" s="213"/>
      <c r="JD242" s="213"/>
      <c r="JE242" s="214"/>
      <c r="JF242" t="s">
        <v>853</v>
      </c>
      <c r="JG242" s="213"/>
      <c r="JH242" s="213"/>
      <c r="JI242" s="213"/>
      <c r="JJ242" s="213"/>
      <c r="JK242" s="213" t="s">
        <v>853</v>
      </c>
      <c r="JL242" s="213"/>
      <c r="JM242" s="213"/>
      <c r="JN242" s="174"/>
      <c r="JO242" s="214" t="s">
        <v>226</v>
      </c>
      <c r="JP242" s="214"/>
      <c r="JQ242" s="214"/>
      <c r="JR242" s="214"/>
      <c r="JS242" s="214"/>
      <c r="JT242" s="214"/>
      <c r="JU242" s="214" t="s">
        <v>226</v>
      </c>
      <c r="JV242" s="214"/>
      <c r="JW242" s="214"/>
      <c r="JX242" s="214"/>
      <c r="JY242" s="166"/>
      <c r="JZ242" s="213"/>
      <c r="KA242" s="213"/>
      <c r="KB242" s="213"/>
      <c r="KC242" s="214" t="s">
        <v>853</v>
      </c>
      <c r="KD242" s="214" t="s">
        <v>226</v>
      </c>
      <c r="KE242" s="214"/>
      <c r="KF242" s="214"/>
      <c r="KG242" s="214"/>
      <c r="KH242" s="223"/>
      <c r="KI242" s="223"/>
      <c r="KJ242" s="223"/>
      <c r="KK242" s="223"/>
      <c r="KL242" s="214"/>
      <c r="KM242" s="214"/>
      <c r="KN242" s="214"/>
      <c r="KO242" s="214"/>
      <c r="KP242" s="214"/>
      <c r="KQ242"/>
      <c r="KR242" s="255"/>
      <c r="KS242">
        <v>6</v>
      </c>
      <c r="KT242">
        <v>14</v>
      </c>
      <c r="KU242">
        <v>6</v>
      </c>
      <c r="KV242">
        <v>14</v>
      </c>
    </row>
    <row r="243" spans="1:308" s="10" customFormat="1" ht="19.5">
      <c r="A243" s="171">
        <v>22</v>
      </c>
      <c r="B243" s="171" t="s">
        <v>1365</v>
      </c>
      <c r="C243" s="172" t="s">
        <v>1370</v>
      </c>
      <c r="D243" s="173">
        <v>4</v>
      </c>
      <c r="E243" s="171" t="s">
        <v>1371</v>
      </c>
      <c r="F243" s="164">
        <v>22</v>
      </c>
      <c r="G243" s="164" t="s">
        <v>852</v>
      </c>
      <c r="H243" s="164">
        <v>0</v>
      </c>
      <c r="I243" s="164">
        <v>0</v>
      </c>
      <c r="J243" s="164">
        <v>750</v>
      </c>
      <c r="K243" s="164">
        <v>298.10000000000002</v>
      </c>
      <c r="L243" s="165">
        <v>39.74666666666667</v>
      </c>
      <c r="M243" s="384" t="s">
        <v>2406</v>
      </c>
      <c r="N243" s="166" t="s">
        <v>226</v>
      </c>
      <c r="O243" s="213"/>
      <c r="P243" s="213"/>
      <c r="Q243" s="213"/>
      <c r="R243" s="213"/>
      <c r="S243" s="213"/>
      <c r="T243" s="213"/>
      <c r="U243" s="213"/>
      <c r="V243" s="213"/>
      <c r="W243" s="213"/>
      <c r="X243" s="213"/>
      <c r="Y243" s="213"/>
      <c r="Z243" s="213"/>
      <c r="AA243" s="213"/>
      <c r="AB243" s="213"/>
      <c r="AC243" s="213"/>
      <c r="AD243" s="213"/>
      <c r="AE243" s="213"/>
      <c r="AF243" s="213"/>
      <c r="AG243" s="213"/>
      <c r="AH243" s="213"/>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c r="BI243" s="213"/>
      <c r="BJ243" s="213"/>
      <c r="BK243" s="213"/>
      <c r="BL243" s="213"/>
      <c r="BM243" s="213"/>
      <c r="BN243" s="213"/>
      <c r="BO243" s="213"/>
      <c r="BP243" s="213"/>
      <c r="BQ243" s="213"/>
      <c r="BR243" s="213"/>
      <c r="BS243" s="213"/>
      <c r="BT243" s="213"/>
      <c r="BU243" s="213"/>
      <c r="BV243" s="213"/>
      <c r="BW243" s="213"/>
      <c r="BX243" s="213"/>
      <c r="BY243" s="213"/>
      <c r="BZ243" s="213"/>
      <c r="CA243" s="213"/>
      <c r="CB243" s="166"/>
      <c r="CC243" s="213"/>
      <c r="CD243" s="213"/>
      <c r="CE243" s="213"/>
      <c r="CF243" s="213"/>
      <c r="CG243" s="213"/>
      <c r="CH243" s="213"/>
      <c r="CI243" s="213" t="s">
        <v>226</v>
      </c>
      <c r="CJ243" s="213"/>
      <c r="CK243" s="213"/>
      <c r="CL243" s="213"/>
      <c r="CM243" s="213"/>
      <c r="CN243" s="213"/>
      <c r="CO243" s="213"/>
      <c r="CP243" s="213"/>
      <c r="CQ243" s="213"/>
      <c r="CR243" s="213"/>
      <c r="CS243" s="213"/>
      <c r="CT243" s="166"/>
      <c r="CU243" s="213"/>
      <c r="CV243" s="213"/>
      <c r="CW243" s="213"/>
      <c r="CX243" s="213"/>
      <c r="CY243" s="213"/>
      <c r="CZ243" s="213"/>
      <c r="DA243" s="213"/>
      <c r="DB243" s="213"/>
      <c r="DC243" s="213"/>
      <c r="DD243" s="213"/>
      <c r="DE243" s="213"/>
      <c r="DF243" s="213"/>
      <c r="DG243" s="213"/>
      <c r="DH243" s="213"/>
      <c r="DI243" s="213"/>
      <c r="DJ243" s="213"/>
      <c r="DK243" s="213"/>
      <c r="DL243" s="213"/>
      <c r="DM243" s="213"/>
      <c r="DN243" s="167"/>
      <c r="DO243" s="213"/>
      <c r="DP243" s="213"/>
      <c r="DQ243" s="213"/>
      <c r="DR243" s="213"/>
      <c r="DS243" s="213"/>
      <c r="DT243" s="213" t="s">
        <v>226</v>
      </c>
      <c r="DU243" s="213"/>
      <c r="DV243" s="213"/>
      <c r="DW243" s="213"/>
      <c r="DX243" s="213"/>
      <c r="DY243" s="213"/>
      <c r="DZ243" s="213"/>
      <c r="EA243" s="213"/>
      <c r="EB243" s="213"/>
      <c r="EC243" s="213"/>
      <c r="ED243" s="213"/>
      <c r="EE243" s="213"/>
      <c r="EF243" s="213"/>
      <c r="EG243" s="213" t="s">
        <v>853</v>
      </c>
      <c r="EH243" s="213"/>
      <c r="EI243" s="213"/>
      <c r="EJ243" s="213"/>
      <c r="EK243" s="213"/>
      <c r="EL243" s="213"/>
      <c r="EM243" s="213"/>
      <c r="EN243" s="213"/>
      <c r="EO243" s="213"/>
      <c r="EP243" s="213"/>
      <c r="EQ243" s="213"/>
      <c r="ER243" s="213"/>
      <c r="ES243" s="213"/>
      <c r="ET243" s="213"/>
      <c r="EU243" s="9"/>
      <c r="EV243" s="166"/>
      <c r="EW243" s="213"/>
      <c r="EX243" s="213"/>
      <c r="EY243" s="213"/>
      <c r="EZ243" s="213"/>
      <c r="FA243" s="213"/>
      <c r="FB243" s="213"/>
      <c r="FC243" s="213"/>
      <c r="FD243" s="213"/>
      <c r="FE243" s="213"/>
      <c r="FF243" s="213"/>
      <c r="FG243" s="213"/>
      <c r="FH243" s="213" t="s">
        <v>226</v>
      </c>
      <c r="FI243" s="213"/>
      <c r="FJ243" s="213"/>
      <c r="FK243" s="213"/>
      <c r="FL243" s="213" t="s">
        <v>853</v>
      </c>
      <c r="FM243" s="213"/>
      <c r="FN243" s="167"/>
      <c r="FO243" s="213"/>
      <c r="FP243" s="213" t="s">
        <v>226</v>
      </c>
      <c r="FQ243" s="213"/>
      <c r="FR243" s="213"/>
      <c r="FS243" s="166"/>
      <c r="FT243" s="167"/>
      <c r="FU243" s="213"/>
      <c r="FV243" s="213"/>
      <c r="FW243" s="213"/>
      <c r="FX243" s="213"/>
      <c r="FY243" s="166"/>
      <c r="FZ243" s="167"/>
      <c r="GA243" s="166"/>
      <c r="GB243" s="213"/>
      <c r="GC243" s="213"/>
      <c r="GD243" s="213"/>
      <c r="GE243" s="166"/>
      <c r="GF243" s="213"/>
      <c r="GG243" s="213"/>
      <c r="GH243" s="213"/>
      <c r="GI243" s="213"/>
      <c r="GJ243" s="213"/>
      <c r="GK243" s="213"/>
      <c r="GL243" s="213"/>
      <c r="GM243" s="166"/>
      <c r="GN243" s="213"/>
      <c r="GO243" s="213"/>
      <c r="GP243" s="213"/>
      <c r="GQ243" s="167"/>
      <c r="GR243" s="174"/>
      <c r="GS243" s="214"/>
      <c r="GT243" s="214"/>
      <c r="GU243" s="214"/>
      <c r="GV243" s="214"/>
      <c r="GW243" s="214"/>
      <c r="GX243" s="214"/>
      <c r="GY243" s="214"/>
      <c r="GZ243" s="214"/>
      <c r="HA243" s="214"/>
      <c r="HB243" s="214"/>
      <c r="HC243" s="214"/>
      <c r="HD243" s="214"/>
      <c r="HE243" s="214"/>
      <c r="HF243" s="214"/>
      <c r="HG243" s="214"/>
      <c r="HH243" s="214"/>
      <c r="HI243" s="214"/>
      <c r="HJ243" s="214"/>
      <c r="HK243" s="214"/>
      <c r="HL243" s="214"/>
      <c r="HM243" s="214"/>
      <c r="HN243" s="214"/>
      <c r="HO243" s="214"/>
      <c r="HP243" s="214"/>
      <c r="HQ243" s="214"/>
      <c r="HR243" s="214"/>
      <c r="HS243" s="214"/>
      <c r="HT243" s="214"/>
      <c r="HU243" s="214"/>
      <c r="HV243" s="214"/>
      <c r="HW243" s="214"/>
      <c r="HX243" s="214"/>
      <c r="HY243" s="214"/>
      <c r="HZ243" s="214"/>
      <c r="IA243" s="214"/>
      <c r="IB243" s="214"/>
      <c r="IC243" s="214"/>
      <c r="ID243" s="214"/>
      <c r="IE243" s="214"/>
      <c r="IF243" s="214"/>
      <c r="IG243" s="214"/>
      <c r="IH243" s="214"/>
      <c r="II243" s="214"/>
      <c r="IJ243" s="214"/>
      <c r="IK243" s="214"/>
      <c r="IL243" s="214"/>
      <c r="IM243" s="214"/>
      <c r="IN243" s="214"/>
      <c r="IO243" s="214"/>
      <c r="IP243" s="166"/>
      <c r="IQ243" s="167"/>
      <c r="IR243" s="213"/>
      <c r="IS243" s="213"/>
      <c r="IT243" s="213" t="s">
        <v>226</v>
      </c>
      <c r="IU243" s="213"/>
      <c r="IV243" s="213"/>
      <c r="IW243" s="213"/>
      <c r="IX243" s="223"/>
      <c r="IY243" s="223"/>
      <c r="IZ243" s="213" t="s">
        <v>853</v>
      </c>
      <c r="JA243" s="223"/>
      <c r="JB243" s="213"/>
      <c r="JC243" s="213" t="s">
        <v>226</v>
      </c>
      <c r="JD243" s="213"/>
      <c r="JE243" s="214" t="s">
        <v>226</v>
      </c>
      <c r="JF243"/>
      <c r="JG243" s="213"/>
      <c r="JH243" s="213"/>
      <c r="JI243" s="213"/>
      <c r="JJ243" s="213"/>
      <c r="JK243" s="213" t="s">
        <v>226</v>
      </c>
      <c r="JL243" s="213"/>
      <c r="JM243" s="213"/>
      <c r="JN243" s="174"/>
      <c r="JO243" s="214"/>
      <c r="JP243" s="214"/>
      <c r="JQ243" s="214"/>
      <c r="JR243" s="214"/>
      <c r="JS243" s="214"/>
      <c r="JT243" s="214"/>
      <c r="JU243" s="214"/>
      <c r="JV243" s="214"/>
      <c r="JW243" s="214" t="s">
        <v>226</v>
      </c>
      <c r="JX243" s="214"/>
      <c r="JY243" s="166" t="s">
        <v>226</v>
      </c>
      <c r="JZ243" s="213"/>
      <c r="KA243" s="213" t="s">
        <v>853</v>
      </c>
      <c r="KB243" s="213"/>
      <c r="KC243" s="214"/>
      <c r="KD243" s="214" t="s">
        <v>226</v>
      </c>
      <c r="KE243" s="214" t="s">
        <v>226</v>
      </c>
      <c r="KF243" s="214" t="s">
        <v>226</v>
      </c>
      <c r="KG243" s="214"/>
      <c r="KH243" s="223" t="s">
        <v>853</v>
      </c>
      <c r="KI243" s="223"/>
      <c r="KJ243" s="223"/>
      <c r="KK243" s="223"/>
      <c r="KL243" s="214"/>
      <c r="KM243" s="214"/>
      <c r="KN243" s="214"/>
      <c r="KO243" s="214"/>
      <c r="KP243" s="214"/>
      <c r="KQ243"/>
      <c r="KR243" s="255"/>
      <c r="KS243">
        <v>14</v>
      </c>
      <c r="KT243">
        <v>5</v>
      </c>
      <c r="KU243">
        <v>14</v>
      </c>
      <c r="KV243">
        <v>5</v>
      </c>
    </row>
    <row r="244" spans="1:308" s="10" customFormat="1" ht="19.5">
      <c r="A244" s="171">
        <v>22</v>
      </c>
      <c r="B244" s="171" t="s">
        <v>1365</v>
      </c>
      <c r="C244" s="172" t="s">
        <v>1372</v>
      </c>
      <c r="D244" s="173">
        <v>5</v>
      </c>
      <c r="E244" s="164" t="s">
        <v>1373</v>
      </c>
      <c r="F244" s="164">
        <v>12</v>
      </c>
      <c r="G244" s="164" t="s">
        <v>876</v>
      </c>
      <c r="H244" s="164">
        <v>0</v>
      </c>
      <c r="I244" s="164">
        <v>0</v>
      </c>
      <c r="J244" s="164">
        <v>581</v>
      </c>
      <c r="K244" s="164">
        <v>150.1</v>
      </c>
      <c r="L244" s="165">
        <v>25.83476764199656</v>
      </c>
      <c r="M244" s="384" t="s">
        <v>2407</v>
      </c>
      <c r="N244" s="166"/>
      <c r="O244" s="213"/>
      <c r="P244" s="213"/>
      <c r="Q244" s="213"/>
      <c r="R244" s="213"/>
      <c r="S244" s="213"/>
      <c r="T244" s="213"/>
      <c r="U244" s="213"/>
      <c r="V244" s="213"/>
      <c r="W244" s="213"/>
      <c r="X244" s="213"/>
      <c r="Y244" s="213"/>
      <c r="Z244" s="213"/>
      <c r="AA244" s="213"/>
      <c r="AB244" s="213"/>
      <c r="AC244" s="213"/>
      <c r="AD244" s="213"/>
      <c r="AE244" s="213"/>
      <c r="AF244" s="213"/>
      <c r="AG244" s="213"/>
      <c r="AH244" s="213"/>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c r="BI244" s="213"/>
      <c r="BJ244" s="213"/>
      <c r="BK244" s="213"/>
      <c r="BL244" s="213"/>
      <c r="BM244" s="213"/>
      <c r="BN244" s="213"/>
      <c r="BO244" s="213"/>
      <c r="BP244" s="213"/>
      <c r="BQ244" s="213"/>
      <c r="BR244" s="213"/>
      <c r="BS244" s="213"/>
      <c r="BT244" s="213"/>
      <c r="BU244" s="213"/>
      <c r="BV244" s="213"/>
      <c r="BW244" s="213"/>
      <c r="BX244" s="213"/>
      <c r="BY244" s="213"/>
      <c r="BZ244" s="213"/>
      <c r="CA244" s="213"/>
      <c r="CB244" s="166"/>
      <c r="CC244" s="213"/>
      <c r="CD244" s="213"/>
      <c r="CE244" s="213"/>
      <c r="CF244" s="213"/>
      <c r="CG244" s="213"/>
      <c r="CH244" s="213"/>
      <c r="CI244" s="213"/>
      <c r="CJ244" s="213"/>
      <c r="CK244" s="213"/>
      <c r="CL244" s="213"/>
      <c r="CM244" s="213"/>
      <c r="CN244" s="213"/>
      <c r="CO244" s="213"/>
      <c r="CP244" s="213"/>
      <c r="CQ244" s="213"/>
      <c r="CR244" s="213"/>
      <c r="CS244" s="213"/>
      <c r="CT244" s="166"/>
      <c r="CU244" s="213"/>
      <c r="CV244" s="213" t="s">
        <v>853</v>
      </c>
      <c r="CW244" s="213"/>
      <c r="CX244" s="213"/>
      <c r="CY244" s="213"/>
      <c r="CZ244" s="213"/>
      <c r="DA244" s="213"/>
      <c r="DB244" s="213"/>
      <c r="DC244" s="213"/>
      <c r="DD244" s="213"/>
      <c r="DE244" s="213"/>
      <c r="DF244" s="213"/>
      <c r="DG244" s="213"/>
      <c r="DH244" s="213"/>
      <c r="DI244" s="213"/>
      <c r="DJ244" s="213"/>
      <c r="DK244" s="213"/>
      <c r="DL244" s="213"/>
      <c r="DM244" s="213"/>
      <c r="DN244" s="167"/>
      <c r="DO244" s="213"/>
      <c r="DP244" s="213"/>
      <c r="DQ244" s="213"/>
      <c r="DR244" s="213" t="s">
        <v>853</v>
      </c>
      <c r="DS244" s="213"/>
      <c r="DT244" s="213"/>
      <c r="DU244" s="213"/>
      <c r="DV244" s="213"/>
      <c r="DW244" s="213"/>
      <c r="DX244" s="213"/>
      <c r="DY244" s="213"/>
      <c r="DZ244" s="213"/>
      <c r="EA244" s="213"/>
      <c r="EB244" s="213"/>
      <c r="EC244" s="213"/>
      <c r="ED244" s="213"/>
      <c r="EE244" s="213"/>
      <c r="EF244" s="213"/>
      <c r="EG244" s="213"/>
      <c r="EH244" s="213"/>
      <c r="EI244" s="213"/>
      <c r="EJ244" s="213"/>
      <c r="EK244" s="213"/>
      <c r="EL244" s="213"/>
      <c r="EM244" s="213"/>
      <c r="EN244" s="213"/>
      <c r="EO244" s="213"/>
      <c r="EP244" s="213"/>
      <c r="EQ244" s="213"/>
      <c r="ER244" s="213"/>
      <c r="ES244" s="213"/>
      <c r="ET244" s="213"/>
      <c r="EU244" s="9"/>
      <c r="EV244" s="166"/>
      <c r="EW244" s="213"/>
      <c r="EX244" s="213"/>
      <c r="EY244" s="213"/>
      <c r="EZ244" s="213"/>
      <c r="FA244" s="213"/>
      <c r="FB244" s="213"/>
      <c r="FC244" s="213"/>
      <c r="FD244" s="213"/>
      <c r="FE244" s="213"/>
      <c r="FF244" s="213" t="s">
        <v>853</v>
      </c>
      <c r="FG244" s="213"/>
      <c r="FH244" s="213"/>
      <c r="FI244" s="213"/>
      <c r="FJ244" s="213"/>
      <c r="FK244" s="213"/>
      <c r="FL244" s="213"/>
      <c r="FM244" s="213"/>
      <c r="FN244" s="167"/>
      <c r="FO244" s="213"/>
      <c r="FP244" s="213"/>
      <c r="FQ244" s="213"/>
      <c r="FR244" s="213"/>
      <c r="FS244" s="166"/>
      <c r="FT244" s="167"/>
      <c r="FU244" s="213"/>
      <c r="FV244" s="213"/>
      <c r="FW244" s="213"/>
      <c r="FX244" s="213"/>
      <c r="FY244" s="166"/>
      <c r="FZ244" s="167"/>
      <c r="GA244" s="166"/>
      <c r="GB244" s="213"/>
      <c r="GC244" s="213"/>
      <c r="GD244" s="213"/>
      <c r="GE244" s="166"/>
      <c r="GF244" s="213"/>
      <c r="GG244" s="213"/>
      <c r="GH244" s="213"/>
      <c r="GI244" s="213"/>
      <c r="GJ244" s="213"/>
      <c r="GK244" s="213"/>
      <c r="GL244" s="213"/>
      <c r="GM244" s="166"/>
      <c r="GN244" s="213"/>
      <c r="GO244" s="213"/>
      <c r="GP244" s="213"/>
      <c r="GQ244" s="167"/>
      <c r="GR244" s="174"/>
      <c r="GS244" s="214"/>
      <c r="GT244" s="214"/>
      <c r="GU244" s="214"/>
      <c r="GV244" s="214"/>
      <c r="GW244" s="214"/>
      <c r="GX244" s="214"/>
      <c r="GY244" s="214"/>
      <c r="GZ244" s="214"/>
      <c r="HA244" s="214"/>
      <c r="HB244" s="214"/>
      <c r="HC244" s="214"/>
      <c r="HD244" s="214"/>
      <c r="HE244" s="214"/>
      <c r="HF244" s="214"/>
      <c r="HG244" s="214"/>
      <c r="HH244" s="214"/>
      <c r="HI244" s="214"/>
      <c r="HJ244" s="214"/>
      <c r="HK244" s="214"/>
      <c r="HL244" s="214"/>
      <c r="HM244" s="214"/>
      <c r="HN244" s="214"/>
      <c r="HO244" s="214"/>
      <c r="HP244" s="214"/>
      <c r="HQ244" s="214"/>
      <c r="HR244" s="214"/>
      <c r="HS244" s="214"/>
      <c r="HT244" s="214"/>
      <c r="HU244" s="214"/>
      <c r="HV244" s="214"/>
      <c r="HW244" s="214"/>
      <c r="HX244" s="214"/>
      <c r="HY244" s="214"/>
      <c r="HZ244" s="214"/>
      <c r="IA244" s="214"/>
      <c r="IB244" s="214"/>
      <c r="IC244" s="214"/>
      <c r="ID244" s="214"/>
      <c r="IE244" s="214"/>
      <c r="IF244" s="214"/>
      <c r="IG244" s="214"/>
      <c r="IH244" s="214"/>
      <c r="II244" s="214"/>
      <c r="IJ244" s="214"/>
      <c r="IK244" s="214"/>
      <c r="IL244" s="214"/>
      <c r="IM244" s="214"/>
      <c r="IN244" s="214"/>
      <c r="IO244" s="214"/>
      <c r="IP244" s="166"/>
      <c r="IQ244" s="167"/>
      <c r="IR244" s="213"/>
      <c r="IS244" s="213"/>
      <c r="IT244" s="213"/>
      <c r="IU244" s="213"/>
      <c r="IV244" s="213" t="s">
        <v>853</v>
      </c>
      <c r="IW244" s="213"/>
      <c r="IX244" s="223"/>
      <c r="IY244" s="223"/>
      <c r="IZ244" s="213" t="s">
        <v>853</v>
      </c>
      <c r="JA244" s="223"/>
      <c r="JB244" s="213"/>
      <c r="JC244" s="213"/>
      <c r="JD244" s="213"/>
      <c r="JE244" s="214"/>
      <c r="JF244"/>
      <c r="JG244" s="213"/>
      <c r="JH244" s="213"/>
      <c r="JI244" s="213"/>
      <c r="JJ244" s="213"/>
      <c r="JK244" s="213" t="s">
        <v>853</v>
      </c>
      <c r="JL244" s="213"/>
      <c r="JM244" s="213"/>
      <c r="JN244" s="174" t="s">
        <v>853</v>
      </c>
      <c r="JO244" s="214"/>
      <c r="JP244" s="214"/>
      <c r="JQ244" s="214"/>
      <c r="JR244" s="214"/>
      <c r="JS244" s="214"/>
      <c r="JT244" s="214"/>
      <c r="JU244" s="214"/>
      <c r="JV244" s="214"/>
      <c r="JW244" s="214"/>
      <c r="JX244" s="214"/>
      <c r="JY244" s="166"/>
      <c r="JZ244" s="213"/>
      <c r="KA244" s="213" t="s">
        <v>853</v>
      </c>
      <c r="KB244" s="213"/>
      <c r="KC244" s="214"/>
      <c r="KD244" s="214"/>
      <c r="KE244" s="214"/>
      <c r="KF244" s="214"/>
      <c r="KG244" s="214"/>
      <c r="KH244" s="223"/>
      <c r="KI244" s="223"/>
      <c r="KJ244" s="223"/>
      <c r="KK244" s="223"/>
      <c r="KL244" s="214"/>
      <c r="KM244" s="214"/>
      <c r="KN244" s="214"/>
      <c r="KO244" s="214"/>
      <c r="KP244" s="214"/>
      <c r="KQ244"/>
      <c r="KR244" s="255"/>
      <c r="KS244">
        <v>0</v>
      </c>
      <c r="KT244">
        <v>8</v>
      </c>
      <c r="KU244">
        <v>0</v>
      </c>
      <c r="KV244">
        <v>8</v>
      </c>
    </row>
    <row r="245" spans="1:308" s="10" customFormat="1" ht="19.5">
      <c r="A245" s="171">
        <v>22</v>
      </c>
      <c r="B245" s="171" t="s">
        <v>1365</v>
      </c>
      <c r="C245" s="172" t="s">
        <v>1374</v>
      </c>
      <c r="D245" s="173">
        <v>6</v>
      </c>
      <c r="E245" s="171" t="s">
        <v>1375</v>
      </c>
      <c r="F245" s="164">
        <v>9</v>
      </c>
      <c r="G245" s="164" t="s">
        <v>857</v>
      </c>
      <c r="H245" s="164">
        <v>0</v>
      </c>
      <c r="I245" s="164">
        <v>0</v>
      </c>
      <c r="J245" s="164">
        <v>504</v>
      </c>
      <c r="K245" s="164">
        <v>116.1</v>
      </c>
      <c r="L245" s="165">
        <v>23.035714285714285</v>
      </c>
      <c r="M245" s="384" t="s">
        <v>2408</v>
      </c>
      <c r="N245" s="166"/>
      <c r="O245" s="213"/>
      <c r="P245" s="213"/>
      <c r="Q245" s="213"/>
      <c r="R245" s="213"/>
      <c r="S245" s="213"/>
      <c r="T245" s="213"/>
      <c r="U245" s="213"/>
      <c r="V245" s="213"/>
      <c r="W245" s="213"/>
      <c r="X245" s="213"/>
      <c r="Y245" s="213"/>
      <c r="Z245" s="213"/>
      <c r="AA245" s="213"/>
      <c r="AB245" s="213"/>
      <c r="AC245" s="213"/>
      <c r="AD245" s="213"/>
      <c r="AE245" s="213"/>
      <c r="AF245" s="213"/>
      <c r="AG245" s="213"/>
      <c r="AH245" s="213"/>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c r="BI245" s="213"/>
      <c r="BJ245" s="213"/>
      <c r="BK245" s="213"/>
      <c r="BL245" s="213"/>
      <c r="BM245" s="213"/>
      <c r="BN245" s="213"/>
      <c r="BO245" s="213"/>
      <c r="BP245" s="213"/>
      <c r="BQ245" s="213"/>
      <c r="BR245" s="213"/>
      <c r="BS245" s="213"/>
      <c r="BT245" s="213"/>
      <c r="BU245" s="213"/>
      <c r="BV245" s="213"/>
      <c r="BW245" s="213"/>
      <c r="BX245" s="213"/>
      <c r="BY245" s="213"/>
      <c r="BZ245" s="213"/>
      <c r="CA245" s="213"/>
      <c r="CB245" s="166"/>
      <c r="CC245" s="213"/>
      <c r="CD245" s="213"/>
      <c r="CE245" s="213"/>
      <c r="CF245" s="213"/>
      <c r="CG245" s="213"/>
      <c r="CH245" s="213"/>
      <c r="CI245" s="213"/>
      <c r="CJ245" s="213"/>
      <c r="CK245" s="213"/>
      <c r="CL245" s="213"/>
      <c r="CM245" s="213"/>
      <c r="CN245" s="213"/>
      <c r="CO245" s="213"/>
      <c r="CP245" s="213"/>
      <c r="CQ245" s="213"/>
      <c r="CR245" s="213"/>
      <c r="CS245" s="213"/>
      <c r="CT245" s="166"/>
      <c r="CU245" s="213"/>
      <c r="CV245" s="213"/>
      <c r="CW245" s="213" t="s">
        <v>226</v>
      </c>
      <c r="CX245" s="213"/>
      <c r="CY245" s="213"/>
      <c r="CZ245" s="213"/>
      <c r="DA245" s="213"/>
      <c r="DB245" s="213"/>
      <c r="DC245" s="213"/>
      <c r="DD245" s="213"/>
      <c r="DE245" s="213"/>
      <c r="DF245" s="213"/>
      <c r="DG245" s="213"/>
      <c r="DH245" s="213"/>
      <c r="DI245" s="213"/>
      <c r="DJ245" s="213"/>
      <c r="DK245" s="213"/>
      <c r="DL245" s="213"/>
      <c r="DM245" s="213"/>
      <c r="DN245" s="167"/>
      <c r="DO245" s="213"/>
      <c r="DP245" s="213" t="s">
        <v>226</v>
      </c>
      <c r="DQ245" s="213"/>
      <c r="DR245" s="213"/>
      <c r="DS245" s="213"/>
      <c r="DT245" s="213"/>
      <c r="DU245" s="213"/>
      <c r="DV245" s="213"/>
      <c r="DW245" s="213"/>
      <c r="DX245" s="213"/>
      <c r="DY245" s="213"/>
      <c r="DZ245" s="213"/>
      <c r="EA245" s="213"/>
      <c r="EB245" s="213"/>
      <c r="EC245" s="213"/>
      <c r="ED245" s="213"/>
      <c r="EE245" s="213"/>
      <c r="EF245" s="213"/>
      <c r="EG245" s="213"/>
      <c r="EH245" s="213"/>
      <c r="EI245" s="213"/>
      <c r="EJ245" s="213"/>
      <c r="EK245" s="213"/>
      <c r="EL245" s="213"/>
      <c r="EM245" s="213"/>
      <c r="EN245" s="213"/>
      <c r="EO245" s="213"/>
      <c r="EP245" s="213"/>
      <c r="EQ245" s="213"/>
      <c r="ER245" s="213"/>
      <c r="ES245" s="213"/>
      <c r="ET245" s="213"/>
      <c r="EU245" s="9"/>
      <c r="EV245" s="166" t="s">
        <v>226</v>
      </c>
      <c r="EW245" s="213" t="s">
        <v>226</v>
      </c>
      <c r="EX245" s="213"/>
      <c r="EY245" s="213"/>
      <c r="EZ245" s="213"/>
      <c r="FA245" s="213"/>
      <c r="FB245" s="213"/>
      <c r="FC245" s="213"/>
      <c r="FD245" s="213"/>
      <c r="FE245" s="213"/>
      <c r="FF245" s="213"/>
      <c r="FG245" s="213"/>
      <c r="FH245" s="213"/>
      <c r="FI245" s="213"/>
      <c r="FJ245" s="213"/>
      <c r="FK245" s="213"/>
      <c r="FL245" s="213"/>
      <c r="FM245" s="213"/>
      <c r="FN245" s="167"/>
      <c r="FO245" s="213"/>
      <c r="FP245" s="213"/>
      <c r="FQ245" s="213"/>
      <c r="FR245" s="213"/>
      <c r="FS245" s="166"/>
      <c r="FT245" s="167"/>
      <c r="FU245" s="213"/>
      <c r="FV245" s="213"/>
      <c r="FW245" s="213"/>
      <c r="FX245" s="213"/>
      <c r="FY245" s="166"/>
      <c r="FZ245" s="167"/>
      <c r="GA245" s="166"/>
      <c r="GB245" s="213"/>
      <c r="GC245" s="213"/>
      <c r="GD245" s="213"/>
      <c r="GE245" s="166"/>
      <c r="GF245" s="213"/>
      <c r="GG245" s="213"/>
      <c r="GH245" s="213"/>
      <c r="GI245" s="213"/>
      <c r="GJ245" s="213"/>
      <c r="GK245" s="213"/>
      <c r="GL245" s="213"/>
      <c r="GM245" s="166"/>
      <c r="GN245" s="213"/>
      <c r="GO245" s="213"/>
      <c r="GP245" s="213"/>
      <c r="GQ245" s="167"/>
      <c r="GR245" s="174"/>
      <c r="GS245" s="214"/>
      <c r="GT245" s="214"/>
      <c r="GU245" s="214"/>
      <c r="GV245" s="214"/>
      <c r="GW245" s="214"/>
      <c r="GX245" s="214"/>
      <c r="GY245" s="214"/>
      <c r="GZ245" s="214"/>
      <c r="HA245" s="214"/>
      <c r="HB245" s="214"/>
      <c r="HC245" s="214"/>
      <c r="HD245" s="214"/>
      <c r="HE245" s="214"/>
      <c r="HF245" s="214"/>
      <c r="HG245" s="214"/>
      <c r="HH245" s="214"/>
      <c r="HI245" s="214"/>
      <c r="HJ245" s="214"/>
      <c r="HK245" s="214"/>
      <c r="HL245" s="214"/>
      <c r="HM245" s="214"/>
      <c r="HN245" s="214"/>
      <c r="HO245" s="214"/>
      <c r="HP245" s="214"/>
      <c r="HQ245" s="214"/>
      <c r="HR245" s="214"/>
      <c r="HS245" s="214"/>
      <c r="HT245" s="214"/>
      <c r="HU245" s="214"/>
      <c r="HV245" s="214"/>
      <c r="HW245" s="214"/>
      <c r="HX245" s="214"/>
      <c r="HY245" s="214"/>
      <c r="HZ245" s="214"/>
      <c r="IA245" s="214"/>
      <c r="IB245" s="214"/>
      <c r="IC245" s="214"/>
      <c r="ID245" s="214"/>
      <c r="IE245" s="214"/>
      <c r="IF245" s="214"/>
      <c r="IG245" s="214"/>
      <c r="IH245" s="214"/>
      <c r="II245" s="214"/>
      <c r="IJ245" s="214"/>
      <c r="IK245" s="214"/>
      <c r="IL245" s="214"/>
      <c r="IM245" s="214"/>
      <c r="IN245" s="214"/>
      <c r="IO245" s="214"/>
      <c r="IP245" s="166"/>
      <c r="IQ245" s="167"/>
      <c r="IR245" s="213"/>
      <c r="IS245" s="213"/>
      <c r="IT245" s="213"/>
      <c r="IU245" s="213"/>
      <c r="IV245" s="213" t="s">
        <v>853</v>
      </c>
      <c r="IW245" s="213"/>
      <c r="IX245" s="223"/>
      <c r="IY245" s="223"/>
      <c r="IZ245" s="213" t="s">
        <v>226</v>
      </c>
      <c r="JA245" s="223"/>
      <c r="JB245" s="213"/>
      <c r="JC245" s="213"/>
      <c r="JD245" s="213"/>
      <c r="JE245" s="214"/>
      <c r="JF245"/>
      <c r="JG245" s="213"/>
      <c r="JH245" s="213"/>
      <c r="JI245" s="213"/>
      <c r="JJ245" s="213"/>
      <c r="JK245" s="213" t="s">
        <v>226</v>
      </c>
      <c r="JL245" s="213"/>
      <c r="JM245" s="213"/>
      <c r="JN245" s="174" t="s">
        <v>853</v>
      </c>
      <c r="JO245" s="214"/>
      <c r="JP245" s="214" t="s">
        <v>853</v>
      </c>
      <c r="JQ245" s="214"/>
      <c r="JR245" s="214"/>
      <c r="JS245" s="214"/>
      <c r="JT245" s="214"/>
      <c r="JU245" s="214" t="s">
        <v>853</v>
      </c>
      <c r="JV245" s="214"/>
      <c r="JW245" s="214"/>
      <c r="JX245" s="214"/>
      <c r="JY245" s="166" t="s">
        <v>226</v>
      </c>
      <c r="JZ245" s="213"/>
      <c r="KA245" s="213"/>
      <c r="KB245" s="213"/>
      <c r="KC245" s="214"/>
      <c r="KD245" s="214" t="s">
        <v>226</v>
      </c>
      <c r="KE245" s="214"/>
      <c r="KF245" s="214"/>
      <c r="KG245" s="214"/>
      <c r="KH245" s="223"/>
      <c r="KI245" s="223"/>
      <c r="KJ245" s="223"/>
      <c r="KK245" s="223"/>
      <c r="KL245" s="214"/>
      <c r="KM245" s="214"/>
      <c r="KN245" s="214"/>
      <c r="KO245" s="214" t="s">
        <v>853</v>
      </c>
      <c r="KP245" s="214"/>
      <c r="KQ245"/>
      <c r="KR245" s="255"/>
      <c r="KS245">
        <v>8</v>
      </c>
      <c r="KT245">
        <v>5</v>
      </c>
      <c r="KU245">
        <v>8</v>
      </c>
      <c r="KV245">
        <v>5</v>
      </c>
    </row>
    <row r="246" spans="1:308" s="10" customFormat="1" ht="19.5">
      <c r="A246" s="171">
        <v>22</v>
      </c>
      <c r="B246" s="171" t="s">
        <v>1365</v>
      </c>
      <c r="C246" s="172" t="s">
        <v>1376</v>
      </c>
      <c r="D246" s="173">
        <v>7</v>
      </c>
      <c r="E246" s="171" t="s">
        <v>1377</v>
      </c>
      <c r="F246" s="164">
        <v>21</v>
      </c>
      <c r="G246" s="164" t="s">
        <v>852</v>
      </c>
      <c r="H246" s="164" t="s">
        <v>979</v>
      </c>
      <c r="I246" s="164">
        <v>0</v>
      </c>
      <c r="J246" s="164">
        <v>606</v>
      </c>
      <c r="K246" s="164">
        <v>266.8</v>
      </c>
      <c r="L246" s="165">
        <v>44.026402640264031</v>
      </c>
      <c r="M246" s="384" t="s">
        <v>2409</v>
      </c>
      <c r="N246" s="166" t="s">
        <v>226</v>
      </c>
      <c r="O246" s="213"/>
      <c r="P246" s="213"/>
      <c r="Q246" s="213"/>
      <c r="R246" s="213"/>
      <c r="S246" s="213"/>
      <c r="T246" s="213"/>
      <c r="U246" s="213"/>
      <c r="V246" s="213"/>
      <c r="W246" s="213"/>
      <c r="X246" s="213"/>
      <c r="Y246" s="213"/>
      <c r="Z246" s="213"/>
      <c r="AA246" s="213"/>
      <c r="AB246" s="213"/>
      <c r="AC246" s="213"/>
      <c r="AD246" s="213"/>
      <c r="AE246" s="213"/>
      <c r="AF246" s="213"/>
      <c r="AG246" s="213"/>
      <c r="AH246" s="213"/>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c r="BI246" s="213"/>
      <c r="BJ246" s="213"/>
      <c r="BK246" s="213"/>
      <c r="BL246" s="213"/>
      <c r="BM246" s="213"/>
      <c r="BN246" s="213"/>
      <c r="BO246" s="213"/>
      <c r="BP246" s="213"/>
      <c r="BQ246" s="213"/>
      <c r="BR246" s="213"/>
      <c r="BS246" s="213"/>
      <c r="BT246" s="213"/>
      <c r="BU246" s="213"/>
      <c r="BV246" s="213"/>
      <c r="BW246" s="213"/>
      <c r="BX246" s="213"/>
      <c r="BY246" s="213"/>
      <c r="BZ246" s="213"/>
      <c r="CA246" s="213"/>
      <c r="CB246" s="166"/>
      <c r="CC246" s="213"/>
      <c r="CD246" s="213"/>
      <c r="CE246" s="213"/>
      <c r="CF246" s="213"/>
      <c r="CG246" s="213"/>
      <c r="CH246" s="213"/>
      <c r="CI246" s="213"/>
      <c r="CJ246" s="213"/>
      <c r="CK246" s="213"/>
      <c r="CL246" s="213"/>
      <c r="CM246" s="213"/>
      <c r="CN246" s="213"/>
      <c r="CO246" s="213"/>
      <c r="CP246" s="213"/>
      <c r="CQ246" s="213"/>
      <c r="CR246" s="213"/>
      <c r="CS246" s="213"/>
      <c r="CT246" s="166"/>
      <c r="CU246" s="213"/>
      <c r="CV246" s="213"/>
      <c r="CW246" s="213"/>
      <c r="CX246" s="213"/>
      <c r="CY246" s="213"/>
      <c r="CZ246" s="213"/>
      <c r="DA246" s="213"/>
      <c r="DB246" s="213"/>
      <c r="DC246" s="213"/>
      <c r="DD246" s="213"/>
      <c r="DE246" s="213"/>
      <c r="DF246" s="213"/>
      <c r="DG246" s="213"/>
      <c r="DH246" s="213"/>
      <c r="DI246" s="213"/>
      <c r="DJ246" s="213"/>
      <c r="DK246" s="213"/>
      <c r="DL246" s="213"/>
      <c r="DM246" s="213"/>
      <c r="DN246" s="167"/>
      <c r="DO246" s="213"/>
      <c r="DP246" s="213"/>
      <c r="DQ246" s="213"/>
      <c r="DR246" s="213"/>
      <c r="DS246" s="213"/>
      <c r="DT246" s="213"/>
      <c r="DU246" s="213"/>
      <c r="DV246" s="213"/>
      <c r="DW246" s="213"/>
      <c r="DX246" s="213"/>
      <c r="DY246" s="213"/>
      <c r="DZ246" s="213"/>
      <c r="EA246" s="213"/>
      <c r="EB246" s="213"/>
      <c r="EC246" s="213"/>
      <c r="ED246" s="213"/>
      <c r="EE246" s="213"/>
      <c r="EF246" s="213"/>
      <c r="EG246" s="213"/>
      <c r="EH246" s="213"/>
      <c r="EI246" s="213"/>
      <c r="EJ246" s="213"/>
      <c r="EK246" s="213"/>
      <c r="EL246" s="213"/>
      <c r="EM246" s="213"/>
      <c r="EN246" s="213"/>
      <c r="EO246" s="213"/>
      <c r="EP246" s="213"/>
      <c r="EQ246" s="213"/>
      <c r="ER246" s="213"/>
      <c r="ES246" s="213"/>
      <c r="ET246" s="213"/>
      <c r="EU246" s="9"/>
      <c r="EV246" s="166"/>
      <c r="EW246" s="213"/>
      <c r="EX246" s="213"/>
      <c r="EY246" s="213"/>
      <c r="EZ246" s="213"/>
      <c r="FA246" s="213"/>
      <c r="FB246" s="213"/>
      <c r="FC246" s="213"/>
      <c r="FD246" s="213"/>
      <c r="FE246" s="213"/>
      <c r="FF246" s="213"/>
      <c r="FG246" s="213"/>
      <c r="FH246" s="213"/>
      <c r="FI246" s="213"/>
      <c r="FJ246" s="213"/>
      <c r="FK246" s="213"/>
      <c r="FL246" s="213"/>
      <c r="FM246" s="213"/>
      <c r="FN246" s="167"/>
      <c r="FO246" s="213"/>
      <c r="FP246" s="213"/>
      <c r="FQ246" s="213"/>
      <c r="FR246" s="213"/>
      <c r="FS246" s="166"/>
      <c r="FT246" s="167"/>
      <c r="FU246" s="213"/>
      <c r="FV246" s="213"/>
      <c r="FW246" s="213"/>
      <c r="FX246" s="213"/>
      <c r="FY246" s="166"/>
      <c r="FZ246" s="167"/>
      <c r="GA246" s="166"/>
      <c r="GB246" s="213"/>
      <c r="GC246" s="213"/>
      <c r="GD246" s="213"/>
      <c r="GE246" s="166"/>
      <c r="GF246" s="213"/>
      <c r="GG246" s="213"/>
      <c r="GH246" s="213"/>
      <c r="GI246" s="213"/>
      <c r="GJ246" s="213"/>
      <c r="GK246" s="213"/>
      <c r="GL246" s="213"/>
      <c r="GM246" s="166"/>
      <c r="GN246" s="213"/>
      <c r="GO246" s="213"/>
      <c r="GP246" s="213"/>
      <c r="GQ246" s="167"/>
      <c r="GR246" s="174" t="s">
        <v>226</v>
      </c>
      <c r="GS246" s="214" t="s">
        <v>226</v>
      </c>
      <c r="GT246" s="214"/>
      <c r="GU246" s="214" t="s">
        <v>226</v>
      </c>
      <c r="GV246" s="214" t="s">
        <v>226</v>
      </c>
      <c r="GW246" s="214" t="s">
        <v>226</v>
      </c>
      <c r="GX246" s="214" t="s">
        <v>226</v>
      </c>
      <c r="GY246" s="214"/>
      <c r="GZ246" s="214"/>
      <c r="HA246" s="214"/>
      <c r="HB246" s="214"/>
      <c r="HC246" s="214"/>
      <c r="HD246" s="214"/>
      <c r="HE246" s="214"/>
      <c r="HF246" s="214" t="s">
        <v>226</v>
      </c>
      <c r="HG246" s="214"/>
      <c r="HH246" s="214"/>
      <c r="HI246" s="214"/>
      <c r="HJ246" s="214"/>
      <c r="HK246" s="214" t="s">
        <v>226</v>
      </c>
      <c r="HL246" s="214"/>
      <c r="HM246" s="214"/>
      <c r="HN246" s="214"/>
      <c r="HO246" s="214"/>
      <c r="HP246" s="214"/>
      <c r="HQ246" s="214"/>
      <c r="HR246" s="214"/>
      <c r="HS246" s="214"/>
      <c r="HT246" s="214"/>
      <c r="HU246" s="214"/>
      <c r="HV246" s="214"/>
      <c r="HW246" s="214"/>
      <c r="HX246" s="214"/>
      <c r="HY246" s="214"/>
      <c r="HZ246" s="214"/>
      <c r="IA246" s="214"/>
      <c r="IB246" s="214"/>
      <c r="IC246" s="214"/>
      <c r="ID246" s="214"/>
      <c r="IE246" s="214"/>
      <c r="IF246" s="214"/>
      <c r="IG246" s="214"/>
      <c r="IH246" s="214"/>
      <c r="II246" s="214"/>
      <c r="IJ246" s="214"/>
      <c r="IK246" s="214"/>
      <c r="IL246" s="214"/>
      <c r="IM246" s="214"/>
      <c r="IN246" s="214"/>
      <c r="IO246" s="214"/>
      <c r="IP246" s="166"/>
      <c r="IQ246" s="167"/>
      <c r="IR246" s="213"/>
      <c r="IS246" s="213"/>
      <c r="IT246" s="213"/>
      <c r="IU246" s="213"/>
      <c r="IV246" s="213"/>
      <c r="IW246" s="213"/>
      <c r="IX246" s="223"/>
      <c r="IY246" s="223"/>
      <c r="IZ246" s="213"/>
      <c r="JA246" s="223"/>
      <c r="JB246" s="213"/>
      <c r="JC246" s="213"/>
      <c r="JD246" s="213"/>
      <c r="JE246" s="214"/>
      <c r="JF246"/>
      <c r="JG246" s="213"/>
      <c r="JH246" s="213"/>
      <c r="JI246" s="213"/>
      <c r="JJ246" s="213"/>
      <c r="JK246" s="213"/>
      <c r="JL246" s="213"/>
      <c r="JM246" s="213"/>
      <c r="JN246" s="174"/>
      <c r="JO246" s="214"/>
      <c r="JP246" s="214" t="s">
        <v>853</v>
      </c>
      <c r="JQ246" s="214"/>
      <c r="JR246" s="214"/>
      <c r="JS246" s="214"/>
      <c r="JT246" s="214"/>
      <c r="JU246" s="214"/>
      <c r="JV246" s="214"/>
      <c r="JW246" s="214"/>
      <c r="JX246" s="214"/>
      <c r="JY246" s="166"/>
      <c r="JZ246" s="213"/>
      <c r="KA246" s="213"/>
      <c r="KB246" s="213"/>
      <c r="KC246" s="214"/>
      <c r="KD246" s="214"/>
      <c r="KE246" s="214"/>
      <c r="KF246" s="214"/>
      <c r="KG246" s="214"/>
      <c r="KH246" s="223"/>
      <c r="KI246" s="223"/>
      <c r="KJ246" s="223"/>
      <c r="KK246" s="223"/>
      <c r="KL246" s="214"/>
      <c r="KM246" s="214"/>
      <c r="KN246" s="214"/>
      <c r="KO246" s="214"/>
      <c r="KP246" s="214"/>
      <c r="KQ246"/>
      <c r="KR246" s="255"/>
      <c r="KS246">
        <v>9</v>
      </c>
      <c r="KT246">
        <v>1</v>
      </c>
      <c r="KU246">
        <v>9</v>
      </c>
      <c r="KV246">
        <v>1</v>
      </c>
    </row>
    <row r="247" spans="1:308" s="10" customFormat="1" ht="19.5">
      <c r="A247" s="171">
        <v>22</v>
      </c>
      <c r="B247" s="171" t="s">
        <v>1365</v>
      </c>
      <c r="C247" s="172" t="s">
        <v>1378</v>
      </c>
      <c r="D247" s="173">
        <v>8</v>
      </c>
      <c r="E247" s="171" t="s">
        <v>1379</v>
      </c>
      <c r="F247" s="164">
        <v>22</v>
      </c>
      <c r="G247" s="164" t="s">
        <v>852</v>
      </c>
      <c r="H247" s="164">
        <v>0</v>
      </c>
      <c r="I247" s="164">
        <v>0</v>
      </c>
      <c r="J247" s="164">
        <v>816</v>
      </c>
      <c r="K247" s="164">
        <v>207.3</v>
      </c>
      <c r="L247" s="165">
        <v>25.404411764705888</v>
      </c>
      <c r="M247" s="384" t="s">
        <v>2410</v>
      </c>
      <c r="N247" s="166" t="s">
        <v>226</v>
      </c>
      <c r="O247" s="213"/>
      <c r="P247" s="213"/>
      <c r="Q247" s="213"/>
      <c r="R247" s="213"/>
      <c r="S247" s="213"/>
      <c r="T247" s="213"/>
      <c r="U247" s="213"/>
      <c r="V247" s="213"/>
      <c r="W247" s="213"/>
      <c r="X247" s="213"/>
      <c r="Y247" s="213"/>
      <c r="Z247" s="213"/>
      <c r="AA247" s="213"/>
      <c r="AB247" s="213"/>
      <c r="AC247" s="213"/>
      <c r="AD247" s="213"/>
      <c r="AE247" s="213"/>
      <c r="AF247" s="213"/>
      <c r="AG247" s="213"/>
      <c r="AH247" s="213"/>
      <c r="AI247" s="213"/>
      <c r="AJ247" s="213"/>
      <c r="AK247" s="213"/>
      <c r="AL247" s="213"/>
      <c r="AM247" s="213"/>
      <c r="AN247" s="213"/>
      <c r="AO247" s="213"/>
      <c r="AP247" s="213"/>
      <c r="AQ247" s="213"/>
      <c r="AR247" s="213"/>
      <c r="AS247" s="213"/>
      <c r="AT247" s="213"/>
      <c r="AU247" s="213"/>
      <c r="AV247" s="213"/>
      <c r="AW247" s="213"/>
      <c r="AX247" s="213"/>
      <c r="AY247" s="213"/>
      <c r="AZ247" s="213"/>
      <c r="BA247" s="213" t="s">
        <v>226</v>
      </c>
      <c r="BB247" s="213" t="s">
        <v>226</v>
      </c>
      <c r="BC247" s="213" t="s">
        <v>226</v>
      </c>
      <c r="BD247" s="213" t="s">
        <v>226</v>
      </c>
      <c r="BE247" s="213"/>
      <c r="BF247" s="213"/>
      <c r="BG247" s="213"/>
      <c r="BH247" s="213"/>
      <c r="BI247" s="213"/>
      <c r="BJ247" s="213"/>
      <c r="BK247" s="213"/>
      <c r="BL247" s="213"/>
      <c r="BM247" s="213"/>
      <c r="BN247" s="213"/>
      <c r="BO247" s="213"/>
      <c r="BP247" s="213" t="s">
        <v>226</v>
      </c>
      <c r="BQ247" s="213" t="s">
        <v>226</v>
      </c>
      <c r="BR247" s="213"/>
      <c r="BS247" s="213"/>
      <c r="BT247" s="213"/>
      <c r="BU247" s="213"/>
      <c r="BV247" s="213"/>
      <c r="BW247" s="213"/>
      <c r="BX247" s="213"/>
      <c r="BY247" s="213"/>
      <c r="BZ247" s="213"/>
      <c r="CA247" s="213"/>
      <c r="CB247" s="166" t="s">
        <v>226</v>
      </c>
      <c r="CC247" s="213" t="s">
        <v>226</v>
      </c>
      <c r="CD247" s="213"/>
      <c r="CE247" s="213"/>
      <c r="CF247" s="213"/>
      <c r="CG247" s="213"/>
      <c r="CH247" s="213"/>
      <c r="CI247" s="213"/>
      <c r="CJ247" s="213" t="s">
        <v>226</v>
      </c>
      <c r="CK247" s="213" t="s">
        <v>226</v>
      </c>
      <c r="CL247" s="213"/>
      <c r="CM247" s="213"/>
      <c r="CN247" s="213"/>
      <c r="CO247" s="213" t="s">
        <v>226</v>
      </c>
      <c r="CP247" s="213"/>
      <c r="CQ247" s="213"/>
      <c r="CR247" s="213"/>
      <c r="CS247" s="213"/>
      <c r="CT247" s="166" t="s">
        <v>226</v>
      </c>
      <c r="CU247" s="213"/>
      <c r="CV247" s="213"/>
      <c r="CW247" s="213" t="s">
        <v>226</v>
      </c>
      <c r="CX247" s="213"/>
      <c r="CY247" s="213"/>
      <c r="CZ247" s="213"/>
      <c r="DA247" s="213"/>
      <c r="DB247" s="213"/>
      <c r="DC247" s="213" t="s">
        <v>226</v>
      </c>
      <c r="DD247" s="213"/>
      <c r="DE247" s="213"/>
      <c r="DF247" s="213"/>
      <c r="DG247" s="213"/>
      <c r="DH247" s="213"/>
      <c r="DI247" s="213"/>
      <c r="DJ247" s="213"/>
      <c r="DK247" s="213"/>
      <c r="DL247" s="213"/>
      <c r="DM247" s="213"/>
      <c r="DN247" s="167"/>
      <c r="DO247" s="213" t="s">
        <v>226</v>
      </c>
      <c r="DP247" s="213"/>
      <c r="DQ247" s="213"/>
      <c r="DR247" s="213"/>
      <c r="DS247" s="213"/>
      <c r="DT247" s="213" t="s">
        <v>226</v>
      </c>
      <c r="DU247" s="213"/>
      <c r="DV247" s="213"/>
      <c r="DW247" s="213"/>
      <c r="DX247" s="213"/>
      <c r="DY247" s="213"/>
      <c r="DZ247" s="213"/>
      <c r="EA247" s="213"/>
      <c r="EB247" s="213"/>
      <c r="EC247" s="213"/>
      <c r="ED247" s="213"/>
      <c r="EE247" s="213"/>
      <c r="EF247" s="213"/>
      <c r="EG247" s="213"/>
      <c r="EH247" s="213"/>
      <c r="EI247" s="213"/>
      <c r="EJ247" s="213"/>
      <c r="EK247" s="213"/>
      <c r="EL247" s="213"/>
      <c r="EM247" s="213"/>
      <c r="EN247" s="213"/>
      <c r="EO247" s="213"/>
      <c r="EP247" s="213"/>
      <c r="EQ247" s="213"/>
      <c r="ER247" s="213"/>
      <c r="ES247" s="213"/>
      <c r="ET247" s="213"/>
      <c r="EU247" s="9"/>
      <c r="EV247" s="166"/>
      <c r="EW247" s="213"/>
      <c r="EX247" s="213"/>
      <c r="EY247" s="213"/>
      <c r="EZ247" s="213" t="s">
        <v>226</v>
      </c>
      <c r="FA247" s="213"/>
      <c r="FB247" s="213"/>
      <c r="FC247" s="213"/>
      <c r="FD247" s="213"/>
      <c r="FE247" s="213"/>
      <c r="FF247" s="213"/>
      <c r="FG247" s="213"/>
      <c r="FH247" s="213"/>
      <c r="FI247" s="213"/>
      <c r="FJ247" s="213"/>
      <c r="FK247" s="213"/>
      <c r="FL247" s="213"/>
      <c r="FM247" s="213"/>
      <c r="FN247" s="167"/>
      <c r="FO247" s="213"/>
      <c r="FP247" s="213" t="s">
        <v>226</v>
      </c>
      <c r="FQ247" s="213"/>
      <c r="FR247" s="213"/>
      <c r="FS247" s="166"/>
      <c r="FT247" s="167"/>
      <c r="FU247" s="213"/>
      <c r="FV247" s="213" t="s">
        <v>226</v>
      </c>
      <c r="FW247" s="213"/>
      <c r="FX247" s="213"/>
      <c r="FY247" s="166"/>
      <c r="FZ247" s="167"/>
      <c r="GA247" s="166"/>
      <c r="GB247" s="213"/>
      <c r="GC247" s="213"/>
      <c r="GD247" s="213"/>
      <c r="GE247" s="166"/>
      <c r="GF247" s="213"/>
      <c r="GG247" s="213"/>
      <c r="GH247" s="213"/>
      <c r="GI247" s="213"/>
      <c r="GJ247" s="213"/>
      <c r="GK247" s="213"/>
      <c r="GL247" s="213"/>
      <c r="GM247" s="166"/>
      <c r="GN247" s="213"/>
      <c r="GO247" s="213"/>
      <c r="GP247" s="213"/>
      <c r="GQ247" s="167"/>
      <c r="GR247" s="174" t="s">
        <v>226</v>
      </c>
      <c r="GS247" s="214"/>
      <c r="GT247" s="214"/>
      <c r="GU247" s="214"/>
      <c r="GV247" s="214" t="s">
        <v>226</v>
      </c>
      <c r="GW247" s="214"/>
      <c r="GX247" s="214"/>
      <c r="GY247" s="214"/>
      <c r="GZ247" s="214"/>
      <c r="HA247" s="214"/>
      <c r="HB247" s="214"/>
      <c r="HC247" s="214"/>
      <c r="HD247" s="214"/>
      <c r="HE247" s="214"/>
      <c r="HF247" s="214" t="s">
        <v>226</v>
      </c>
      <c r="HG247" s="214" t="s">
        <v>226</v>
      </c>
      <c r="HH247" s="214"/>
      <c r="HI247" s="214"/>
      <c r="HJ247" s="214"/>
      <c r="HK247" s="214"/>
      <c r="HL247" s="214"/>
      <c r="HM247" s="214"/>
      <c r="HN247" s="214"/>
      <c r="HO247" s="214" t="s">
        <v>226</v>
      </c>
      <c r="HP247" s="214"/>
      <c r="HQ247" s="214"/>
      <c r="HR247" s="214"/>
      <c r="HS247" s="214"/>
      <c r="HT247" s="214"/>
      <c r="HU247" s="214"/>
      <c r="HV247" s="214"/>
      <c r="HW247" s="214"/>
      <c r="HX247" s="214"/>
      <c r="HY247" s="214"/>
      <c r="HZ247" s="214"/>
      <c r="IA247" s="214"/>
      <c r="IB247" s="214"/>
      <c r="IC247" s="214"/>
      <c r="ID247" s="214"/>
      <c r="IE247" s="214"/>
      <c r="IF247" s="214"/>
      <c r="IG247" s="214"/>
      <c r="IH247" s="214"/>
      <c r="II247" s="214"/>
      <c r="IJ247" s="214"/>
      <c r="IK247" s="214"/>
      <c r="IL247" s="214"/>
      <c r="IM247" s="214"/>
      <c r="IN247" s="214"/>
      <c r="IO247" s="214"/>
      <c r="IP247" s="166"/>
      <c r="IQ247" s="167"/>
      <c r="IR247" s="213"/>
      <c r="IS247" s="213"/>
      <c r="IT247" s="213"/>
      <c r="IU247" s="213"/>
      <c r="IV247" s="213"/>
      <c r="IW247" s="213"/>
      <c r="IX247" s="223" t="s">
        <v>853</v>
      </c>
      <c r="IY247" s="223"/>
      <c r="IZ247" s="213"/>
      <c r="JA247" s="223"/>
      <c r="JB247" s="213"/>
      <c r="JC247" s="213"/>
      <c r="JD247" s="213"/>
      <c r="JE247" s="214"/>
      <c r="JF247"/>
      <c r="JG247" s="213"/>
      <c r="JH247" s="213"/>
      <c r="JI247" s="213"/>
      <c r="JJ247" s="213"/>
      <c r="JK247" s="213"/>
      <c r="JL247" s="213"/>
      <c r="JM247" s="213"/>
      <c r="JN247" s="174"/>
      <c r="JO247" s="214"/>
      <c r="JP247" s="214"/>
      <c r="JQ247" s="214"/>
      <c r="JR247" s="214"/>
      <c r="JS247" s="214"/>
      <c r="JT247" s="214"/>
      <c r="JU247" s="214"/>
      <c r="JV247" s="214"/>
      <c r="JW247" s="214"/>
      <c r="JX247" s="214"/>
      <c r="JY247" s="166" t="s">
        <v>226</v>
      </c>
      <c r="JZ247" s="166" t="s">
        <v>226</v>
      </c>
      <c r="KA247" s="213"/>
      <c r="KB247" s="213" t="s">
        <v>226</v>
      </c>
      <c r="KC247" s="214"/>
      <c r="KD247" s="213" t="s">
        <v>226</v>
      </c>
      <c r="KE247" s="214"/>
      <c r="KF247" s="214"/>
      <c r="KG247" s="214"/>
      <c r="KH247" s="223"/>
      <c r="KI247" s="223"/>
      <c r="KJ247" s="223"/>
      <c r="KK247" s="223"/>
      <c r="KL247" s="214"/>
      <c r="KM247" s="214"/>
      <c r="KN247" s="214"/>
      <c r="KO247" s="214" t="s">
        <v>853</v>
      </c>
      <c r="KP247" s="214"/>
      <c r="KQ247"/>
      <c r="KR247" s="255"/>
      <c r="KS247">
        <v>29</v>
      </c>
      <c r="KT247">
        <v>2</v>
      </c>
      <c r="KU247">
        <v>29</v>
      </c>
      <c r="KV247">
        <v>2</v>
      </c>
    </row>
    <row r="248" spans="1:308" s="10" customFormat="1" ht="19.5">
      <c r="A248" s="171">
        <v>22</v>
      </c>
      <c r="B248" s="171" t="s">
        <v>1365</v>
      </c>
      <c r="C248" s="172" t="s">
        <v>1380</v>
      </c>
      <c r="D248" s="173">
        <v>9</v>
      </c>
      <c r="E248" s="171" t="s">
        <v>1381</v>
      </c>
      <c r="F248" s="164">
        <v>10</v>
      </c>
      <c r="G248" s="164" t="s">
        <v>857</v>
      </c>
      <c r="H248" s="164">
        <v>0</v>
      </c>
      <c r="I248" s="164">
        <v>0</v>
      </c>
      <c r="J248" s="164">
        <v>500</v>
      </c>
      <c r="K248" s="164">
        <v>162.19999999999999</v>
      </c>
      <c r="L248" s="165">
        <v>32.44</v>
      </c>
      <c r="M248" s="384" t="s">
        <v>2411</v>
      </c>
      <c r="N248" s="166" t="s">
        <v>853</v>
      </c>
      <c r="O248" s="213"/>
      <c r="P248" s="213"/>
      <c r="Q248" s="213"/>
      <c r="R248" s="213"/>
      <c r="S248" s="213"/>
      <c r="T248" s="213"/>
      <c r="U248" s="213"/>
      <c r="V248" s="213"/>
      <c r="W248" s="213"/>
      <c r="X248" s="213"/>
      <c r="Y248" s="213"/>
      <c r="Z248" s="213"/>
      <c r="AA248" s="213"/>
      <c r="AB248" s="213"/>
      <c r="AC248" s="213"/>
      <c r="AD248" s="213"/>
      <c r="AE248" s="213"/>
      <c r="AF248" s="213"/>
      <c r="AG248" s="213"/>
      <c r="AH248" s="213"/>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c r="BI248" s="213"/>
      <c r="BJ248" s="213"/>
      <c r="BK248" s="213"/>
      <c r="BL248" s="213"/>
      <c r="BM248" s="213"/>
      <c r="BN248" s="213"/>
      <c r="BO248" s="213"/>
      <c r="BP248" s="213"/>
      <c r="BQ248" s="213"/>
      <c r="BR248" s="213"/>
      <c r="BS248" s="213"/>
      <c r="BT248" s="213"/>
      <c r="BU248" s="213"/>
      <c r="BV248" s="213"/>
      <c r="BW248" s="213"/>
      <c r="BX248" s="213"/>
      <c r="BY248" s="213"/>
      <c r="BZ248" s="213"/>
      <c r="CA248" s="213"/>
      <c r="CB248" s="166"/>
      <c r="CC248" s="213"/>
      <c r="CD248" s="213"/>
      <c r="CE248" s="213"/>
      <c r="CF248" s="213"/>
      <c r="CG248" s="213"/>
      <c r="CH248" s="213"/>
      <c r="CI248" s="213" t="s">
        <v>853</v>
      </c>
      <c r="CJ248" s="213"/>
      <c r="CK248" s="213"/>
      <c r="CL248" s="213"/>
      <c r="CM248" s="213"/>
      <c r="CN248" s="213"/>
      <c r="CO248" s="213"/>
      <c r="CP248" s="213"/>
      <c r="CQ248" s="213"/>
      <c r="CR248" s="213"/>
      <c r="CS248" s="213"/>
      <c r="CT248" s="166"/>
      <c r="CU248" s="213"/>
      <c r="CV248" s="213" t="s">
        <v>853</v>
      </c>
      <c r="CW248" s="213" t="s">
        <v>853</v>
      </c>
      <c r="CX248" s="213"/>
      <c r="CY248" s="213"/>
      <c r="CZ248" s="213"/>
      <c r="DA248" s="213"/>
      <c r="DB248" s="213"/>
      <c r="DC248" s="213"/>
      <c r="DD248" s="213"/>
      <c r="DE248" s="213"/>
      <c r="DF248" s="213"/>
      <c r="DG248" s="213" t="s">
        <v>853</v>
      </c>
      <c r="DH248" s="213"/>
      <c r="DI248" s="213"/>
      <c r="DJ248" s="213"/>
      <c r="DK248" s="213"/>
      <c r="DL248" s="213"/>
      <c r="DM248" s="213"/>
      <c r="DN248" s="167"/>
      <c r="DO248" s="213"/>
      <c r="DP248" s="213"/>
      <c r="DQ248" s="213"/>
      <c r="DR248" s="213"/>
      <c r="DS248" s="213"/>
      <c r="DT248" s="213"/>
      <c r="DU248" s="213"/>
      <c r="DV248" s="213"/>
      <c r="DW248" s="213"/>
      <c r="DX248" s="213"/>
      <c r="DY248" s="213"/>
      <c r="DZ248" s="213"/>
      <c r="EA248" s="213"/>
      <c r="EB248" s="213"/>
      <c r="EC248" s="213" t="s">
        <v>853</v>
      </c>
      <c r="ED248" s="213"/>
      <c r="EE248" s="213"/>
      <c r="EF248" s="213"/>
      <c r="EG248" s="213"/>
      <c r="EH248" s="213"/>
      <c r="EI248" s="213"/>
      <c r="EJ248" s="213"/>
      <c r="EK248" s="213"/>
      <c r="EL248" s="213"/>
      <c r="EM248" s="213"/>
      <c r="EN248" s="213"/>
      <c r="EO248" s="213"/>
      <c r="EP248" s="213"/>
      <c r="EQ248" s="213"/>
      <c r="ER248" s="213"/>
      <c r="ES248" s="213"/>
      <c r="ET248" s="213"/>
      <c r="EU248" s="9"/>
      <c r="EV248" s="166"/>
      <c r="EW248" s="213"/>
      <c r="EX248" s="213"/>
      <c r="EY248" s="213"/>
      <c r="EZ248" s="213"/>
      <c r="FA248" s="213"/>
      <c r="FB248" s="213"/>
      <c r="FC248" s="213"/>
      <c r="FD248" s="213"/>
      <c r="FE248" s="213"/>
      <c r="FF248" s="213"/>
      <c r="FG248" s="213"/>
      <c r="FH248" s="213"/>
      <c r="FI248" s="213"/>
      <c r="FJ248" s="213"/>
      <c r="FK248" s="213"/>
      <c r="FL248" s="213"/>
      <c r="FM248" s="213"/>
      <c r="FN248" s="167"/>
      <c r="FO248" s="213" t="s">
        <v>853</v>
      </c>
      <c r="FP248" s="213" t="s">
        <v>853</v>
      </c>
      <c r="FQ248" s="213"/>
      <c r="FR248" s="213"/>
      <c r="FS248" s="166" t="s">
        <v>853</v>
      </c>
      <c r="FT248" s="167"/>
      <c r="FU248" s="213" t="s">
        <v>853</v>
      </c>
      <c r="FV248" s="213"/>
      <c r="FW248" s="213"/>
      <c r="FX248" s="213"/>
      <c r="FY248" s="166"/>
      <c r="FZ248" s="167"/>
      <c r="GA248" s="166"/>
      <c r="GB248" s="213"/>
      <c r="GC248" s="213"/>
      <c r="GD248" s="213"/>
      <c r="GE248" s="166"/>
      <c r="GF248" s="213"/>
      <c r="GG248" s="213"/>
      <c r="GH248" s="213"/>
      <c r="GI248" s="213"/>
      <c r="GJ248" s="213"/>
      <c r="GK248" s="213"/>
      <c r="GL248" s="213"/>
      <c r="GM248" s="166"/>
      <c r="GN248" s="213"/>
      <c r="GO248" s="213"/>
      <c r="GP248" s="213"/>
      <c r="GQ248" s="167"/>
      <c r="GR248" s="174"/>
      <c r="GS248" s="214"/>
      <c r="GT248" s="214"/>
      <c r="GU248" s="214"/>
      <c r="GV248" s="214"/>
      <c r="GW248" s="214"/>
      <c r="GX248" s="214" t="s">
        <v>853</v>
      </c>
      <c r="GY248" s="214"/>
      <c r="GZ248" s="214"/>
      <c r="HA248" s="214" t="s">
        <v>853</v>
      </c>
      <c r="HB248" s="214"/>
      <c r="HC248" s="214"/>
      <c r="HD248" s="214"/>
      <c r="HE248" s="214"/>
      <c r="HF248" s="214"/>
      <c r="HG248" s="214"/>
      <c r="HH248" s="214"/>
      <c r="HI248" s="214"/>
      <c r="HJ248" s="214"/>
      <c r="HK248" s="214"/>
      <c r="HL248" s="214"/>
      <c r="HM248" s="214"/>
      <c r="HN248" s="214"/>
      <c r="HO248" s="214"/>
      <c r="HP248" s="214"/>
      <c r="HQ248" s="214"/>
      <c r="HR248" s="214"/>
      <c r="HS248" s="214"/>
      <c r="HT248" s="214"/>
      <c r="HU248" s="214"/>
      <c r="HV248" s="214"/>
      <c r="HW248" s="214"/>
      <c r="HX248" s="214"/>
      <c r="HY248" s="214"/>
      <c r="HZ248" s="214"/>
      <c r="IA248" s="214"/>
      <c r="IB248" s="214"/>
      <c r="IC248" s="214"/>
      <c r="ID248" s="214" t="s">
        <v>853</v>
      </c>
      <c r="IE248" s="214"/>
      <c r="IF248" s="214"/>
      <c r="IG248" s="214"/>
      <c r="IH248" s="214"/>
      <c r="II248" s="214"/>
      <c r="IJ248" s="214"/>
      <c r="IK248" s="214"/>
      <c r="IL248" s="214"/>
      <c r="IM248" s="214"/>
      <c r="IN248" s="214"/>
      <c r="IO248" s="214"/>
      <c r="IP248" s="166"/>
      <c r="IQ248" s="167"/>
      <c r="IR248" s="213"/>
      <c r="IS248" s="213"/>
      <c r="IT248" s="213"/>
      <c r="IU248" s="213"/>
      <c r="IV248" s="213" t="s">
        <v>853</v>
      </c>
      <c r="IW248" s="213"/>
      <c r="IX248" s="223"/>
      <c r="IY248" s="223"/>
      <c r="IZ248" s="213"/>
      <c r="JA248" s="223"/>
      <c r="JB248" s="213"/>
      <c r="JC248" s="213"/>
      <c r="JD248" s="213"/>
      <c r="JE248" s="214"/>
      <c r="JF248"/>
      <c r="JG248" s="213"/>
      <c r="JH248" s="213"/>
      <c r="JI248" s="213"/>
      <c r="JJ248" s="213"/>
      <c r="JK248" s="213" t="s">
        <v>853</v>
      </c>
      <c r="JL248" s="213"/>
      <c r="JM248" s="213"/>
      <c r="JN248" s="174"/>
      <c r="JO248" s="214"/>
      <c r="JP248" s="214"/>
      <c r="JQ248" s="214"/>
      <c r="JR248" s="214"/>
      <c r="JS248" s="214"/>
      <c r="JT248" s="214"/>
      <c r="JU248" s="214" t="s">
        <v>853</v>
      </c>
      <c r="JV248" s="214"/>
      <c r="JW248" s="214"/>
      <c r="JX248" s="214"/>
      <c r="JY248" s="166" t="s">
        <v>853</v>
      </c>
      <c r="JZ248" s="213"/>
      <c r="KA248" s="213"/>
      <c r="KB248" s="213" t="s">
        <v>853</v>
      </c>
      <c r="KC248" s="214"/>
      <c r="KD248" s="214" t="s">
        <v>853</v>
      </c>
      <c r="KE248" s="214"/>
      <c r="KF248" s="214"/>
      <c r="KG248" s="214"/>
      <c r="KH248" s="223"/>
      <c r="KI248" s="223"/>
      <c r="KJ248" s="223"/>
      <c r="KK248" s="223"/>
      <c r="KL248" s="214"/>
      <c r="KM248" s="214"/>
      <c r="KN248" s="214"/>
      <c r="KO248" s="214"/>
      <c r="KP248" s="214"/>
      <c r="KQ248"/>
      <c r="KR248" s="255"/>
      <c r="KS248">
        <v>0</v>
      </c>
      <c r="KT248">
        <v>19</v>
      </c>
      <c r="KU248">
        <v>0</v>
      </c>
      <c r="KV248">
        <v>19</v>
      </c>
    </row>
    <row r="249" spans="1:308" s="10" customFormat="1" ht="19.5">
      <c r="A249" s="171">
        <v>22</v>
      </c>
      <c r="B249" s="171" t="s">
        <v>1365</v>
      </c>
      <c r="C249" s="172" t="s">
        <v>1382</v>
      </c>
      <c r="D249" s="173">
        <v>10</v>
      </c>
      <c r="E249" s="164" t="s">
        <v>1383</v>
      </c>
      <c r="F249" s="164">
        <v>9</v>
      </c>
      <c r="G249" s="164" t="s">
        <v>857</v>
      </c>
      <c r="H249" s="164">
        <v>0</v>
      </c>
      <c r="I249" s="164">
        <v>0</v>
      </c>
      <c r="J249" s="164">
        <v>471</v>
      </c>
      <c r="K249" s="164">
        <v>125.9</v>
      </c>
      <c r="L249" s="165">
        <v>26.730360934182588</v>
      </c>
      <c r="M249" s="384" t="s">
        <v>2412</v>
      </c>
      <c r="N249" s="166" t="s">
        <v>853</v>
      </c>
      <c r="O249" s="213"/>
      <c r="P249" s="213"/>
      <c r="Q249" s="213"/>
      <c r="R249" s="213"/>
      <c r="S249" s="213"/>
      <c r="T249" s="213"/>
      <c r="U249" s="213"/>
      <c r="V249" s="213"/>
      <c r="W249" s="213"/>
      <c r="X249" s="213"/>
      <c r="Y249" s="213"/>
      <c r="Z249" s="213"/>
      <c r="AA249" s="213"/>
      <c r="AB249" s="213"/>
      <c r="AC249" s="213"/>
      <c r="AD249" s="213"/>
      <c r="AE249" s="213"/>
      <c r="AF249" s="213"/>
      <c r="AG249" s="213"/>
      <c r="AH249" s="213"/>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c r="BI249" s="213"/>
      <c r="BJ249" s="213"/>
      <c r="BK249" s="213"/>
      <c r="BL249" s="213"/>
      <c r="BM249" s="213"/>
      <c r="BN249" s="213"/>
      <c r="BO249" s="213"/>
      <c r="BP249" s="213"/>
      <c r="BQ249" s="213"/>
      <c r="BR249" s="213"/>
      <c r="BS249" s="213"/>
      <c r="BT249" s="213" t="s">
        <v>226</v>
      </c>
      <c r="BU249" s="213"/>
      <c r="BV249" s="213"/>
      <c r="BW249" s="213"/>
      <c r="BX249" s="213"/>
      <c r="BY249" s="213"/>
      <c r="BZ249" s="213"/>
      <c r="CA249" s="213"/>
      <c r="CB249" s="166"/>
      <c r="CC249" s="213" t="s">
        <v>226</v>
      </c>
      <c r="CD249" s="213"/>
      <c r="CE249" s="213"/>
      <c r="CF249" s="213"/>
      <c r="CG249" s="213"/>
      <c r="CH249" s="213"/>
      <c r="CI249" s="213"/>
      <c r="CJ249" s="213"/>
      <c r="CK249" s="213"/>
      <c r="CL249" s="213"/>
      <c r="CM249" s="213"/>
      <c r="CN249" s="213"/>
      <c r="CO249" s="213" t="s">
        <v>853</v>
      </c>
      <c r="CP249" s="213"/>
      <c r="CQ249" s="213"/>
      <c r="CR249" s="213"/>
      <c r="CS249" s="213"/>
      <c r="CT249" s="166"/>
      <c r="CU249" s="213"/>
      <c r="CV249" s="213"/>
      <c r="CW249" s="213"/>
      <c r="CX249" s="213"/>
      <c r="CY249" s="213"/>
      <c r="CZ249" s="213"/>
      <c r="DA249" s="213"/>
      <c r="DB249" s="213"/>
      <c r="DC249" s="213"/>
      <c r="DD249" s="213"/>
      <c r="DE249" s="213"/>
      <c r="DF249" s="213"/>
      <c r="DG249" s="213"/>
      <c r="DH249" s="213"/>
      <c r="DI249" s="213"/>
      <c r="DJ249" s="213"/>
      <c r="DK249" s="213"/>
      <c r="DL249" s="213"/>
      <c r="DM249" s="213"/>
      <c r="DN249" s="167"/>
      <c r="DO249" s="213"/>
      <c r="DP249" s="213"/>
      <c r="DQ249" s="213"/>
      <c r="DR249" s="213"/>
      <c r="DS249" s="213"/>
      <c r="DT249" s="213"/>
      <c r="DU249" s="213"/>
      <c r="DV249" s="213"/>
      <c r="DW249" s="213"/>
      <c r="DX249" s="213"/>
      <c r="DY249" s="213"/>
      <c r="DZ249" s="213"/>
      <c r="EA249" s="213"/>
      <c r="EB249" s="213"/>
      <c r="EC249" s="213"/>
      <c r="ED249" s="213"/>
      <c r="EE249" s="213"/>
      <c r="EF249" s="213"/>
      <c r="EG249" s="213"/>
      <c r="EH249" s="213"/>
      <c r="EI249" s="213"/>
      <c r="EJ249" s="213"/>
      <c r="EK249" s="213"/>
      <c r="EL249" s="213"/>
      <c r="EM249" s="213"/>
      <c r="EN249" s="213"/>
      <c r="EO249" s="213"/>
      <c r="EP249" s="213"/>
      <c r="EQ249" s="213"/>
      <c r="ER249" s="213"/>
      <c r="ES249" s="213"/>
      <c r="ET249" s="213"/>
      <c r="EU249" s="9"/>
      <c r="EV249" s="166"/>
      <c r="EW249" s="213"/>
      <c r="EX249" s="213"/>
      <c r="EY249" s="213"/>
      <c r="EZ249" s="213"/>
      <c r="FA249" s="213"/>
      <c r="FB249" s="213"/>
      <c r="FC249" s="213"/>
      <c r="FD249" s="213"/>
      <c r="FE249" s="213"/>
      <c r="FF249" s="213"/>
      <c r="FG249" s="213"/>
      <c r="FH249" s="213"/>
      <c r="FI249" s="213" t="s">
        <v>226</v>
      </c>
      <c r="FJ249" s="213"/>
      <c r="FK249" s="213"/>
      <c r="FL249" s="213"/>
      <c r="FM249" s="213"/>
      <c r="FN249" s="167"/>
      <c r="FO249" s="213" t="s">
        <v>226</v>
      </c>
      <c r="FP249" s="213"/>
      <c r="FQ249" s="213"/>
      <c r="FR249" s="213"/>
      <c r="FS249" s="166" t="s">
        <v>226</v>
      </c>
      <c r="FT249" s="167"/>
      <c r="FU249" s="213" t="s">
        <v>226</v>
      </c>
      <c r="FV249" s="213"/>
      <c r="FW249" s="213"/>
      <c r="FX249" s="213"/>
      <c r="FY249" s="166"/>
      <c r="FZ249" s="167"/>
      <c r="GA249" s="166"/>
      <c r="GB249" s="213"/>
      <c r="GC249" s="213"/>
      <c r="GD249" s="213"/>
      <c r="GE249" s="166"/>
      <c r="GF249" s="213"/>
      <c r="GG249" s="213"/>
      <c r="GH249" s="213"/>
      <c r="GI249" s="213"/>
      <c r="GJ249" s="213"/>
      <c r="GK249" s="213"/>
      <c r="GL249" s="213"/>
      <c r="GM249" s="166"/>
      <c r="GN249" s="213"/>
      <c r="GO249" s="213"/>
      <c r="GP249" s="213"/>
      <c r="GQ249" s="167"/>
      <c r="GR249" s="174"/>
      <c r="GS249" s="214"/>
      <c r="GT249" s="214"/>
      <c r="GU249" s="214"/>
      <c r="GV249" s="214"/>
      <c r="GW249" s="214"/>
      <c r="GX249" s="214"/>
      <c r="GY249" s="214"/>
      <c r="GZ249" s="214"/>
      <c r="HA249" s="214"/>
      <c r="HB249" s="214"/>
      <c r="HC249" s="214"/>
      <c r="HD249" s="214"/>
      <c r="HE249" s="214"/>
      <c r="HF249" s="214"/>
      <c r="HG249" s="214"/>
      <c r="HH249" s="214"/>
      <c r="HI249" s="214"/>
      <c r="HJ249" s="214"/>
      <c r="HK249" s="214"/>
      <c r="HL249" s="214"/>
      <c r="HM249" s="214"/>
      <c r="HN249" s="214"/>
      <c r="HO249" s="214"/>
      <c r="HP249" s="214"/>
      <c r="HQ249" s="214"/>
      <c r="HR249" s="214"/>
      <c r="HS249" s="214"/>
      <c r="HT249" s="214"/>
      <c r="HU249" s="214"/>
      <c r="HV249" s="214"/>
      <c r="HW249" s="214"/>
      <c r="HX249" s="214"/>
      <c r="HY249" s="214"/>
      <c r="HZ249" s="214"/>
      <c r="IA249" s="214"/>
      <c r="IB249" s="214"/>
      <c r="IC249" s="214"/>
      <c r="ID249" s="214"/>
      <c r="IE249" s="214"/>
      <c r="IF249" s="214"/>
      <c r="IG249" s="214"/>
      <c r="IH249" s="214"/>
      <c r="II249" s="214"/>
      <c r="IJ249" s="214"/>
      <c r="IK249" s="214"/>
      <c r="IL249" s="214"/>
      <c r="IM249" s="214"/>
      <c r="IN249" s="214"/>
      <c r="IO249" s="214"/>
      <c r="IP249" s="166"/>
      <c r="IQ249" s="167"/>
      <c r="IR249" s="213"/>
      <c r="IS249" s="213"/>
      <c r="IT249" s="213"/>
      <c r="IU249" s="213"/>
      <c r="IV249" s="213" t="s">
        <v>226</v>
      </c>
      <c r="IW249" s="213"/>
      <c r="IX249" s="223"/>
      <c r="IY249" s="223"/>
      <c r="IZ249" s="213" t="s">
        <v>853</v>
      </c>
      <c r="JA249" s="223"/>
      <c r="JB249" s="213"/>
      <c r="JC249" s="213"/>
      <c r="JD249" s="213"/>
      <c r="JE249" s="214"/>
      <c r="JF249"/>
      <c r="JG249" s="213"/>
      <c r="JH249" s="213"/>
      <c r="JI249" s="213"/>
      <c r="JJ249" s="213"/>
      <c r="JK249" s="213"/>
      <c r="JL249" s="213"/>
      <c r="JM249" s="213"/>
      <c r="JN249" s="213" t="s">
        <v>226</v>
      </c>
      <c r="JO249" s="214" t="s">
        <v>853</v>
      </c>
      <c r="JP249" s="214"/>
      <c r="JQ249" s="214"/>
      <c r="JR249" s="214"/>
      <c r="JS249" s="214"/>
      <c r="JT249" s="214"/>
      <c r="JU249" s="214"/>
      <c r="JV249" s="214"/>
      <c r="JW249" s="214"/>
      <c r="JX249" s="214"/>
      <c r="JY249" s="166"/>
      <c r="JZ249" s="213"/>
      <c r="KA249" s="213"/>
      <c r="KB249" s="213"/>
      <c r="KC249" s="214"/>
      <c r="KD249" s="214"/>
      <c r="KE249" s="214"/>
      <c r="KF249" s="214"/>
      <c r="KG249" s="214"/>
      <c r="KH249" s="223"/>
      <c r="KI249" s="223"/>
      <c r="KJ249" s="223"/>
      <c r="KK249" s="223"/>
      <c r="KL249" s="214"/>
      <c r="KM249" s="214"/>
      <c r="KN249" s="214"/>
      <c r="KO249" s="214"/>
      <c r="KP249" s="214"/>
      <c r="KQ249"/>
      <c r="KR249" s="255"/>
      <c r="KS249">
        <v>8</v>
      </c>
      <c r="KT249">
        <v>4</v>
      </c>
      <c r="KU249">
        <v>8</v>
      </c>
      <c r="KV249">
        <v>4</v>
      </c>
    </row>
    <row r="250" spans="1:308" s="10" customFormat="1" ht="19.5">
      <c r="A250" s="171">
        <v>22</v>
      </c>
      <c r="B250" s="171" t="s">
        <v>1365</v>
      </c>
      <c r="C250" s="172" t="s">
        <v>1384</v>
      </c>
      <c r="D250" s="173">
        <v>11</v>
      </c>
      <c r="E250" s="164" t="s">
        <v>1385</v>
      </c>
      <c r="F250" s="164">
        <v>10</v>
      </c>
      <c r="G250" s="164" t="s">
        <v>857</v>
      </c>
      <c r="H250" s="164">
        <v>0</v>
      </c>
      <c r="I250" s="164">
        <v>0</v>
      </c>
      <c r="J250" s="164">
        <v>243</v>
      </c>
      <c r="K250" s="164">
        <v>148</v>
      </c>
      <c r="L250" s="165">
        <v>60.905349794238681</v>
      </c>
      <c r="M250" s="384" t="s">
        <v>2413</v>
      </c>
      <c r="N250" s="166"/>
      <c r="O250" s="213"/>
      <c r="P250" s="213"/>
      <c r="Q250" s="213"/>
      <c r="R250" s="213"/>
      <c r="S250" s="213"/>
      <c r="T250" s="213"/>
      <c r="U250" s="213"/>
      <c r="V250" s="213"/>
      <c r="W250" s="213"/>
      <c r="X250" s="213"/>
      <c r="Y250" s="213"/>
      <c r="Z250" s="213"/>
      <c r="AA250" s="213"/>
      <c r="AB250" s="213"/>
      <c r="AC250" s="213"/>
      <c r="AD250" s="213"/>
      <c r="AE250" s="213"/>
      <c r="AF250" s="213"/>
      <c r="AG250" s="213"/>
      <c r="AH250" s="213"/>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t="s">
        <v>226</v>
      </c>
      <c r="BE250" s="213"/>
      <c r="BF250" s="213"/>
      <c r="BG250" s="213"/>
      <c r="BH250" s="213"/>
      <c r="BI250" s="213"/>
      <c r="BJ250" s="213"/>
      <c r="BK250" s="213"/>
      <c r="BL250" s="213"/>
      <c r="BM250" s="213"/>
      <c r="BN250" s="213"/>
      <c r="BO250" s="213"/>
      <c r="BP250" s="213"/>
      <c r="BQ250" s="213"/>
      <c r="BR250" s="213" t="s">
        <v>226</v>
      </c>
      <c r="BS250" s="213"/>
      <c r="BT250" s="213"/>
      <c r="BU250" s="213" t="s">
        <v>226</v>
      </c>
      <c r="BV250" s="213"/>
      <c r="BW250" s="213"/>
      <c r="BX250" s="213"/>
      <c r="BY250" s="213"/>
      <c r="BZ250" s="213"/>
      <c r="CA250" s="213"/>
      <c r="CB250" s="166"/>
      <c r="CC250" s="213" t="s">
        <v>853</v>
      </c>
      <c r="CD250" s="213"/>
      <c r="CE250" s="213"/>
      <c r="CF250" s="213"/>
      <c r="CG250" s="213"/>
      <c r="CH250" s="213" t="s">
        <v>226</v>
      </c>
      <c r="CI250" s="213"/>
      <c r="CJ250" s="213"/>
      <c r="CK250" s="213"/>
      <c r="CL250" s="213"/>
      <c r="CM250" s="213"/>
      <c r="CN250" s="213"/>
      <c r="CO250" s="213" t="s">
        <v>226</v>
      </c>
      <c r="CP250" s="213"/>
      <c r="CQ250" s="213"/>
      <c r="CR250" s="213"/>
      <c r="CS250" s="213" t="s">
        <v>853</v>
      </c>
      <c r="CT250" s="166" t="s">
        <v>853</v>
      </c>
      <c r="CU250" s="213"/>
      <c r="CV250" s="213" t="s">
        <v>226</v>
      </c>
      <c r="CW250" s="213"/>
      <c r="CX250" s="213"/>
      <c r="CY250" s="213"/>
      <c r="CZ250" s="213" t="s">
        <v>226</v>
      </c>
      <c r="DA250" s="213"/>
      <c r="DB250" s="213"/>
      <c r="DC250" s="213"/>
      <c r="DD250" s="213"/>
      <c r="DE250" s="213"/>
      <c r="DF250" s="213"/>
      <c r="DG250" s="213"/>
      <c r="DH250" s="213"/>
      <c r="DI250" s="213"/>
      <c r="DJ250" s="213"/>
      <c r="DK250" s="213"/>
      <c r="DL250" s="213"/>
      <c r="DM250" s="213"/>
      <c r="DN250" s="167"/>
      <c r="DO250" s="213"/>
      <c r="DP250" s="213"/>
      <c r="DQ250" s="213"/>
      <c r="DR250" s="213"/>
      <c r="DS250" s="213"/>
      <c r="DT250" s="213" t="s">
        <v>226</v>
      </c>
      <c r="DU250" s="213"/>
      <c r="DV250" s="213"/>
      <c r="DW250" s="213"/>
      <c r="DX250" s="213"/>
      <c r="DY250" s="213" t="s">
        <v>226</v>
      </c>
      <c r="DZ250" s="213"/>
      <c r="EA250" s="213"/>
      <c r="EB250" s="213"/>
      <c r="EC250" s="213"/>
      <c r="ED250" s="213"/>
      <c r="EE250" s="213"/>
      <c r="EF250" s="213"/>
      <c r="EG250" s="213"/>
      <c r="EH250" s="213"/>
      <c r="EI250" s="213"/>
      <c r="EJ250" s="213"/>
      <c r="EK250" s="213"/>
      <c r="EL250" s="213"/>
      <c r="EM250" s="213"/>
      <c r="EN250" s="213"/>
      <c r="EO250" s="213"/>
      <c r="EP250" s="213" t="s">
        <v>853</v>
      </c>
      <c r="EQ250" s="213"/>
      <c r="ER250" s="213"/>
      <c r="ES250" s="213"/>
      <c r="ET250" s="213"/>
      <c r="EU250" s="9"/>
      <c r="EV250" s="166"/>
      <c r="EW250" s="213"/>
      <c r="EX250" s="213"/>
      <c r="EY250" s="213"/>
      <c r="EZ250" s="213" t="s">
        <v>853</v>
      </c>
      <c r="FA250" s="213" t="s">
        <v>226</v>
      </c>
      <c r="FB250" s="213"/>
      <c r="FC250" s="213"/>
      <c r="FD250" s="213"/>
      <c r="FE250" s="213"/>
      <c r="FF250" s="213"/>
      <c r="FG250" s="213"/>
      <c r="FH250" s="213"/>
      <c r="FI250" s="213" t="s">
        <v>226</v>
      </c>
      <c r="FJ250" s="213"/>
      <c r="FK250" s="213" t="s">
        <v>853</v>
      </c>
      <c r="FL250" s="213"/>
      <c r="FM250" s="213"/>
      <c r="FN250" s="167"/>
      <c r="FO250" s="213" t="s">
        <v>853</v>
      </c>
      <c r="FP250" s="213" t="s">
        <v>226</v>
      </c>
      <c r="FQ250" s="213"/>
      <c r="FR250" s="213"/>
      <c r="FS250" s="166" t="s">
        <v>853</v>
      </c>
      <c r="FT250" s="167"/>
      <c r="FU250" s="213" t="s">
        <v>853</v>
      </c>
      <c r="FV250" s="213"/>
      <c r="FW250" s="213"/>
      <c r="FX250" s="213"/>
      <c r="FY250" s="166"/>
      <c r="FZ250" s="167"/>
      <c r="GA250" s="166"/>
      <c r="GB250" s="213"/>
      <c r="GC250" s="213"/>
      <c r="GD250" s="213"/>
      <c r="GE250" s="166"/>
      <c r="GF250" s="213"/>
      <c r="GG250" s="213"/>
      <c r="GH250" s="213"/>
      <c r="GI250" s="213"/>
      <c r="GJ250" s="213"/>
      <c r="GK250" s="213"/>
      <c r="GL250" s="213"/>
      <c r="GM250" s="166"/>
      <c r="GN250" s="213"/>
      <c r="GO250" s="213"/>
      <c r="GP250" s="213"/>
      <c r="GQ250" s="167"/>
      <c r="GR250" s="174"/>
      <c r="GS250" s="214"/>
      <c r="GT250" s="214"/>
      <c r="GU250" s="214"/>
      <c r="GV250" s="214"/>
      <c r="GW250" s="214"/>
      <c r="GX250" s="214" t="s">
        <v>226</v>
      </c>
      <c r="GY250" s="214"/>
      <c r="GZ250" s="214"/>
      <c r="HA250" s="214" t="s">
        <v>226</v>
      </c>
      <c r="HB250" s="214"/>
      <c r="HC250" s="214"/>
      <c r="HD250" s="214"/>
      <c r="HE250" s="214"/>
      <c r="HF250" s="214"/>
      <c r="HG250" s="214"/>
      <c r="HH250" s="214"/>
      <c r="HI250" s="214"/>
      <c r="HJ250" s="214"/>
      <c r="HK250" s="214"/>
      <c r="HL250" s="214"/>
      <c r="HM250" s="214"/>
      <c r="HN250" s="214"/>
      <c r="HO250" s="214"/>
      <c r="HP250" s="214"/>
      <c r="HQ250" s="214"/>
      <c r="HR250" s="214"/>
      <c r="HS250" s="214"/>
      <c r="HT250" s="214"/>
      <c r="HU250" s="214"/>
      <c r="HV250" s="214"/>
      <c r="HW250" s="214"/>
      <c r="HX250" s="214"/>
      <c r="HY250" s="214"/>
      <c r="HZ250" s="214"/>
      <c r="IA250" s="214"/>
      <c r="IB250" s="214"/>
      <c r="IC250" s="214"/>
      <c r="ID250" s="214"/>
      <c r="IE250" s="214"/>
      <c r="IF250" s="214"/>
      <c r="IG250" s="214"/>
      <c r="IH250" s="214" t="s">
        <v>226</v>
      </c>
      <c r="II250" s="214"/>
      <c r="IJ250" s="214"/>
      <c r="IK250" s="214"/>
      <c r="IL250" s="214"/>
      <c r="IM250" s="214"/>
      <c r="IN250" s="214"/>
      <c r="IO250" s="214"/>
      <c r="IP250" s="166"/>
      <c r="IQ250" s="167"/>
      <c r="IR250" s="213"/>
      <c r="IS250" s="213"/>
      <c r="IT250" s="213" t="s">
        <v>226</v>
      </c>
      <c r="IU250" s="213"/>
      <c r="IV250" s="213"/>
      <c r="IW250" s="213"/>
      <c r="IX250" s="223"/>
      <c r="IY250" s="223"/>
      <c r="IZ250" s="213"/>
      <c r="JA250" s="223"/>
      <c r="JB250" s="213"/>
      <c r="JC250" s="213"/>
      <c r="JD250" s="213"/>
      <c r="JE250" s="214"/>
      <c r="JF250"/>
      <c r="JG250" s="213"/>
      <c r="JH250" s="213"/>
      <c r="JI250" s="213"/>
      <c r="JJ250" s="213"/>
      <c r="JK250" s="213"/>
      <c r="JL250" s="213"/>
      <c r="JM250" s="213"/>
      <c r="JN250" s="174"/>
      <c r="JO250" s="214"/>
      <c r="JP250" s="214"/>
      <c r="JQ250" s="214"/>
      <c r="JR250" s="214"/>
      <c r="JS250" s="214"/>
      <c r="JT250" s="214"/>
      <c r="JU250" s="214"/>
      <c r="JV250" s="214"/>
      <c r="JW250" s="214"/>
      <c r="JX250" s="214"/>
      <c r="JY250" s="166" t="s">
        <v>226</v>
      </c>
      <c r="JZ250" s="213"/>
      <c r="KA250" s="213"/>
      <c r="KB250" s="213"/>
      <c r="KC250" s="214"/>
      <c r="KD250" s="214"/>
      <c r="KE250" s="214"/>
      <c r="KF250" s="214"/>
      <c r="KG250" s="214"/>
      <c r="KH250" s="223"/>
      <c r="KI250" s="223"/>
      <c r="KJ250" s="223"/>
      <c r="KK250" s="223"/>
      <c r="KL250" s="214"/>
      <c r="KM250" s="214"/>
      <c r="KN250" s="214"/>
      <c r="KO250" s="214"/>
      <c r="KP250" s="214"/>
      <c r="KQ250"/>
      <c r="KR250" s="255"/>
      <c r="KS250">
        <v>17</v>
      </c>
      <c r="KT250">
        <v>9</v>
      </c>
      <c r="KU250">
        <v>17</v>
      </c>
      <c r="KV250">
        <v>9</v>
      </c>
    </row>
    <row r="251" spans="1:308" s="10" customFormat="1" ht="19.5">
      <c r="A251" s="171">
        <v>22</v>
      </c>
      <c r="B251" s="171" t="s">
        <v>1365</v>
      </c>
      <c r="C251" s="172" t="s">
        <v>1386</v>
      </c>
      <c r="D251" s="173">
        <v>12</v>
      </c>
      <c r="E251" s="164" t="s">
        <v>1387</v>
      </c>
      <c r="F251" s="164">
        <v>3</v>
      </c>
      <c r="G251" s="164" t="s">
        <v>2078</v>
      </c>
      <c r="H251" s="164" t="s">
        <v>864</v>
      </c>
      <c r="I251" s="164" t="s">
        <v>865</v>
      </c>
      <c r="J251" s="164">
        <v>576</v>
      </c>
      <c r="K251" s="164">
        <v>463.4</v>
      </c>
      <c r="L251" s="165">
        <v>80.451388888888886</v>
      </c>
      <c r="M251" s="384" t="s">
        <v>2414</v>
      </c>
      <c r="N251" s="166"/>
      <c r="O251" s="213"/>
      <c r="P251" s="213"/>
      <c r="Q251" s="213"/>
      <c r="R251" s="213"/>
      <c r="S251" s="213"/>
      <c r="T251" s="213"/>
      <c r="U251" s="213"/>
      <c r="V251" s="213"/>
      <c r="W251" s="213"/>
      <c r="X251" s="213"/>
      <c r="Y251" s="213"/>
      <c r="Z251" s="213"/>
      <c r="AA251" s="213"/>
      <c r="AB251" s="213"/>
      <c r="AC251" s="213"/>
      <c r="AD251" s="213"/>
      <c r="AE251" s="213"/>
      <c r="AF251" s="213"/>
      <c r="AG251" s="213"/>
      <c r="AH251" s="213"/>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c r="BI251" s="213"/>
      <c r="BJ251" s="213"/>
      <c r="BK251" s="213"/>
      <c r="BL251" s="213"/>
      <c r="BM251" s="213"/>
      <c r="BN251" s="213"/>
      <c r="BO251" s="213"/>
      <c r="BP251" s="213"/>
      <c r="BQ251" s="213"/>
      <c r="BR251" s="213"/>
      <c r="BS251" s="213"/>
      <c r="BT251" s="213"/>
      <c r="BU251" s="213"/>
      <c r="BV251" s="213"/>
      <c r="BW251" s="213"/>
      <c r="BX251" s="213"/>
      <c r="BY251" s="213"/>
      <c r="BZ251" s="213"/>
      <c r="CA251" s="213"/>
      <c r="CB251" s="166"/>
      <c r="CC251" s="213" t="s">
        <v>226</v>
      </c>
      <c r="CD251" s="213"/>
      <c r="CE251" s="213"/>
      <c r="CF251" s="213"/>
      <c r="CG251" s="213"/>
      <c r="CH251" s="213"/>
      <c r="CI251" s="213"/>
      <c r="CJ251" s="213"/>
      <c r="CK251" s="213"/>
      <c r="CL251" s="213"/>
      <c r="CM251" s="213"/>
      <c r="CN251" s="213"/>
      <c r="CO251" s="213" t="s">
        <v>226</v>
      </c>
      <c r="CP251" s="213"/>
      <c r="CQ251" s="213"/>
      <c r="CR251" s="213"/>
      <c r="CS251" s="213"/>
      <c r="CT251" s="166"/>
      <c r="CU251" s="213"/>
      <c r="CV251" s="213" t="s">
        <v>226</v>
      </c>
      <c r="CW251" s="213"/>
      <c r="CX251" s="213"/>
      <c r="CY251" s="213"/>
      <c r="CZ251" s="213"/>
      <c r="DA251" s="213"/>
      <c r="DB251" s="213"/>
      <c r="DC251" s="213"/>
      <c r="DD251" s="213"/>
      <c r="DE251" s="213"/>
      <c r="DF251" s="213"/>
      <c r="DG251" s="213"/>
      <c r="DH251" s="213"/>
      <c r="DI251" s="213"/>
      <c r="DJ251" s="213"/>
      <c r="DK251" s="213"/>
      <c r="DL251" s="213"/>
      <c r="DM251" s="213"/>
      <c r="DN251" s="167"/>
      <c r="DO251" s="213"/>
      <c r="DP251" s="213"/>
      <c r="DQ251" s="213"/>
      <c r="DR251" s="213"/>
      <c r="DS251" s="213"/>
      <c r="DT251" s="213"/>
      <c r="DU251" s="213"/>
      <c r="DV251" s="213"/>
      <c r="DW251" s="213"/>
      <c r="DX251" s="213"/>
      <c r="DY251" s="213"/>
      <c r="DZ251" s="213"/>
      <c r="EA251" s="213"/>
      <c r="EB251" s="213"/>
      <c r="EC251" s="213"/>
      <c r="ED251" s="213"/>
      <c r="EE251" s="213"/>
      <c r="EF251" s="213"/>
      <c r="EG251" s="213"/>
      <c r="EH251" s="213"/>
      <c r="EI251" s="213"/>
      <c r="EJ251" s="213"/>
      <c r="EK251" s="213"/>
      <c r="EL251" s="213"/>
      <c r="EM251" s="213"/>
      <c r="EN251" s="213"/>
      <c r="EO251" s="213"/>
      <c r="EP251" s="213"/>
      <c r="EQ251" s="213"/>
      <c r="ER251" s="213"/>
      <c r="ES251" s="213"/>
      <c r="ET251" s="213"/>
      <c r="EU251" s="9"/>
      <c r="EV251" s="166"/>
      <c r="EW251" s="213"/>
      <c r="EX251" s="213"/>
      <c r="EY251" s="213"/>
      <c r="EZ251" s="213" t="s">
        <v>226</v>
      </c>
      <c r="FA251" s="213"/>
      <c r="FB251" s="213"/>
      <c r="FC251" s="213"/>
      <c r="FD251" s="213"/>
      <c r="FE251" s="213"/>
      <c r="FF251" s="213"/>
      <c r="FG251" s="213"/>
      <c r="FH251" s="213" t="s">
        <v>226</v>
      </c>
      <c r="FI251" s="213"/>
      <c r="FJ251" s="213"/>
      <c r="FK251" s="213"/>
      <c r="FL251" s="213"/>
      <c r="FM251" s="213"/>
      <c r="FN251" s="167"/>
      <c r="FO251" s="213" t="s">
        <v>226</v>
      </c>
      <c r="FP251" s="213"/>
      <c r="FQ251" s="213"/>
      <c r="FR251" s="213"/>
      <c r="FS251" s="166" t="s">
        <v>226</v>
      </c>
      <c r="FT251" s="167"/>
      <c r="FU251" s="213" t="s">
        <v>226</v>
      </c>
      <c r="FV251" s="213"/>
      <c r="FW251" s="213"/>
      <c r="FX251" s="213"/>
      <c r="FY251" s="166"/>
      <c r="FZ251" s="167"/>
      <c r="GA251" s="166"/>
      <c r="GB251" s="213"/>
      <c r="GC251" s="213"/>
      <c r="GD251" s="213"/>
      <c r="GE251" s="166"/>
      <c r="GF251" s="213"/>
      <c r="GG251" s="213"/>
      <c r="GH251" s="213"/>
      <c r="GI251" s="213"/>
      <c r="GJ251" s="213"/>
      <c r="GK251" s="213"/>
      <c r="GL251" s="213"/>
      <c r="GM251" s="166"/>
      <c r="GN251" s="213"/>
      <c r="GO251" s="213"/>
      <c r="GP251" s="213"/>
      <c r="GQ251" s="167"/>
      <c r="GR251" s="174"/>
      <c r="GS251" s="214"/>
      <c r="GT251" s="214"/>
      <c r="GU251" s="214"/>
      <c r="GV251" s="214"/>
      <c r="GW251" s="214"/>
      <c r="GX251" s="214" t="s">
        <v>226</v>
      </c>
      <c r="GY251" s="214"/>
      <c r="GZ251" s="214"/>
      <c r="HA251" s="214" t="s">
        <v>226</v>
      </c>
      <c r="HB251" s="214"/>
      <c r="HC251" s="214"/>
      <c r="HD251" s="214"/>
      <c r="HE251" s="214"/>
      <c r="HF251" s="214"/>
      <c r="HG251" s="214"/>
      <c r="HH251" s="214"/>
      <c r="HI251" s="214"/>
      <c r="HJ251" s="214"/>
      <c r="HK251" s="214"/>
      <c r="HL251" s="214"/>
      <c r="HM251" s="214"/>
      <c r="HN251" s="214"/>
      <c r="HO251" s="214" t="s">
        <v>226</v>
      </c>
      <c r="HP251" s="214"/>
      <c r="HQ251" s="214"/>
      <c r="HR251" s="214"/>
      <c r="HS251" s="214"/>
      <c r="HT251" s="214"/>
      <c r="HU251" s="214"/>
      <c r="HV251" s="214"/>
      <c r="HW251" s="214"/>
      <c r="HX251" s="214"/>
      <c r="HY251" s="214"/>
      <c r="HZ251" s="214"/>
      <c r="IA251" s="214"/>
      <c r="IB251" s="214"/>
      <c r="IC251" s="214"/>
      <c r="ID251" s="214"/>
      <c r="IE251" s="214"/>
      <c r="IF251" s="214"/>
      <c r="IG251" s="214"/>
      <c r="IH251" s="214"/>
      <c r="II251" s="214"/>
      <c r="IJ251" s="214"/>
      <c r="IK251" s="214"/>
      <c r="IL251" s="214"/>
      <c r="IM251" s="214"/>
      <c r="IN251" s="214"/>
      <c r="IO251" s="214"/>
      <c r="IP251" s="166"/>
      <c r="IQ251" s="167"/>
      <c r="IR251" s="213"/>
      <c r="IS251" s="213"/>
      <c r="IT251" s="213"/>
      <c r="IU251" s="213"/>
      <c r="IV251" s="213"/>
      <c r="IW251" s="213"/>
      <c r="IX251" s="223"/>
      <c r="IY251" s="223"/>
      <c r="IZ251" s="213" t="s">
        <v>226</v>
      </c>
      <c r="JA251" s="223"/>
      <c r="JB251" s="213"/>
      <c r="JC251" s="213"/>
      <c r="JD251" s="213"/>
      <c r="JE251" s="214"/>
      <c r="JF251"/>
      <c r="JG251" s="213"/>
      <c r="JH251" s="213"/>
      <c r="JI251" s="213"/>
      <c r="JJ251" s="213"/>
      <c r="JK251" s="213"/>
      <c r="JL251" s="213"/>
      <c r="JM251" s="213"/>
      <c r="JN251" s="213" t="s">
        <v>226</v>
      </c>
      <c r="JO251" s="214"/>
      <c r="JP251" s="214"/>
      <c r="JQ251" s="214"/>
      <c r="JR251" s="214"/>
      <c r="JS251" s="214"/>
      <c r="JT251" s="214" t="s">
        <v>853</v>
      </c>
      <c r="JU251" s="214"/>
      <c r="JV251" s="214"/>
      <c r="JW251" s="214"/>
      <c r="JX251" s="214"/>
      <c r="JY251" s="166"/>
      <c r="JZ251" s="213"/>
      <c r="KA251" s="213"/>
      <c r="KB251" s="213"/>
      <c r="KC251" s="214"/>
      <c r="KD251" s="214" t="s">
        <v>226</v>
      </c>
      <c r="KE251" s="214"/>
      <c r="KF251" s="214"/>
      <c r="KG251" s="214"/>
      <c r="KH251" s="223"/>
      <c r="KI251" s="223"/>
      <c r="KJ251" s="223"/>
      <c r="KK251" s="223"/>
      <c r="KL251" s="214"/>
      <c r="KM251" s="214"/>
      <c r="KN251" s="214"/>
      <c r="KO251" s="214" t="s">
        <v>853</v>
      </c>
      <c r="KP251" s="214"/>
      <c r="KQ251"/>
      <c r="KR251" s="255"/>
      <c r="KS251">
        <v>14</v>
      </c>
      <c r="KT251">
        <v>2</v>
      </c>
      <c r="KU251">
        <v>14</v>
      </c>
      <c r="KV251">
        <v>2</v>
      </c>
    </row>
    <row r="252" spans="1:308" s="10" customFormat="1" ht="19.5">
      <c r="A252" s="171">
        <v>22</v>
      </c>
      <c r="B252" s="171" t="s">
        <v>1365</v>
      </c>
      <c r="C252" s="172" t="s">
        <v>1388</v>
      </c>
      <c r="D252" s="173">
        <v>13</v>
      </c>
      <c r="E252" s="164" t="s">
        <v>1389</v>
      </c>
      <c r="F252" s="164">
        <v>4</v>
      </c>
      <c r="G252" s="164" t="s">
        <v>876</v>
      </c>
      <c r="H252" s="164">
        <v>0</v>
      </c>
      <c r="I252" s="164">
        <v>0</v>
      </c>
      <c r="J252" s="164">
        <v>312</v>
      </c>
      <c r="K252" s="164">
        <v>50.8</v>
      </c>
      <c r="L252" s="165">
        <v>16.282051282051281</v>
      </c>
      <c r="M252" s="384" t="s">
        <v>2415</v>
      </c>
      <c r="N252" s="166"/>
      <c r="O252" s="213"/>
      <c r="P252" s="213"/>
      <c r="Q252" s="213"/>
      <c r="R252" s="213"/>
      <c r="S252" s="213"/>
      <c r="T252" s="213"/>
      <c r="U252" s="213"/>
      <c r="V252" s="213"/>
      <c r="W252" s="213"/>
      <c r="X252" s="213"/>
      <c r="Y252" s="213"/>
      <c r="Z252" s="213"/>
      <c r="AA252" s="213"/>
      <c r="AB252" s="213"/>
      <c r="AC252" s="213"/>
      <c r="AD252" s="213"/>
      <c r="AE252" s="213"/>
      <c r="AF252" s="213"/>
      <c r="AG252" s="213"/>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c r="BI252" s="213"/>
      <c r="BJ252" s="213"/>
      <c r="BK252" s="213"/>
      <c r="BL252" s="213"/>
      <c r="BM252" s="213"/>
      <c r="BN252" s="213"/>
      <c r="BO252" s="213"/>
      <c r="BP252" s="213"/>
      <c r="BQ252" s="213"/>
      <c r="BR252" s="213"/>
      <c r="BS252" s="213"/>
      <c r="BT252" s="213"/>
      <c r="BU252" s="213"/>
      <c r="BV252" s="213"/>
      <c r="BW252" s="213"/>
      <c r="BX252" s="213"/>
      <c r="BY252" s="213"/>
      <c r="BZ252" s="213"/>
      <c r="CA252" s="213"/>
      <c r="CB252" s="166"/>
      <c r="CC252" s="213"/>
      <c r="CD252" s="213"/>
      <c r="CE252" s="213"/>
      <c r="CF252" s="213"/>
      <c r="CG252" s="213"/>
      <c r="CH252" s="213"/>
      <c r="CI252" s="213"/>
      <c r="CJ252" s="213"/>
      <c r="CK252" s="213"/>
      <c r="CL252" s="213"/>
      <c r="CM252" s="213"/>
      <c r="CN252" s="213"/>
      <c r="CO252" s="213"/>
      <c r="CP252" s="213"/>
      <c r="CQ252" s="213" t="s">
        <v>853</v>
      </c>
      <c r="CR252" s="213"/>
      <c r="CS252" s="213"/>
      <c r="CT252" s="166"/>
      <c r="CU252" s="213"/>
      <c r="CV252" s="213"/>
      <c r="CW252" s="213"/>
      <c r="CX252" s="213"/>
      <c r="CY252" s="213"/>
      <c r="CZ252" s="213"/>
      <c r="DA252" s="213"/>
      <c r="DB252" s="213"/>
      <c r="DC252" s="213"/>
      <c r="DD252" s="213"/>
      <c r="DE252" s="213"/>
      <c r="DF252" s="213"/>
      <c r="DG252" s="213"/>
      <c r="DH252" s="213"/>
      <c r="DI252" s="213"/>
      <c r="DJ252" s="213"/>
      <c r="DK252" s="213"/>
      <c r="DL252" s="213"/>
      <c r="DM252" s="213"/>
      <c r="DN252" s="167"/>
      <c r="DO252" s="213"/>
      <c r="DP252" s="213"/>
      <c r="DQ252" s="213"/>
      <c r="DR252" s="213"/>
      <c r="DS252" s="213"/>
      <c r="DT252" s="213"/>
      <c r="DU252" s="213"/>
      <c r="DV252" s="213"/>
      <c r="DW252" s="213"/>
      <c r="DX252" s="213"/>
      <c r="DY252" s="213"/>
      <c r="DZ252" s="213"/>
      <c r="EA252" s="213"/>
      <c r="EB252" s="213"/>
      <c r="EC252" s="213"/>
      <c r="ED252" s="213"/>
      <c r="EE252" s="213"/>
      <c r="EF252" s="213"/>
      <c r="EG252" s="213"/>
      <c r="EH252" s="213"/>
      <c r="EI252" s="213"/>
      <c r="EJ252" s="213"/>
      <c r="EK252" s="213"/>
      <c r="EL252" s="213"/>
      <c r="EM252" s="213"/>
      <c r="EN252" s="213"/>
      <c r="EO252" s="213"/>
      <c r="EP252" s="213"/>
      <c r="EQ252" s="213"/>
      <c r="ER252" s="213"/>
      <c r="ES252" s="213"/>
      <c r="ET252" s="213"/>
      <c r="EU252" s="9"/>
      <c r="EV252" s="166"/>
      <c r="EW252" s="213"/>
      <c r="EX252" s="213"/>
      <c r="EY252" s="213"/>
      <c r="EZ252" s="213"/>
      <c r="FA252" s="213"/>
      <c r="FB252" s="213"/>
      <c r="FC252" s="213"/>
      <c r="FD252" s="213"/>
      <c r="FE252" s="213"/>
      <c r="FF252" s="213"/>
      <c r="FG252" s="213"/>
      <c r="FH252" s="213"/>
      <c r="FI252" s="213"/>
      <c r="FJ252" s="213"/>
      <c r="FK252" s="213"/>
      <c r="FL252" s="213"/>
      <c r="FM252" s="213"/>
      <c r="FN252" s="167"/>
      <c r="FO252" s="213"/>
      <c r="FP252" s="213"/>
      <c r="FQ252" s="213"/>
      <c r="FR252" s="213"/>
      <c r="FS252" s="166"/>
      <c r="FT252" s="167"/>
      <c r="FU252" s="213"/>
      <c r="FV252" s="213"/>
      <c r="FW252" s="213"/>
      <c r="FX252" s="213"/>
      <c r="FY252" s="166"/>
      <c r="FZ252" s="167"/>
      <c r="GA252" s="166"/>
      <c r="GB252" s="213"/>
      <c r="GC252" s="213"/>
      <c r="GD252" s="213"/>
      <c r="GE252" s="166"/>
      <c r="GF252" s="213"/>
      <c r="GG252" s="213"/>
      <c r="GH252" s="213"/>
      <c r="GI252" s="213"/>
      <c r="GJ252" s="213"/>
      <c r="GK252" s="213"/>
      <c r="GL252" s="213"/>
      <c r="GM252" s="166"/>
      <c r="GN252" s="213"/>
      <c r="GO252" s="213"/>
      <c r="GP252" s="213"/>
      <c r="GQ252" s="167"/>
      <c r="GR252" s="174" t="s">
        <v>226</v>
      </c>
      <c r="GS252" s="214" t="s">
        <v>226</v>
      </c>
      <c r="GT252" s="214"/>
      <c r="GU252" s="214" t="s">
        <v>226</v>
      </c>
      <c r="GV252" s="214" t="s">
        <v>226</v>
      </c>
      <c r="GW252" s="214" t="s">
        <v>226</v>
      </c>
      <c r="GX252" s="214" t="s">
        <v>226</v>
      </c>
      <c r="GY252" s="214"/>
      <c r="GZ252" s="214"/>
      <c r="HA252" s="214"/>
      <c r="HB252" s="214"/>
      <c r="HC252" s="214"/>
      <c r="HD252" s="214"/>
      <c r="HE252" s="214"/>
      <c r="HF252" s="214" t="s">
        <v>226</v>
      </c>
      <c r="HG252" s="214"/>
      <c r="HH252" s="214"/>
      <c r="HI252" s="214"/>
      <c r="HJ252" s="214"/>
      <c r="HK252" s="214" t="s">
        <v>226</v>
      </c>
      <c r="HL252" s="214"/>
      <c r="HM252" s="214"/>
      <c r="HN252" s="214"/>
      <c r="HO252" s="214"/>
      <c r="HP252" s="214"/>
      <c r="HQ252" s="214"/>
      <c r="HR252" s="214"/>
      <c r="HS252" s="214"/>
      <c r="HT252" s="214"/>
      <c r="HU252" s="214"/>
      <c r="HV252" s="214"/>
      <c r="HW252" s="214"/>
      <c r="HX252" s="214"/>
      <c r="HY252" s="214"/>
      <c r="HZ252" s="214"/>
      <c r="IA252" s="214"/>
      <c r="IB252" s="214"/>
      <c r="IC252" s="214"/>
      <c r="ID252" s="214"/>
      <c r="IE252" s="214"/>
      <c r="IF252" s="214"/>
      <c r="IG252" s="214"/>
      <c r="IH252" s="214"/>
      <c r="II252" s="214"/>
      <c r="IJ252" s="214"/>
      <c r="IK252" s="214"/>
      <c r="IL252" s="214"/>
      <c r="IM252" s="214"/>
      <c r="IN252" s="214"/>
      <c r="IO252" s="214"/>
      <c r="IP252" s="166"/>
      <c r="IQ252" s="167"/>
      <c r="IR252" s="213"/>
      <c r="IS252" s="213"/>
      <c r="IT252" s="213"/>
      <c r="IU252" s="213"/>
      <c r="IV252" s="213"/>
      <c r="IW252" s="213"/>
      <c r="IX252" s="223"/>
      <c r="IY252" s="223"/>
      <c r="IZ252" s="213"/>
      <c r="JA252" s="223"/>
      <c r="JB252" s="213"/>
      <c r="JC252" s="213"/>
      <c r="JD252" s="213"/>
      <c r="JE252" s="214"/>
      <c r="JF252" t="s">
        <v>853</v>
      </c>
      <c r="JG252" s="213" t="s">
        <v>853</v>
      </c>
      <c r="JH252" s="213"/>
      <c r="JI252" s="213"/>
      <c r="JJ252" s="213"/>
      <c r="JK252" s="213"/>
      <c r="JL252" s="213"/>
      <c r="JM252" s="213"/>
      <c r="JN252" s="174" t="s">
        <v>853</v>
      </c>
      <c r="JO252" s="214"/>
      <c r="JP252" s="214"/>
      <c r="JQ252" s="214"/>
      <c r="JR252" s="214"/>
      <c r="JS252" s="214"/>
      <c r="JT252" s="214"/>
      <c r="JU252" s="214"/>
      <c r="JV252" s="214"/>
      <c r="JW252" s="214"/>
      <c r="JX252" s="214"/>
      <c r="JY252" s="166"/>
      <c r="JZ252" s="213"/>
      <c r="KA252" s="213"/>
      <c r="KB252" s="213"/>
      <c r="KC252" s="214"/>
      <c r="KD252" s="214"/>
      <c r="KE252" s="214"/>
      <c r="KF252" s="214"/>
      <c r="KG252" s="214"/>
      <c r="KH252" s="223"/>
      <c r="KI252" s="223"/>
      <c r="KJ252" s="223"/>
      <c r="KK252" s="223"/>
      <c r="KL252" s="214"/>
      <c r="KM252" s="214"/>
      <c r="KN252" s="214"/>
      <c r="KO252" s="214"/>
      <c r="KP252" s="214"/>
      <c r="KQ252"/>
      <c r="KR252" s="255"/>
      <c r="KS252">
        <v>8</v>
      </c>
      <c r="KT252">
        <v>4</v>
      </c>
      <c r="KU252">
        <v>8</v>
      </c>
      <c r="KV252">
        <v>4</v>
      </c>
    </row>
    <row r="253" spans="1:308" s="10" customFormat="1" ht="19.5">
      <c r="A253" s="171">
        <v>22</v>
      </c>
      <c r="B253" s="171" t="s">
        <v>1365</v>
      </c>
      <c r="C253" s="172" t="s">
        <v>1390</v>
      </c>
      <c r="D253" s="173">
        <v>14</v>
      </c>
      <c r="E253" s="164" t="s">
        <v>1391</v>
      </c>
      <c r="F253" s="164">
        <v>9</v>
      </c>
      <c r="G253" s="164" t="s">
        <v>857</v>
      </c>
      <c r="H253" s="164">
        <v>0</v>
      </c>
      <c r="I253" s="164">
        <v>0</v>
      </c>
      <c r="J253" s="164">
        <v>463</v>
      </c>
      <c r="K253" s="164">
        <v>74.400000000000006</v>
      </c>
      <c r="L253" s="165">
        <v>16.069114470842333</v>
      </c>
      <c r="M253" s="384" t="s">
        <v>2416</v>
      </c>
      <c r="N253" s="166"/>
      <c r="O253" s="213"/>
      <c r="P253" s="213"/>
      <c r="Q253" s="213"/>
      <c r="R253" s="213"/>
      <c r="S253" s="213"/>
      <c r="T253" s="213"/>
      <c r="U253" s="213"/>
      <c r="V253" s="213"/>
      <c r="W253" s="213"/>
      <c r="X253" s="213"/>
      <c r="Y253" s="213"/>
      <c r="Z253" s="213"/>
      <c r="AA253" s="213"/>
      <c r="AB253" s="213"/>
      <c r="AC253" s="213"/>
      <c r="AD253" s="213"/>
      <c r="AE253" s="213"/>
      <c r="AF253" s="213"/>
      <c r="AG253" s="213"/>
      <c r="AH253" s="213"/>
      <c r="AI253" s="213"/>
      <c r="AJ253" s="213"/>
      <c r="AK253" s="213"/>
      <c r="AL253" s="213"/>
      <c r="AM253" s="213"/>
      <c r="AN253" s="213"/>
      <c r="AO253" s="213"/>
      <c r="AP253" s="213"/>
      <c r="AQ253" s="213"/>
      <c r="AR253" s="213"/>
      <c r="AS253" s="213"/>
      <c r="AT253" s="213"/>
      <c r="AU253" s="213"/>
      <c r="AV253" s="213"/>
      <c r="AW253" s="213"/>
      <c r="AX253" s="213"/>
      <c r="AY253" s="213"/>
      <c r="AZ253" s="213"/>
      <c r="BA253" s="213" t="s">
        <v>226</v>
      </c>
      <c r="BB253" s="213" t="s">
        <v>226</v>
      </c>
      <c r="BC253" s="213"/>
      <c r="BD253" s="213"/>
      <c r="BE253" s="213"/>
      <c r="BF253" s="213"/>
      <c r="BG253" s="213"/>
      <c r="BH253" s="213"/>
      <c r="BI253" s="213"/>
      <c r="BJ253" s="213"/>
      <c r="BK253" s="213"/>
      <c r="BL253" s="213"/>
      <c r="BM253" s="213"/>
      <c r="BN253" s="213"/>
      <c r="BO253" s="213"/>
      <c r="BP253" s="213" t="s">
        <v>226</v>
      </c>
      <c r="BQ253" s="213"/>
      <c r="BR253" s="213"/>
      <c r="BS253" s="213"/>
      <c r="BT253" s="213"/>
      <c r="BU253" s="213"/>
      <c r="BV253" s="213"/>
      <c r="BW253" s="213"/>
      <c r="BX253" s="213"/>
      <c r="BY253" s="213"/>
      <c r="BZ253" s="213"/>
      <c r="CA253" s="213"/>
      <c r="CB253" s="166"/>
      <c r="CC253" s="213"/>
      <c r="CD253" s="213"/>
      <c r="CE253" s="213"/>
      <c r="CF253" s="213"/>
      <c r="CG253" s="213" t="s">
        <v>226</v>
      </c>
      <c r="CH253" s="213" t="s">
        <v>226</v>
      </c>
      <c r="CI253" s="213"/>
      <c r="CJ253" s="213"/>
      <c r="CK253" s="213"/>
      <c r="CL253" s="213"/>
      <c r="CM253" s="213"/>
      <c r="CN253" s="213"/>
      <c r="CO253" s="213" t="s">
        <v>226</v>
      </c>
      <c r="CP253" s="213"/>
      <c r="CQ253" s="213"/>
      <c r="CR253" s="213"/>
      <c r="CS253" s="213"/>
      <c r="CT253" s="166"/>
      <c r="CU253" s="213"/>
      <c r="CV253" s="213"/>
      <c r="CW253" s="213"/>
      <c r="CX253" s="213"/>
      <c r="CY253" s="213"/>
      <c r="CZ253" s="213"/>
      <c r="DA253" s="213"/>
      <c r="DB253" s="213"/>
      <c r="DC253" s="213"/>
      <c r="DD253" s="213"/>
      <c r="DE253" s="213"/>
      <c r="DF253" s="213"/>
      <c r="DG253" s="213"/>
      <c r="DH253" s="213"/>
      <c r="DI253" s="213"/>
      <c r="DJ253" s="213"/>
      <c r="DK253" s="213"/>
      <c r="DL253" s="213"/>
      <c r="DM253" s="213"/>
      <c r="DN253" s="167"/>
      <c r="DO253" s="213"/>
      <c r="DP253" s="213"/>
      <c r="DQ253" s="213"/>
      <c r="DR253" s="213"/>
      <c r="DS253" s="213"/>
      <c r="DT253" s="213"/>
      <c r="DU253" s="213"/>
      <c r="DV253" s="213"/>
      <c r="DW253" s="213"/>
      <c r="DX253" s="213"/>
      <c r="DY253" s="213"/>
      <c r="DZ253" s="213"/>
      <c r="EA253" s="213"/>
      <c r="EB253" s="213"/>
      <c r="EC253" s="213"/>
      <c r="ED253" s="213"/>
      <c r="EE253" s="213"/>
      <c r="EF253" s="213"/>
      <c r="EG253" s="213"/>
      <c r="EH253" s="213"/>
      <c r="EI253" s="213"/>
      <c r="EJ253" s="213"/>
      <c r="EK253" s="213"/>
      <c r="EL253" s="213"/>
      <c r="EM253" s="213"/>
      <c r="EN253" s="213"/>
      <c r="EO253" s="213"/>
      <c r="EP253" s="213"/>
      <c r="EQ253" s="213"/>
      <c r="ER253" s="213"/>
      <c r="ES253" s="213"/>
      <c r="ET253" s="213"/>
      <c r="EU253" s="9"/>
      <c r="EV253" s="166"/>
      <c r="EW253" s="213"/>
      <c r="EX253" s="213"/>
      <c r="EY253" s="213"/>
      <c r="EZ253" s="213"/>
      <c r="FA253" s="213"/>
      <c r="FB253" s="213"/>
      <c r="FC253" s="213"/>
      <c r="FD253" s="213"/>
      <c r="FE253" s="213"/>
      <c r="FF253" s="213"/>
      <c r="FG253" s="213"/>
      <c r="FH253" s="213"/>
      <c r="FI253" s="213"/>
      <c r="FJ253" s="213"/>
      <c r="FK253" s="213"/>
      <c r="FL253" s="213"/>
      <c r="FM253" s="213"/>
      <c r="FN253" s="167"/>
      <c r="FO253" s="213"/>
      <c r="FP253" s="213"/>
      <c r="FQ253" s="213"/>
      <c r="FR253" s="213"/>
      <c r="FS253" s="166"/>
      <c r="FT253" s="167"/>
      <c r="FU253" s="213"/>
      <c r="FV253" s="213"/>
      <c r="FW253" s="213"/>
      <c r="FX253" s="213"/>
      <c r="FY253" s="166"/>
      <c r="FZ253" s="167"/>
      <c r="GA253" s="166"/>
      <c r="GB253" s="213"/>
      <c r="GC253" s="213"/>
      <c r="GD253" s="213"/>
      <c r="GE253" s="166"/>
      <c r="GF253" s="213"/>
      <c r="GG253" s="213"/>
      <c r="GH253" s="213"/>
      <c r="GI253" s="213"/>
      <c r="GJ253" s="213"/>
      <c r="GK253" s="213"/>
      <c r="GL253" s="213"/>
      <c r="GM253" s="166"/>
      <c r="GN253" s="213"/>
      <c r="GO253" s="213"/>
      <c r="GP253" s="213"/>
      <c r="GQ253" s="167"/>
      <c r="GR253" s="174"/>
      <c r="GS253" s="214"/>
      <c r="GT253" s="214"/>
      <c r="GU253" s="214"/>
      <c r="GV253" s="214"/>
      <c r="GW253" s="214"/>
      <c r="GX253" s="214"/>
      <c r="GY253" s="214"/>
      <c r="GZ253" s="214"/>
      <c r="HA253" s="214"/>
      <c r="HB253" s="214"/>
      <c r="HC253" s="214"/>
      <c r="HD253" s="214"/>
      <c r="HE253" s="214"/>
      <c r="HF253" s="214"/>
      <c r="HG253" s="214"/>
      <c r="HH253" s="214"/>
      <c r="HI253" s="214"/>
      <c r="HJ253" s="214"/>
      <c r="HK253" s="214"/>
      <c r="HL253" s="214"/>
      <c r="HM253" s="214"/>
      <c r="HN253" s="214"/>
      <c r="HO253" s="214"/>
      <c r="HP253" s="214"/>
      <c r="HQ253" s="214"/>
      <c r="HR253" s="214"/>
      <c r="HS253" s="214"/>
      <c r="HT253" s="214"/>
      <c r="HU253" s="214"/>
      <c r="HV253" s="214"/>
      <c r="HW253" s="214"/>
      <c r="HX253" s="214"/>
      <c r="HY253" s="214"/>
      <c r="HZ253" s="214"/>
      <c r="IA253" s="214"/>
      <c r="IB253" s="214"/>
      <c r="IC253" s="214"/>
      <c r="ID253" s="214"/>
      <c r="IE253" s="214"/>
      <c r="IF253" s="214"/>
      <c r="IG253" s="214"/>
      <c r="IH253" s="214"/>
      <c r="II253" s="214"/>
      <c r="IJ253" s="214"/>
      <c r="IK253" s="214"/>
      <c r="IL253" s="214"/>
      <c r="IM253" s="214"/>
      <c r="IN253" s="214"/>
      <c r="IO253" s="214"/>
      <c r="IP253" s="166"/>
      <c r="IQ253" s="167"/>
      <c r="IR253" s="213"/>
      <c r="IS253" s="213"/>
      <c r="IT253" s="213"/>
      <c r="IU253" s="213"/>
      <c r="IV253" s="213"/>
      <c r="IW253" s="213"/>
      <c r="IX253" s="223"/>
      <c r="IY253" s="223"/>
      <c r="IZ253" s="213"/>
      <c r="JA253" s="223"/>
      <c r="JB253" s="213"/>
      <c r="JC253" s="213" t="s">
        <v>853</v>
      </c>
      <c r="JD253" s="213"/>
      <c r="JE253" s="214"/>
      <c r="JF253"/>
      <c r="JG253" s="213"/>
      <c r="JH253" s="213"/>
      <c r="JI253" s="213"/>
      <c r="JJ253" s="213"/>
      <c r="JK253" s="213"/>
      <c r="JL253" s="213"/>
      <c r="JM253" s="213" t="s">
        <v>853</v>
      </c>
      <c r="JN253" s="174"/>
      <c r="JO253" s="214"/>
      <c r="JP253" s="214"/>
      <c r="JQ253" s="214"/>
      <c r="JR253" s="214"/>
      <c r="JS253" s="214"/>
      <c r="JT253" s="214"/>
      <c r="JU253" s="214"/>
      <c r="JV253" s="214"/>
      <c r="JW253" s="214"/>
      <c r="JX253" s="214"/>
      <c r="JY253" s="166" t="s">
        <v>226</v>
      </c>
      <c r="JZ253" s="213"/>
      <c r="KA253" s="213"/>
      <c r="KB253" s="213"/>
      <c r="KC253" s="214" t="s">
        <v>853</v>
      </c>
      <c r="KD253" s="214" t="s">
        <v>226</v>
      </c>
      <c r="KE253" s="214"/>
      <c r="KF253" s="214"/>
      <c r="KG253" s="214"/>
      <c r="KH253" s="223"/>
      <c r="KI253" s="223"/>
      <c r="KJ253" s="223"/>
      <c r="KK253" s="223"/>
      <c r="KL253" s="214"/>
      <c r="KM253" s="214"/>
      <c r="KN253" s="214"/>
      <c r="KO253" s="214"/>
      <c r="KP253" s="214"/>
      <c r="KQ253"/>
      <c r="KR253" s="255"/>
      <c r="KS253">
        <v>8</v>
      </c>
      <c r="KT253">
        <v>3</v>
      </c>
      <c r="KU253">
        <v>8</v>
      </c>
      <c r="KV253">
        <v>3</v>
      </c>
    </row>
    <row r="254" spans="1:308" s="10" customFormat="1" ht="19.5">
      <c r="A254" s="171">
        <v>23</v>
      </c>
      <c r="B254" s="171" t="s">
        <v>1392</v>
      </c>
      <c r="C254" s="172" t="s">
        <v>1393</v>
      </c>
      <c r="D254" s="173">
        <v>1</v>
      </c>
      <c r="E254" s="186" t="s">
        <v>1394</v>
      </c>
      <c r="F254" s="164">
        <v>21</v>
      </c>
      <c r="G254" s="164" t="s">
        <v>2078</v>
      </c>
      <c r="H254" s="164" t="s">
        <v>864</v>
      </c>
      <c r="I254" s="164" t="s">
        <v>904</v>
      </c>
      <c r="J254" s="164">
        <v>853</v>
      </c>
      <c r="K254" s="164">
        <v>536.5</v>
      </c>
      <c r="L254" s="165">
        <v>62.895662368112546</v>
      </c>
      <c r="M254" s="384" t="s">
        <v>2417</v>
      </c>
      <c r="N254" s="166" t="s">
        <v>226</v>
      </c>
      <c r="O254" s="213"/>
      <c r="P254" s="213"/>
      <c r="Q254" s="213"/>
      <c r="R254" s="213"/>
      <c r="S254" s="213"/>
      <c r="T254" s="213"/>
      <c r="U254" s="213"/>
      <c r="V254" s="213"/>
      <c r="W254" s="213"/>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c r="BI254" s="213"/>
      <c r="BJ254" s="213"/>
      <c r="BK254" s="213"/>
      <c r="BL254" s="213"/>
      <c r="BM254" s="213"/>
      <c r="BN254" s="213"/>
      <c r="BO254" s="213"/>
      <c r="BP254" s="213"/>
      <c r="BQ254" s="213"/>
      <c r="BR254" s="213"/>
      <c r="BS254" s="213"/>
      <c r="BT254" s="213"/>
      <c r="BU254" s="213"/>
      <c r="BV254" s="213"/>
      <c r="BW254" s="213"/>
      <c r="BX254" s="213"/>
      <c r="BY254" s="213"/>
      <c r="BZ254" s="213"/>
      <c r="CA254" s="213"/>
      <c r="CB254" s="166"/>
      <c r="CC254" s="213"/>
      <c r="CD254" s="213"/>
      <c r="CE254" s="213"/>
      <c r="CF254" s="213"/>
      <c r="CG254" s="213"/>
      <c r="CH254" s="213"/>
      <c r="CI254" s="213" t="s">
        <v>226</v>
      </c>
      <c r="CJ254" s="213"/>
      <c r="CK254" s="213"/>
      <c r="CL254" s="213"/>
      <c r="CM254" s="213"/>
      <c r="CN254" s="213"/>
      <c r="CO254" s="213"/>
      <c r="CP254" s="213"/>
      <c r="CQ254" s="213"/>
      <c r="CR254" s="213"/>
      <c r="CS254" s="213"/>
      <c r="CT254" s="166"/>
      <c r="CU254" s="213" t="s">
        <v>853</v>
      </c>
      <c r="CV254" s="213"/>
      <c r="CW254" s="213"/>
      <c r="CX254" s="213"/>
      <c r="CY254" s="213"/>
      <c r="CZ254" s="213" t="s">
        <v>226</v>
      </c>
      <c r="DA254" s="213"/>
      <c r="DB254" s="213"/>
      <c r="DC254" s="213"/>
      <c r="DD254" s="213"/>
      <c r="DE254" s="213"/>
      <c r="DF254" s="213"/>
      <c r="DG254" s="213"/>
      <c r="DH254" s="213"/>
      <c r="DI254" s="213"/>
      <c r="DJ254" s="213"/>
      <c r="DK254" s="213"/>
      <c r="DL254" s="213"/>
      <c r="DM254" s="213"/>
      <c r="DN254" s="167"/>
      <c r="DO254" s="213"/>
      <c r="DP254" s="213"/>
      <c r="DQ254" s="213"/>
      <c r="DR254" s="213"/>
      <c r="DS254" s="213"/>
      <c r="DT254" s="213"/>
      <c r="DU254" s="213"/>
      <c r="DV254" s="213"/>
      <c r="DW254" s="213"/>
      <c r="DX254" s="213"/>
      <c r="DY254" s="213"/>
      <c r="DZ254" s="213"/>
      <c r="EA254" s="213"/>
      <c r="EB254" s="213"/>
      <c r="EC254" s="213"/>
      <c r="ED254" s="213"/>
      <c r="EE254" s="213"/>
      <c r="EF254" s="213"/>
      <c r="EG254" s="213"/>
      <c r="EH254" s="213"/>
      <c r="EI254" s="213"/>
      <c r="EJ254" s="213"/>
      <c r="EK254" s="213"/>
      <c r="EL254" s="213"/>
      <c r="EM254" s="213"/>
      <c r="EN254" s="213"/>
      <c r="EO254" s="213"/>
      <c r="EP254" s="213"/>
      <c r="EQ254" s="213"/>
      <c r="ER254" s="213"/>
      <c r="ES254" s="213"/>
      <c r="ET254" s="213"/>
      <c r="EU254" s="9"/>
      <c r="EV254" s="166"/>
      <c r="EW254" s="213"/>
      <c r="EX254" s="213"/>
      <c r="EY254" s="213"/>
      <c r="EZ254" s="213"/>
      <c r="FA254" s="213"/>
      <c r="FB254" s="213"/>
      <c r="FC254" s="213"/>
      <c r="FD254" s="213"/>
      <c r="FE254" s="213"/>
      <c r="FF254" s="213"/>
      <c r="FG254" s="213"/>
      <c r="FH254" s="213" t="s">
        <v>226</v>
      </c>
      <c r="FI254" s="213"/>
      <c r="FJ254" s="213"/>
      <c r="FK254" s="213"/>
      <c r="FL254" s="213"/>
      <c r="FM254" s="213"/>
      <c r="FN254" s="167"/>
      <c r="FO254" s="213"/>
      <c r="FP254" s="213"/>
      <c r="FQ254" s="213"/>
      <c r="FR254" s="213"/>
      <c r="FS254" s="166"/>
      <c r="FT254" s="167"/>
      <c r="FU254" s="213"/>
      <c r="FV254" s="213"/>
      <c r="FW254" s="213"/>
      <c r="FX254" s="213"/>
      <c r="FY254" s="166"/>
      <c r="FZ254" s="167"/>
      <c r="GA254" s="166"/>
      <c r="GB254" s="213"/>
      <c r="GC254" s="213"/>
      <c r="GD254" s="213"/>
      <c r="GE254" s="166"/>
      <c r="GF254" s="213"/>
      <c r="GG254" s="213"/>
      <c r="GH254" s="213"/>
      <c r="GI254" s="213"/>
      <c r="GJ254" s="213"/>
      <c r="GK254" s="213"/>
      <c r="GL254" s="213"/>
      <c r="GM254" s="166"/>
      <c r="GN254" s="213"/>
      <c r="GO254" s="213"/>
      <c r="GP254" s="213"/>
      <c r="GQ254" s="167"/>
      <c r="GR254" s="174"/>
      <c r="GS254" s="214"/>
      <c r="GT254" s="214"/>
      <c r="GU254" s="214"/>
      <c r="GV254" s="214"/>
      <c r="GW254" s="214"/>
      <c r="GX254" s="214"/>
      <c r="GY254" s="214"/>
      <c r="GZ254" s="214"/>
      <c r="HA254" s="214" t="s">
        <v>226</v>
      </c>
      <c r="HB254" s="214"/>
      <c r="HC254" s="214"/>
      <c r="HD254" s="214"/>
      <c r="HE254" s="214"/>
      <c r="HF254" s="214"/>
      <c r="HG254" s="214"/>
      <c r="HH254" s="214"/>
      <c r="HI254" s="214"/>
      <c r="HJ254" s="214"/>
      <c r="HK254" s="214"/>
      <c r="HL254" s="214"/>
      <c r="HM254" s="214"/>
      <c r="HN254" s="214"/>
      <c r="HO254" s="214"/>
      <c r="HP254" s="214"/>
      <c r="HQ254" s="214"/>
      <c r="HR254" s="214"/>
      <c r="HS254" s="214"/>
      <c r="HT254" s="214"/>
      <c r="HU254" s="214"/>
      <c r="HV254" s="214"/>
      <c r="HW254" s="214"/>
      <c r="HX254" s="214"/>
      <c r="HY254" s="214"/>
      <c r="HZ254" s="214"/>
      <c r="IA254" s="214"/>
      <c r="IB254" s="214"/>
      <c r="IC254" s="214"/>
      <c r="ID254" s="214"/>
      <c r="IE254" s="214"/>
      <c r="IF254" s="214"/>
      <c r="IG254" s="214"/>
      <c r="IH254" s="214"/>
      <c r="II254" s="214"/>
      <c r="IJ254" s="214"/>
      <c r="IK254" s="214"/>
      <c r="IL254" s="214"/>
      <c r="IM254" s="214"/>
      <c r="IN254" s="214"/>
      <c r="IO254" s="214"/>
      <c r="IP254" s="166"/>
      <c r="IQ254" s="167"/>
      <c r="IR254" s="213"/>
      <c r="IS254" s="213"/>
      <c r="IT254" s="213"/>
      <c r="IU254" s="213"/>
      <c r="IV254" s="213"/>
      <c r="IW254" s="213"/>
      <c r="IX254" s="223"/>
      <c r="IY254" s="223"/>
      <c r="IZ254" s="213"/>
      <c r="JA254" s="223"/>
      <c r="JB254" s="213"/>
      <c r="JC254" s="213"/>
      <c r="JD254" s="213"/>
      <c r="JE254" s="214"/>
      <c r="JF254"/>
      <c r="JG254" s="213"/>
      <c r="JH254" s="213"/>
      <c r="JI254" s="213"/>
      <c r="JJ254" s="213"/>
      <c r="JK254" s="213"/>
      <c r="JL254" s="213"/>
      <c r="JM254" s="213"/>
      <c r="JN254" s="174"/>
      <c r="JO254" s="214"/>
      <c r="JP254" s="214"/>
      <c r="JQ254" s="214"/>
      <c r="JR254" s="214"/>
      <c r="JS254" s="214"/>
      <c r="JT254" s="214"/>
      <c r="JU254" s="214"/>
      <c r="JV254" s="214"/>
      <c r="JW254" s="214"/>
      <c r="JX254" s="214"/>
      <c r="JY254" s="174" t="s">
        <v>898</v>
      </c>
      <c r="JZ254" s="213"/>
      <c r="KA254" s="213" t="s">
        <v>853</v>
      </c>
      <c r="KB254" s="213"/>
      <c r="KC254" s="214"/>
      <c r="KD254" s="214" t="s">
        <v>898</v>
      </c>
      <c r="KE254" s="214"/>
      <c r="KF254" s="214"/>
      <c r="KG254" s="214"/>
      <c r="KH254" s="223"/>
      <c r="KI254" s="223"/>
      <c r="KJ254" s="223"/>
      <c r="KK254" s="223"/>
      <c r="KL254" s="214"/>
      <c r="KM254" s="214"/>
      <c r="KN254" s="214"/>
      <c r="KO254" s="214" t="s">
        <v>853</v>
      </c>
      <c r="KP254" s="214"/>
      <c r="KQ254"/>
      <c r="KR254" s="255"/>
      <c r="KS254">
        <v>7</v>
      </c>
      <c r="KT254">
        <v>3</v>
      </c>
      <c r="KU254">
        <v>7</v>
      </c>
      <c r="KV254">
        <v>3</v>
      </c>
    </row>
    <row r="255" spans="1:308" s="10" customFormat="1" ht="19.5">
      <c r="A255" s="171">
        <v>23</v>
      </c>
      <c r="B255" s="171" t="s">
        <v>1395</v>
      </c>
      <c r="C255" s="172" t="s">
        <v>1396</v>
      </c>
      <c r="D255" s="173">
        <v>2</v>
      </c>
      <c r="E255" s="187" t="s">
        <v>1397</v>
      </c>
      <c r="F255" s="164">
        <v>9</v>
      </c>
      <c r="G255" s="164" t="s">
        <v>857</v>
      </c>
      <c r="H255" s="164">
        <v>0</v>
      </c>
      <c r="I255" s="164">
        <v>0</v>
      </c>
      <c r="J255" s="164">
        <v>314</v>
      </c>
      <c r="K255" s="164">
        <v>62.8</v>
      </c>
      <c r="L255" s="165">
        <v>20</v>
      </c>
      <c r="M255" s="384" t="s">
        <v>2418</v>
      </c>
      <c r="N255" s="166"/>
      <c r="O255" s="213"/>
      <c r="P255" s="213"/>
      <c r="Q255" s="213"/>
      <c r="R255" s="213"/>
      <c r="S255" s="213"/>
      <c r="T255" s="213"/>
      <c r="U255" s="213"/>
      <c r="V255" s="213"/>
      <c r="W255" s="213"/>
      <c r="X255" s="213"/>
      <c r="Y255" s="213"/>
      <c r="Z255" s="213"/>
      <c r="AA255" s="213"/>
      <c r="AB255" s="213"/>
      <c r="AC255" s="213"/>
      <c r="AD255" s="213"/>
      <c r="AE255" s="213"/>
      <c r="AF255" s="213"/>
      <c r="AG255" s="213"/>
      <c r="AH255" s="213"/>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c r="BI255" s="213"/>
      <c r="BJ255" s="213"/>
      <c r="BK255" s="213"/>
      <c r="BL255" s="213"/>
      <c r="BM255" s="213"/>
      <c r="BN255" s="213"/>
      <c r="BO255" s="213"/>
      <c r="BP255" s="213"/>
      <c r="BQ255" s="213"/>
      <c r="BR255" s="213"/>
      <c r="BS255" s="213"/>
      <c r="BT255" s="213"/>
      <c r="BU255" s="213" t="s">
        <v>226</v>
      </c>
      <c r="BV255" s="213"/>
      <c r="BW255" s="213"/>
      <c r="BX255" s="213"/>
      <c r="BY255" s="213"/>
      <c r="BZ255" s="213"/>
      <c r="CA255" s="213"/>
      <c r="CB255" s="166"/>
      <c r="CC255" s="213"/>
      <c r="CD255" s="213"/>
      <c r="CE255" s="213"/>
      <c r="CF255" s="213"/>
      <c r="CG255" s="213"/>
      <c r="CH255" s="213"/>
      <c r="CI255" s="213"/>
      <c r="CJ255" s="213"/>
      <c r="CK255" s="213"/>
      <c r="CL255" s="213"/>
      <c r="CM255" s="213"/>
      <c r="CN255" s="213"/>
      <c r="CO255" s="213"/>
      <c r="CP255" s="213"/>
      <c r="CQ255" s="213"/>
      <c r="CR255" s="213"/>
      <c r="CS255" s="213"/>
      <c r="CT255" s="166" t="s">
        <v>226</v>
      </c>
      <c r="CU255" s="213"/>
      <c r="CV255" s="213"/>
      <c r="CW255" s="213"/>
      <c r="CX255" s="213"/>
      <c r="CY255" s="213"/>
      <c r="CZ255" s="213" t="s">
        <v>226</v>
      </c>
      <c r="DA255" s="213"/>
      <c r="DB255" s="213"/>
      <c r="DC255" s="213"/>
      <c r="DD255" s="213"/>
      <c r="DE255" s="213"/>
      <c r="DF255" s="213"/>
      <c r="DG255" s="213"/>
      <c r="DH255" s="213"/>
      <c r="DI255" s="213"/>
      <c r="DJ255" s="213"/>
      <c r="DK255" s="213"/>
      <c r="DL255" s="213"/>
      <c r="DM255" s="213"/>
      <c r="DN255" s="167"/>
      <c r="DO255" s="213"/>
      <c r="DP255" s="213"/>
      <c r="DQ255" s="213"/>
      <c r="DR255" s="213"/>
      <c r="DS255" s="213"/>
      <c r="DT255" s="213"/>
      <c r="DU255" s="213"/>
      <c r="DV255" s="213"/>
      <c r="DW255" s="213"/>
      <c r="DX255" s="213"/>
      <c r="DY255" s="213"/>
      <c r="DZ255" s="213"/>
      <c r="EA255" s="213"/>
      <c r="EB255" s="213"/>
      <c r="EC255" s="213"/>
      <c r="ED255" s="213"/>
      <c r="EE255" s="213"/>
      <c r="EF255" s="213"/>
      <c r="EG255" s="213"/>
      <c r="EH255" s="213"/>
      <c r="EI255" s="213"/>
      <c r="EJ255" s="213"/>
      <c r="EK255" s="213"/>
      <c r="EL255" s="213"/>
      <c r="EM255" s="213"/>
      <c r="EN255" s="213"/>
      <c r="EO255" s="213"/>
      <c r="EP255" s="213"/>
      <c r="EQ255" s="213"/>
      <c r="ER255" s="213"/>
      <c r="ES255" s="213"/>
      <c r="ET255" s="213"/>
      <c r="EU255" s="9"/>
      <c r="EV255" s="166"/>
      <c r="EW255" s="213"/>
      <c r="EX255" s="213"/>
      <c r="EY255" s="213"/>
      <c r="EZ255" s="213"/>
      <c r="FA255" s="213"/>
      <c r="FB255" s="213"/>
      <c r="FC255" s="213"/>
      <c r="FD255" s="213"/>
      <c r="FE255" s="213"/>
      <c r="FF255" s="213"/>
      <c r="FG255" s="213"/>
      <c r="FH255" s="213"/>
      <c r="FI255" s="213"/>
      <c r="FJ255" s="213"/>
      <c r="FK255" s="213"/>
      <c r="FL255" s="213"/>
      <c r="FM255" s="213"/>
      <c r="FN255" s="167"/>
      <c r="FO255" s="213"/>
      <c r="FP255" s="213"/>
      <c r="FQ255" s="213"/>
      <c r="FR255" s="213"/>
      <c r="FS255" s="166"/>
      <c r="FT255" s="167"/>
      <c r="FU255" s="213"/>
      <c r="FV255" s="213"/>
      <c r="FW255" s="213"/>
      <c r="FX255" s="213"/>
      <c r="FY255" s="166"/>
      <c r="FZ255" s="167"/>
      <c r="GA255" s="166"/>
      <c r="GB255" s="213"/>
      <c r="GC255" s="213"/>
      <c r="GD255" s="213"/>
      <c r="GE255" s="166"/>
      <c r="GF255" s="213"/>
      <c r="GG255" s="213"/>
      <c r="GH255" s="213"/>
      <c r="GI255" s="213"/>
      <c r="GJ255" s="213"/>
      <c r="GK255" s="213"/>
      <c r="GL255" s="213"/>
      <c r="GM255" s="166"/>
      <c r="GN255" s="213"/>
      <c r="GO255" s="213"/>
      <c r="GP255" s="213"/>
      <c r="GQ255" s="167"/>
      <c r="GR255" s="174"/>
      <c r="GS255" s="214"/>
      <c r="GT255" s="214"/>
      <c r="GU255" s="214"/>
      <c r="GV255" s="214"/>
      <c r="GW255" s="214"/>
      <c r="GX255" s="214"/>
      <c r="GY255" s="214"/>
      <c r="GZ255" s="214"/>
      <c r="HA255" s="214" t="s">
        <v>226</v>
      </c>
      <c r="HB255" s="214"/>
      <c r="HC255" s="214"/>
      <c r="HD255" s="214"/>
      <c r="HE255" s="214"/>
      <c r="HF255" s="214"/>
      <c r="HG255" s="214" t="s">
        <v>853</v>
      </c>
      <c r="HH255" s="214"/>
      <c r="HI255" s="214"/>
      <c r="HJ255" s="214"/>
      <c r="HK255" s="214"/>
      <c r="HL255" s="214"/>
      <c r="HM255" s="214" t="s">
        <v>853</v>
      </c>
      <c r="HN255" s="214"/>
      <c r="HO255" s="214"/>
      <c r="HP255" s="214"/>
      <c r="HQ255" s="214"/>
      <c r="HR255" s="214"/>
      <c r="HS255" s="214"/>
      <c r="HT255" s="214"/>
      <c r="HU255" s="214"/>
      <c r="HV255" s="214"/>
      <c r="HW255" s="214"/>
      <c r="HX255" s="214"/>
      <c r="HY255" s="214"/>
      <c r="HZ255" s="214"/>
      <c r="IA255" s="214"/>
      <c r="IB255" s="214"/>
      <c r="IC255" s="214"/>
      <c r="ID255" s="214"/>
      <c r="IE255" s="214"/>
      <c r="IF255" s="214"/>
      <c r="IG255" s="214"/>
      <c r="IH255" s="214"/>
      <c r="II255" s="214"/>
      <c r="IJ255" s="214"/>
      <c r="IK255" s="214"/>
      <c r="IL255" s="214"/>
      <c r="IM255" s="214"/>
      <c r="IN255" s="214"/>
      <c r="IO255" s="214"/>
      <c r="IP255" s="166"/>
      <c r="IQ255" s="167"/>
      <c r="IR255" s="213"/>
      <c r="IS255" s="213"/>
      <c r="IT255" s="213"/>
      <c r="IU255" s="213"/>
      <c r="IV255" s="213"/>
      <c r="IW255" s="213"/>
      <c r="IX255" s="223"/>
      <c r="IY255" s="223"/>
      <c r="IZ255" s="213"/>
      <c r="JA255" s="223"/>
      <c r="JB255" s="213"/>
      <c r="JC255" s="213"/>
      <c r="JD255" s="213"/>
      <c r="JE255" s="214"/>
      <c r="JF255"/>
      <c r="JG255" s="213"/>
      <c r="JH255" s="213"/>
      <c r="JI255" s="213"/>
      <c r="JJ255" s="213"/>
      <c r="JK255" s="213"/>
      <c r="JL255" s="213"/>
      <c r="JM255" s="213"/>
      <c r="JN255" s="174"/>
      <c r="JO255" s="214"/>
      <c r="JP255" s="214"/>
      <c r="JQ255" s="214"/>
      <c r="JR255" s="214"/>
      <c r="JS255" s="214"/>
      <c r="JT255" s="214"/>
      <c r="JU255" s="214" t="s">
        <v>898</v>
      </c>
      <c r="JV255" s="214"/>
      <c r="JW255" s="214"/>
      <c r="JX255" s="214"/>
      <c r="JY255" s="166"/>
      <c r="JZ255" s="213"/>
      <c r="KA255" s="213"/>
      <c r="KB255" s="213"/>
      <c r="KC255" s="214"/>
      <c r="KD255" s="214"/>
      <c r="KE255" s="214"/>
      <c r="KF255" s="214"/>
      <c r="KG255" s="214"/>
      <c r="KH255" s="223"/>
      <c r="KI255" s="223"/>
      <c r="KJ255" s="223"/>
      <c r="KK255" s="223"/>
      <c r="KL255" s="214"/>
      <c r="KM255" s="214"/>
      <c r="KN255" s="214"/>
      <c r="KO255" s="214"/>
      <c r="KP255" s="214"/>
      <c r="KQ255"/>
      <c r="KR255" s="255"/>
      <c r="KS255">
        <v>5</v>
      </c>
      <c r="KT255">
        <v>2</v>
      </c>
      <c r="KU255">
        <v>5</v>
      </c>
      <c r="KV255">
        <v>2</v>
      </c>
    </row>
    <row r="256" spans="1:308" s="10" customFormat="1" ht="19.5">
      <c r="A256" s="171">
        <v>23</v>
      </c>
      <c r="B256" s="171" t="s">
        <v>1395</v>
      </c>
      <c r="C256" s="172" t="s">
        <v>1398</v>
      </c>
      <c r="D256" s="173">
        <v>3</v>
      </c>
      <c r="E256" s="187" t="s">
        <v>1399</v>
      </c>
      <c r="F256" s="164">
        <v>10</v>
      </c>
      <c r="G256" s="164" t="s">
        <v>857</v>
      </c>
      <c r="H256" s="164" t="s">
        <v>979</v>
      </c>
      <c r="I256" s="164">
        <v>0</v>
      </c>
      <c r="J256" s="164">
        <v>510</v>
      </c>
      <c r="K256" s="164">
        <v>158.30000000000001</v>
      </c>
      <c r="L256" s="165">
        <v>31.039215686274513</v>
      </c>
      <c r="M256" s="384" t="s">
        <v>2419</v>
      </c>
      <c r="N256" s="166" t="s">
        <v>853</v>
      </c>
      <c r="O256" s="213"/>
      <c r="P256" s="213"/>
      <c r="Q256" s="213"/>
      <c r="R256" s="213"/>
      <c r="S256" s="213"/>
      <c r="T256" s="213"/>
      <c r="U256" s="213"/>
      <c r="V256" s="213"/>
      <c r="W256" s="213"/>
      <c r="X256" s="213"/>
      <c r="Y256" s="213"/>
      <c r="Z256" s="213"/>
      <c r="AA256" s="213"/>
      <c r="AB256" s="213"/>
      <c r="AC256" s="213"/>
      <c r="AD256" s="213"/>
      <c r="AE256" s="213"/>
      <c r="AF256" s="213"/>
      <c r="AG256" s="213"/>
      <c r="AH256" s="213"/>
      <c r="AI256" s="213"/>
      <c r="AJ256" s="213"/>
      <c r="AK256" s="213"/>
      <c r="AL256" s="213"/>
      <c r="AM256" s="213"/>
      <c r="AN256" s="213"/>
      <c r="AO256" s="213"/>
      <c r="AP256" s="213"/>
      <c r="AQ256" s="213"/>
      <c r="AR256" s="213"/>
      <c r="AS256" s="213"/>
      <c r="AT256" s="213"/>
      <c r="AU256" s="213"/>
      <c r="AV256" s="213"/>
      <c r="AW256" s="213"/>
      <c r="AX256" s="213"/>
      <c r="AY256" s="213"/>
      <c r="AZ256" s="213"/>
      <c r="BA256" s="213" t="s">
        <v>226</v>
      </c>
      <c r="BB256" s="213" t="s">
        <v>226</v>
      </c>
      <c r="BC256" s="213"/>
      <c r="BD256" s="213"/>
      <c r="BE256" s="213"/>
      <c r="BF256" s="234" t="s">
        <v>226</v>
      </c>
      <c r="BG256" s="213"/>
      <c r="BH256" s="213"/>
      <c r="BI256" s="213"/>
      <c r="BJ256" s="213"/>
      <c r="BK256" s="213"/>
      <c r="BL256" s="213"/>
      <c r="BM256" s="213"/>
      <c r="BN256" s="213" t="s">
        <v>226</v>
      </c>
      <c r="BO256" s="213"/>
      <c r="BP256" s="213"/>
      <c r="BQ256" s="213" t="s">
        <v>226</v>
      </c>
      <c r="BR256" s="213"/>
      <c r="BS256" s="213"/>
      <c r="BT256" s="213"/>
      <c r="BU256" s="213"/>
      <c r="BV256" s="213"/>
      <c r="BW256" s="213" t="s">
        <v>226</v>
      </c>
      <c r="BX256" s="213"/>
      <c r="BY256" s="213"/>
      <c r="BZ256" s="213"/>
      <c r="CA256" s="213"/>
      <c r="CB256" s="166"/>
      <c r="CC256" s="213"/>
      <c r="CD256" s="213"/>
      <c r="CE256" s="213"/>
      <c r="CF256" s="213"/>
      <c r="CG256" s="213" t="s">
        <v>853</v>
      </c>
      <c r="CH256" s="213" t="s">
        <v>226</v>
      </c>
      <c r="CI256" s="213" t="s">
        <v>853</v>
      </c>
      <c r="CJ256" s="213"/>
      <c r="CK256" s="213" t="s">
        <v>226</v>
      </c>
      <c r="CL256" s="213"/>
      <c r="CM256" s="213"/>
      <c r="CN256" s="213"/>
      <c r="CO256" s="213" t="s">
        <v>226</v>
      </c>
      <c r="CP256" s="213"/>
      <c r="CQ256" s="213"/>
      <c r="CR256" s="213"/>
      <c r="CS256" s="213"/>
      <c r="CT256" s="166"/>
      <c r="CU256" s="213"/>
      <c r="CV256" s="213" t="s">
        <v>226</v>
      </c>
      <c r="CW256" s="213" t="s">
        <v>226</v>
      </c>
      <c r="CX256" s="213"/>
      <c r="CY256" s="213"/>
      <c r="CZ256" s="213" t="s">
        <v>226</v>
      </c>
      <c r="DA256" s="213" t="s">
        <v>226</v>
      </c>
      <c r="DB256" s="213"/>
      <c r="DC256" s="213" t="s">
        <v>226</v>
      </c>
      <c r="DD256" s="213"/>
      <c r="DE256" s="213"/>
      <c r="DF256" s="213"/>
      <c r="DG256" s="213"/>
      <c r="DH256" s="213"/>
      <c r="DI256" s="213"/>
      <c r="DJ256" s="213"/>
      <c r="DK256" s="213"/>
      <c r="DL256" s="213"/>
      <c r="DM256" s="213"/>
      <c r="DN256" s="167"/>
      <c r="DO256" s="213"/>
      <c r="DP256" s="213"/>
      <c r="DQ256" s="213"/>
      <c r="DR256" s="213"/>
      <c r="DS256" s="213"/>
      <c r="DT256" s="213" t="s">
        <v>226</v>
      </c>
      <c r="DU256" s="213"/>
      <c r="DV256" s="213"/>
      <c r="DW256" s="213"/>
      <c r="DX256" s="213"/>
      <c r="DY256" s="213"/>
      <c r="DZ256" s="213" t="s">
        <v>226</v>
      </c>
      <c r="EA256" s="213"/>
      <c r="EB256" s="213" t="s">
        <v>226</v>
      </c>
      <c r="EC256" s="213" t="s">
        <v>226</v>
      </c>
      <c r="ED256" s="213"/>
      <c r="EE256" s="213"/>
      <c r="EF256" s="213"/>
      <c r="EG256" s="213"/>
      <c r="EH256" s="213"/>
      <c r="EI256" s="213"/>
      <c r="EJ256" s="213"/>
      <c r="EK256" s="213"/>
      <c r="EL256" s="213"/>
      <c r="EM256" s="213"/>
      <c r="EN256" s="213"/>
      <c r="EO256" s="213"/>
      <c r="EP256" s="213"/>
      <c r="EQ256" s="213"/>
      <c r="ER256" s="213"/>
      <c r="ES256" s="213"/>
      <c r="ET256" s="213"/>
      <c r="EU256" s="9"/>
      <c r="EV256" s="166" t="s">
        <v>853</v>
      </c>
      <c r="EW256" s="213"/>
      <c r="EX256" s="213"/>
      <c r="EY256" s="213"/>
      <c r="EZ256" s="213" t="s">
        <v>226</v>
      </c>
      <c r="FA256" s="213"/>
      <c r="FB256" s="213"/>
      <c r="FC256" s="213"/>
      <c r="FD256" s="213"/>
      <c r="FE256" s="213"/>
      <c r="FF256" s="213" t="s">
        <v>226</v>
      </c>
      <c r="FG256" s="213"/>
      <c r="FH256" s="213" t="s">
        <v>226</v>
      </c>
      <c r="FI256" s="213"/>
      <c r="FJ256" s="213"/>
      <c r="FK256" s="213"/>
      <c r="FL256" s="213"/>
      <c r="FM256" s="213"/>
      <c r="FN256" s="167"/>
      <c r="FO256" s="213" t="s">
        <v>226</v>
      </c>
      <c r="FP256" s="213"/>
      <c r="FQ256" s="213"/>
      <c r="FR256" s="213"/>
      <c r="FS256" s="166" t="s">
        <v>226</v>
      </c>
      <c r="FT256" s="167"/>
      <c r="FU256" s="213" t="s">
        <v>226</v>
      </c>
      <c r="FV256" s="213" t="s">
        <v>226</v>
      </c>
      <c r="FW256" s="213" t="s">
        <v>226</v>
      </c>
      <c r="FX256" s="213" t="s">
        <v>226</v>
      </c>
      <c r="FY256" s="166"/>
      <c r="FZ256" s="167"/>
      <c r="GA256" s="166"/>
      <c r="GB256" s="213"/>
      <c r="GC256" s="213"/>
      <c r="GD256" s="213"/>
      <c r="GE256" s="166"/>
      <c r="GF256" s="213"/>
      <c r="GG256" s="213"/>
      <c r="GH256" s="213"/>
      <c r="GI256" s="213"/>
      <c r="GJ256" s="213"/>
      <c r="GK256" s="213"/>
      <c r="GL256" s="213"/>
      <c r="GM256" s="166"/>
      <c r="GN256" s="213"/>
      <c r="GO256" s="213"/>
      <c r="GP256" s="213"/>
      <c r="GQ256" s="167"/>
      <c r="GR256" s="174"/>
      <c r="GS256" s="214"/>
      <c r="GT256" s="214"/>
      <c r="GU256" s="214"/>
      <c r="GV256" s="214"/>
      <c r="GW256" s="214"/>
      <c r="GX256" s="214"/>
      <c r="GY256" s="214"/>
      <c r="GZ256" s="214"/>
      <c r="HA256" s="214"/>
      <c r="HB256" s="214"/>
      <c r="HC256" s="214"/>
      <c r="HD256" s="214"/>
      <c r="HE256" s="214"/>
      <c r="HF256" s="214"/>
      <c r="HG256" s="214"/>
      <c r="HH256" s="214"/>
      <c r="HI256" s="214"/>
      <c r="HJ256" s="214"/>
      <c r="HK256" s="214"/>
      <c r="HL256" s="214"/>
      <c r="HM256" s="214"/>
      <c r="HN256" s="214"/>
      <c r="HO256" s="214"/>
      <c r="HP256" s="214"/>
      <c r="HQ256" s="214"/>
      <c r="HR256" s="214"/>
      <c r="HS256" s="214"/>
      <c r="HT256" s="214"/>
      <c r="HU256" s="214"/>
      <c r="HV256" s="214"/>
      <c r="HW256" s="214"/>
      <c r="HX256" s="214"/>
      <c r="HY256" s="214"/>
      <c r="HZ256" s="214"/>
      <c r="IA256" s="214"/>
      <c r="IB256" s="214"/>
      <c r="IC256" s="214"/>
      <c r="ID256" s="214"/>
      <c r="IE256" s="214"/>
      <c r="IF256" s="214"/>
      <c r="IG256" s="214"/>
      <c r="IH256" s="214"/>
      <c r="II256" s="214"/>
      <c r="IJ256" s="214"/>
      <c r="IK256" s="214"/>
      <c r="IL256" s="214"/>
      <c r="IM256" s="214"/>
      <c r="IN256" s="214"/>
      <c r="IO256" s="214"/>
      <c r="IP256" s="166"/>
      <c r="IQ256" s="167"/>
      <c r="IR256" s="213"/>
      <c r="IS256" s="213"/>
      <c r="IT256" s="213"/>
      <c r="IU256" s="213"/>
      <c r="IV256" s="213"/>
      <c r="IW256" s="213"/>
      <c r="IX256" s="223" t="s">
        <v>226</v>
      </c>
      <c r="IY256" s="223"/>
      <c r="IZ256" s="213" t="s">
        <v>853</v>
      </c>
      <c r="JA256" s="223"/>
      <c r="JB256" s="213"/>
      <c r="JC256" s="213" t="s">
        <v>853</v>
      </c>
      <c r="JD256" s="213"/>
      <c r="JE256" s="214"/>
      <c r="JF256"/>
      <c r="JG256" s="213"/>
      <c r="JH256" s="213"/>
      <c r="JI256" s="213" t="s">
        <v>853</v>
      </c>
      <c r="JJ256" s="213"/>
      <c r="JK256" s="213"/>
      <c r="JL256" s="213"/>
      <c r="JM256" s="213"/>
      <c r="JN256" s="174"/>
      <c r="JO256" s="214"/>
      <c r="JP256" s="214"/>
      <c r="JQ256" s="214"/>
      <c r="JR256" s="214"/>
      <c r="JS256" s="214"/>
      <c r="JT256" s="214"/>
      <c r="JU256" s="214"/>
      <c r="JV256" s="214"/>
      <c r="JW256" s="214"/>
      <c r="JX256" s="214"/>
      <c r="JY256" s="166"/>
      <c r="JZ256" s="213"/>
      <c r="KA256" s="213"/>
      <c r="KB256" s="213"/>
      <c r="KC256" s="214"/>
      <c r="KD256" s="214" t="s">
        <v>898</v>
      </c>
      <c r="KE256" s="214"/>
      <c r="KF256" s="214"/>
      <c r="KG256" s="214"/>
      <c r="KH256" s="223"/>
      <c r="KI256" s="223"/>
      <c r="KJ256" s="223"/>
      <c r="KK256" s="223"/>
      <c r="KL256" s="214"/>
      <c r="KM256" s="214"/>
      <c r="KN256" s="214"/>
      <c r="KO256" s="214"/>
      <c r="KP256" s="214"/>
      <c r="KQ256"/>
      <c r="KR256" s="255"/>
      <c r="KS256">
        <v>29</v>
      </c>
      <c r="KT256">
        <v>7</v>
      </c>
      <c r="KU256">
        <v>29</v>
      </c>
      <c r="KV256">
        <v>7</v>
      </c>
    </row>
    <row r="257" spans="1:308" s="10" customFormat="1" ht="19.5">
      <c r="A257" s="171">
        <v>23</v>
      </c>
      <c r="B257" s="171" t="s">
        <v>1395</v>
      </c>
      <c r="C257" s="172" t="s">
        <v>1400</v>
      </c>
      <c r="D257" s="173">
        <v>4</v>
      </c>
      <c r="E257" s="186" t="s">
        <v>1401</v>
      </c>
      <c r="F257" s="164">
        <v>10</v>
      </c>
      <c r="G257" s="164" t="s">
        <v>857</v>
      </c>
      <c r="H257" s="164" t="s">
        <v>979</v>
      </c>
      <c r="I257" s="164">
        <v>0</v>
      </c>
      <c r="J257" s="164">
        <v>500</v>
      </c>
      <c r="K257" s="164">
        <v>173</v>
      </c>
      <c r="L257" s="165">
        <v>34.599999999999994</v>
      </c>
      <c r="M257" s="384" t="s">
        <v>2420</v>
      </c>
      <c r="N257" s="166" t="s">
        <v>226</v>
      </c>
      <c r="O257" s="213"/>
      <c r="P257" s="213"/>
      <c r="Q257" s="213"/>
      <c r="R257" s="213"/>
      <c r="S257" s="213"/>
      <c r="T257" s="213"/>
      <c r="U257" s="213"/>
      <c r="V257" s="213"/>
      <c r="W257" s="213"/>
      <c r="X257" s="213"/>
      <c r="Y257" s="213"/>
      <c r="Z257" s="213"/>
      <c r="AA257" s="213"/>
      <c r="AB257" s="213"/>
      <c r="AC257" s="213"/>
      <c r="AD257" s="213"/>
      <c r="AE257" s="213"/>
      <c r="AF257" s="213"/>
      <c r="AG257" s="213"/>
      <c r="AH257" s="213"/>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c r="BI257" s="213"/>
      <c r="BJ257" s="213"/>
      <c r="BK257" s="213"/>
      <c r="BL257" s="213"/>
      <c r="BM257" s="213"/>
      <c r="BN257" s="213"/>
      <c r="BO257" s="213"/>
      <c r="BP257" s="213"/>
      <c r="BQ257" s="213"/>
      <c r="BR257" s="213"/>
      <c r="BS257" s="213"/>
      <c r="BT257" s="213"/>
      <c r="BU257" s="213"/>
      <c r="BV257" s="213"/>
      <c r="BW257" s="213"/>
      <c r="BX257" s="213"/>
      <c r="BY257" s="213"/>
      <c r="BZ257" s="213"/>
      <c r="CA257" s="213"/>
      <c r="CB257" s="166"/>
      <c r="CC257" s="213" t="s">
        <v>226</v>
      </c>
      <c r="CD257" s="213"/>
      <c r="CE257" s="213"/>
      <c r="CF257" s="213"/>
      <c r="CG257" s="213"/>
      <c r="CH257" s="213" t="s">
        <v>226</v>
      </c>
      <c r="CI257" s="213"/>
      <c r="CJ257" s="213"/>
      <c r="CK257" s="213"/>
      <c r="CL257" s="213"/>
      <c r="CM257" s="213"/>
      <c r="CN257" s="213"/>
      <c r="CO257" s="213"/>
      <c r="CP257" s="213"/>
      <c r="CQ257" s="213"/>
      <c r="CR257" s="213"/>
      <c r="CS257" s="213" t="s">
        <v>226</v>
      </c>
      <c r="CT257" s="166"/>
      <c r="CU257" s="213"/>
      <c r="CV257" s="213" t="s">
        <v>226</v>
      </c>
      <c r="CW257" s="213"/>
      <c r="CX257" s="213"/>
      <c r="CY257" s="213"/>
      <c r="CZ257" s="213"/>
      <c r="DA257" s="213"/>
      <c r="DB257" s="213"/>
      <c r="DC257" s="213"/>
      <c r="DD257" s="213"/>
      <c r="DE257" s="213"/>
      <c r="DF257" s="213"/>
      <c r="DG257" s="213"/>
      <c r="DH257" s="213"/>
      <c r="DI257" s="213"/>
      <c r="DJ257" s="213"/>
      <c r="DK257" s="213"/>
      <c r="DL257" s="213"/>
      <c r="DM257" s="213"/>
      <c r="DN257" s="167"/>
      <c r="DO257" s="213"/>
      <c r="DP257" s="213"/>
      <c r="DQ257" s="213"/>
      <c r="DR257" s="213"/>
      <c r="DS257" s="213"/>
      <c r="DT257" s="213"/>
      <c r="DU257" s="213"/>
      <c r="DV257" s="213"/>
      <c r="DW257" s="213"/>
      <c r="DX257" s="213"/>
      <c r="DY257" s="213"/>
      <c r="DZ257" s="213"/>
      <c r="EA257" s="213"/>
      <c r="EB257" s="213"/>
      <c r="EC257" s="213" t="s">
        <v>853</v>
      </c>
      <c r="ED257" s="213"/>
      <c r="EE257" s="213"/>
      <c r="EF257" s="213"/>
      <c r="EG257" s="213"/>
      <c r="EH257" s="213"/>
      <c r="EI257" s="213"/>
      <c r="EJ257" s="213"/>
      <c r="EK257" s="213"/>
      <c r="EL257" s="213"/>
      <c r="EM257" s="213"/>
      <c r="EN257" s="213"/>
      <c r="EO257" s="213"/>
      <c r="EP257" s="213"/>
      <c r="EQ257" s="213"/>
      <c r="ER257" s="213"/>
      <c r="ES257" s="213"/>
      <c r="ET257" s="213"/>
      <c r="EU257" s="9"/>
      <c r="EV257" s="166"/>
      <c r="EW257" s="213"/>
      <c r="EX257" s="213"/>
      <c r="EY257" s="213"/>
      <c r="EZ257" s="213"/>
      <c r="FA257" s="213"/>
      <c r="FB257" s="213"/>
      <c r="FC257" s="213"/>
      <c r="FD257" s="213"/>
      <c r="FE257" s="213"/>
      <c r="FF257" s="213"/>
      <c r="FG257" s="213"/>
      <c r="FH257" s="213"/>
      <c r="FI257" s="213"/>
      <c r="FJ257" s="213"/>
      <c r="FK257" s="213"/>
      <c r="FL257" s="213"/>
      <c r="FM257" s="213"/>
      <c r="FN257" s="167"/>
      <c r="FO257" s="213"/>
      <c r="FP257" s="213"/>
      <c r="FQ257" s="213"/>
      <c r="FR257" s="213"/>
      <c r="FS257" s="166"/>
      <c r="FT257" s="167"/>
      <c r="FU257" s="213"/>
      <c r="FV257" s="213"/>
      <c r="FW257" s="213"/>
      <c r="FX257" s="213"/>
      <c r="FY257" s="166"/>
      <c r="FZ257" s="167"/>
      <c r="GA257" s="166"/>
      <c r="GB257" s="213"/>
      <c r="GC257" s="213"/>
      <c r="GD257" s="213"/>
      <c r="GE257" s="166"/>
      <c r="GF257" s="213"/>
      <c r="GG257" s="213"/>
      <c r="GH257" s="213"/>
      <c r="GI257" s="213"/>
      <c r="GJ257" s="213"/>
      <c r="GK257" s="213"/>
      <c r="GL257" s="213"/>
      <c r="GM257" s="166"/>
      <c r="GN257" s="213"/>
      <c r="GO257" s="213"/>
      <c r="GP257" s="213"/>
      <c r="GQ257" s="167"/>
      <c r="GR257" s="174"/>
      <c r="GS257" s="214"/>
      <c r="GT257" s="214"/>
      <c r="GU257" s="214"/>
      <c r="GV257" s="214"/>
      <c r="GW257" s="214"/>
      <c r="GX257" s="214" t="s">
        <v>226</v>
      </c>
      <c r="GY257" s="214"/>
      <c r="GZ257" s="214"/>
      <c r="HA257" s="214" t="s">
        <v>226</v>
      </c>
      <c r="HB257" s="214"/>
      <c r="HC257" s="214"/>
      <c r="HD257" s="214"/>
      <c r="HE257" s="214"/>
      <c r="HF257" s="214"/>
      <c r="HG257" s="214"/>
      <c r="HH257" s="214"/>
      <c r="HI257" s="214"/>
      <c r="HJ257" s="214"/>
      <c r="HK257" s="214"/>
      <c r="HL257" s="214"/>
      <c r="HM257" s="214"/>
      <c r="HN257" s="214"/>
      <c r="HO257" s="214"/>
      <c r="HP257" s="214"/>
      <c r="HQ257" s="214"/>
      <c r="HR257" s="214"/>
      <c r="HS257" s="214"/>
      <c r="HT257" s="214"/>
      <c r="HU257" s="214"/>
      <c r="HV257" s="214"/>
      <c r="HW257" s="214"/>
      <c r="HX257" s="214"/>
      <c r="HY257" s="214"/>
      <c r="HZ257" s="214"/>
      <c r="IA257" s="214"/>
      <c r="IB257" s="214"/>
      <c r="IC257" s="214"/>
      <c r="ID257" s="214"/>
      <c r="IE257" s="214"/>
      <c r="IF257" s="214"/>
      <c r="IG257" s="214"/>
      <c r="IH257" s="214"/>
      <c r="II257" s="214"/>
      <c r="IJ257" s="214"/>
      <c r="IK257" s="214"/>
      <c r="IL257" s="214"/>
      <c r="IM257" s="214"/>
      <c r="IN257" s="214"/>
      <c r="IO257" s="214"/>
      <c r="IP257" s="166"/>
      <c r="IQ257" s="167"/>
      <c r="IR257" s="213"/>
      <c r="IS257" s="213"/>
      <c r="IT257" s="213"/>
      <c r="IU257" s="213"/>
      <c r="IV257" s="213"/>
      <c r="IW257" s="213"/>
      <c r="IX257" s="223"/>
      <c r="IY257" s="223"/>
      <c r="IZ257" s="213"/>
      <c r="JA257" s="223"/>
      <c r="JB257" s="213"/>
      <c r="JC257" s="213"/>
      <c r="JD257" s="213"/>
      <c r="JE257" s="214"/>
      <c r="JF257"/>
      <c r="JG257" s="213" t="s">
        <v>226</v>
      </c>
      <c r="JH257" s="213"/>
      <c r="JI257" s="213"/>
      <c r="JJ257" s="213"/>
      <c r="JK257" s="213" t="s">
        <v>226</v>
      </c>
      <c r="JL257" s="213"/>
      <c r="JM257" s="213"/>
      <c r="JN257" s="174"/>
      <c r="JO257" s="214"/>
      <c r="JP257" s="214"/>
      <c r="JQ257" s="214"/>
      <c r="JR257" s="214"/>
      <c r="JS257" s="214"/>
      <c r="JT257" s="214"/>
      <c r="JU257" s="214"/>
      <c r="JV257" s="214"/>
      <c r="JW257" s="214"/>
      <c r="JX257" s="214"/>
      <c r="JY257" s="166"/>
      <c r="JZ257" s="213"/>
      <c r="KA257" s="213"/>
      <c r="KB257" s="213"/>
      <c r="KC257" s="214"/>
      <c r="KD257" s="214"/>
      <c r="KE257" s="214"/>
      <c r="KF257" s="214"/>
      <c r="KG257" s="214"/>
      <c r="KH257" s="223"/>
      <c r="KI257" s="223"/>
      <c r="KJ257" s="223"/>
      <c r="KK257" s="223"/>
      <c r="KL257" s="214"/>
      <c r="KM257" s="214"/>
      <c r="KN257" s="214"/>
      <c r="KO257" s="214" t="s">
        <v>853</v>
      </c>
      <c r="KP257" s="214"/>
      <c r="KQ257"/>
      <c r="KR257" s="255"/>
      <c r="KS257">
        <v>9</v>
      </c>
      <c r="KT257">
        <v>2</v>
      </c>
      <c r="KU257">
        <v>9</v>
      </c>
      <c r="KV257">
        <v>2</v>
      </c>
    </row>
    <row r="258" spans="1:308" s="10" customFormat="1" ht="19.5">
      <c r="A258" s="171">
        <v>23</v>
      </c>
      <c r="B258" s="171" t="s">
        <v>1395</v>
      </c>
      <c r="C258" s="172" t="s">
        <v>1402</v>
      </c>
      <c r="D258" s="173">
        <v>5</v>
      </c>
      <c r="E258" s="186" t="s">
        <v>1403</v>
      </c>
      <c r="F258" s="164">
        <v>21</v>
      </c>
      <c r="G258" s="164" t="s">
        <v>852</v>
      </c>
      <c r="H258" s="164" t="s">
        <v>979</v>
      </c>
      <c r="I258" s="164">
        <v>0</v>
      </c>
      <c r="J258" s="164">
        <v>370</v>
      </c>
      <c r="K258" s="164">
        <v>122</v>
      </c>
      <c r="L258" s="165">
        <v>32.972972972972975</v>
      </c>
      <c r="M258" s="384" t="s">
        <v>2421</v>
      </c>
      <c r="N258" s="166" t="s">
        <v>226</v>
      </c>
      <c r="O258" s="213"/>
      <c r="P258" s="213"/>
      <c r="Q258" s="213"/>
      <c r="R258" s="213"/>
      <c r="S258" s="213"/>
      <c r="T258" s="213"/>
      <c r="U258" s="213"/>
      <c r="V258" s="213"/>
      <c r="W258" s="213"/>
      <c r="X258" s="213"/>
      <c r="Y258" s="213"/>
      <c r="Z258" s="213"/>
      <c r="AA258" s="213"/>
      <c r="AB258" s="213"/>
      <c r="AC258" s="213"/>
      <c r="AD258" s="213"/>
      <c r="AE258" s="213"/>
      <c r="AF258" s="213"/>
      <c r="AG258" s="213"/>
      <c r="AH258" s="213"/>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c r="BI258" s="213"/>
      <c r="BJ258" s="213"/>
      <c r="BK258" s="213"/>
      <c r="BL258" s="213" t="s">
        <v>226</v>
      </c>
      <c r="BM258" s="213"/>
      <c r="BN258" s="213"/>
      <c r="BO258" s="213"/>
      <c r="BP258" s="213"/>
      <c r="BQ258" s="213" t="s">
        <v>853</v>
      </c>
      <c r="BR258" s="213"/>
      <c r="BS258" s="213"/>
      <c r="BT258" s="213"/>
      <c r="BU258" s="213"/>
      <c r="BV258" s="213"/>
      <c r="BW258" s="213"/>
      <c r="BX258" s="213"/>
      <c r="BY258" s="213"/>
      <c r="BZ258" s="213"/>
      <c r="CA258" s="213"/>
      <c r="CB258" s="166"/>
      <c r="CC258" s="213"/>
      <c r="CD258" s="213"/>
      <c r="CE258" s="213"/>
      <c r="CF258" s="213"/>
      <c r="CG258" s="213"/>
      <c r="CH258" s="213"/>
      <c r="CI258" s="213"/>
      <c r="CJ258" s="213"/>
      <c r="CK258" s="213"/>
      <c r="CL258" s="213"/>
      <c r="CM258" s="213"/>
      <c r="CN258" s="213"/>
      <c r="CO258" s="213" t="s">
        <v>853</v>
      </c>
      <c r="CP258" s="213"/>
      <c r="CQ258" s="213" t="s">
        <v>853</v>
      </c>
      <c r="CR258" s="213"/>
      <c r="CS258" s="213" t="s">
        <v>226</v>
      </c>
      <c r="CT258" s="166" t="s">
        <v>226</v>
      </c>
      <c r="CU258" s="213"/>
      <c r="CV258" s="213"/>
      <c r="CW258" s="213"/>
      <c r="CX258" s="213"/>
      <c r="CY258" s="213"/>
      <c r="CZ258" s="213"/>
      <c r="DA258" s="213"/>
      <c r="DB258" s="213"/>
      <c r="DC258" s="213" t="s">
        <v>226</v>
      </c>
      <c r="DD258" s="213"/>
      <c r="DE258" s="213"/>
      <c r="DF258" s="213"/>
      <c r="DG258" s="213"/>
      <c r="DH258" s="213"/>
      <c r="DI258" s="213"/>
      <c r="DJ258" s="213"/>
      <c r="DK258" s="213"/>
      <c r="DL258" s="213"/>
      <c r="DM258" s="213"/>
      <c r="DN258" s="167"/>
      <c r="DO258" s="213"/>
      <c r="DP258" s="213"/>
      <c r="DQ258" s="213"/>
      <c r="DR258" s="213"/>
      <c r="DS258" s="213"/>
      <c r="DT258" s="213"/>
      <c r="DU258" s="213"/>
      <c r="DV258" s="213"/>
      <c r="DW258" s="213"/>
      <c r="DX258" s="213"/>
      <c r="DY258" s="213"/>
      <c r="DZ258" s="213"/>
      <c r="EA258" s="213"/>
      <c r="EB258" s="213"/>
      <c r="EC258" s="213"/>
      <c r="ED258" s="213"/>
      <c r="EE258" s="213"/>
      <c r="EF258" s="213"/>
      <c r="EG258" s="213"/>
      <c r="EH258" s="213"/>
      <c r="EI258" s="213" t="s">
        <v>853</v>
      </c>
      <c r="EJ258" s="213" t="s">
        <v>853</v>
      </c>
      <c r="EK258" s="213"/>
      <c r="EL258" s="213"/>
      <c r="EM258" s="213"/>
      <c r="EN258" s="213"/>
      <c r="EO258" s="213"/>
      <c r="EP258" s="213"/>
      <c r="EQ258" s="213"/>
      <c r="ER258" s="213"/>
      <c r="ES258" s="213"/>
      <c r="ET258" s="213"/>
      <c r="EU258" s="9"/>
      <c r="EV258" s="166"/>
      <c r="EW258" s="213"/>
      <c r="EX258" s="213"/>
      <c r="EY258" s="213"/>
      <c r="EZ258" s="213"/>
      <c r="FA258" s="213"/>
      <c r="FB258" s="213"/>
      <c r="FC258" s="213"/>
      <c r="FD258" s="213"/>
      <c r="FE258" s="213"/>
      <c r="FF258" s="213"/>
      <c r="FG258" s="213"/>
      <c r="FH258" s="213"/>
      <c r="FI258" s="213"/>
      <c r="FJ258" s="213"/>
      <c r="FK258" s="213"/>
      <c r="FL258" s="213"/>
      <c r="FM258" s="213"/>
      <c r="FN258" s="167"/>
      <c r="FO258" s="213" t="s">
        <v>226</v>
      </c>
      <c r="FP258" s="213" t="s">
        <v>226</v>
      </c>
      <c r="FQ258" s="213"/>
      <c r="FR258" s="213"/>
      <c r="FS258" s="166" t="s">
        <v>226</v>
      </c>
      <c r="FT258" s="167"/>
      <c r="FU258" s="213" t="s">
        <v>226</v>
      </c>
      <c r="FV258" s="213"/>
      <c r="FW258" s="213" t="s">
        <v>226</v>
      </c>
      <c r="FX258" s="213"/>
      <c r="FY258" s="166"/>
      <c r="FZ258" s="167"/>
      <c r="GA258" s="166"/>
      <c r="GB258" s="213"/>
      <c r="GC258" s="213"/>
      <c r="GD258" s="213"/>
      <c r="GE258" s="166"/>
      <c r="GF258" s="213"/>
      <c r="GG258" s="213"/>
      <c r="GH258" s="213"/>
      <c r="GI258" s="213"/>
      <c r="GJ258" s="213"/>
      <c r="GK258" s="213"/>
      <c r="GL258" s="213"/>
      <c r="GM258" s="166"/>
      <c r="GN258" s="213"/>
      <c r="GO258" s="213" t="s">
        <v>226</v>
      </c>
      <c r="GP258" s="213"/>
      <c r="GQ258" s="167"/>
      <c r="GR258" s="174" t="s">
        <v>226</v>
      </c>
      <c r="GS258" s="214" t="s">
        <v>853</v>
      </c>
      <c r="GT258" s="214"/>
      <c r="GU258" s="214"/>
      <c r="GV258" s="214"/>
      <c r="GW258" s="214"/>
      <c r="GX258" s="214" t="s">
        <v>226</v>
      </c>
      <c r="GY258" s="214"/>
      <c r="GZ258" s="214"/>
      <c r="HA258" s="214" t="s">
        <v>226</v>
      </c>
      <c r="HB258" s="214"/>
      <c r="HC258" s="214"/>
      <c r="HD258" s="214"/>
      <c r="HE258" s="214"/>
      <c r="HF258" s="214" t="s">
        <v>853</v>
      </c>
      <c r="HG258" s="214"/>
      <c r="HH258" s="214"/>
      <c r="HI258" s="214"/>
      <c r="HJ258" s="214"/>
      <c r="HK258" s="214"/>
      <c r="HL258" s="214"/>
      <c r="HM258" s="214"/>
      <c r="HN258" s="214"/>
      <c r="HO258" s="214"/>
      <c r="HP258" s="214"/>
      <c r="HQ258" s="214"/>
      <c r="HR258" s="214"/>
      <c r="HS258" s="214"/>
      <c r="HT258" s="214"/>
      <c r="HU258" s="214"/>
      <c r="HV258" s="214"/>
      <c r="HW258" s="214"/>
      <c r="HX258" s="214"/>
      <c r="HY258" s="214"/>
      <c r="HZ258" s="214"/>
      <c r="IA258" s="214"/>
      <c r="IB258" s="214"/>
      <c r="IC258" s="214"/>
      <c r="ID258" s="214"/>
      <c r="IE258" s="214"/>
      <c r="IF258" s="214"/>
      <c r="IG258" s="214"/>
      <c r="IH258" s="214"/>
      <c r="II258" s="214"/>
      <c r="IJ258" s="214"/>
      <c r="IK258" s="214"/>
      <c r="IL258" s="214"/>
      <c r="IM258" s="214"/>
      <c r="IN258" s="214"/>
      <c r="IO258" s="214"/>
      <c r="IP258" s="166"/>
      <c r="IQ258" s="167"/>
      <c r="IR258" s="213"/>
      <c r="IS258" s="213"/>
      <c r="IT258" s="213"/>
      <c r="IU258" s="213"/>
      <c r="IV258" s="213"/>
      <c r="IW258" s="213"/>
      <c r="IX258" s="223"/>
      <c r="IY258" s="223"/>
      <c r="IZ258" s="213"/>
      <c r="JA258" s="223"/>
      <c r="JB258" s="213"/>
      <c r="JC258" s="213"/>
      <c r="JD258" s="213"/>
      <c r="JE258" s="214"/>
      <c r="JF258"/>
      <c r="JG258" s="213"/>
      <c r="JH258" s="213"/>
      <c r="JI258" s="213"/>
      <c r="JJ258" s="213"/>
      <c r="JK258" s="213"/>
      <c r="JL258" s="213"/>
      <c r="JM258" s="213"/>
      <c r="JN258" s="174"/>
      <c r="JO258" s="214"/>
      <c r="JP258" s="214"/>
      <c r="JQ258" s="214"/>
      <c r="JR258" s="214"/>
      <c r="JS258" s="214"/>
      <c r="JT258" s="214"/>
      <c r="JU258" s="214"/>
      <c r="JV258" s="214"/>
      <c r="JW258" s="214"/>
      <c r="JX258" s="214"/>
      <c r="JY258" s="166"/>
      <c r="JZ258" s="213"/>
      <c r="KA258" s="213"/>
      <c r="KB258" s="213"/>
      <c r="KC258" s="214"/>
      <c r="KD258" s="214"/>
      <c r="KE258" s="214" t="s">
        <v>853</v>
      </c>
      <c r="KF258" s="214"/>
      <c r="KG258" s="214"/>
      <c r="KH258" s="223"/>
      <c r="KI258" s="223"/>
      <c r="KJ258" s="223"/>
      <c r="KK258" s="223"/>
      <c r="KL258" s="214"/>
      <c r="KM258" s="214"/>
      <c r="KN258" s="214"/>
      <c r="KO258" s="214"/>
      <c r="KP258" s="214"/>
      <c r="KQ258"/>
      <c r="KR258" s="255"/>
      <c r="KS258">
        <v>14</v>
      </c>
      <c r="KT258">
        <v>8</v>
      </c>
      <c r="KU258">
        <v>14</v>
      </c>
      <c r="KV258">
        <v>8</v>
      </c>
    </row>
    <row r="259" spans="1:308" s="10" customFormat="1" ht="19.5">
      <c r="A259" s="171">
        <v>23</v>
      </c>
      <c r="B259" s="171" t="s">
        <v>1395</v>
      </c>
      <c r="C259" s="172" t="s">
        <v>1404</v>
      </c>
      <c r="D259" s="173">
        <v>6</v>
      </c>
      <c r="E259" s="187" t="s">
        <v>1405</v>
      </c>
      <c r="F259" s="164">
        <v>11</v>
      </c>
      <c r="G259" s="164" t="s">
        <v>876</v>
      </c>
      <c r="H259" s="164">
        <v>0</v>
      </c>
      <c r="I259" s="164">
        <v>0</v>
      </c>
      <c r="J259" s="164">
        <v>804</v>
      </c>
      <c r="K259" s="164">
        <v>292</v>
      </c>
      <c r="L259" s="165">
        <v>36.318407960199004</v>
      </c>
      <c r="M259" s="384" t="s">
        <v>2422</v>
      </c>
      <c r="N259" s="166"/>
      <c r="O259" s="213"/>
      <c r="P259" s="213"/>
      <c r="Q259" s="213"/>
      <c r="R259" s="213"/>
      <c r="S259" s="213"/>
      <c r="T259" s="213"/>
      <c r="U259" s="213"/>
      <c r="V259" s="213"/>
      <c r="W259" s="213"/>
      <c r="X259" s="213"/>
      <c r="Y259" s="213"/>
      <c r="Z259" s="213"/>
      <c r="AA259" s="213"/>
      <c r="AB259" s="213"/>
      <c r="AC259" s="213"/>
      <c r="AD259" s="213"/>
      <c r="AE259" s="213"/>
      <c r="AF259" s="213"/>
      <c r="AG259" s="213"/>
      <c r="AH259" s="213"/>
      <c r="AI259" s="213"/>
      <c r="AJ259" s="213"/>
      <c r="AK259" s="213"/>
      <c r="AL259" s="213"/>
      <c r="AM259" s="213"/>
      <c r="AN259" s="213"/>
      <c r="AO259" s="213"/>
      <c r="AP259" s="213"/>
      <c r="AQ259" s="213"/>
      <c r="AR259" s="213"/>
      <c r="AS259" s="213"/>
      <c r="AT259" s="213"/>
      <c r="AU259" s="213"/>
      <c r="AV259" s="213"/>
      <c r="AW259" s="213"/>
      <c r="AX259" s="213"/>
      <c r="AY259" s="213"/>
      <c r="AZ259" s="213"/>
      <c r="BA259" s="213" t="s">
        <v>226</v>
      </c>
      <c r="BB259" s="213" t="s">
        <v>226</v>
      </c>
      <c r="BC259" s="213"/>
      <c r="BD259" s="213" t="s">
        <v>226</v>
      </c>
      <c r="BE259" s="213"/>
      <c r="BF259" s="213"/>
      <c r="BG259" s="213"/>
      <c r="BH259" s="213"/>
      <c r="BI259" s="213"/>
      <c r="BJ259" s="213"/>
      <c r="BK259" s="213"/>
      <c r="BL259" s="213"/>
      <c r="BM259" s="213"/>
      <c r="BN259" s="213"/>
      <c r="BO259" s="213"/>
      <c r="BP259" s="213"/>
      <c r="BQ259" s="213"/>
      <c r="BR259" s="213"/>
      <c r="BS259" s="213"/>
      <c r="BT259" s="213"/>
      <c r="BU259" s="213"/>
      <c r="BV259" s="213"/>
      <c r="BW259" s="213"/>
      <c r="BX259" s="213"/>
      <c r="BY259" s="213"/>
      <c r="BZ259" s="213"/>
      <c r="CA259" s="213"/>
      <c r="CB259" s="166" t="s">
        <v>226</v>
      </c>
      <c r="CC259" s="213" t="s">
        <v>226</v>
      </c>
      <c r="CD259" s="213"/>
      <c r="CE259" s="213"/>
      <c r="CF259" s="213"/>
      <c r="CG259" s="213" t="s">
        <v>226</v>
      </c>
      <c r="CH259" s="213"/>
      <c r="CI259" s="213"/>
      <c r="CJ259" s="213" t="s">
        <v>226</v>
      </c>
      <c r="CK259" s="213" t="s">
        <v>226</v>
      </c>
      <c r="CL259" s="213"/>
      <c r="CM259" s="213"/>
      <c r="CN259" s="213"/>
      <c r="CO259" s="213"/>
      <c r="CP259" s="213"/>
      <c r="CQ259" s="213"/>
      <c r="CR259" s="213"/>
      <c r="CS259" s="213"/>
      <c r="CT259" s="166" t="s">
        <v>226</v>
      </c>
      <c r="CU259" s="213"/>
      <c r="CV259" s="213"/>
      <c r="CW259" s="213"/>
      <c r="CX259" s="213"/>
      <c r="CY259" s="213"/>
      <c r="CZ259" s="213"/>
      <c r="DA259" s="213"/>
      <c r="DB259" s="213"/>
      <c r="DC259" s="213"/>
      <c r="DD259" s="213"/>
      <c r="DE259" s="213"/>
      <c r="DF259" s="213"/>
      <c r="DG259" s="213"/>
      <c r="DH259" s="213"/>
      <c r="DI259" s="213"/>
      <c r="DJ259" s="213"/>
      <c r="DK259" s="213"/>
      <c r="DL259" s="213"/>
      <c r="DM259" s="213"/>
      <c r="DN259" s="167"/>
      <c r="DO259" s="213"/>
      <c r="DP259" s="213"/>
      <c r="DQ259" s="213"/>
      <c r="DR259" s="213"/>
      <c r="DS259" s="213"/>
      <c r="DT259" s="213"/>
      <c r="DU259" s="213"/>
      <c r="DV259" s="213"/>
      <c r="DW259" s="213"/>
      <c r="DX259" s="213"/>
      <c r="DY259" s="213"/>
      <c r="DZ259" s="213"/>
      <c r="EA259" s="213"/>
      <c r="EB259" s="213"/>
      <c r="EC259" s="213"/>
      <c r="ED259" s="213"/>
      <c r="EE259" s="213"/>
      <c r="EF259" s="213"/>
      <c r="EG259" s="213"/>
      <c r="EH259" s="213"/>
      <c r="EI259" s="213"/>
      <c r="EJ259" s="213"/>
      <c r="EK259" s="213"/>
      <c r="EL259" s="213"/>
      <c r="EM259" s="213"/>
      <c r="EN259" s="213"/>
      <c r="EO259" s="213"/>
      <c r="EP259" s="213"/>
      <c r="EQ259" s="213"/>
      <c r="ER259" s="213"/>
      <c r="ES259" s="213"/>
      <c r="ET259" s="213"/>
      <c r="EU259" s="9"/>
      <c r="EV259" s="166"/>
      <c r="EW259" s="213"/>
      <c r="EX259" s="213"/>
      <c r="EY259" s="213"/>
      <c r="EZ259" s="213" t="s">
        <v>226</v>
      </c>
      <c r="FA259" s="213"/>
      <c r="FB259" s="213"/>
      <c r="FC259" s="213"/>
      <c r="FD259" s="213"/>
      <c r="FE259" s="213"/>
      <c r="FF259" s="213"/>
      <c r="FG259" s="213" t="s">
        <v>226</v>
      </c>
      <c r="FH259" s="213"/>
      <c r="FI259" s="213"/>
      <c r="FJ259" s="213"/>
      <c r="FK259" s="213"/>
      <c r="FL259" s="213"/>
      <c r="FM259" s="213"/>
      <c r="FN259" s="167"/>
      <c r="FO259" s="213"/>
      <c r="FP259" s="213"/>
      <c r="FQ259" s="213"/>
      <c r="FR259" s="213"/>
      <c r="FS259" s="166"/>
      <c r="FT259" s="167"/>
      <c r="FU259" s="213"/>
      <c r="FV259" s="213"/>
      <c r="FW259" s="213"/>
      <c r="FX259" s="213"/>
      <c r="FY259" s="166"/>
      <c r="FZ259" s="167"/>
      <c r="GA259" s="166"/>
      <c r="GB259" s="213"/>
      <c r="GC259" s="213"/>
      <c r="GD259" s="213"/>
      <c r="GE259" s="166"/>
      <c r="GF259" s="213"/>
      <c r="GG259" s="213"/>
      <c r="GH259" s="213"/>
      <c r="GI259" s="213"/>
      <c r="GJ259" s="213"/>
      <c r="GK259" s="213"/>
      <c r="GL259" s="213"/>
      <c r="GM259" s="166"/>
      <c r="GN259" s="213"/>
      <c r="GO259" s="213"/>
      <c r="GP259" s="213"/>
      <c r="GQ259" s="167"/>
      <c r="GR259" s="174" t="s">
        <v>226</v>
      </c>
      <c r="GS259" s="214" t="s">
        <v>226</v>
      </c>
      <c r="GT259" s="214"/>
      <c r="GU259" s="214" t="s">
        <v>226</v>
      </c>
      <c r="GV259" s="214" t="s">
        <v>226</v>
      </c>
      <c r="GW259" s="214" t="s">
        <v>226</v>
      </c>
      <c r="GX259" s="214"/>
      <c r="GY259" s="214"/>
      <c r="GZ259" s="214"/>
      <c r="HA259" s="214" t="s">
        <v>226</v>
      </c>
      <c r="HB259" s="214"/>
      <c r="HC259" s="214"/>
      <c r="HD259" s="214"/>
      <c r="HE259" s="214"/>
      <c r="HF259" s="214" t="s">
        <v>226</v>
      </c>
      <c r="HG259" s="214"/>
      <c r="HH259" s="214"/>
      <c r="HI259" s="214"/>
      <c r="HJ259" s="214"/>
      <c r="HK259" s="214"/>
      <c r="HL259" s="214"/>
      <c r="HM259" s="214"/>
      <c r="HN259" s="214"/>
      <c r="HO259" s="214" t="s">
        <v>226</v>
      </c>
      <c r="HP259" s="214"/>
      <c r="HQ259" s="214"/>
      <c r="HR259" s="214"/>
      <c r="HS259" s="214"/>
      <c r="HT259" s="214"/>
      <c r="HU259" s="214"/>
      <c r="HV259" s="214"/>
      <c r="HW259" s="214"/>
      <c r="HX259" s="214"/>
      <c r="HY259" s="214"/>
      <c r="HZ259" s="214"/>
      <c r="IA259" s="214"/>
      <c r="IB259" s="214"/>
      <c r="IC259" s="214" t="s">
        <v>226</v>
      </c>
      <c r="ID259" s="214"/>
      <c r="IE259" s="214"/>
      <c r="IF259" s="214"/>
      <c r="IG259" s="214"/>
      <c r="IH259" s="214"/>
      <c r="II259" s="214"/>
      <c r="IJ259" s="214"/>
      <c r="IK259" s="214"/>
      <c r="IL259" s="214"/>
      <c r="IM259" s="214"/>
      <c r="IN259" s="214"/>
      <c r="IO259" s="214"/>
      <c r="IP259" s="166"/>
      <c r="IQ259" s="167"/>
      <c r="IR259" s="213"/>
      <c r="IS259" s="213"/>
      <c r="IT259" s="213"/>
      <c r="IU259" s="213"/>
      <c r="IV259" s="213" t="s">
        <v>853</v>
      </c>
      <c r="IW259" s="213"/>
      <c r="IX259" s="223"/>
      <c r="IY259" s="223"/>
      <c r="IZ259" s="213" t="s">
        <v>853</v>
      </c>
      <c r="JA259" s="223"/>
      <c r="JB259" s="213"/>
      <c r="JC259" s="213"/>
      <c r="JD259" s="213"/>
      <c r="JE259" s="214"/>
      <c r="JF259"/>
      <c r="JG259" s="213"/>
      <c r="JH259" s="213"/>
      <c r="JI259" s="213"/>
      <c r="JJ259" s="213"/>
      <c r="JK259" s="213"/>
      <c r="JL259" s="213"/>
      <c r="JM259" s="213"/>
      <c r="JN259" s="174"/>
      <c r="JO259" s="214"/>
      <c r="JP259" s="214" t="s">
        <v>898</v>
      </c>
      <c r="JQ259" s="214"/>
      <c r="JR259" s="214"/>
      <c r="JS259" s="214"/>
      <c r="JT259" s="214"/>
      <c r="JU259" s="214"/>
      <c r="JV259" s="214"/>
      <c r="JW259" s="214"/>
      <c r="JX259" s="214"/>
      <c r="JY259" s="166"/>
      <c r="JZ259" s="213"/>
      <c r="KA259" s="213"/>
      <c r="KB259" s="213"/>
      <c r="KC259" s="214"/>
      <c r="KD259" s="214"/>
      <c r="KE259" s="214"/>
      <c r="KF259" s="214"/>
      <c r="KG259" s="214"/>
      <c r="KH259" s="223"/>
      <c r="KI259" s="223"/>
      <c r="KJ259" s="223"/>
      <c r="KK259" s="223"/>
      <c r="KL259" s="214"/>
      <c r="KM259" s="214"/>
      <c r="KN259" s="214"/>
      <c r="KO259" s="214" t="s">
        <v>898</v>
      </c>
      <c r="KP259" s="214"/>
      <c r="KQ259"/>
      <c r="KR259" s="255"/>
      <c r="KS259">
        <v>22</v>
      </c>
      <c r="KT259">
        <v>2</v>
      </c>
      <c r="KU259">
        <v>22</v>
      </c>
      <c r="KV259">
        <v>2</v>
      </c>
    </row>
    <row r="260" spans="1:308" s="10" customFormat="1" ht="19.5">
      <c r="A260" s="171">
        <v>23</v>
      </c>
      <c r="B260" s="171" t="s">
        <v>1395</v>
      </c>
      <c r="C260" s="172" t="s">
        <v>1406</v>
      </c>
      <c r="D260" s="173">
        <v>7</v>
      </c>
      <c r="E260" s="186" t="s">
        <v>1407</v>
      </c>
      <c r="F260" s="164">
        <v>19</v>
      </c>
      <c r="G260" s="164" t="s">
        <v>852</v>
      </c>
      <c r="H260" s="164">
        <v>0</v>
      </c>
      <c r="I260" s="164">
        <v>0</v>
      </c>
      <c r="J260" s="164">
        <v>602</v>
      </c>
      <c r="K260" s="164">
        <v>214.1</v>
      </c>
      <c r="L260" s="165">
        <v>35.564784053156146</v>
      </c>
      <c r="M260" s="384" t="s">
        <v>2423</v>
      </c>
      <c r="N260" s="166" t="s">
        <v>226</v>
      </c>
      <c r="O260" s="213"/>
      <c r="P260" s="213"/>
      <c r="Q260" s="213"/>
      <c r="R260" s="213"/>
      <c r="S260" s="213"/>
      <c r="T260" s="213"/>
      <c r="U260" s="213"/>
      <c r="V260" s="213"/>
      <c r="W260" s="213"/>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c r="BI260" s="213"/>
      <c r="BJ260" s="213"/>
      <c r="BK260" s="213"/>
      <c r="BL260" s="213"/>
      <c r="BM260" s="213"/>
      <c r="BN260" s="213"/>
      <c r="BO260" s="213"/>
      <c r="BP260" s="213"/>
      <c r="BQ260" s="213"/>
      <c r="BR260" s="213"/>
      <c r="BS260" s="213"/>
      <c r="BT260" s="213"/>
      <c r="BU260" s="213"/>
      <c r="BV260" s="213"/>
      <c r="BW260" s="213"/>
      <c r="BX260" s="213"/>
      <c r="BY260" s="213"/>
      <c r="BZ260" s="213"/>
      <c r="CA260" s="213"/>
      <c r="CB260" s="166"/>
      <c r="CC260" s="213"/>
      <c r="CD260" s="213"/>
      <c r="CE260" s="213"/>
      <c r="CF260" s="213"/>
      <c r="CG260" s="213"/>
      <c r="CH260" s="213"/>
      <c r="CI260" s="213"/>
      <c r="CJ260" s="213" t="s">
        <v>226</v>
      </c>
      <c r="CK260" s="213"/>
      <c r="CL260" s="213"/>
      <c r="CM260" s="213"/>
      <c r="CN260" s="213"/>
      <c r="CO260" s="213"/>
      <c r="CP260" s="213"/>
      <c r="CQ260" s="213"/>
      <c r="CR260" s="213"/>
      <c r="CS260" s="213" t="s">
        <v>226</v>
      </c>
      <c r="CT260" s="166"/>
      <c r="CU260" s="213"/>
      <c r="CV260" s="213"/>
      <c r="CW260" s="213"/>
      <c r="CX260" s="213"/>
      <c r="CY260" s="213"/>
      <c r="CZ260" s="213"/>
      <c r="DA260" s="213"/>
      <c r="DB260" s="213"/>
      <c r="DC260" s="213"/>
      <c r="DD260" s="213"/>
      <c r="DE260" s="213"/>
      <c r="DF260" s="213"/>
      <c r="DG260" s="213"/>
      <c r="DH260" s="213"/>
      <c r="DI260" s="213"/>
      <c r="DJ260" s="213"/>
      <c r="DK260" s="213"/>
      <c r="DL260" s="213"/>
      <c r="DM260" s="213"/>
      <c r="DN260" s="167"/>
      <c r="DO260" s="213"/>
      <c r="DP260" s="213"/>
      <c r="DQ260" s="213"/>
      <c r="DR260" s="213"/>
      <c r="DS260" s="213"/>
      <c r="DT260" s="213"/>
      <c r="DU260" s="213"/>
      <c r="DV260" s="213"/>
      <c r="DW260" s="213"/>
      <c r="DX260" s="213"/>
      <c r="DY260" s="213"/>
      <c r="DZ260" s="213"/>
      <c r="EA260" s="213"/>
      <c r="EB260" s="213"/>
      <c r="EC260" s="213"/>
      <c r="ED260" s="213"/>
      <c r="EE260" s="213"/>
      <c r="EF260" s="213"/>
      <c r="EG260" s="213"/>
      <c r="EH260" s="213"/>
      <c r="EI260" s="213"/>
      <c r="EJ260" s="213"/>
      <c r="EK260" s="213"/>
      <c r="EL260" s="213"/>
      <c r="EM260" s="213"/>
      <c r="EN260" s="213"/>
      <c r="EO260" s="213"/>
      <c r="EP260" s="213"/>
      <c r="EQ260" s="213"/>
      <c r="ER260" s="213"/>
      <c r="ES260" s="213"/>
      <c r="ET260" s="213"/>
      <c r="EU260" s="9"/>
      <c r="EV260" s="166"/>
      <c r="EW260" s="213"/>
      <c r="EX260" s="213"/>
      <c r="EY260" s="213"/>
      <c r="EZ260" s="213"/>
      <c r="FA260" s="213"/>
      <c r="FB260" s="213"/>
      <c r="FC260" s="213"/>
      <c r="FD260" s="213"/>
      <c r="FE260" s="213"/>
      <c r="FF260" s="213"/>
      <c r="FG260" s="213"/>
      <c r="FH260" s="213"/>
      <c r="FI260" s="213"/>
      <c r="FJ260" s="213"/>
      <c r="FK260" s="213"/>
      <c r="FL260" s="213"/>
      <c r="FM260" s="213"/>
      <c r="FN260" s="167"/>
      <c r="FO260" s="213"/>
      <c r="FP260" s="213"/>
      <c r="FQ260" s="213"/>
      <c r="FR260" s="213"/>
      <c r="FS260" s="166"/>
      <c r="FT260" s="167"/>
      <c r="FU260" s="213"/>
      <c r="FV260" s="213"/>
      <c r="FW260" s="213"/>
      <c r="FX260" s="213"/>
      <c r="FY260" s="166"/>
      <c r="FZ260" s="167"/>
      <c r="GA260" s="166"/>
      <c r="GB260" s="213"/>
      <c r="GC260" s="213"/>
      <c r="GD260" s="213"/>
      <c r="GE260" s="166"/>
      <c r="GF260" s="213"/>
      <c r="GG260" s="213"/>
      <c r="GH260" s="213"/>
      <c r="GI260" s="213"/>
      <c r="GJ260" s="213"/>
      <c r="GK260" s="213"/>
      <c r="GL260" s="213"/>
      <c r="GM260" s="166"/>
      <c r="GN260" s="213"/>
      <c r="GO260" s="213"/>
      <c r="GP260" s="213"/>
      <c r="GQ260" s="167"/>
      <c r="GR260" s="174"/>
      <c r="GS260" s="214"/>
      <c r="GT260" s="214"/>
      <c r="GU260" s="214"/>
      <c r="GV260" s="214"/>
      <c r="GW260" s="214"/>
      <c r="GX260" s="214"/>
      <c r="GY260" s="214"/>
      <c r="GZ260" s="214"/>
      <c r="HA260" s="214" t="s">
        <v>226</v>
      </c>
      <c r="HB260" s="214"/>
      <c r="HC260" s="214"/>
      <c r="HD260" s="214"/>
      <c r="HE260" s="214"/>
      <c r="HF260" s="214"/>
      <c r="HG260" s="214"/>
      <c r="HH260" s="214"/>
      <c r="HI260" s="214"/>
      <c r="HJ260" s="214"/>
      <c r="HK260" s="214"/>
      <c r="HL260" s="214"/>
      <c r="HM260" s="214"/>
      <c r="HN260" s="214"/>
      <c r="HO260" s="214"/>
      <c r="HP260" s="214"/>
      <c r="HQ260" s="214"/>
      <c r="HR260" s="214"/>
      <c r="HS260" s="214"/>
      <c r="HT260" s="214"/>
      <c r="HU260" s="214"/>
      <c r="HV260" s="214"/>
      <c r="HW260" s="214"/>
      <c r="HX260" s="214"/>
      <c r="HY260" s="214"/>
      <c r="HZ260" s="214"/>
      <c r="IA260" s="214"/>
      <c r="IB260" s="214"/>
      <c r="IC260" s="214"/>
      <c r="ID260" s="214"/>
      <c r="IE260" s="214"/>
      <c r="IF260" s="214"/>
      <c r="IG260" s="214"/>
      <c r="IH260" s="214"/>
      <c r="II260" s="214"/>
      <c r="IJ260" s="214"/>
      <c r="IK260" s="214"/>
      <c r="IL260" s="214"/>
      <c r="IM260" s="214"/>
      <c r="IN260" s="214"/>
      <c r="IO260" s="214"/>
      <c r="IP260" s="166"/>
      <c r="IQ260" s="167"/>
      <c r="IR260" s="213"/>
      <c r="IS260" s="213"/>
      <c r="IT260" s="213" t="s">
        <v>853</v>
      </c>
      <c r="IU260" s="213"/>
      <c r="IV260" s="213"/>
      <c r="IW260" s="213"/>
      <c r="IX260" s="223"/>
      <c r="IY260" s="223"/>
      <c r="IZ260" s="213"/>
      <c r="JA260" s="223"/>
      <c r="JB260" s="213"/>
      <c r="JC260" s="213" t="s">
        <v>853</v>
      </c>
      <c r="JD260" s="213"/>
      <c r="JE260" s="214"/>
      <c r="JF260"/>
      <c r="JG260" s="213"/>
      <c r="JH260" s="213"/>
      <c r="JI260" s="213"/>
      <c r="JJ260" s="213"/>
      <c r="JK260" s="213"/>
      <c r="JL260" s="213"/>
      <c r="JM260" s="213"/>
      <c r="JN260" s="174"/>
      <c r="JO260" s="214"/>
      <c r="JP260" s="214"/>
      <c r="JQ260" s="214"/>
      <c r="JR260" s="214"/>
      <c r="JS260" s="214"/>
      <c r="JT260" s="214"/>
      <c r="JU260" s="214"/>
      <c r="JV260" s="214"/>
      <c r="JW260" s="214"/>
      <c r="JX260" s="214"/>
      <c r="JY260" s="166"/>
      <c r="JZ260" s="213"/>
      <c r="KA260" s="213"/>
      <c r="KB260" s="213"/>
      <c r="KC260" s="214"/>
      <c r="KD260" s="214" t="s">
        <v>898</v>
      </c>
      <c r="KE260" s="214" t="s">
        <v>898</v>
      </c>
      <c r="KF260" s="214"/>
      <c r="KG260" s="214"/>
      <c r="KH260" s="223"/>
      <c r="KI260" s="223"/>
      <c r="KJ260" s="223"/>
      <c r="KK260" s="223"/>
      <c r="KL260" s="214"/>
      <c r="KM260" s="214"/>
      <c r="KN260" s="214"/>
      <c r="KO260" s="214"/>
      <c r="KP260" s="214"/>
      <c r="KQ260"/>
      <c r="KR260" s="255"/>
      <c r="KS260">
        <v>6</v>
      </c>
      <c r="KT260">
        <v>2</v>
      </c>
      <c r="KU260">
        <v>6</v>
      </c>
      <c r="KV260">
        <v>2</v>
      </c>
    </row>
    <row r="261" spans="1:308" s="10" customFormat="1" ht="19.5">
      <c r="A261" s="171">
        <v>23</v>
      </c>
      <c r="B261" s="171" t="s">
        <v>1395</v>
      </c>
      <c r="C261" s="172" t="s">
        <v>1408</v>
      </c>
      <c r="D261" s="173">
        <v>8</v>
      </c>
      <c r="E261" s="186" t="s">
        <v>1409</v>
      </c>
      <c r="F261" s="164">
        <v>4</v>
      </c>
      <c r="G261" s="164" t="s">
        <v>876</v>
      </c>
      <c r="H261" s="164">
        <v>0</v>
      </c>
      <c r="I261" s="164">
        <v>0</v>
      </c>
      <c r="J261" s="164">
        <v>556</v>
      </c>
      <c r="K261" s="164">
        <v>143</v>
      </c>
      <c r="L261" s="165">
        <v>25.719424460431657</v>
      </c>
      <c r="M261" s="384" t="s">
        <v>2424</v>
      </c>
      <c r="N261" s="166" t="s">
        <v>226</v>
      </c>
      <c r="O261" s="213"/>
      <c r="P261" s="213"/>
      <c r="Q261" s="213"/>
      <c r="R261" s="213"/>
      <c r="S261" s="213"/>
      <c r="T261" s="213"/>
      <c r="U261" s="213"/>
      <c r="V261" s="213"/>
      <c r="W261" s="213"/>
      <c r="X261" s="213"/>
      <c r="Y261" s="213"/>
      <c r="Z261" s="213"/>
      <c r="AA261" s="213"/>
      <c r="AB261" s="213"/>
      <c r="AC261" s="213"/>
      <c r="AD261" s="213"/>
      <c r="AE261" s="213"/>
      <c r="AF261" s="213"/>
      <c r="AG261" s="213"/>
      <c r="AH261" s="213"/>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c r="BI261" s="213"/>
      <c r="BJ261" s="213"/>
      <c r="BK261" s="213"/>
      <c r="BL261" s="213"/>
      <c r="BM261" s="213"/>
      <c r="BN261" s="213"/>
      <c r="BO261" s="213"/>
      <c r="BP261" s="213"/>
      <c r="BQ261" s="213"/>
      <c r="BR261" s="213"/>
      <c r="BS261" s="213"/>
      <c r="BT261" s="213"/>
      <c r="BU261" s="213"/>
      <c r="BV261" s="213"/>
      <c r="BW261" s="213"/>
      <c r="BX261" s="213"/>
      <c r="BY261" s="213"/>
      <c r="BZ261" s="213"/>
      <c r="CA261" s="213"/>
      <c r="CB261" s="166"/>
      <c r="CC261" s="213"/>
      <c r="CD261" s="213"/>
      <c r="CE261" s="213"/>
      <c r="CF261" s="213"/>
      <c r="CG261" s="213"/>
      <c r="CH261" s="213"/>
      <c r="CI261" s="213"/>
      <c r="CJ261" s="213"/>
      <c r="CK261" s="213"/>
      <c r="CL261" s="213"/>
      <c r="CM261" s="213"/>
      <c r="CN261" s="213"/>
      <c r="CO261" s="213"/>
      <c r="CP261" s="213"/>
      <c r="CQ261" s="213"/>
      <c r="CR261" s="213"/>
      <c r="CS261" s="213"/>
      <c r="CT261" s="166" t="s">
        <v>226</v>
      </c>
      <c r="CU261" s="213"/>
      <c r="CV261" s="213"/>
      <c r="CW261" s="213"/>
      <c r="CX261" s="213"/>
      <c r="CY261" s="213"/>
      <c r="CZ261" s="213"/>
      <c r="DA261" s="213" t="s">
        <v>226</v>
      </c>
      <c r="DB261" s="213"/>
      <c r="DC261" s="213"/>
      <c r="DD261" s="213"/>
      <c r="DE261" s="213"/>
      <c r="DF261" s="213"/>
      <c r="DG261" s="213"/>
      <c r="DH261" s="213"/>
      <c r="DI261" s="213"/>
      <c r="DJ261" s="213"/>
      <c r="DK261" s="213"/>
      <c r="DL261" s="213"/>
      <c r="DM261" s="213"/>
      <c r="DN261" s="167"/>
      <c r="DO261" s="213"/>
      <c r="DP261" s="213"/>
      <c r="DQ261" s="213"/>
      <c r="DR261" s="213"/>
      <c r="DS261" s="213"/>
      <c r="DT261" s="213" t="s">
        <v>226</v>
      </c>
      <c r="DU261" s="213"/>
      <c r="DV261" s="213"/>
      <c r="DW261" s="213"/>
      <c r="DX261" s="213"/>
      <c r="DY261" s="213"/>
      <c r="DZ261" s="213"/>
      <c r="EA261" s="213"/>
      <c r="EB261" s="213"/>
      <c r="EC261" s="213" t="s">
        <v>226</v>
      </c>
      <c r="ED261" s="213"/>
      <c r="EE261" s="213"/>
      <c r="EF261" s="213"/>
      <c r="EG261" s="213"/>
      <c r="EH261" s="213"/>
      <c r="EI261" s="213"/>
      <c r="EJ261" s="213"/>
      <c r="EK261" s="213"/>
      <c r="EL261" s="213"/>
      <c r="EM261" s="213"/>
      <c r="EN261" s="213"/>
      <c r="EO261" s="213"/>
      <c r="EP261" s="213"/>
      <c r="EQ261" s="213"/>
      <c r="ER261" s="213"/>
      <c r="ES261" s="213"/>
      <c r="ET261" s="213"/>
      <c r="EU261" s="9"/>
      <c r="EV261" s="166"/>
      <c r="EW261" s="213"/>
      <c r="EX261" s="213"/>
      <c r="EY261" s="213"/>
      <c r="EZ261" s="213"/>
      <c r="FA261" s="213"/>
      <c r="FB261" s="213"/>
      <c r="FC261" s="213"/>
      <c r="FD261" s="213"/>
      <c r="FE261" s="213"/>
      <c r="FF261" s="213"/>
      <c r="FG261" s="213"/>
      <c r="FH261" s="213"/>
      <c r="FI261" s="213"/>
      <c r="FJ261" s="213"/>
      <c r="FK261" s="213"/>
      <c r="FL261" s="213"/>
      <c r="FM261" s="213"/>
      <c r="FN261" s="167"/>
      <c r="FO261" s="213"/>
      <c r="FP261" s="213"/>
      <c r="FQ261" s="213"/>
      <c r="FR261" s="213"/>
      <c r="FS261" s="166"/>
      <c r="FT261" s="167"/>
      <c r="FU261" s="213"/>
      <c r="FV261" s="213"/>
      <c r="FW261" s="213"/>
      <c r="FX261" s="213"/>
      <c r="FY261" s="166"/>
      <c r="FZ261" s="167"/>
      <c r="GA261" s="166"/>
      <c r="GB261" s="213"/>
      <c r="GC261" s="213"/>
      <c r="GD261" s="213"/>
      <c r="GE261" s="166"/>
      <c r="GF261" s="213"/>
      <c r="GG261" s="213"/>
      <c r="GH261" s="213"/>
      <c r="GI261" s="213"/>
      <c r="GJ261" s="213"/>
      <c r="GK261" s="213"/>
      <c r="GL261" s="213"/>
      <c r="GM261" s="166"/>
      <c r="GN261" s="213"/>
      <c r="GO261" s="213"/>
      <c r="GP261" s="213"/>
      <c r="GQ261" s="167"/>
      <c r="GR261" s="174" t="s">
        <v>226</v>
      </c>
      <c r="GS261" s="214" t="s">
        <v>226</v>
      </c>
      <c r="GT261" s="214"/>
      <c r="GU261" s="214" t="s">
        <v>226</v>
      </c>
      <c r="GV261" s="214" t="s">
        <v>226</v>
      </c>
      <c r="GW261" s="214" t="s">
        <v>226</v>
      </c>
      <c r="GX261" s="214"/>
      <c r="GY261" s="214"/>
      <c r="GZ261" s="214"/>
      <c r="HA261" s="214" t="s">
        <v>226</v>
      </c>
      <c r="HB261" s="214"/>
      <c r="HC261" s="214"/>
      <c r="HD261" s="214"/>
      <c r="HE261" s="214"/>
      <c r="HF261" s="214" t="s">
        <v>226</v>
      </c>
      <c r="HG261" s="214"/>
      <c r="HH261" s="214"/>
      <c r="HI261" s="214"/>
      <c r="HJ261" s="214"/>
      <c r="HK261" s="214"/>
      <c r="HL261" s="214"/>
      <c r="HM261" s="214"/>
      <c r="HN261" s="214"/>
      <c r="HO261" s="214" t="s">
        <v>226</v>
      </c>
      <c r="HP261" s="214"/>
      <c r="HQ261" s="214" t="s">
        <v>226</v>
      </c>
      <c r="HR261" s="214"/>
      <c r="HS261" s="214"/>
      <c r="HT261" s="214"/>
      <c r="HU261" s="214"/>
      <c r="HV261" s="214"/>
      <c r="HW261" s="214"/>
      <c r="HX261" s="214"/>
      <c r="HY261" s="214"/>
      <c r="HZ261" s="214"/>
      <c r="IA261" s="214"/>
      <c r="IB261" s="214"/>
      <c r="IC261" s="214" t="s">
        <v>226</v>
      </c>
      <c r="ID261" s="214" t="s">
        <v>226</v>
      </c>
      <c r="IE261" s="214"/>
      <c r="IF261" s="214"/>
      <c r="IG261" s="214"/>
      <c r="IH261" s="214" t="s">
        <v>226</v>
      </c>
      <c r="II261" s="214"/>
      <c r="IJ261" s="214"/>
      <c r="IK261" s="214"/>
      <c r="IL261" s="214"/>
      <c r="IM261" s="214"/>
      <c r="IN261" s="214"/>
      <c r="IO261" s="214"/>
      <c r="IP261" s="166"/>
      <c r="IQ261" s="167"/>
      <c r="IR261" s="213" t="s">
        <v>853</v>
      </c>
      <c r="IS261" s="213"/>
      <c r="IT261" s="213"/>
      <c r="IU261" s="213"/>
      <c r="IV261" s="213"/>
      <c r="IW261" s="213"/>
      <c r="IX261" s="223"/>
      <c r="IY261" s="223"/>
      <c r="IZ261" s="213"/>
      <c r="JA261" s="223"/>
      <c r="JB261" s="213"/>
      <c r="JC261" s="213"/>
      <c r="JD261" s="213"/>
      <c r="JE261" s="214"/>
      <c r="JF261"/>
      <c r="JG261" s="213"/>
      <c r="JH261" s="213"/>
      <c r="JI261" s="213"/>
      <c r="JJ261" s="213"/>
      <c r="JK261" s="213"/>
      <c r="JL261" s="213"/>
      <c r="JM261" s="213"/>
      <c r="JN261" s="174"/>
      <c r="JO261" s="214"/>
      <c r="JP261" s="214"/>
      <c r="JQ261" s="214"/>
      <c r="JR261" s="214"/>
      <c r="JS261" s="214"/>
      <c r="JT261" s="214"/>
      <c r="JU261" s="214"/>
      <c r="JV261" s="214"/>
      <c r="JW261" s="214"/>
      <c r="JX261" s="214"/>
      <c r="JY261" s="174" t="s">
        <v>898</v>
      </c>
      <c r="JZ261" s="213"/>
      <c r="KA261" s="213"/>
      <c r="KB261" s="213"/>
      <c r="KC261" s="214"/>
      <c r="KD261" s="214"/>
      <c r="KE261" s="214"/>
      <c r="KF261" s="214"/>
      <c r="KG261" s="214"/>
      <c r="KH261" s="223"/>
      <c r="KI261" s="223"/>
      <c r="KJ261" s="223"/>
      <c r="KK261" s="223"/>
      <c r="KL261" s="214"/>
      <c r="KM261" s="214"/>
      <c r="KN261" s="214"/>
      <c r="KO261" s="214"/>
      <c r="KP261" s="214"/>
      <c r="KQ261"/>
      <c r="KR261" s="255"/>
      <c r="KS261">
        <v>18</v>
      </c>
      <c r="KT261">
        <v>1</v>
      </c>
      <c r="KU261">
        <v>18</v>
      </c>
      <c r="KV261">
        <v>1</v>
      </c>
    </row>
    <row r="262" spans="1:308" s="10" customFormat="1" ht="19.5">
      <c r="A262" s="171">
        <v>23</v>
      </c>
      <c r="B262" s="171" t="s">
        <v>1395</v>
      </c>
      <c r="C262" s="172" t="s">
        <v>1410</v>
      </c>
      <c r="D262" s="173">
        <v>9</v>
      </c>
      <c r="E262" s="186" t="s">
        <v>1411</v>
      </c>
      <c r="F262" s="164">
        <v>6</v>
      </c>
      <c r="G262" s="164" t="s">
        <v>876</v>
      </c>
      <c r="H262" s="164">
        <v>0</v>
      </c>
      <c r="I262" s="164">
        <v>0</v>
      </c>
      <c r="J262" s="164">
        <v>661</v>
      </c>
      <c r="K262" s="164">
        <v>196.5</v>
      </c>
      <c r="L262" s="165">
        <v>29.727685325264751</v>
      </c>
      <c r="M262" s="384" t="s">
        <v>2425</v>
      </c>
      <c r="N262" s="166" t="s">
        <v>226</v>
      </c>
      <c r="O262" s="213"/>
      <c r="P262" s="213"/>
      <c r="Q262" s="213"/>
      <c r="R262" s="213"/>
      <c r="S262" s="213"/>
      <c r="T262" s="213"/>
      <c r="U262" s="213"/>
      <c r="V262" s="213"/>
      <c r="W262" s="213"/>
      <c r="X262" s="213"/>
      <c r="Y262" s="213"/>
      <c r="Z262" s="213"/>
      <c r="AA262" s="213"/>
      <c r="AB262" s="213"/>
      <c r="AC262" s="213"/>
      <c r="AD262" s="213"/>
      <c r="AE262" s="213"/>
      <c r="AF262" s="213"/>
      <c r="AG262" s="213"/>
      <c r="AH262" s="213"/>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c r="BI262" s="213"/>
      <c r="BJ262" s="213"/>
      <c r="BK262" s="213"/>
      <c r="BL262" s="213"/>
      <c r="BM262" s="213"/>
      <c r="BN262" s="213"/>
      <c r="BO262" s="213"/>
      <c r="BP262" s="213"/>
      <c r="BQ262" s="213"/>
      <c r="BR262" s="213"/>
      <c r="BS262" s="213"/>
      <c r="BT262" s="213"/>
      <c r="BU262" s="213"/>
      <c r="BV262" s="213"/>
      <c r="BW262" s="213"/>
      <c r="BX262" s="213"/>
      <c r="BY262" s="213"/>
      <c r="BZ262" s="213"/>
      <c r="CA262" s="213"/>
      <c r="CB262" s="166"/>
      <c r="CC262" s="213"/>
      <c r="CD262" s="213"/>
      <c r="CE262" s="213"/>
      <c r="CF262" s="213"/>
      <c r="CG262" s="213"/>
      <c r="CH262" s="213"/>
      <c r="CI262" s="213"/>
      <c r="CJ262" s="213"/>
      <c r="CK262" s="213"/>
      <c r="CL262" s="213"/>
      <c r="CM262" s="213"/>
      <c r="CN262" s="213"/>
      <c r="CO262" s="213"/>
      <c r="CP262" s="213"/>
      <c r="CQ262" s="213" t="s">
        <v>226</v>
      </c>
      <c r="CR262" s="213"/>
      <c r="CS262" s="213"/>
      <c r="CT262" s="166"/>
      <c r="CU262" s="213"/>
      <c r="CV262" s="213"/>
      <c r="CW262" s="213"/>
      <c r="CX262" s="213"/>
      <c r="CY262" s="213"/>
      <c r="CZ262" s="213"/>
      <c r="DA262" s="213"/>
      <c r="DB262" s="213"/>
      <c r="DC262" s="213"/>
      <c r="DD262" s="213"/>
      <c r="DE262" s="213"/>
      <c r="DF262" s="213"/>
      <c r="DG262" s="213"/>
      <c r="DH262" s="213"/>
      <c r="DI262" s="213"/>
      <c r="DJ262" s="213"/>
      <c r="DK262" s="213"/>
      <c r="DL262" s="213"/>
      <c r="DM262" s="213"/>
      <c r="DN262" s="167"/>
      <c r="DO262" s="213"/>
      <c r="DP262" s="213"/>
      <c r="DQ262" s="213"/>
      <c r="DR262" s="213"/>
      <c r="DS262" s="213"/>
      <c r="DT262" s="213"/>
      <c r="DU262" s="213"/>
      <c r="DV262" s="213"/>
      <c r="DW262" s="213"/>
      <c r="DX262" s="213"/>
      <c r="DY262" s="213"/>
      <c r="DZ262" s="213"/>
      <c r="EA262" s="213"/>
      <c r="EB262" s="213"/>
      <c r="EC262" s="213"/>
      <c r="ED262" s="213"/>
      <c r="EE262" s="213"/>
      <c r="EF262" s="213"/>
      <c r="EG262" s="213"/>
      <c r="EH262" s="213"/>
      <c r="EI262" s="213"/>
      <c r="EJ262" s="213"/>
      <c r="EK262" s="213"/>
      <c r="EL262" s="213"/>
      <c r="EM262" s="213"/>
      <c r="EN262" s="213"/>
      <c r="EO262" s="213"/>
      <c r="EP262" s="213"/>
      <c r="EQ262" s="213"/>
      <c r="ER262" s="213"/>
      <c r="ES262" s="213"/>
      <c r="ET262" s="213"/>
      <c r="EU262" s="9"/>
      <c r="EV262" s="166"/>
      <c r="EW262" s="213"/>
      <c r="EX262" s="213"/>
      <c r="EY262" s="213"/>
      <c r="EZ262" s="213"/>
      <c r="FA262" s="213"/>
      <c r="FB262" s="213"/>
      <c r="FC262" s="213"/>
      <c r="FD262" s="213"/>
      <c r="FE262" s="213"/>
      <c r="FF262" s="213"/>
      <c r="FG262" s="213"/>
      <c r="FH262" s="213"/>
      <c r="FI262" s="213"/>
      <c r="FJ262" s="213"/>
      <c r="FK262" s="213"/>
      <c r="FL262" s="213"/>
      <c r="FM262" s="213"/>
      <c r="FN262" s="167"/>
      <c r="FO262" s="213"/>
      <c r="FP262" s="213"/>
      <c r="FQ262" s="213"/>
      <c r="FR262" s="213"/>
      <c r="FS262" s="166"/>
      <c r="FT262" s="167"/>
      <c r="FU262" s="213"/>
      <c r="FV262" s="213"/>
      <c r="FW262" s="213"/>
      <c r="FX262" s="213"/>
      <c r="FY262" s="166"/>
      <c r="FZ262" s="167"/>
      <c r="GA262" s="166"/>
      <c r="GB262" s="213"/>
      <c r="GC262" s="213"/>
      <c r="GD262" s="213"/>
      <c r="GE262" s="166"/>
      <c r="GF262" s="213"/>
      <c r="GG262" s="213"/>
      <c r="GH262" s="213"/>
      <c r="GI262" s="213"/>
      <c r="GJ262" s="213"/>
      <c r="GK262" s="213"/>
      <c r="GL262" s="213"/>
      <c r="GM262" s="166"/>
      <c r="GN262" s="213"/>
      <c r="GO262" s="213"/>
      <c r="GP262" s="213"/>
      <c r="GQ262" s="167"/>
      <c r="GR262" s="174"/>
      <c r="GS262" s="214"/>
      <c r="GT262" s="214"/>
      <c r="GU262" s="214"/>
      <c r="GV262" s="214"/>
      <c r="GW262" s="214"/>
      <c r="GX262" s="214"/>
      <c r="GY262" s="214"/>
      <c r="GZ262" s="214"/>
      <c r="HA262" s="214"/>
      <c r="HB262" s="214"/>
      <c r="HC262" s="214"/>
      <c r="HD262" s="214"/>
      <c r="HE262" s="214"/>
      <c r="HF262" s="214"/>
      <c r="HG262" s="214"/>
      <c r="HH262" s="214"/>
      <c r="HI262" s="214"/>
      <c r="HJ262" s="214"/>
      <c r="HK262" s="214"/>
      <c r="HL262" s="214"/>
      <c r="HM262" s="214"/>
      <c r="HN262" s="214"/>
      <c r="HO262" s="214"/>
      <c r="HP262" s="214"/>
      <c r="HQ262" s="214"/>
      <c r="HR262" s="214"/>
      <c r="HS262" s="214"/>
      <c r="HT262" s="214"/>
      <c r="HU262" s="214"/>
      <c r="HV262" s="214"/>
      <c r="HW262" s="214"/>
      <c r="HX262" s="214"/>
      <c r="HY262" s="214"/>
      <c r="HZ262" s="214"/>
      <c r="IA262" s="214"/>
      <c r="IB262" s="214"/>
      <c r="IC262" s="214"/>
      <c r="ID262" s="214"/>
      <c r="IE262" s="214"/>
      <c r="IF262" s="214"/>
      <c r="IG262" s="214"/>
      <c r="IH262" s="214"/>
      <c r="II262" s="214"/>
      <c r="IJ262" s="214"/>
      <c r="IK262" s="214"/>
      <c r="IL262" s="214"/>
      <c r="IM262" s="214"/>
      <c r="IN262" s="214"/>
      <c r="IO262" s="214"/>
      <c r="IP262" s="166"/>
      <c r="IQ262" s="167"/>
      <c r="IR262" s="213"/>
      <c r="IS262" s="213"/>
      <c r="IT262" s="213"/>
      <c r="IU262" s="213"/>
      <c r="IV262" s="213"/>
      <c r="IW262" s="213"/>
      <c r="IX262" s="223"/>
      <c r="IY262" s="223"/>
      <c r="IZ262" s="213"/>
      <c r="JA262" s="223"/>
      <c r="JB262" s="213"/>
      <c r="JC262" s="213"/>
      <c r="JD262" s="213"/>
      <c r="JE262" s="214"/>
      <c r="JF262"/>
      <c r="JG262" s="213"/>
      <c r="JH262" s="213"/>
      <c r="JI262" s="213"/>
      <c r="JJ262" s="213"/>
      <c r="JK262" s="213" t="s">
        <v>226</v>
      </c>
      <c r="JL262" s="213"/>
      <c r="JM262" s="213"/>
      <c r="JN262" s="174"/>
      <c r="JO262" s="214"/>
      <c r="JP262" s="214"/>
      <c r="JQ262" s="214"/>
      <c r="JR262" s="214"/>
      <c r="JS262" s="214"/>
      <c r="JT262" s="214"/>
      <c r="JU262" s="214" t="s">
        <v>853</v>
      </c>
      <c r="JV262" s="214"/>
      <c r="JW262" s="214"/>
      <c r="JX262" s="214"/>
      <c r="JY262" s="166" t="s">
        <v>853</v>
      </c>
      <c r="JZ262" s="213"/>
      <c r="KA262" s="213"/>
      <c r="KB262" s="213"/>
      <c r="KC262" s="214"/>
      <c r="KD262" s="214" t="s">
        <v>853</v>
      </c>
      <c r="KE262" s="214" t="s">
        <v>853</v>
      </c>
      <c r="KF262" s="214"/>
      <c r="KG262" s="214"/>
      <c r="KH262" s="223"/>
      <c r="KI262" s="223"/>
      <c r="KJ262" s="223"/>
      <c r="KK262" s="223"/>
      <c r="KL262" s="214"/>
      <c r="KM262" s="214"/>
      <c r="KN262" s="214"/>
      <c r="KO262" s="214"/>
      <c r="KP262" s="214"/>
      <c r="KQ262"/>
      <c r="KR262" s="255"/>
      <c r="KS262">
        <v>3</v>
      </c>
      <c r="KT262">
        <v>4</v>
      </c>
      <c r="KU262">
        <v>3</v>
      </c>
      <c r="KV262">
        <v>4</v>
      </c>
    </row>
    <row r="263" spans="1:308" s="10" customFormat="1" ht="19.5">
      <c r="A263" s="171">
        <v>23</v>
      </c>
      <c r="B263" s="171" t="s">
        <v>1395</v>
      </c>
      <c r="C263" s="172" t="s">
        <v>1412</v>
      </c>
      <c r="D263" s="173">
        <v>10</v>
      </c>
      <c r="E263" s="186" t="s">
        <v>1413</v>
      </c>
      <c r="F263" s="164">
        <v>10</v>
      </c>
      <c r="G263" s="164" t="s">
        <v>2078</v>
      </c>
      <c r="H263" s="164" t="s">
        <v>864</v>
      </c>
      <c r="I263" s="164" t="s">
        <v>962</v>
      </c>
      <c r="J263" s="164">
        <v>772</v>
      </c>
      <c r="K263" s="164">
        <v>517.79999999999995</v>
      </c>
      <c r="L263" s="165">
        <v>67.07253886010362</v>
      </c>
      <c r="M263" s="384" t="s">
        <v>2426</v>
      </c>
      <c r="N263" s="166"/>
      <c r="O263" s="213"/>
      <c r="P263" s="213"/>
      <c r="Q263" s="213"/>
      <c r="R263" s="213"/>
      <c r="S263" s="213"/>
      <c r="T263" s="213"/>
      <c r="U263" s="213"/>
      <c r="V263" s="213"/>
      <c r="W263" s="213"/>
      <c r="X263" s="213"/>
      <c r="Y263" s="213"/>
      <c r="Z263" s="213"/>
      <c r="AA263" s="213"/>
      <c r="AB263" s="213"/>
      <c r="AC263" s="213"/>
      <c r="AD263" s="213"/>
      <c r="AE263" s="213"/>
      <c r="AF263" s="213"/>
      <c r="AG263" s="213"/>
      <c r="AH263" s="213"/>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t="s">
        <v>226</v>
      </c>
      <c r="BI263" s="213"/>
      <c r="BJ263" s="213"/>
      <c r="BK263" s="213"/>
      <c r="BL263" s="213" t="s">
        <v>226</v>
      </c>
      <c r="BM263" s="213"/>
      <c r="BN263" s="213" t="s">
        <v>226</v>
      </c>
      <c r="BO263" s="213"/>
      <c r="BP263" s="213"/>
      <c r="BQ263" s="213"/>
      <c r="BR263" s="213"/>
      <c r="BS263" s="213"/>
      <c r="BT263" s="213"/>
      <c r="BU263" s="213"/>
      <c r="BV263" s="213"/>
      <c r="BW263" s="213"/>
      <c r="BX263" s="213"/>
      <c r="BY263" s="213"/>
      <c r="BZ263" s="213"/>
      <c r="CA263" s="213"/>
      <c r="CB263" s="166"/>
      <c r="CC263" s="213" t="s">
        <v>226</v>
      </c>
      <c r="CD263" s="213"/>
      <c r="CE263" s="213"/>
      <c r="CF263" s="213"/>
      <c r="CG263" s="213"/>
      <c r="CH263" s="213"/>
      <c r="CI263" s="213"/>
      <c r="CJ263" s="213"/>
      <c r="CK263" s="213"/>
      <c r="CL263" s="213"/>
      <c r="CM263" s="213"/>
      <c r="CN263" s="213"/>
      <c r="CO263" s="213"/>
      <c r="CP263" s="213"/>
      <c r="CQ263" s="213"/>
      <c r="CR263" s="213"/>
      <c r="CS263" s="213"/>
      <c r="CT263" s="166"/>
      <c r="CU263" s="213"/>
      <c r="CV263" s="213"/>
      <c r="CW263" s="213"/>
      <c r="CX263" s="213"/>
      <c r="CY263" s="213"/>
      <c r="CZ263" s="213"/>
      <c r="DA263" s="213"/>
      <c r="DB263" s="213"/>
      <c r="DC263" s="213"/>
      <c r="DD263" s="213"/>
      <c r="DE263" s="213"/>
      <c r="DF263" s="213"/>
      <c r="DG263" s="213"/>
      <c r="DH263" s="213"/>
      <c r="DI263" s="213"/>
      <c r="DJ263" s="213"/>
      <c r="DK263" s="213"/>
      <c r="DL263" s="213"/>
      <c r="DM263" s="213"/>
      <c r="DN263" s="167"/>
      <c r="DO263" s="213"/>
      <c r="DP263" s="213"/>
      <c r="DQ263" s="213"/>
      <c r="DR263" s="213"/>
      <c r="DS263" s="213"/>
      <c r="DT263" s="213"/>
      <c r="DU263" s="213"/>
      <c r="DV263" s="213"/>
      <c r="DW263" s="213"/>
      <c r="DX263" s="213"/>
      <c r="DY263" s="213"/>
      <c r="DZ263" s="213"/>
      <c r="EA263" s="213"/>
      <c r="EB263" s="213"/>
      <c r="EC263" s="213"/>
      <c r="ED263" s="213"/>
      <c r="EE263" s="213"/>
      <c r="EF263" s="213"/>
      <c r="EG263" s="213"/>
      <c r="EH263" s="213"/>
      <c r="EI263" s="213"/>
      <c r="EJ263" s="213"/>
      <c r="EK263" s="213"/>
      <c r="EL263" s="213"/>
      <c r="EM263" s="213"/>
      <c r="EN263" s="213"/>
      <c r="EO263" s="213"/>
      <c r="EP263" s="213"/>
      <c r="EQ263" s="213"/>
      <c r="ER263" s="213"/>
      <c r="ES263" s="213"/>
      <c r="ET263" s="213"/>
      <c r="EU263" s="9"/>
      <c r="EV263" s="166" t="s">
        <v>226</v>
      </c>
      <c r="EW263" s="213"/>
      <c r="EX263" s="213"/>
      <c r="EY263" s="213" t="s">
        <v>226</v>
      </c>
      <c r="EZ263" s="213" t="s">
        <v>226</v>
      </c>
      <c r="FA263" s="213" t="s">
        <v>226</v>
      </c>
      <c r="FB263" s="213"/>
      <c r="FC263" s="213" t="s">
        <v>853</v>
      </c>
      <c r="FD263" s="213"/>
      <c r="FE263" s="213"/>
      <c r="FF263" s="213" t="s">
        <v>226</v>
      </c>
      <c r="FG263" s="213"/>
      <c r="FH263" s="213"/>
      <c r="FI263" s="213"/>
      <c r="FJ263" s="213"/>
      <c r="FK263" s="213"/>
      <c r="FL263" s="213"/>
      <c r="FM263" s="213"/>
      <c r="FN263" s="167"/>
      <c r="FO263" s="213"/>
      <c r="FP263" s="213"/>
      <c r="FQ263" s="213"/>
      <c r="FR263" s="213"/>
      <c r="FS263" s="166"/>
      <c r="FT263" s="167"/>
      <c r="FU263" s="213"/>
      <c r="FV263" s="213"/>
      <c r="FW263" s="213"/>
      <c r="FX263" s="213"/>
      <c r="FY263" s="166"/>
      <c r="FZ263" s="167"/>
      <c r="GA263" s="166"/>
      <c r="GB263" s="213"/>
      <c r="GC263" s="213"/>
      <c r="GD263" s="213"/>
      <c r="GE263" s="166"/>
      <c r="GF263" s="213"/>
      <c r="GG263" s="213"/>
      <c r="GH263" s="213"/>
      <c r="GI263" s="213"/>
      <c r="GJ263" s="213"/>
      <c r="GK263" s="213"/>
      <c r="GL263" s="213"/>
      <c r="GM263" s="166"/>
      <c r="GN263" s="213"/>
      <c r="GO263" s="213"/>
      <c r="GP263" s="213"/>
      <c r="GQ263" s="167"/>
      <c r="GR263" s="174"/>
      <c r="GS263" s="214"/>
      <c r="GT263" s="214"/>
      <c r="GU263" s="214"/>
      <c r="GV263" s="214"/>
      <c r="GW263" s="214"/>
      <c r="GX263" s="214"/>
      <c r="GY263" s="214"/>
      <c r="GZ263" s="214"/>
      <c r="HA263" s="214" t="s">
        <v>226</v>
      </c>
      <c r="HB263" s="214"/>
      <c r="HC263" s="214"/>
      <c r="HD263" s="214"/>
      <c r="HE263" s="214"/>
      <c r="HF263" s="214"/>
      <c r="HG263" s="214"/>
      <c r="HH263" s="214"/>
      <c r="HI263" s="214"/>
      <c r="HJ263" s="214"/>
      <c r="HK263" s="214"/>
      <c r="HL263" s="214"/>
      <c r="HM263" s="214"/>
      <c r="HN263" s="214"/>
      <c r="HO263" s="214"/>
      <c r="HP263" s="214"/>
      <c r="HQ263" s="214"/>
      <c r="HR263" s="214"/>
      <c r="HS263" s="214"/>
      <c r="HT263" s="214"/>
      <c r="HU263" s="214"/>
      <c r="HV263" s="214"/>
      <c r="HW263" s="214"/>
      <c r="HX263" s="214"/>
      <c r="HY263" s="214"/>
      <c r="HZ263" s="214"/>
      <c r="IA263" s="214"/>
      <c r="IB263" s="214"/>
      <c r="IC263" s="214"/>
      <c r="ID263" s="214"/>
      <c r="IE263" s="214"/>
      <c r="IF263" s="214"/>
      <c r="IG263" s="214"/>
      <c r="IH263" s="214"/>
      <c r="II263" s="214"/>
      <c r="IJ263" s="214"/>
      <c r="IK263" s="214"/>
      <c r="IL263" s="214"/>
      <c r="IM263" s="214"/>
      <c r="IN263" s="214"/>
      <c r="IO263" s="214"/>
      <c r="IP263" s="166"/>
      <c r="IQ263" s="167"/>
      <c r="IR263" s="213"/>
      <c r="IS263" s="213"/>
      <c r="IT263" s="213"/>
      <c r="IU263" s="213"/>
      <c r="IV263" s="213"/>
      <c r="IW263" s="213"/>
      <c r="IX263" s="223"/>
      <c r="IY263" s="223"/>
      <c r="IZ263" s="213"/>
      <c r="JA263" s="223"/>
      <c r="JB263" s="213"/>
      <c r="JC263" s="213" t="s">
        <v>853</v>
      </c>
      <c r="JD263" s="213"/>
      <c r="JE263" s="214"/>
      <c r="JF263"/>
      <c r="JG263" s="213" t="s">
        <v>226</v>
      </c>
      <c r="JH263" s="213"/>
      <c r="JI263" s="213"/>
      <c r="JJ263" s="213"/>
      <c r="JK263" s="213" t="s">
        <v>226</v>
      </c>
      <c r="JL263" s="213"/>
      <c r="JM263" s="213"/>
      <c r="JN263" s="174"/>
      <c r="JO263" s="214"/>
      <c r="JP263" s="214"/>
      <c r="JQ263" s="214"/>
      <c r="JR263" s="214"/>
      <c r="JS263" s="214"/>
      <c r="JT263" s="214"/>
      <c r="JU263" s="214"/>
      <c r="JV263" s="214"/>
      <c r="JW263" s="214"/>
      <c r="JX263" s="214"/>
      <c r="JY263" s="174" t="s">
        <v>898</v>
      </c>
      <c r="JZ263" s="213"/>
      <c r="KA263" s="213"/>
      <c r="KB263" s="213"/>
      <c r="KC263" s="214"/>
      <c r="KD263" s="214" t="s">
        <v>898</v>
      </c>
      <c r="KE263" s="214"/>
      <c r="KF263" s="214"/>
      <c r="KG263" s="214"/>
      <c r="KH263" s="223"/>
      <c r="KI263" s="223"/>
      <c r="KJ263" s="223"/>
      <c r="KK263" s="223"/>
      <c r="KL263" s="214"/>
      <c r="KM263" s="214"/>
      <c r="KN263" s="214"/>
      <c r="KO263" s="214" t="s">
        <v>898</v>
      </c>
      <c r="KP263" s="214"/>
      <c r="KQ263"/>
      <c r="KR263" s="255"/>
      <c r="KS263">
        <v>15</v>
      </c>
      <c r="KT263">
        <v>2</v>
      </c>
      <c r="KU263">
        <v>15</v>
      </c>
      <c r="KV263">
        <v>2</v>
      </c>
    </row>
    <row r="264" spans="1:308" s="10" customFormat="1" ht="19.5">
      <c r="A264" s="171">
        <v>23</v>
      </c>
      <c r="B264" s="171" t="s">
        <v>1395</v>
      </c>
      <c r="C264" s="172" t="s">
        <v>1414</v>
      </c>
      <c r="D264" s="173">
        <v>11</v>
      </c>
      <c r="E264" s="186" t="s">
        <v>1415</v>
      </c>
      <c r="F264" s="164">
        <v>21</v>
      </c>
      <c r="G264" s="164" t="s">
        <v>2078</v>
      </c>
      <c r="H264" s="164" t="s">
        <v>864</v>
      </c>
      <c r="I264" s="164" t="s">
        <v>904</v>
      </c>
      <c r="J264" s="164">
        <v>1325</v>
      </c>
      <c r="K264" s="164">
        <v>650.29999999999995</v>
      </c>
      <c r="L264" s="165">
        <v>49.079245283018864</v>
      </c>
      <c r="M264" s="384" t="s">
        <v>2427</v>
      </c>
      <c r="N264" s="166" t="s">
        <v>226</v>
      </c>
      <c r="O264" s="213"/>
      <c r="P264" s="213"/>
      <c r="Q264" s="213"/>
      <c r="R264" s="213"/>
      <c r="S264" s="213"/>
      <c r="T264" s="213"/>
      <c r="U264" s="213"/>
      <c r="V264" s="213"/>
      <c r="W264" s="213"/>
      <c r="X264" s="213"/>
      <c r="Y264" s="213"/>
      <c r="Z264" s="213"/>
      <c r="AA264" s="213"/>
      <c r="AB264" s="213"/>
      <c r="AC264" s="213"/>
      <c r="AD264" s="213"/>
      <c r="AE264" s="213"/>
      <c r="AF264" s="213"/>
      <c r="AG264" s="213"/>
      <c r="AH264" s="213"/>
      <c r="AI264" s="213"/>
      <c r="AJ264" s="213"/>
      <c r="AK264" s="213"/>
      <c r="AL264" s="213"/>
      <c r="AM264" s="213"/>
      <c r="AN264" s="213"/>
      <c r="AO264" s="213"/>
      <c r="AP264" s="213"/>
      <c r="AQ264" s="213"/>
      <c r="AR264" s="213"/>
      <c r="AS264" s="213"/>
      <c r="AT264" s="213"/>
      <c r="AU264" s="213"/>
      <c r="AV264" s="213"/>
      <c r="AW264" s="213"/>
      <c r="AX264" s="213"/>
      <c r="AY264" s="213"/>
      <c r="AZ264" s="213"/>
      <c r="BA264" s="213" t="s">
        <v>226</v>
      </c>
      <c r="BB264" s="213" t="s">
        <v>226</v>
      </c>
      <c r="BC264" s="213"/>
      <c r="BD264" s="213"/>
      <c r="BE264" s="213"/>
      <c r="BF264" s="213"/>
      <c r="BG264" s="213"/>
      <c r="BH264" s="213"/>
      <c r="BI264" s="213"/>
      <c r="BJ264" s="213"/>
      <c r="BK264" s="213"/>
      <c r="BL264" s="213" t="s">
        <v>226</v>
      </c>
      <c r="BM264" s="213"/>
      <c r="BN264" s="213"/>
      <c r="BO264" s="213"/>
      <c r="BP264" s="213"/>
      <c r="BQ264" s="213" t="s">
        <v>226</v>
      </c>
      <c r="BR264" s="213" t="s">
        <v>226</v>
      </c>
      <c r="BS264" s="213"/>
      <c r="BT264" s="213"/>
      <c r="BU264" s="213"/>
      <c r="BV264" s="213"/>
      <c r="BW264" s="213"/>
      <c r="BX264" s="213"/>
      <c r="BY264" s="213"/>
      <c r="BZ264" s="213"/>
      <c r="CA264" s="213" t="s">
        <v>226</v>
      </c>
      <c r="CB264" s="166" t="s">
        <v>226</v>
      </c>
      <c r="CC264" s="213" t="s">
        <v>226</v>
      </c>
      <c r="CD264" s="213"/>
      <c r="CE264" s="213"/>
      <c r="CF264" s="213"/>
      <c r="CG264" s="213" t="s">
        <v>226</v>
      </c>
      <c r="CH264" s="213"/>
      <c r="CI264" s="213" t="s">
        <v>853</v>
      </c>
      <c r="CJ264" s="213"/>
      <c r="CK264" s="213"/>
      <c r="CL264" s="213"/>
      <c r="CM264" s="213"/>
      <c r="CN264" s="213"/>
      <c r="CO264" s="213" t="s">
        <v>226</v>
      </c>
      <c r="CP264" s="213"/>
      <c r="CQ264" s="213" t="s">
        <v>226</v>
      </c>
      <c r="CR264" s="213"/>
      <c r="CS264" s="213" t="s">
        <v>226</v>
      </c>
      <c r="CT264" s="166" t="s">
        <v>226</v>
      </c>
      <c r="CU264" s="213" t="s">
        <v>226</v>
      </c>
      <c r="CV264" s="213" t="s">
        <v>226</v>
      </c>
      <c r="CW264" s="213"/>
      <c r="CX264" s="213"/>
      <c r="CY264" s="213"/>
      <c r="CZ264" s="213"/>
      <c r="DA264" s="213"/>
      <c r="DB264" s="213"/>
      <c r="DC264" s="213"/>
      <c r="DD264" s="213"/>
      <c r="DE264" s="213"/>
      <c r="DF264" s="213"/>
      <c r="DG264" s="213"/>
      <c r="DH264" s="213"/>
      <c r="DI264" s="213"/>
      <c r="DJ264" s="213"/>
      <c r="DK264" s="213"/>
      <c r="DL264" s="213"/>
      <c r="DM264" s="213"/>
      <c r="DN264" s="167"/>
      <c r="DO264" s="213"/>
      <c r="DP264" s="213"/>
      <c r="DQ264" s="213"/>
      <c r="DR264" s="213"/>
      <c r="DS264" s="213"/>
      <c r="DT264" s="213" t="s">
        <v>226</v>
      </c>
      <c r="DU264" s="213"/>
      <c r="DV264" s="213" t="s">
        <v>226</v>
      </c>
      <c r="DW264" s="213"/>
      <c r="DX264" s="213"/>
      <c r="DY264" s="213"/>
      <c r="DZ264" s="213"/>
      <c r="EA264" s="213"/>
      <c r="EB264" s="213"/>
      <c r="EC264" s="213"/>
      <c r="ED264" s="213"/>
      <c r="EE264" s="213"/>
      <c r="EF264" s="213"/>
      <c r="EG264" s="213"/>
      <c r="EH264" s="213"/>
      <c r="EI264" s="213"/>
      <c r="EJ264" s="213"/>
      <c r="EK264" s="213"/>
      <c r="EL264" s="213"/>
      <c r="EM264" s="213"/>
      <c r="EN264" s="213"/>
      <c r="EO264" s="213"/>
      <c r="EP264" s="213"/>
      <c r="EQ264" s="213"/>
      <c r="ER264" s="213"/>
      <c r="ES264" s="213"/>
      <c r="ET264" s="213"/>
      <c r="EU264" s="9"/>
      <c r="EV264" s="166"/>
      <c r="EW264" s="213"/>
      <c r="EX264" s="213"/>
      <c r="EY264" s="213"/>
      <c r="EZ264" s="213"/>
      <c r="FA264" s="213"/>
      <c r="FB264" s="213"/>
      <c r="FC264" s="213"/>
      <c r="FD264" s="213"/>
      <c r="FE264" s="213"/>
      <c r="FF264" s="213"/>
      <c r="FG264" s="213"/>
      <c r="FH264" s="213"/>
      <c r="FI264" s="213"/>
      <c r="FJ264" s="213"/>
      <c r="FK264" s="213"/>
      <c r="FL264" s="213"/>
      <c r="FM264" s="213"/>
      <c r="FN264" s="167"/>
      <c r="FO264" s="213"/>
      <c r="FP264" s="213"/>
      <c r="FQ264" s="213"/>
      <c r="FR264" s="213"/>
      <c r="FS264" s="166"/>
      <c r="FT264" s="167"/>
      <c r="FU264" s="213"/>
      <c r="FV264" s="213"/>
      <c r="FW264" s="213"/>
      <c r="FX264" s="213"/>
      <c r="FY264" s="166"/>
      <c r="FZ264" s="167"/>
      <c r="GA264" s="166"/>
      <c r="GB264" s="213"/>
      <c r="GC264" s="213"/>
      <c r="GD264" s="213"/>
      <c r="GE264" s="166"/>
      <c r="GF264" s="213"/>
      <c r="GG264" s="213"/>
      <c r="GH264" s="213"/>
      <c r="GI264" s="213"/>
      <c r="GJ264" s="213"/>
      <c r="GK264" s="213"/>
      <c r="GL264" s="213"/>
      <c r="GM264" s="166"/>
      <c r="GN264" s="213"/>
      <c r="GO264" s="213"/>
      <c r="GP264" s="213"/>
      <c r="GQ264" s="167"/>
      <c r="GR264" s="174" t="s">
        <v>853</v>
      </c>
      <c r="GS264" s="214" t="s">
        <v>853</v>
      </c>
      <c r="GT264" s="214"/>
      <c r="GU264" s="214" t="s">
        <v>853</v>
      </c>
      <c r="GV264" s="214" t="s">
        <v>853</v>
      </c>
      <c r="GW264" s="214" t="s">
        <v>853</v>
      </c>
      <c r="GX264" s="214" t="s">
        <v>226</v>
      </c>
      <c r="GY264" s="214"/>
      <c r="GZ264" s="214"/>
      <c r="HA264" s="214" t="s">
        <v>226</v>
      </c>
      <c r="HB264" s="214"/>
      <c r="HC264" s="214"/>
      <c r="HD264" s="214"/>
      <c r="HE264" s="214"/>
      <c r="HF264" s="214" t="s">
        <v>226</v>
      </c>
      <c r="HG264" s="214"/>
      <c r="HH264" s="214"/>
      <c r="HI264" s="214"/>
      <c r="HJ264" s="214"/>
      <c r="HK264" s="214" t="s">
        <v>853</v>
      </c>
      <c r="HL264" s="214"/>
      <c r="HM264" s="214"/>
      <c r="HN264" s="214"/>
      <c r="HO264" s="214" t="s">
        <v>226</v>
      </c>
      <c r="HP264" s="214"/>
      <c r="HQ264" s="214"/>
      <c r="HR264" s="214"/>
      <c r="HS264" s="214"/>
      <c r="HT264" s="214" t="s">
        <v>226</v>
      </c>
      <c r="HU264" s="214"/>
      <c r="HV264" s="214"/>
      <c r="HW264" s="214"/>
      <c r="HX264" s="214" t="s">
        <v>226</v>
      </c>
      <c r="HY264" s="214"/>
      <c r="HZ264" s="214"/>
      <c r="IA264" s="214"/>
      <c r="IB264" s="214"/>
      <c r="IC264" s="214" t="s">
        <v>226</v>
      </c>
      <c r="ID264" s="214" t="s">
        <v>226</v>
      </c>
      <c r="IE264" s="214"/>
      <c r="IF264" s="214"/>
      <c r="IG264" s="214"/>
      <c r="IH264" s="214"/>
      <c r="II264" s="214"/>
      <c r="IJ264" s="214"/>
      <c r="IK264" s="214"/>
      <c r="IL264" s="214"/>
      <c r="IM264" s="214"/>
      <c r="IN264" s="214"/>
      <c r="IO264" s="214"/>
      <c r="IP264" s="166"/>
      <c r="IQ264" s="167"/>
      <c r="IR264" s="213"/>
      <c r="IS264" s="213"/>
      <c r="IT264" s="213"/>
      <c r="IU264" s="213"/>
      <c r="IV264" s="213"/>
      <c r="IW264" s="213"/>
      <c r="IX264" s="223"/>
      <c r="IY264" s="223"/>
      <c r="IZ264" s="213" t="s">
        <v>226</v>
      </c>
      <c r="JA264" s="223"/>
      <c r="JB264" s="213"/>
      <c r="JC264" s="213" t="s">
        <v>853</v>
      </c>
      <c r="JD264" s="213"/>
      <c r="JE264" s="214" t="s">
        <v>898</v>
      </c>
      <c r="JF264"/>
      <c r="JG264" s="213" t="s">
        <v>226</v>
      </c>
      <c r="JH264" s="213"/>
      <c r="JI264" s="213" t="s">
        <v>226</v>
      </c>
      <c r="JJ264" s="213" t="s">
        <v>226</v>
      </c>
      <c r="JK264" s="213"/>
      <c r="JL264" s="213"/>
      <c r="JM264" s="213"/>
      <c r="JN264" s="213" t="s">
        <v>226</v>
      </c>
      <c r="JO264" s="214" t="s">
        <v>898</v>
      </c>
      <c r="JP264" s="214"/>
      <c r="JQ264" s="214"/>
      <c r="JR264" s="214"/>
      <c r="JS264" s="214"/>
      <c r="JT264" s="214"/>
      <c r="JU264" s="214" t="s">
        <v>898</v>
      </c>
      <c r="JV264" s="214"/>
      <c r="JW264" s="214"/>
      <c r="JX264" s="214"/>
      <c r="JY264" s="174" t="s">
        <v>898</v>
      </c>
      <c r="JZ264" s="213"/>
      <c r="KA264" s="213"/>
      <c r="KB264" s="214" t="s">
        <v>898</v>
      </c>
      <c r="KC264" s="214"/>
      <c r="KD264" s="214" t="s">
        <v>898</v>
      </c>
      <c r="KE264" s="214" t="s">
        <v>898</v>
      </c>
      <c r="KF264" s="214"/>
      <c r="KG264" s="214"/>
      <c r="KH264" s="223"/>
      <c r="KI264" s="223"/>
      <c r="KJ264" s="223"/>
      <c r="KK264" s="223"/>
      <c r="KL264" s="214"/>
      <c r="KM264" s="214"/>
      <c r="KN264" s="214"/>
      <c r="KO264" s="214"/>
      <c r="KP264" s="214"/>
      <c r="KQ264"/>
      <c r="KR264" s="255"/>
      <c r="KS264">
        <v>38</v>
      </c>
      <c r="KT264">
        <v>8</v>
      </c>
      <c r="KU264">
        <v>38</v>
      </c>
      <c r="KV264">
        <v>8</v>
      </c>
    </row>
    <row r="265" spans="1:308" s="10" customFormat="1" ht="19.5">
      <c r="A265" s="171">
        <v>23</v>
      </c>
      <c r="B265" s="171" t="s">
        <v>1395</v>
      </c>
      <c r="C265" s="172" t="s">
        <v>1416</v>
      </c>
      <c r="D265" s="173">
        <v>12</v>
      </c>
      <c r="E265" s="187" t="s">
        <v>1417</v>
      </c>
      <c r="F265" s="164">
        <v>9</v>
      </c>
      <c r="G265" s="164" t="s">
        <v>857</v>
      </c>
      <c r="H265" s="164">
        <v>0</v>
      </c>
      <c r="I265" s="164">
        <v>0</v>
      </c>
      <c r="J265" s="164">
        <v>570</v>
      </c>
      <c r="K265" s="164">
        <v>193.4</v>
      </c>
      <c r="L265" s="165">
        <v>33.929824561403507</v>
      </c>
      <c r="M265" s="384" t="s">
        <v>2428</v>
      </c>
      <c r="N265" s="166" t="s">
        <v>226</v>
      </c>
      <c r="O265" s="213"/>
      <c r="P265" s="213"/>
      <c r="Q265" s="213"/>
      <c r="R265" s="213"/>
      <c r="S265" s="213"/>
      <c r="T265" s="213"/>
      <c r="U265" s="213"/>
      <c r="V265" s="213"/>
      <c r="W265" s="213"/>
      <c r="X265" s="213"/>
      <c r="Y265" s="213"/>
      <c r="Z265" s="213"/>
      <c r="AA265" s="213"/>
      <c r="AB265" s="213"/>
      <c r="AC265" s="213"/>
      <c r="AD265" s="213"/>
      <c r="AE265" s="213"/>
      <c r="AF265" s="213"/>
      <c r="AG265" s="213"/>
      <c r="AH265" s="213"/>
      <c r="AI265" s="213"/>
      <c r="AJ265" s="213"/>
      <c r="AK265" s="213"/>
      <c r="AL265" s="213"/>
      <c r="AM265" s="213"/>
      <c r="AN265" s="213"/>
      <c r="AO265" s="213"/>
      <c r="AP265" s="213"/>
      <c r="AQ265" s="213"/>
      <c r="AR265" s="213"/>
      <c r="AS265" s="213"/>
      <c r="AT265" s="213"/>
      <c r="AU265" s="213"/>
      <c r="AV265" s="213"/>
      <c r="AW265" s="213"/>
      <c r="AX265" s="213"/>
      <c r="AY265" s="213"/>
      <c r="AZ265" s="213"/>
      <c r="BA265" s="213" t="s">
        <v>226</v>
      </c>
      <c r="BB265" s="213"/>
      <c r="BC265" s="213"/>
      <c r="BD265" s="213" t="s">
        <v>226</v>
      </c>
      <c r="BE265" s="213"/>
      <c r="BF265" s="213"/>
      <c r="BG265" s="213"/>
      <c r="BH265" s="213"/>
      <c r="BI265" s="213"/>
      <c r="BJ265" s="213"/>
      <c r="BK265" s="213"/>
      <c r="BL265" s="213"/>
      <c r="BM265" s="213"/>
      <c r="BN265" s="213"/>
      <c r="BO265" s="213"/>
      <c r="BP265" s="213" t="s">
        <v>226</v>
      </c>
      <c r="BQ265" s="213" t="s">
        <v>226</v>
      </c>
      <c r="BR265" s="213"/>
      <c r="BS265" s="213"/>
      <c r="BT265" s="213"/>
      <c r="BU265" s="213"/>
      <c r="BV265" s="213"/>
      <c r="BW265" s="213"/>
      <c r="BX265" s="213"/>
      <c r="BY265" s="213"/>
      <c r="BZ265" s="213"/>
      <c r="CA265" s="213"/>
      <c r="CB265" s="166"/>
      <c r="CC265" s="213"/>
      <c r="CD265" s="213"/>
      <c r="CE265" s="213"/>
      <c r="CF265" s="213"/>
      <c r="CG265" s="213" t="s">
        <v>226</v>
      </c>
      <c r="CH265" s="213" t="s">
        <v>226</v>
      </c>
      <c r="CI265" s="213" t="s">
        <v>226</v>
      </c>
      <c r="CJ265" s="213" t="s">
        <v>226</v>
      </c>
      <c r="CK265" s="213" t="s">
        <v>226</v>
      </c>
      <c r="CL265" s="213"/>
      <c r="CM265" s="213"/>
      <c r="CN265" s="213"/>
      <c r="CO265" s="213"/>
      <c r="CP265" s="213"/>
      <c r="CQ265" s="213"/>
      <c r="CR265" s="213"/>
      <c r="CS265" s="213"/>
      <c r="CT265" s="166"/>
      <c r="CU265" s="213" t="s">
        <v>226</v>
      </c>
      <c r="CV265" s="213"/>
      <c r="CW265" s="213"/>
      <c r="CX265" s="213"/>
      <c r="CY265" s="213"/>
      <c r="CZ265" s="213"/>
      <c r="DA265" s="213" t="s">
        <v>226</v>
      </c>
      <c r="DB265" s="213"/>
      <c r="DC265" s="213"/>
      <c r="DD265" s="213"/>
      <c r="DE265" s="213"/>
      <c r="DF265" s="213"/>
      <c r="DG265" s="213"/>
      <c r="DH265" s="213"/>
      <c r="DI265" s="213"/>
      <c r="DJ265" s="213"/>
      <c r="DK265" s="213"/>
      <c r="DL265" s="213"/>
      <c r="DM265" s="213"/>
      <c r="DN265" s="167"/>
      <c r="DO265" s="213"/>
      <c r="DP265" s="213"/>
      <c r="DQ265" s="213"/>
      <c r="DR265" s="213"/>
      <c r="DS265" s="213"/>
      <c r="DT265" s="213" t="s">
        <v>226</v>
      </c>
      <c r="DU265" s="213"/>
      <c r="DV265" s="213"/>
      <c r="DW265" s="213"/>
      <c r="DX265" s="213"/>
      <c r="DY265" s="213"/>
      <c r="DZ265" s="213"/>
      <c r="EA265" s="213"/>
      <c r="EB265" s="213"/>
      <c r="EC265" s="213"/>
      <c r="ED265" s="213"/>
      <c r="EE265" s="213"/>
      <c r="EF265" s="213"/>
      <c r="EG265" s="213"/>
      <c r="EH265" s="213"/>
      <c r="EI265" s="213"/>
      <c r="EJ265" s="213"/>
      <c r="EK265" s="213"/>
      <c r="EL265" s="213"/>
      <c r="EM265" s="213"/>
      <c r="EN265" s="213"/>
      <c r="EO265" s="213"/>
      <c r="EP265" s="213"/>
      <c r="EQ265" s="213"/>
      <c r="ER265" s="213"/>
      <c r="ES265" s="213"/>
      <c r="ET265" s="213"/>
      <c r="EU265" s="9"/>
      <c r="EV265" s="166"/>
      <c r="EW265" s="213"/>
      <c r="EX265" s="213"/>
      <c r="EY265" s="213"/>
      <c r="EZ265" s="213" t="s">
        <v>226</v>
      </c>
      <c r="FA265" s="213"/>
      <c r="FB265" s="213"/>
      <c r="FC265" s="213" t="s">
        <v>226</v>
      </c>
      <c r="FD265" s="213"/>
      <c r="FE265" s="213"/>
      <c r="FF265" s="213"/>
      <c r="FG265" s="213" t="s">
        <v>226</v>
      </c>
      <c r="FH265" s="213" t="s">
        <v>226</v>
      </c>
      <c r="FI265" s="213"/>
      <c r="FJ265" s="213"/>
      <c r="FK265" s="213"/>
      <c r="FL265" s="213"/>
      <c r="FM265" s="213"/>
      <c r="FN265" s="167"/>
      <c r="FO265" s="213" t="s">
        <v>226</v>
      </c>
      <c r="FP265" s="213"/>
      <c r="FQ265" s="213"/>
      <c r="FR265" s="213"/>
      <c r="FS265" s="166" t="s">
        <v>226</v>
      </c>
      <c r="FT265" s="167"/>
      <c r="FU265" s="213" t="s">
        <v>226</v>
      </c>
      <c r="FV265" s="213"/>
      <c r="FW265" s="213"/>
      <c r="FX265" s="213"/>
      <c r="FY265" s="166"/>
      <c r="FZ265" s="167"/>
      <c r="GA265" s="166"/>
      <c r="GB265" s="213"/>
      <c r="GC265" s="213"/>
      <c r="GD265" s="213"/>
      <c r="GE265" s="166"/>
      <c r="GF265" s="213"/>
      <c r="GG265" s="213"/>
      <c r="GH265" s="213"/>
      <c r="GI265" s="213"/>
      <c r="GJ265" s="213"/>
      <c r="GK265" s="213"/>
      <c r="GL265" s="213"/>
      <c r="GM265" s="166"/>
      <c r="GN265" s="213"/>
      <c r="GO265" s="213"/>
      <c r="GP265" s="213"/>
      <c r="GQ265" s="167"/>
      <c r="GR265" s="174"/>
      <c r="GS265" s="214"/>
      <c r="GT265" s="214"/>
      <c r="GU265" s="214"/>
      <c r="GV265" s="214"/>
      <c r="GW265" s="214"/>
      <c r="GX265" s="214"/>
      <c r="GY265" s="214"/>
      <c r="GZ265" s="214"/>
      <c r="HA265" s="214" t="s">
        <v>226</v>
      </c>
      <c r="HB265" s="214"/>
      <c r="HC265" s="214"/>
      <c r="HD265" s="214"/>
      <c r="HE265" s="214"/>
      <c r="HF265" s="214"/>
      <c r="HG265" s="214"/>
      <c r="HH265" s="214"/>
      <c r="HI265" s="214"/>
      <c r="HJ265" s="214"/>
      <c r="HK265" s="214"/>
      <c r="HL265" s="214"/>
      <c r="HM265" s="214"/>
      <c r="HN265" s="214"/>
      <c r="HO265" s="214"/>
      <c r="HP265" s="214"/>
      <c r="HQ265" s="214"/>
      <c r="HR265" s="214"/>
      <c r="HS265" s="214"/>
      <c r="HT265" s="214"/>
      <c r="HU265" s="214"/>
      <c r="HV265" s="214"/>
      <c r="HW265" s="214"/>
      <c r="HX265" s="214"/>
      <c r="HY265" s="214"/>
      <c r="HZ265" s="214"/>
      <c r="IA265" s="214"/>
      <c r="IB265" s="214"/>
      <c r="IC265" s="214"/>
      <c r="ID265" s="214"/>
      <c r="IE265" s="214"/>
      <c r="IF265" s="214"/>
      <c r="IG265" s="214"/>
      <c r="IH265" s="214"/>
      <c r="II265" s="214"/>
      <c r="IJ265" s="214"/>
      <c r="IK265" s="214"/>
      <c r="IL265" s="214"/>
      <c r="IM265" s="214"/>
      <c r="IN265" s="214"/>
      <c r="IO265" s="214"/>
      <c r="IP265" s="166"/>
      <c r="IQ265" s="167"/>
      <c r="IR265" s="213"/>
      <c r="IS265" s="213"/>
      <c r="IT265" s="213"/>
      <c r="IU265" s="213"/>
      <c r="IV265" s="213"/>
      <c r="IW265" s="213"/>
      <c r="IX265" s="223" t="s">
        <v>853</v>
      </c>
      <c r="IY265" s="223"/>
      <c r="IZ265" s="213"/>
      <c r="JA265" s="223"/>
      <c r="JB265" s="213"/>
      <c r="JC265" s="213"/>
      <c r="JD265" s="213"/>
      <c r="JE265" s="214"/>
      <c r="JF265"/>
      <c r="JG265" s="213"/>
      <c r="JH265" s="213"/>
      <c r="JI265" s="213"/>
      <c r="JJ265" s="213"/>
      <c r="JK265" s="213"/>
      <c r="JL265" s="213"/>
      <c r="JM265" s="213"/>
      <c r="JN265" s="174"/>
      <c r="JO265" s="214"/>
      <c r="JP265" s="214"/>
      <c r="JQ265" s="214"/>
      <c r="JR265" s="214"/>
      <c r="JS265" s="214"/>
      <c r="JT265" s="214"/>
      <c r="JU265" s="214"/>
      <c r="JV265" s="214"/>
      <c r="JW265" s="214"/>
      <c r="JX265" s="214"/>
      <c r="JY265" s="174"/>
      <c r="JZ265" s="213" t="s">
        <v>853</v>
      </c>
      <c r="KA265" s="213" t="s">
        <v>853</v>
      </c>
      <c r="KB265" s="213"/>
      <c r="KC265" s="214"/>
      <c r="KD265" s="214"/>
      <c r="KE265" s="214"/>
      <c r="KF265" s="214"/>
      <c r="KG265" s="214"/>
      <c r="KH265" s="223"/>
      <c r="KI265" s="223"/>
      <c r="KJ265" s="223"/>
      <c r="KK265" s="223"/>
      <c r="KL265" s="214"/>
      <c r="KM265" s="214"/>
      <c r="KN265" s="214"/>
      <c r="KO265" s="214"/>
      <c r="KP265" s="214"/>
      <c r="KQ265"/>
      <c r="KR265" s="255"/>
      <c r="KS265">
        <v>21</v>
      </c>
      <c r="KT265">
        <v>3</v>
      </c>
      <c r="KU265">
        <v>21</v>
      </c>
      <c r="KV265">
        <v>3</v>
      </c>
    </row>
    <row r="266" spans="1:308" s="10" customFormat="1" ht="19.5">
      <c r="A266" s="171">
        <v>23</v>
      </c>
      <c r="B266" s="171" t="s">
        <v>1395</v>
      </c>
      <c r="C266" s="172" t="s">
        <v>1418</v>
      </c>
      <c r="D266" s="173">
        <v>13</v>
      </c>
      <c r="E266" s="186" t="s">
        <v>1419</v>
      </c>
      <c r="F266" s="164">
        <v>9</v>
      </c>
      <c r="G266" s="164" t="s">
        <v>857</v>
      </c>
      <c r="H266" s="164">
        <v>0</v>
      </c>
      <c r="I266" s="164">
        <v>0</v>
      </c>
      <c r="J266" s="164">
        <v>278</v>
      </c>
      <c r="K266" s="164">
        <v>51.3</v>
      </c>
      <c r="L266" s="165">
        <v>18.453237410071939</v>
      </c>
      <c r="M266" s="384" t="s">
        <v>2429</v>
      </c>
      <c r="N266" s="166" t="s">
        <v>226</v>
      </c>
      <c r="O266" s="213"/>
      <c r="P266" s="213"/>
      <c r="Q266" s="213"/>
      <c r="R266" s="213"/>
      <c r="S266" s="213"/>
      <c r="T266" s="213"/>
      <c r="U266" s="213"/>
      <c r="V266" s="213"/>
      <c r="W266" s="213"/>
      <c r="X266" s="213"/>
      <c r="Y266" s="213"/>
      <c r="Z266" s="213"/>
      <c r="AA266" s="213"/>
      <c r="AB266" s="213"/>
      <c r="AC266" s="213"/>
      <c r="AD266" s="213"/>
      <c r="AE266" s="213"/>
      <c r="AF266" s="213"/>
      <c r="AG266" s="213"/>
      <c r="AH266" s="213"/>
      <c r="AI266" s="213"/>
      <c r="AJ266" s="213"/>
      <c r="AK266" s="213"/>
      <c r="AL266" s="213"/>
      <c r="AM266" s="213"/>
      <c r="AN266" s="213"/>
      <c r="AO266" s="213"/>
      <c r="AP266" s="213"/>
      <c r="AQ266" s="213"/>
      <c r="AR266" s="213"/>
      <c r="AS266" s="213"/>
      <c r="AT266" s="213"/>
      <c r="AU266" s="213"/>
      <c r="AV266" s="213"/>
      <c r="AW266" s="213"/>
      <c r="AX266" s="213"/>
      <c r="AY266" s="213"/>
      <c r="AZ266" s="213"/>
      <c r="BA266" s="213" t="s">
        <v>853</v>
      </c>
      <c r="BB266" s="213"/>
      <c r="BC266" s="213"/>
      <c r="BD266" s="213"/>
      <c r="BE266" s="213"/>
      <c r="BF266" s="213"/>
      <c r="BG266" s="213" t="s">
        <v>226</v>
      </c>
      <c r="BH266" s="213"/>
      <c r="BI266" s="213"/>
      <c r="BJ266" s="213"/>
      <c r="BK266" s="213"/>
      <c r="BL266" s="213"/>
      <c r="BM266" s="213"/>
      <c r="BN266" s="213"/>
      <c r="BO266" s="213"/>
      <c r="BP266" s="213" t="s">
        <v>226</v>
      </c>
      <c r="BQ266" s="213"/>
      <c r="BR266" s="213"/>
      <c r="BS266" s="213"/>
      <c r="BT266" s="213"/>
      <c r="BU266" s="213"/>
      <c r="BV266" s="213"/>
      <c r="BW266" s="213"/>
      <c r="BX266" s="213"/>
      <c r="BY266" s="213"/>
      <c r="BZ266" s="213"/>
      <c r="CA266" s="213"/>
      <c r="CB266" s="166"/>
      <c r="CC266" s="213"/>
      <c r="CD266" s="213"/>
      <c r="CE266" s="213"/>
      <c r="CF266" s="213"/>
      <c r="CG266" s="213"/>
      <c r="CH266" s="213"/>
      <c r="CI266" s="213"/>
      <c r="CJ266" s="213" t="s">
        <v>226</v>
      </c>
      <c r="CK266" s="213"/>
      <c r="CL266" s="213"/>
      <c r="CM266" s="213"/>
      <c r="CN266" s="213"/>
      <c r="CO266" s="213" t="s">
        <v>226</v>
      </c>
      <c r="CP266" s="213"/>
      <c r="CQ266" s="213"/>
      <c r="CR266" s="213"/>
      <c r="CS266" s="213"/>
      <c r="CT266" s="166"/>
      <c r="CU266" s="213"/>
      <c r="CV266" s="213"/>
      <c r="CW266" s="213"/>
      <c r="CX266" s="213"/>
      <c r="CY266" s="213"/>
      <c r="CZ266" s="213"/>
      <c r="DA266" s="213"/>
      <c r="DB266" s="213"/>
      <c r="DC266" s="213"/>
      <c r="DD266" s="213"/>
      <c r="DE266" s="213"/>
      <c r="DF266" s="213"/>
      <c r="DG266" s="213"/>
      <c r="DH266" s="213"/>
      <c r="DI266" s="213"/>
      <c r="DJ266" s="213"/>
      <c r="DK266" s="213"/>
      <c r="DL266" s="213"/>
      <c r="DM266" s="213"/>
      <c r="DN266" s="167"/>
      <c r="DO266" s="213"/>
      <c r="DP266" s="213"/>
      <c r="DQ266" s="213"/>
      <c r="DR266" s="213"/>
      <c r="DS266" s="213"/>
      <c r="DT266" s="213"/>
      <c r="DU266" s="213"/>
      <c r="DV266" s="213"/>
      <c r="DW266" s="213"/>
      <c r="DX266" s="213"/>
      <c r="DY266" s="213"/>
      <c r="DZ266" s="213"/>
      <c r="EA266" s="213"/>
      <c r="EB266" s="213"/>
      <c r="EC266" s="213"/>
      <c r="ED266" s="213"/>
      <c r="EE266" s="213"/>
      <c r="EF266" s="213"/>
      <c r="EG266" s="213"/>
      <c r="EH266" s="213"/>
      <c r="EI266" s="213"/>
      <c r="EJ266" s="213"/>
      <c r="EK266" s="213"/>
      <c r="EL266" s="213"/>
      <c r="EM266" s="213"/>
      <c r="EN266" s="213"/>
      <c r="EO266" s="213"/>
      <c r="EP266" s="213"/>
      <c r="EQ266" s="213"/>
      <c r="ER266" s="213"/>
      <c r="ES266" s="213"/>
      <c r="ET266" s="213"/>
      <c r="EU266" s="9"/>
      <c r="EV266" s="166"/>
      <c r="EW266" s="213"/>
      <c r="EX266" s="213"/>
      <c r="EY266" s="213"/>
      <c r="EZ266" s="213"/>
      <c r="FA266" s="213"/>
      <c r="FB266" s="213"/>
      <c r="FC266" s="213"/>
      <c r="FD266" s="213"/>
      <c r="FE266" s="213"/>
      <c r="FF266" s="213"/>
      <c r="FG266" s="213"/>
      <c r="FH266" s="213"/>
      <c r="FI266" s="213"/>
      <c r="FJ266" s="213"/>
      <c r="FK266" s="213"/>
      <c r="FL266" s="213"/>
      <c r="FM266" s="213"/>
      <c r="FN266" s="167"/>
      <c r="FO266" s="213"/>
      <c r="FP266" s="213"/>
      <c r="FQ266" s="213"/>
      <c r="FR266" s="213"/>
      <c r="FS266" s="166"/>
      <c r="FT266" s="167"/>
      <c r="FU266" s="213"/>
      <c r="FV266" s="213"/>
      <c r="FW266" s="213"/>
      <c r="FX266" s="213"/>
      <c r="FY266" s="166"/>
      <c r="FZ266" s="167"/>
      <c r="GA266" s="166"/>
      <c r="GB266" s="213"/>
      <c r="GC266" s="213"/>
      <c r="GD266" s="213"/>
      <c r="GE266" s="166"/>
      <c r="GF266" s="213"/>
      <c r="GG266" s="213"/>
      <c r="GH266" s="213"/>
      <c r="GI266" s="213"/>
      <c r="GJ266" s="213"/>
      <c r="GK266" s="213"/>
      <c r="GL266" s="213"/>
      <c r="GM266" s="166"/>
      <c r="GN266" s="213"/>
      <c r="GO266" s="213"/>
      <c r="GP266" s="213"/>
      <c r="GQ266" s="167"/>
      <c r="GR266" s="174"/>
      <c r="GS266" s="214"/>
      <c r="GT266" s="214"/>
      <c r="GU266" s="214"/>
      <c r="GV266" s="214"/>
      <c r="GW266" s="214"/>
      <c r="GX266" s="214"/>
      <c r="GY266" s="214"/>
      <c r="GZ266" s="214"/>
      <c r="HA266" s="214" t="s">
        <v>226</v>
      </c>
      <c r="HB266" s="214"/>
      <c r="HC266" s="214"/>
      <c r="HD266" s="214"/>
      <c r="HE266" s="214"/>
      <c r="HF266" s="214"/>
      <c r="HG266" s="214"/>
      <c r="HH266" s="214"/>
      <c r="HI266" s="214"/>
      <c r="HJ266" s="214"/>
      <c r="HK266" s="214"/>
      <c r="HL266" s="214"/>
      <c r="HM266" s="214"/>
      <c r="HN266" s="214"/>
      <c r="HO266" s="214"/>
      <c r="HP266" s="214"/>
      <c r="HQ266" s="214"/>
      <c r="HR266" s="214"/>
      <c r="HS266" s="214"/>
      <c r="HT266" s="214"/>
      <c r="HU266" s="214"/>
      <c r="HV266" s="214"/>
      <c r="HW266" s="214"/>
      <c r="HX266" s="214"/>
      <c r="HY266" s="214"/>
      <c r="HZ266" s="214"/>
      <c r="IA266" s="214"/>
      <c r="IB266" s="214"/>
      <c r="IC266" s="214"/>
      <c r="ID266" s="214"/>
      <c r="IE266" s="214"/>
      <c r="IF266" s="214"/>
      <c r="IG266" s="214"/>
      <c r="IH266" s="214"/>
      <c r="II266" s="214"/>
      <c r="IJ266" s="214"/>
      <c r="IK266" s="214"/>
      <c r="IL266" s="214"/>
      <c r="IM266" s="214"/>
      <c r="IN266" s="214"/>
      <c r="IO266" s="214"/>
      <c r="IP266" s="166"/>
      <c r="IQ266" s="167"/>
      <c r="IR266" s="213"/>
      <c r="IS266" s="213"/>
      <c r="IT266" s="213"/>
      <c r="IU266" s="213"/>
      <c r="IV266" s="213"/>
      <c r="IW266" s="213"/>
      <c r="IX266" s="223"/>
      <c r="IY266" s="223"/>
      <c r="IZ266" s="213"/>
      <c r="JA266" s="223"/>
      <c r="JB266" s="213"/>
      <c r="JC266" s="213"/>
      <c r="JD266" s="213"/>
      <c r="JE266" s="214"/>
      <c r="JF266"/>
      <c r="JG266" s="213"/>
      <c r="JH266" s="213"/>
      <c r="JI266" s="213"/>
      <c r="JJ266" s="213"/>
      <c r="JK266" s="213"/>
      <c r="JL266" s="213"/>
      <c r="JM266" s="213"/>
      <c r="JN266" s="174"/>
      <c r="JO266" s="214"/>
      <c r="JP266" s="214"/>
      <c r="JQ266" s="214"/>
      <c r="JR266" s="214"/>
      <c r="JS266" s="214"/>
      <c r="JT266" s="214"/>
      <c r="JU266" s="214" t="s">
        <v>898</v>
      </c>
      <c r="JV266" s="214"/>
      <c r="JW266" s="214"/>
      <c r="JX266" s="214"/>
      <c r="JY266" s="166"/>
      <c r="JZ266" s="213"/>
      <c r="KA266" s="213"/>
      <c r="KB266" s="213"/>
      <c r="KC266" s="214"/>
      <c r="KD266" s="214"/>
      <c r="KE266" s="214"/>
      <c r="KF266" s="214"/>
      <c r="KG266" s="214"/>
      <c r="KH266" s="223"/>
      <c r="KI266" s="223"/>
      <c r="KJ266" s="223"/>
      <c r="KK266" s="223"/>
      <c r="KL266" s="214"/>
      <c r="KM266" s="214"/>
      <c r="KN266" s="214"/>
      <c r="KO266" s="214"/>
      <c r="KP266" s="214"/>
      <c r="KQ266"/>
      <c r="KR266" s="255"/>
      <c r="KS266">
        <v>7</v>
      </c>
      <c r="KT266">
        <v>1</v>
      </c>
      <c r="KU266">
        <v>7</v>
      </c>
      <c r="KV266">
        <v>1</v>
      </c>
    </row>
    <row r="267" spans="1:308" s="10" customFormat="1" ht="19.5">
      <c r="A267" s="171">
        <v>23</v>
      </c>
      <c r="B267" s="171" t="s">
        <v>1395</v>
      </c>
      <c r="C267" s="172" t="s">
        <v>1420</v>
      </c>
      <c r="D267" s="173">
        <v>14</v>
      </c>
      <c r="E267" s="186" t="s">
        <v>1421</v>
      </c>
      <c r="F267" s="164">
        <v>9</v>
      </c>
      <c r="G267" s="164" t="s">
        <v>857</v>
      </c>
      <c r="H267" s="164">
        <v>0</v>
      </c>
      <c r="I267" s="164">
        <v>0</v>
      </c>
      <c r="J267" s="164">
        <v>552</v>
      </c>
      <c r="K267" s="164">
        <v>152.19999999999999</v>
      </c>
      <c r="L267" s="165">
        <v>27.572463768115941</v>
      </c>
      <c r="M267" s="384" t="s">
        <v>2430</v>
      </c>
      <c r="N267" s="166" t="s">
        <v>226</v>
      </c>
      <c r="O267" s="213"/>
      <c r="P267" s="213"/>
      <c r="Q267" s="213"/>
      <c r="R267" s="213"/>
      <c r="S267" s="213"/>
      <c r="T267" s="213"/>
      <c r="U267" s="213"/>
      <c r="V267" s="213"/>
      <c r="W267" s="213"/>
      <c r="X267" s="213"/>
      <c r="Y267" s="213"/>
      <c r="Z267" s="213"/>
      <c r="AA267" s="213"/>
      <c r="AB267" s="213"/>
      <c r="AC267" s="213"/>
      <c r="AD267" s="213"/>
      <c r="AE267" s="213"/>
      <c r="AF267" s="213"/>
      <c r="AG267" s="213" t="s">
        <v>226</v>
      </c>
      <c r="AH267" s="213"/>
      <c r="AI267" s="213"/>
      <c r="AJ267" s="213"/>
      <c r="AK267" s="213"/>
      <c r="AL267" s="213"/>
      <c r="AM267" s="213"/>
      <c r="AN267" s="213"/>
      <c r="AO267" s="213"/>
      <c r="AP267" s="213"/>
      <c r="AQ267" s="213"/>
      <c r="AR267" s="213"/>
      <c r="AS267" s="213"/>
      <c r="AT267" s="213"/>
      <c r="AU267" s="213"/>
      <c r="AV267" s="213"/>
      <c r="AW267" s="213" t="s">
        <v>853</v>
      </c>
      <c r="AX267" s="213" t="s">
        <v>853</v>
      </c>
      <c r="AY267" s="213" t="s">
        <v>853</v>
      </c>
      <c r="AZ267" s="213"/>
      <c r="BA267" s="213" t="s">
        <v>226</v>
      </c>
      <c r="BB267" s="213" t="s">
        <v>226</v>
      </c>
      <c r="BC267" s="213" t="s">
        <v>226</v>
      </c>
      <c r="BD267" s="213"/>
      <c r="BE267" s="213" t="s">
        <v>226</v>
      </c>
      <c r="BF267" s="234" t="s">
        <v>226</v>
      </c>
      <c r="BG267" s="213" t="s">
        <v>226</v>
      </c>
      <c r="BH267" s="213" t="s">
        <v>226</v>
      </c>
      <c r="BI267" s="213"/>
      <c r="BJ267" s="213"/>
      <c r="BK267" s="213"/>
      <c r="BL267" s="213" t="s">
        <v>226</v>
      </c>
      <c r="BM267" s="213"/>
      <c r="BN267" s="213" t="s">
        <v>226</v>
      </c>
      <c r="BO267" s="213"/>
      <c r="BP267" s="213"/>
      <c r="BQ267" s="213" t="s">
        <v>226</v>
      </c>
      <c r="BR267" s="213" t="s">
        <v>226</v>
      </c>
      <c r="BS267" s="213" t="s">
        <v>226</v>
      </c>
      <c r="BT267" s="213" t="s">
        <v>226</v>
      </c>
      <c r="BU267" s="213" t="s">
        <v>226</v>
      </c>
      <c r="BV267" s="213"/>
      <c r="BW267" s="213" t="s">
        <v>226</v>
      </c>
      <c r="BX267" s="213" t="s">
        <v>226</v>
      </c>
      <c r="BY267" s="213" t="s">
        <v>226</v>
      </c>
      <c r="BZ267" s="213"/>
      <c r="CA267" s="213"/>
      <c r="CB267" s="166" t="s">
        <v>226</v>
      </c>
      <c r="CC267" s="213" t="s">
        <v>226</v>
      </c>
      <c r="CD267" s="213"/>
      <c r="CE267" s="213"/>
      <c r="CF267" s="213"/>
      <c r="CG267" s="213" t="s">
        <v>226</v>
      </c>
      <c r="CH267" s="213" t="s">
        <v>226</v>
      </c>
      <c r="CI267" s="213" t="s">
        <v>226</v>
      </c>
      <c r="CJ267" s="213"/>
      <c r="CK267" s="213" t="s">
        <v>226</v>
      </c>
      <c r="CL267" s="213"/>
      <c r="CM267" s="213"/>
      <c r="CN267" s="213"/>
      <c r="CO267" s="213" t="s">
        <v>226</v>
      </c>
      <c r="CP267" s="213"/>
      <c r="CQ267" s="213"/>
      <c r="CR267" s="213"/>
      <c r="CS267" s="213"/>
      <c r="CT267" s="166" t="s">
        <v>226</v>
      </c>
      <c r="CU267" s="213"/>
      <c r="CV267" s="213" t="s">
        <v>226</v>
      </c>
      <c r="CW267" s="213"/>
      <c r="CX267" s="213"/>
      <c r="CY267" s="213"/>
      <c r="CZ267" s="213"/>
      <c r="DA267" s="213" t="s">
        <v>226</v>
      </c>
      <c r="DB267" s="213" t="s">
        <v>226</v>
      </c>
      <c r="DC267" s="213" t="s">
        <v>226</v>
      </c>
      <c r="DD267" s="213"/>
      <c r="DE267" s="213"/>
      <c r="DF267" s="213" t="s">
        <v>853</v>
      </c>
      <c r="DG267" s="213" t="s">
        <v>853</v>
      </c>
      <c r="DH267" s="213" t="s">
        <v>853</v>
      </c>
      <c r="DI267" s="213"/>
      <c r="DJ267" s="213"/>
      <c r="DK267" s="213"/>
      <c r="DL267" s="213"/>
      <c r="DM267" s="213"/>
      <c r="DN267" s="167"/>
      <c r="DO267" s="213"/>
      <c r="DP267" s="213" t="s">
        <v>226</v>
      </c>
      <c r="DQ267" s="213"/>
      <c r="DR267" s="213"/>
      <c r="DS267" s="213" t="s">
        <v>226</v>
      </c>
      <c r="DT267" s="213" t="s">
        <v>226</v>
      </c>
      <c r="DU267" s="213"/>
      <c r="DV267" s="213" t="s">
        <v>226</v>
      </c>
      <c r="DW267" s="213"/>
      <c r="DX267" s="213" t="s">
        <v>226</v>
      </c>
      <c r="DY267" s="213"/>
      <c r="DZ267" s="213" t="s">
        <v>226</v>
      </c>
      <c r="EA267" s="213"/>
      <c r="EB267" s="213"/>
      <c r="EC267" s="213"/>
      <c r="ED267" s="213"/>
      <c r="EE267" s="213"/>
      <c r="EF267" s="213"/>
      <c r="EG267" s="213"/>
      <c r="EH267" s="213"/>
      <c r="EI267" s="213"/>
      <c r="EJ267" s="213"/>
      <c r="EK267" s="213"/>
      <c r="EL267" s="213"/>
      <c r="EM267" s="213"/>
      <c r="EN267" s="213"/>
      <c r="EO267" s="213"/>
      <c r="EP267" s="213"/>
      <c r="EQ267" s="213"/>
      <c r="ER267" s="213"/>
      <c r="ES267" s="213"/>
      <c r="ET267" s="213"/>
      <c r="EU267" s="9"/>
      <c r="EV267" s="166" t="s">
        <v>226</v>
      </c>
      <c r="EW267" s="213" t="s">
        <v>853</v>
      </c>
      <c r="EX267" s="213"/>
      <c r="EY267" s="213"/>
      <c r="EZ267" s="213" t="s">
        <v>226</v>
      </c>
      <c r="FA267" s="213" t="s">
        <v>226</v>
      </c>
      <c r="FB267" s="213"/>
      <c r="FC267" s="213"/>
      <c r="FD267" s="213"/>
      <c r="FE267" s="213"/>
      <c r="FF267" s="213"/>
      <c r="FG267" s="213" t="s">
        <v>226</v>
      </c>
      <c r="FH267" s="213" t="s">
        <v>226</v>
      </c>
      <c r="FI267" s="213"/>
      <c r="FJ267" s="213" t="s">
        <v>226</v>
      </c>
      <c r="FK267" s="213"/>
      <c r="FL267" s="213"/>
      <c r="FM267" s="213"/>
      <c r="FN267" s="167"/>
      <c r="FO267" s="213" t="s">
        <v>226</v>
      </c>
      <c r="FP267" s="213" t="s">
        <v>226</v>
      </c>
      <c r="FQ267" s="213"/>
      <c r="FR267" s="213"/>
      <c r="FS267" s="166" t="s">
        <v>226</v>
      </c>
      <c r="FT267" s="167" t="s">
        <v>226</v>
      </c>
      <c r="FU267" s="213" t="s">
        <v>226</v>
      </c>
      <c r="FV267" s="213" t="s">
        <v>226</v>
      </c>
      <c r="FW267" s="213" t="s">
        <v>226</v>
      </c>
      <c r="FX267" s="213" t="s">
        <v>226</v>
      </c>
      <c r="FY267" s="166" t="s">
        <v>226</v>
      </c>
      <c r="FZ267" s="167" t="s">
        <v>226</v>
      </c>
      <c r="GA267" s="166"/>
      <c r="GB267" s="213"/>
      <c r="GC267" s="213"/>
      <c r="GD267" s="213"/>
      <c r="GE267" s="166"/>
      <c r="GF267" s="213"/>
      <c r="GG267" s="213"/>
      <c r="GH267" s="213"/>
      <c r="GI267" s="213"/>
      <c r="GJ267" s="213"/>
      <c r="GK267" s="213"/>
      <c r="GL267" s="213"/>
      <c r="GM267" s="166"/>
      <c r="GN267" s="213"/>
      <c r="GO267" s="213"/>
      <c r="GP267" s="213"/>
      <c r="GQ267" s="167"/>
      <c r="GR267" s="174" t="s">
        <v>226</v>
      </c>
      <c r="GS267" s="214" t="s">
        <v>226</v>
      </c>
      <c r="GT267" s="214"/>
      <c r="GU267" s="214" t="s">
        <v>226</v>
      </c>
      <c r="GV267" s="214" t="s">
        <v>226</v>
      </c>
      <c r="GW267" s="214" t="s">
        <v>226</v>
      </c>
      <c r="GX267" s="214" t="s">
        <v>226</v>
      </c>
      <c r="GY267" s="214"/>
      <c r="GZ267" s="214"/>
      <c r="HA267" s="214" t="s">
        <v>226</v>
      </c>
      <c r="HB267" s="214"/>
      <c r="HC267" s="214"/>
      <c r="HD267" s="214"/>
      <c r="HE267" s="214"/>
      <c r="HF267" s="214" t="s">
        <v>226</v>
      </c>
      <c r="HG267" s="214" t="s">
        <v>226</v>
      </c>
      <c r="HH267" s="214"/>
      <c r="HI267" s="214"/>
      <c r="HJ267" s="214"/>
      <c r="HK267" s="214" t="s">
        <v>226</v>
      </c>
      <c r="HL267" s="214"/>
      <c r="HM267" s="214" t="s">
        <v>226</v>
      </c>
      <c r="HN267" s="214"/>
      <c r="HO267" s="214"/>
      <c r="HP267" s="214"/>
      <c r="HQ267" s="214" t="s">
        <v>226</v>
      </c>
      <c r="HR267" s="214" t="s">
        <v>226</v>
      </c>
      <c r="HS267" s="214"/>
      <c r="HT267" s="214"/>
      <c r="HU267" s="214"/>
      <c r="HV267" s="214"/>
      <c r="HW267" s="214"/>
      <c r="HX267" s="214" t="s">
        <v>226</v>
      </c>
      <c r="HY267" s="214"/>
      <c r="HZ267" s="214"/>
      <c r="IA267" s="214" t="s">
        <v>226</v>
      </c>
      <c r="IB267" s="214" t="s">
        <v>226</v>
      </c>
      <c r="IC267" s="214" t="s">
        <v>226</v>
      </c>
      <c r="ID267" s="214"/>
      <c r="IE267" s="214"/>
      <c r="IF267" s="214"/>
      <c r="IG267" s="214"/>
      <c r="IH267" s="214"/>
      <c r="II267" s="214"/>
      <c r="IJ267" s="214"/>
      <c r="IK267" s="214"/>
      <c r="IL267" s="214"/>
      <c r="IM267" s="214"/>
      <c r="IN267" s="214"/>
      <c r="IO267" s="214"/>
      <c r="IP267" s="166"/>
      <c r="IQ267" s="167"/>
      <c r="IR267" s="213"/>
      <c r="IS267" s="213"/>
      <c r="IT267" s="213"/>
      <c r="IU267" s="213"/>
      <c r="IV267" s="213"/>
      <c r="IW267" s="213"/>
      <c r="IX267" s="223" t="s">
        <v>853</v>
      </c>
      <c r="IY267" s="223"/>
      <c r="IZ267" s="213"/>
      <c r="JA267" s="223"/>
      <c r="JB267" s="213"/>
      <c r="JC267" s="213"/>
      <c r="JD267" s="213"/>
      <c r="JE267" s="214" t="s">
        <v>898</v>
      </c>
      <c r="JF267"/>
      <c r="JG267" s="213"/>
      <c r="JH267" s="213"/>
      <c r="JI267" s="213"/>
      <c r="JJ267" s="213"/>
      <c r="JK267" s="213"/>
      <c r="JL267" s="213"/>
      <c r="JM267" s="213"/>
      <c r="JN267" s="174"/>
      <c r="JO267" s="214"/>
      <c r="JP267" s="214"/>
      <c r="JQ267" s="214" t="s">
        <v>898</v>
      </c>
      <c r="JR267" s="214"/>
      <c r="JS267" s="214"/>
      <c r="JT267" s="214"/>
      <c r="JU267" s="214"/>
      <c r="JV267" s="214"/>
      <c r="JW267" s="214"/>
      <c r="JX267" s="214"/>
      <c r="JY267" s="166"/>
      <c r="JZ267" s="213"/>
      <c r="KA267" s="213"/>
      <c r="KB267" s="213"/>
      <c r="KC267" s="214"/>
      <c r="KD267" s="214" t="s">
        <v>898</v>
      </c>
      <c r="KE267" s="214"/>
      <c r="KF267" s="214"/>
      <c r="KG267" s="214"/>
      <c r="KH267" s="223"/>
      <c r="KI267" s="223"/>
      <c r="KJ267" s="223"/>
      <c r="KK267" s="223"/>
      <c r="KL267" s="214"/>
      <c r="KM267" s="214"/>
      <c r="KN267" s="214"/>
      <c r="KO267" s="214" t="s">
        <v>853</v>
      </c>
      <c r="KP267" s="214"/>
      <c r="KQ267"/>
      <c r="KR267" s="255"/>
      <c r="KS267">
        <v>73</v>
      </c>
      <c r="KT267">
        <v>9</v>
      </c>
      <c r="KU267">
        <v>72</v>
      </c>
      <c r="KV267">
        <v>6</v>
      </c>
    </row>
    <row r="268" spans="1:308" s="10" customFormat="1" ht="19.5">
      <c r="A268" s="171">
        <v>23</v>
      </c>
      <c r="B268" s="171" t="s">
        <v>1395</v>
      </c>
      <c r="C268" s="172" t="s">
        <v>1422</v>
      </c>
      <c r="D268" s="173">
        <v>15</v>
      </c>
      <c r="E268" s="186" t="s">
        <v>1423</v>
      </c>
      <c r="F268" s="164">
        <v>20</v>
      </c>
      <c r="G268" s="164" t="s">
        <v>852</v>
      </c>
      <c r="H268" s="164">
        <v>0</v>
      </c>
      <c r="I268" s="164">
        <v>0</v>
      </c>
      <c r="J268" s="164">
        <v>300</v>
      </c>
      <c r="K268" s="164">
        <v>86.4</v>
      </c>
      <c r="L268" s="165">
        <v>28.800000000000004</v>
      </c>
      <c r="M268" s="384" t="s">
        <v>2431</v>
      </c>
      <c r="N268" s="166" t="s">
        <v>226</v>
      </c>
      <c r="O268" s="213"/>
      <c r="P268" s="213"/>
      <c r="Q268" s="213"/>
      <c r="R268" s="213"/>
      <c r="S268" s="213"/>
      <c r="T268" s="213"/>
      <c r="U268" s="213"/>
      <c r="V268" s="213"/>
      <c r="W268" s="213"/>
      <c r="X268" s="213"/>
      <c r="Y268" s="213"/>
      <c r="Z268" s="213"/>
      <c r="AA268" s="213"/>
      <c r="AB268" s="213"/>
      <c r="AC268" s="213"/>
      <c r="AD268" s="213"/>
      <c r="AE268" s="213"/>
      <c r="AF268" s="213"/>
      <c r="AG268" s="213"/>
      <c r="AH268" s="213"/>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c r="BI268" s="213"/>
      <c r="BJ268" s="213"/>
      <c r="BK268" s="213"/>
      <c r="BL268" s="213"/>
      <c r="BM268" s="213"/>
      <c r="BN268" s="213"/>
      <c r="BO268" s="213"/>
      <c r="BP268" s="213"/>
      <c r="BQ268" s="213"/>
      <c r="BR268" s="213"/>
      <c r="BS268" s="213"/>
      <c r="BT268" s="213"/>
      <c r="BU268" s="213"/>
      <c r="BV268" s="213"/>
      <c r="BW268" s="213"/>
      <c r="BX268" s="213"/>
      <c r="BY268" s="213"/>
      <c r="BZ268" s="213"/>
      <c r="CA268" s="213"/>
      <c r="CB268" s="166"/>
      <c r="CC268" s="213"/>
      <c r="CD268" s="213"/>
      <c r="CE268" s="213"/>
      <c r="CF268" s="213"/>
      <c r="CG268" s="213"/>
      <c r="CH268" s="213"/>
      <c r="CI268" s="213"/>
      <c r="CJ268" s="213"/>
      <c r="CK268" s="213"/>
      <c r="CL268" s="213"/>
      <c r="CM268" s="213"/>
      <c r="CN268" s="213"/>
      <c r="CO268" s="213"/>
      <c r="CP268" s="213"/>
      <c r="CQ268" s="213"/>
      <c r="CR268" s="213"/>
      <c r="CS268" s="213"/>
      <c r="CT268" s="166"/>
      <c r="CU268" s="213"/>
      <c r="CV268" s="213"/>
      <c r="CW268" s="213"/>
      <c r="CX268" s="213"/>
      <c r="CY268" s="213"/>
      <c r="CZ268" s="213"/>
      <c r="DA268" s="213"/>
      <c r="DB268" s="213"/>
      <c r="DC268" s="213"/>
      <c r="DD268" s="213"/>
      <c r="DE268" s="213"/>
      <c r="DF268" s="213"/>
      <c r="DG268" s="213"/>
      <c r="DH268" s="213"/>
      <c r="DI268" s="213"/>
      <c r="DJ268" s="213"/>
      <c r="DK268" s="213"/>
      <c r="DL268" s="213"/>
      <c r="DM268" s="213"/>
      <c r="DN268" s="167"/>
      <c r="DO268" s="213"/>
      <c r="DP268" s="213"/>
      <c r="DQ268" s="213"/>
      <c r="DR268" s="213"/>
      <c r="DS268" s="213"/>
      <c r="DT268" s="213"/>
      <c r="DU268" s="213"/>
      <c r="DV268" s="213"/>
      <c r="DW268" s="213"/>
      <c r="DX268" s="213"/>
      <c r="DY268" s="213"/>
      <c r="DZ268" s="213"/>
      <c r="EA268" s="213"/>
      <c r="EB268" s="213"/>
      <c r="EC268" s="213"/>
      <c r="ED268" s="213"/>
      <c r="EE268" s="213"/>
      <c r="EF268" s="213"/>
      <c r="EG268" s="213"/>
      <c r="EH268" s="213"/>
      <c r="EI268" s="213"/>
      <c r="EJ268" s="213"/>
      <c r="EK268" s="213"/>
      <c r="EL268" s="213"/>
      <c r="EM268" s="213"/>
      <c r="EN268" s="213"/>
      <c r="EO268" s="213"/>
      <c r="EP268" s="213"/>
      <c r="EQ268" s="213"/>
      <c r="ER268" s="213"/>
      <c r="ES268" s="213"/>
      <c r="ET268" s="213"/>
      <c r="EU268" s="9"/>
      <c r="EV268" s="166"/>
      <c r="EW268" s="213"/>
      <c r="EX268" s="213"/>
      <c r="EY268" s="213"/>
      <c r="EZ268" s="213"/>
      <c r="FA268" s="213"/>
      <c r="FB268" s="213"/>
      <c r="FC268" s="213"/>
      <c r="FD268" s="213"/>
      <c r="FE268" s="213"/>
      <c r="FF268" s="213"/>
      <c r="FG268" s="213"/>
      <c r="FH268" s="213"/>
      <c r="FI268" s="213"/>
      <c r="FJ268" s="213"/>
      <c r="FK268" s="213"/>
      <c r="FL268" s="213"/>
      <c r="FM268" s="213"/>
      <c r="FN268" s="167"/>
      <c r="FO268" s="213"/>
      <c r="FP268" s="213"/>
      <c r="FQ268" s="213"/>
      <c r="FR268" s="213"/>
      <c r="FS268" s="166"/>
      <c r="FT268" s="167"/>
      <c r="FU268" s="213"/>
      <c r="FV268" s="213"/>
      <c r="FW268" s="213"/>
      <c r="FX268" s="213"/>
      <c r="FY268" s="166"/>
      <c r="FZ268" s="167"/>
      <c r="GA268" s="166"/>
      <c r="GB268" s="213"/>
      <c r="GC268" s="213"/>
      <c r="GD268" s="213"/>
      <c r="GE268" s="166"/>
      <c r="GF268" s="213"/>
      <c r="GG268" s="213"/>
      <c r="GH268" s="213"/>
      <c r="GI268" s="213" t="s">
        <v>898</v>
      </c>
      <c r="GJ268" s="213"/>
      <c r="GK268" s="213"/>
      <c r="GL268" s="213"/>
      <c r="GM268" s="166"/>
      <c r="GN268" s="213"/>
      <c r="GO268" s="213"/>
      <c r="GP268" s="213"/>
      <c r="GQ268" s="167"/>
      <c r="GR268" s="174" t="s">
        <v>226</v>
      </c>
      <c r="GS268" s="214" t="s">
        <v>226</v>
      </c>
      <c r="GT268" s="214"/>
      <c r="GU268" s="214"/>
      <c r="GV268" s="214" t="s">
        <v>226</v>
      </c>
      <c r="GW268" s="214" t="s">
        <v>226</v>
      </c>
      <c r="GX268" s="214" t="s">
        <v>226</v>
      </c>
      <c r="GY268" s="214"/>
      <c r="GZ268" s="214"/>
      <c r="HA268" s="214" t="s">
        <v>226</v>
      </c>
      <c r="HB268" s="214"/>
      <c r="HC268" s="214"/>
      <c r="HD268" s="214"/>
      <c r="HE268" s="214"/>
      <c r="HF268" s="214" t="s">
        <v>226</v>
      </c>
      <c r="HG268" s="214"/>
      <c r="HH268" s="214"/>
      <c r="HI268" s="214"/>
      <c r="HJ268" s="214"/>
      <c r="HK268" s="214" t="s">
        <v>226</v>
      </c>
      <c r="HL268" s="214"/>
      <c r="HM268" s="214"/>
      <c r="HN268" s="214"/>
      <c r="HO268" s="214"/>
      <c r="HP268" s="214"/>
      <c r="HQ268" s="214"/>
      <c r="HR268" s="214"/>
      <c r="HS268" s="214"/>
      <c r="HT268" s="214"/>
      <c r="HU268" s="214"/>
      <c r="HV268" s="214"/>
      <c r="HW268" s="214"/>
      <c r="HX268" s="214"/>
      <c r="HY268" s="214"/>
      <c r="HZ268" s="214"/>
      <c r="IA268" s="214"/>
      <c r="IB268" s="214"/>
      <c r="IC268" s="214"/>
      <c r="ID268" s="214"/>
      <c r="IE268" s="214"/>
      <c r="IF268" s="214"/>
      <c r="IG268" s="214"/>
      <c r="IH268" s="214"/>
      <c r="II268" s="214"/>
      <c r="IJ268" s="214"/>
      <c r="IK268" s="214"/>
      <c r="IL268" s="214"/>
      <c r="IM268" s="214"/>
      <c r="IN268" s="214"/>
      <c r="IO268" s="214"/>
      <c r="IP268" s="166"/>
      <c r="IQ268" s="167"/>
      <c r="IR268" s="213"/>
      <c r="IS268" s="213"/>
      <c r="IT268" s="213"/>
      <c r="IU268" s="213"/>
      <c r="IV268" s="213"/>
      <c r="IW268" s="213"/>
      <c r="IX268" s="223"/>
      <c r="IY268" s="223"/>
      <c r="IZ268" s="213"/>
      <c r="JA268" s="223"/>
      <c r="JB268" s="213"/>
      <c r="JC268" s="213"/>
      <c r="JD268" s="213"/>
      <c r="JE268" s="214"/>
      <c r="JF268"/>
      <c r="JG268" s="213" t="s">
        <v>853</v>
      </c>
      <c r="JH268" s="213"/>
      <c r="JI268" s="213"/>
      <c r="JJ268" s="213"/>
      <c r="JK268" s="213"/>
      <c r="JL268" s="213"/>
      <c r="JM268" s="213"/>
      <c r="JN268" s="174"/>
      <c r="JO268" s="214" t="s">
        <v>898</v>
      </c>
      <c r="JP268" s="214"/>
      <c r="JQ268" s="214"/>
      <c r="JR268" s="214"/>
      <c r="JS268" s="214"/>
      <c r="JT268" s="214"/>
      <c r="JU268" s="214"/>
      <c r="JV268" s="214"/>
      <c r="JW268" s="214"/>
      <c r="JX268" s="214"/>
      <c r="JY268" s="166"/>
      <c r="JZ268" s="213"/>
      <c r="KA268" s="213"/>
      <c r="KB268" s="213"/>
      <c r="KC268" s="214"/>
      <c r="KD268" s="214" t="s">
        <v>898</v>
      </c>
      <c r="KE268" s="214"/>
      <c r="KF268" s="214"/>
      <c r="KG268" s="214"/>
      <c r="KH268" s="223"/>
      <c r="KI268" s="223"/>
      <c r="KJ268" s="223"/>
      <c r="KK268" s="223"/>
      <c r="KL268" s="214"/>
      <c r="KM268" s="214"/>
      <c r="KN268" s="214"/>
      <c r="KO268" s="214" t="s">
        <v>853</v>
      </c>
      <c r="KP268" s="214"/>
      <c r="KQ268"/>
      <c r="KR268" s="255"/>
      <c r="KS268">
        <v>12</v>
      </c>
      <c r="KT268">
        <v>2</v>
      </c>
      <c r="KU268">
        <v>12</v>
      </c>
      <c r="KV268">
        <v>2</v>
      </c>
    </row>
    <row r="269" spans="1:308" s="10" customFormat="1" ht="19.5">
      <c r="A269" s="171">
        <v>23</v>
      </c>
      <c r="B269" s="171" t="s">
        <v>1395</v>
      </c>
      <c r="C269" s="172" t="s">
        <v>1424</v>
      </c>
      <c r="D269" s="173">
        <v>16</v>
      </c>
      <c r="E269" s="186" t="s">
        <v>1425</v>
      </c>
      <c r="F269" s="164">
        <v>9</v>
      </c>
      <c r="G269" s="164" t="s">
        <v>857</v>
      </c>
      <c r="H269" s="164">
        <v>0</v>
      </c>
      <c r="I269" s="164">
        <v>0</v>
      </c>
      <c r="J269" s="164">
        <v>520</v>
      </c>
      <c r="K269" s="164">
        <v>182.8</v>
      </c>
      <c r="L269" s="165">
        <v>35.15384615384616</v>
      </c>
      <c r="M269" s="384" t="s">
        <v>2432</v>
      </c>
      <c r="N269" s="166"/>
      <c r="O269" s="213"/>
      <c r="P269" s="213"/>
      <c r="Q269" s="213"/>
      <c r="R269" s="213"/>
      <c r="S269" s="213"/>
      <c r="T269" s="213"/>
      <c r="U269" s="213"/>
      <c r="V269" s="213"/>
      <c r="W269" s="213"/>
      <c r="X269" s="213"/>
      <c r="Y269" s="213"/>
      <c r="Z269" s="213"/>
      <c r="AA269" s="213"/>
      <c r="AB269" s="213"/>
      <c r="AC269" s="213"/>
      <c r="AD269" s="213"/>
      <c r="AE269" s="213"/>
      <c r="AF269" s="213"/>
      <c r="AG269" s="213"/>
      <c r="AH269" s="213"/>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c r="BI269" s="213"/>
      <c r="BJ269" s="213"/>
      <c r="BK269" s="213"/>
      <c r="BL269" s="213"/>
      <c r="BM269" s="213"/>
      <c r="BN269" s="213"/>
      <c r="BO269" s="213"/>
      <c r="BP269" s="213"/>
      <c r="BQ269" s="213"/>
      <c r="BR269" s="213"/>
      <c r="BS269" s="213"/>
      <c r="BT269" s="213"/>
      <c r="BU269" s="213"/>
      <c r="BV269" s="213"/>
      <c r="BW269" s="213"/>
      <c r="BX269" s="213"/>
      <c r="BY269" s="213"/>
      <c r="BZ269" s="213"/>
      <c r="CA269" s="213"/>
      <c r="CB269" s="166"/>
      <c r="CC269" s="213"/>
      <c r="CD269" s="213"/>
      <c r="CE269" s="213"/>
      <c r="CF269" s="213"/>
      <c r="CG269" s="213"/>
      <c r="CH269" s="213"/>
      <c r="CI269" s="213"/>
      <c r="CJ269" s="213"/>
      <c r="CK269" s="213"/>
      <c r="CL269" s="213"/>
      <c r="CM269" s="213"/>
      <c r="CN269" s="213"/>
      <c r="CO269" s="213"/>
      <c r="CP269" s="213"/>
      <c r="CQ269" s="213"/>
      <c r="CR269" s="213"/>
      <c r="CS269" s="213"/>
      <c r="CT269" s="166"/>
      <c r="CU269" s="213"/>
      <c r="CV269" s="213"/>
      <c r="CW269" s="213"/>
      <c r="CX269" s="213"/>
      <c r="CY269" s="213"/>
      <c r="CZ269" s="213"/>
      <c r="DA269" s="213"/>
      <c r="DB269" s="213"/>
      <c r="DC269" s="213"/>
      <c r="DD269" s="213"/>
      <c r="DE269" s="213"/>
      <c r="DF269" s="213"/>
      <c r="DG269" s="213"/>
      <c r="DH269" s="213"/>
      <c r="DI269" s="213"/>
      <c r="DJ269" s="213"/>
      <c r="DK269" s="213"/>
      <c r="DL269" s="213"/>
      <c r="DM269" s="213"/>
      <c r="DN269" s="167"/>
      <c r="DO269" s="213"/>
      <c r="DP269" s="213"/>
      <c r="DQ269" s="213"/>
      <c r="DR269" s="213"/>
      <c r="DS269" s="213"/>
      <c r="DT269" s="213"/>
      <c r="DU269" s="213"/>
      <c r="DV269" s="213"/>
      <c r="DW269" s="213"/>
      <c r="DX269" s="213"/>
      <c r="DY269" s="213"/>
      <c r="DZ269" s="213"/>
      <c r="EA269" s="213"/>
      <c r="EB269" s="213"/>
      <c r="EC269" s="213"/>
      <c r="ED269" s="213"/>
      <c r="EE269" s="213"/>
      <c r="EF269" s="213"/>
      <c r="EG269" s="213"/>
      <c r="EH269" s="213"/>
      <c r="EI269" s="213"/>
      <c r="EJ269" s="213"/>
      <c r="EK269" s="213"/>
      <c r="EL269" s="213"/>
      <c r="EM269" s="213"/>
      <c r="EN269" s="213"/>
      <c r="EO269" s="213"/>
      <c r="EP269" s="213"/>
      <c r="EQ269" s="213"/>
      <c r="ER269" s="213"/>
      <c r="ES269" s="213"/>
      <c r="ET269" s="213"/>
      <c r="EU269" s="9"/>
      <c r="EV269" s="166"/>
      <c r="EW269" s="213"/>
      <c r="EX269" s="213"/>
      <c r="EY269" s="213"/>
      <c r="EZ269" s="213"/>
      <c r="FA269" s="213"/>
      <c r="FB269" s="213"/>
      <c r="FC269" s="213"/>
      <c r="FD269" s="213"/>
      <c r="FE269" s="213"/>
      <c r="FF269" s="213"/>
      <c r="FG269" s="213"/>
      <c r="FH269" s="213"/>
      <c r="FI269" s="213"/>
      <c r="FJ269" s="213"/>
      <c r="FK269" s="213"/>
      <c r="FL269" s="213"/>
      <c r="FM269" s="213"/>
      <c r="FN269" s="167"/>
      <c r="FO269" s="213"/>
      <c r="FP269" s="213"/>
      <c r="FQ269" s="213"/>
      <c r="FR269" s="213"/>
      <c r="FS269" s="166"/>
      <c r="FT269" s="167"/>
      <c r="FU269" s="213"/>
      <c r="FV269" s="213"/>
      <c r="FW269" s="213"/>
      <c r="FX269" s="213"/>
      <c r="FY269" s="166"/>
      <c r="FZ269" s="167"/>
      <c r="GA269" s="166"/>
      <c r="GB269" s="213"/>
      <c r="GC269" s="213"/>
      <c r="GD269" s="213"/>
      <c r="GE269" s="166"/>
      <c r="GF269" s="213"/>
      <c r="GG269" s="213"/>
      <c r="GH269" s="213"/>
      <c r="GI269" s="213"/>
      <c r="GJ269" s="213"/>
      <c r="GK269" s="213"/>
      <c r="GL269" s="213"/>
      <c r="GM269" s="166"/>
      <c r="GN269" s="213"/>
      <c r="GO269" s="213"/>
      <c r="GP269" s="213"/>
      <c r="GQ269" s="167"/>
      <c r="GR269" s="174"/>
      <c r="GS269" s="214"/>
      <c r="GT269" s="214"/>
      <c r="GU269" s="214"/>
      <c r="GV269" s="214"/>
      <c r="GW269" s="214"/>
      <c r="GX269" s="214"/>
      <c r="GY269" s="214"/>
      <c r="GZ269" s="214"/>
      <c r="HA269" s="214"/>
      <c r="HB269" s="214"/>
      <c r="HC269" s="214"/>
      <c r="HD269" s="214"/>
      <c r="HE269" s="214"/>
      <c r="HF269" s="214"/>
      <c r="HG269" s="214"/>
      <c r="HH269" s="214"/>
      <c r="HI269" s="214"/>
      <c r="HJ269" s="214"/>
      <c r="HK269" s="214"/>
      <c r="HL269" s="214"/>
      <c r="HM269" s="214"/>
      <c r="HN269" s="214"/>
      <c r="HO269" s="214"/>
      <c r="HP269" s="214"/>
      <c r="HQ269" s="214"/>
      <c r="HR269" s="214"/>
      <c r="HS269" s="214"/>
      <c r="HT269" s="214" t="s">
        <v>226</v>
      </c>
      <c r="HU269" s="214"/>
      <c r="HV269" s="214" t="s">
        <v>226</v>
      </c>
      <c r="HW269" s="214"/>
      <c r="HX269" s="214"/>
      <c r="HY269" s="214"/>
      <c r="HZ269" s="214"/>
      <c r="IA269" s="214"/>
      <c r="IB269" s="214"/>
      <c r="IC269" s="214"/>
      <c r="ID269" s="214"/>
      <c r="IE269" s="214"/>
      <c r="IF269" s="214"/>
      <c r="IG269" s="214"/>
      <c r="IH269" s="214"/>
      <c r="II269" s="214"/>
      <c r="IJ269" s="214"/>
      <c r="IK269" s="214"/>
      <c r="IL269" s="214"/>
      <c r="IM269" s="214"/>
      <c r="IN269" s="214"/>
      <c r="IO269" s="214"/>
      <c r="IP269" s="166"/>
      <c r="IQ269" s="167"/>
      <c r="IR269" s="213"/>
      <c r="IS269" s="213"/>
      <c r="IT269" s="213"/>
      <c r="IU269" s="213"/>
      <c r="IV269" s="213"/>
      <c r="IW269" s="213"/>
      <c r="IX269" s="223"/>
      <c r="IY269" s="223"/>
      <c r="IZ269" s="213"/>
      <c r="JA269" s="223"/>
      <c r="JB269" s="213"/>
      <c r="JC269" s="213"/>
      <c r="JD269" s="213"/>
      <c r="JE269" s="214"/>
      <c r="JF269"/>
      <c r="JG269" s="213"/>
      <c r="JH269" s="213"/>
      <c r="JI269" s="213"/>
      <c r="JJ269" s="213"/>
      <c r="JK269" s="213"/>
      <c r="JL269" s="213"/>
      <c r="JM269" s="213"/>
      <c r="JN269" s="174"/>
      <c r="JO269" s="214"/>
      <c r="JP269" s="214"/>
      <c r="JQ269" s="214"/>
      <c r="JR269" s="214"/>
      <c r="JS269" s="214"/>
      <c r="JT269" s="214"/>
      <c r="JU269" s="214"/>
      <c r="JV269" s="214"/>
      <c r="JW269" s="214"/>
      <c r="JX269" s="214"/>
      <c r="JY269" s="174" t="s">
        <v>898</v>
      </c>
      <c r="JZ269" s="213" t="s">
        <v>853</v>
      </c>
      <c r="KA269" s="213"/>
      <c r="KB269" s="213"/>
      <c r="KC269" s="214"/>
      <c r="KD269" s="214" t="s">
        <v>898</v>
      </c>
      <c r="KE269" s="214"/>
      <c r="KF269" s="214"/>
      <c r="KG269" s="214"/>
      <c r="KH269" s="223"/>
      <c r="KI269" s="223"/>
      <c r="KJ269" s="223"/>
      <c r="KK269" s="223"/>
      <c r="KL269" s="214"/>
      <c r="KM269" s="214"/>
      <c r="KN269" s="214"/>
      <c r="KO269" s="214"/>
      <c r="KP269" s="214"/>
      <c r="KQ269"/>
      <c r="KR269" s="255"/>
      <c r="KS269">
        <v>4</v>
      </c>
      <c r="KT269">
        <v>1</v>
      </c>
      <c r="KU269">
        <v>4</v>
      </c>
      <c r="KV269">
        <v>1</v>
      </c>
    </row>
    <row r="270" spans="1:308" s="10" customFormat="1" ht="19.5">
      <c r="A270" s="171">
        <v>23</v>
      </c>
      <c r="B270" s="171" t="s">
        <v>1395</v>
      </c>
      <c r="C270" s="172" t="s">
        <v>1426</v>
      </c>
      <c r="D270" s="173">
        <v>17</v>
      </c>
      <c r="E270" s="187" t="s">
        <v>1427</v>
      </c>
      <c r="F270" s="164">
        <v>9</v>
      </c>
      <c r="G270" s="164" t="s">
        <v>857</v>
      </c>
      <c r="H270" s="164">
        <v>0</v>
      </c>
      <c r="I270" s="164">
        <v>0</v>
      </c>
      <c r="J270" s="164">
        <v>499</v>
      </c>
      <c r="K270" s="164">
        <v>117</v>
      </c>
      <c r="L270" s="165">
        <v>23.446893787575153</v>
      </c>
      <c r="M270" s="384" t="s">
        <v>2433</v>
      </c>
      <c r="N270" s="166" t="s">
        <v>226</v>
      </c>
      <c r="O270" s="213"/>
      <c r="P270" s="213"/>
      <c r="Q270" s="213"/>
      <c r="R270" s="213"/>
      <c r="S270" s="213"/>
      <c r="T270" s="213"/>
      <c r="U270" s="213"/>
      <c r="V270" s="213"/>
      <c r="W270" s="213"/>
      <c r="X270" s="213"/>
      <c r="Y270" s="213"/>
      <c r="Z270" s="213"/>
      <c r="AA270" s="213"/>
      <c r="AB270" s="213"/>
      <c r="AC270" s="213"/>
      <c r="AD270" s="213"/>
      <c r="AE270" s="213"/>
      <c r="AF270" s="213"/>
      <c r="AG270" s="213"/>
      <c r="AH270" s="213"/>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c r="BI270" s="213"/>
      <c r="BJ270" s="213"/>
      <c r="BK270" s="213"/>
      <c r="BL270" s="213"/>
      <c r="BM270" s="213"/>
      <c r="BN270" s="213"/>
      <c r="BO270" s="213"/>
      <c r="BP270" s="213"/>
      <c r="BQ270" s="213"/>
      <c r="BR270" s="213"/>
      <c r="BS270" s="213"/>
      <c r="BT270" s="213"/>
      <c r="BU270" s="213"/>
      <c r="BV270" s="213"/>
      <c r="BW270" s="213"/>
      <c r="BX270" s="213"/>
      <c r="BY270" s="213"/>
      <c r="BZ270" s="213"/>
      <c r="CA270" s="213"/>
      <c r="CB270" s="166"/>
      <c r="CC270" s="213"/>
      <c r="CD270" s="213"/>
      <c r="CE270" s="213"/>
      <c r="CF270" s="213"/>
      <c r="CG270" s="213"/>
      <c r="CH270" s="213"/>
      <c r="CI270" s="213"/>
      <c r="CJ270" s="213"/>
      <c r="CK270" s="213"/>
      <c r="CL270" s="213"/>
      <c r="CM270" s="213"/>
      <c r="CN270" s="213"/>
      <c r="CO270" s="213"/>
      <c r="CP270" s="213"/>
      <c r="CQ270" s="213"/>
      <c r="CR270" s="213"/>
      <c r="CS270" s="213"/>
      <c r="CT270" s="166"/>
      <c r="CU270" s="213"/>
      <c r="CV270" s="213"/>
      <c r="CW270" s="213"/>
      <c r="CX270" s="213"/>
      <c r="CY270" s="213"/>
      <c r="CZ270" s="213"/>
      <c r="DA270" s="213"/>
      <c r="DB270" s="213"/>
      <c r="DC270" s="213"/>
      <c r="DD270" s="213"/>
      <c r="DE270" s="213"/>
      <c r="DF270" s="213"/>
      <c r="DG270" s="213"/>
      <c r="DH270" s="213"/>
      <c r="DI270" s="213"/>
      <c r="DJ270" s="213"/>
      <c r="DK270" s="213"/>
      <c r="DL270" s="213"/>
      <c r="DM270" s="213"/>
      <c r="DN270" s="167"/>
      <c r="DO270" s="213"/>
      <c r="DP270" s="213"/>
      <c r="DQ270" s="213"/>
      <c r="DR270" s="213"/>
      <c r="DS270" s="213"/>
      <c r="DT270" s="213"/>
      <c r="DU270" s="213"/>
      <c r="DV270" s="213"/>
      <c r="DW270" s="213"/>
      <c r="DX270" s="213"/>
      <c r="DY270" s="213"/>
      <c r="DZ270" s="213"/>
      <c r="EA270" s="213"/>
      <c r="EB270" s="213"/>
      <c r="EC270" s="213"/>
      <c r="ED270" s="213"/>
      <c r="EE270" s="213"/>
      <c r="EF270" s="213"/>
      <c r="EG270" s="213"/>
      <c r="EH270" s="213"/>
      <c r="EI270" s="213"/>
      <c r="EJ270" s="213"/>
      <c r="EK270" s="213"/>
      <c r="EL270" s="213"/>
      <c r="EM270" s="213"/>
      <c r="EN270" s="213"/>
      <c r="EO270" s="213"/>
      <c r="EP270" s="213"/>
      <c r="EQ270" s="213"/>
      <c r="ER270" s="213"/>
      <c r="ES270" s="213"/>
      <c r="ET270" s="213"/>
      <c r="EU270" s="9"/>
      <c r="EV270" s="166"/>
      <c r="EW270" s="213"/>
      <c r="EX270" s="213"/>
      <c r="EY270" s="213"/>
      <c r="EZ270" s="213"/>
      <c r="FA270" s="213"/>
      <c r="FB270" s="213"/>
      <c r="FC270" s="213"/>
      <c r="FD270" s="213"/>
      <c r="FE270" s="213"/>
      <c r="FF270" s="213"/>
      <c r="FG270" s="213"/>
      <c r="FH270" s="213"/>
      <c r="FI270" s="213"/>
      <c r="FJ270" s="213"/>
      <c r="FK270" s="213"/>
      <c r="FL270" s="213"/>
      <c r="FM270" s="213"/>
      <c r="FN270" s="167"/>
      <c r="FO270" s="213"/>
      <c r="FP270" s="213"/>
      <c r="FQ270" s="213"/>
      <c r="FR270" s="213"/>
      <c r="FS270" s="166"/>
      <c r="FT270" s="167"/>
      <c r="FU270" s="213"/>
      <c r="FV270" s="213"/>
      <c r="FW270" s="213"/>
      <c r="FX270" s="213"/>
      <c r="FY270" s="166"/>
      <c r="FZ270" s="167"/>
      <c r="GA270" s="166"/>
      <c r="GB270" s="213"/>
      <c r="GC270" s="213"/>
      <c r="GD270" s="213"/>
      <c r="GE270" s="166"/>
      <c r="GF270" s="213"/>
      <c r="GG270" s="213"/>
      <c r="GH270" s="213"/>
      <c r="GI270" s="213"/>
      <c r="GJ270" s="213"/>
      <c r="GK270" s="213"/>
      <c r="GL270" s="213"/>
      <c r="GM270" s="166"/>
      <c r="GN270" s="213"/>
      <c r="GO270" s="213"/>
      <c r="GP270" s="213"/>
      <c r="GQ270" s="167"/>
      <c r="GR270" s="174"/>
      <c r="GS270" s="214"/>
      <c r="GT270" s="214"/>
      <c r="GU270" s="214"/>
      <c r="GV270" s="214"/>
      <c r="GW270" s="214"/>
      <c r="GX270" s="214"/>
      <c r="GY270" s="214"/>
      <c r="GZ270" s="214"/>
      <c r="HA270" s="214" t="s">
        <v>226</v>
      </c>
      <c r="HB270" s="214"/>
      <c r="HC270" s="214"/>
      <c r="HD270" s="214"/>
      <c r="HE270" s="214"/>
      <c r="HF270" s="214"/>
      <c r="HG270" s="214"/>
      <c r="HH270" s="214"/>
      <c r="HI270" s="214"/>
      <c r="HJ270" s="214"/>
      <c r="HK270" s="214"/>
      <c r="HL270" s="214"/>
      <c r="HM270" s="214"/>
      <c r="HN270" s="214"/>
      <c r="HO270" s="214"/>
      <c r="HP270" s="214"/>
      <c r="HQ270" s="214"/>
      <c r="HR270" s="214"/>
      <c r="HS270" s="214"/>
      <c r="HT270" s="214"/>
      <c r="HU270" s="214"/>
      <c r="HV270" s="214"/>
      <c r="HW270" s="214"/>
      <c r="HX270" s="214"/>
      <c r="HY270" s="214"/>
      <c r="HZ270" s="214"/>
      <c r="IA270" s="214"/>
      <c r="IB270" s="214"/>
      <c r="IC270" s="214"/>
      <c r="ID270" s="214"/>
      <c r="IE270" s="214"/>
      <c r="IF270" s="214"/>
      <c r="IG270" s="214"/>
      <c r="IH270" s="214"/>
      <c r="II270" s="214"/>
      <c r="IJ270" s="214"/>
      <c r="IK270" s="214"/>
      <c r="IL270" s="214"/>
      <c r="IM270" s="214"/>
      <c r="IN270" s="214"/>
      <c r="IO270" s="214"/>
      <c r="IP270" s="166"/>
      <c r="IQ270" s="167"/>
      <c r="IR270" s="213"/>
      <c r="IS270" s="213"/>
      <c r="IT270" s="213"/>
      <c r="IU270" s="213"/>
      <c r="IV270" s="213"/>
      <c r="IW270" s="213"/>
      <c r="IX270" s="223"/>
      <c r="IY270" s="223"/>
      <c r="IZ270" s="213"/>
      <c r="JA270" s="223"/>
      <c r="JB270" s="213"/>
      <c r="JC270" s="213"/>
      <c r="JD270" s="213"/>
      <c r="JE270" s="214"/>
      <c r="JF270"/>
      <c r="JG270" s="213"/>
      <c r="JH270" s="213"/>
      <c r="JI270" s="213"/>
      <c r="JJ270" s="213"/>
      <c r="JK270" s="213"/>
      <c r="JL270" s="213"/>
      <c r="JM270" s="213"/>
      <c r="JN270" s="174"/>
      <c r="JO270" s="214"/>
      <c r="JP270" s="214" t="s">
        <v>898</v>
      </c>
      <c r="JQ270" s="214"/>
      <c r="JR270" s="214"/>
      <c r="JS270" s="214"/>
      <c r="JT270" s="214"/>
      <c r="JU270" s="214" t="s">
        <v>898</v>
      </c>
      <c r="JV270" s="214"/>
      <c r="JW270" s="214"/>
      <c r="JX270" s="214"/>
      <c r="JY270" s="166"/>
      <c r="JZ270" s="213"/>
      <c r="KA270" s="213"/>
      <c r="KB270" s="213"/>
      <c r="KC270" s="214"/>
      <c r="KD270" s="214"/>
      <c r="KE270" s="214"/>
      <c r="KF270" s="214"/>
      <c r="KG270" s="214"/>
      <c r="KH270" s="223"/>
      <c r="KI270" s="223"/>
      <c r="KJ270" s="223"/>
      <c r="KK270" s="223"/>
      <c r="KL270" s="214"/>
      <c r="KM270" s="214"/>
      <c r="KN270" s="214"/>
      <c r="KO270" s="214"/>
      <c r="KP270" s="214"/>
      <c r="KQ270"/>
      <c r="KR270" s="255"/>
      <c r="KS270">
        <v>4</v>
      </c>
      <c r="KT270">
        <v>0</v>
      </c>
      <c r="KU270">
        <v>4</v>
      </c>
      <c r="KV270">
        <v>0</v>
      </c>
    </row>
    <row r="271" spans="1:308" s="10" customFormat="1" ht="19.5">
      <c r="A271" s="171">
        <v>23</v>
      </c>
      <c r="B271" s="171" t="s">
        <v>1395</v>
      </c>
      <c r="C271" s="172" t="s">
        <v>1428</v>
      </c>
      <c r="D271" s="173">
        <v>18</v>
      </c>
      <c r="E271" s="187" t="s">
        <v>1429</v>
      </c>
      <c r="F271" s="164">
        <v>9</v>
      </c>
      <c r="G271" s="164" t="s">
        <v>857</v>
      </c>
      <c r="H271" s="164">
        <v>0</v>
      </c>
      <c r="I271" s="164">
        <v>0</v>
      </c>
      <c r="J271" s="164">
        <v>468</v>
      </c>
      <c r="K271" s="164">
        <v>95.3</v>
      </c>
      <c r="L271" s="165">
        <v>20.363247863247864</v>
      </c>
      <c r="M271" s="384" t="s">
        <v>2434</v>
      </c>
      <c r="N271" s="166" t="s">
        <v>226</v>
      </c>
      <c r="O271" s="213"/>
      <c r="P271" s="213"/>
      <c r="Q271" s="213"/>
      <c r="R271" s="213"/>
      <c r="S271" s="213"/>
      <c r="T271" s="213"/>
      <c r="U271" s="213"/>
      <c r="V271" s="213"/>
      <c r="W271" s="213"/>
      <c r="X271" s="213"/>
      <c r="Y271" s="213"/>
      <c r="Z271" s="213"/>
      <c r="AA271" s="213"/>
      <c r="AB271" s="213"/>
      <c r="AC271" s="213"/>
      <c r="AD271" s="213"/>
      <c r="AE271" s="213"/>
      <c r="AF271" s="213"/>
      <c r="AG271" s="213" t="s">
        <v>226</v>
      </c>
      <c r="AH271" s="213"/>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c r="BI271" s="213"/>
      <c r="BJ271" s="213"/>
      <c r="BK271" s="213"/>
      <c r="BL271" s="213"/>
      <c r="BM271" s="213"/>
      <c r="BN271" s="213"/>
      <c r="BO271" s="213"/>
      <c r="BP271" s="213" t="s">
        <v>226</v>
      </c>
      <c r="BQ271" s="213" t="s">
        <v>226</v>
      </c>
      <c r="BR271" s="213"/>
      <c r="BS271" s="213"/>
      <c r="BT271" s="213"/>
      <c r="BU271" s="213"/>
      <c r="BV271" s="213"/>
      <c r="BW271" s="213"/>
      <c r="BX271" s="213"/>
      <c r="BY271" s="213"/>
      <c r="BZ271" s="213"/>
      <c r="CA271" s="213"/>
      <c r="CB271" s="166"/>
      <c r="CC271" s="213"/>
      <c r="CD271" s="213"/>
      <c r="CE271" s="213"/>
      <c r="CF271" s="213"/>
      <c r="CG271" s="213"/>
      <c r="CH271" s="213"/>
      <c r="CI271" s="213" t="s">
        <v>853</v>
      </c>
      <c r="CJ271" s="213"/>
      <c r="CK271" s="213"/>
      <c r="CL271" s="213"/>
      <c r="CM271" s="213"/>
      <c r="CN271" s="213"/>
      <c r="CO271" s="213"/>
      <c r="CP271" s="213"/>
      <c r="CQ271" s="213" t="s">
        <v>226</v>
      </c>
      <c r="CR271" s="213"/>
      <c r="CS271" s="213"/>
      <c r="CT271" s="166"/>
      <c r="CU271" s="213"/>
      <c r="CV271" s="213" t="s">
        <v>853</v>
      </c>
      <c r="CW271" s="213" t="s">
        <v>226</v>
      </c>
      <c r="CX271" s="213"/>
      <c r="CY271" s="213"/>
      <c r="CZ271" s="213"/>
      <c r="DA271" s="213"/>
      <c r="DB271" s="213"/>
      <c r="DC271" s="213" t="s">
        <v>226</v>
      </c>
      <c r="DD271" s="213"/>
      <c r="DE271" s="213"/>
      <c r="DF271" s="213"/>
      <c r="DG271" s="213"/>
      <c r="DH271" s="213"/>
      <c r="DI271" s="213"/>
      <c r="DJ271" s="213"/>
      <c r="DK271" s="213"/>
      <c r="DL271" s="213"/>
      <c r="DM271" s="213"/>
      <c r="DN271" s="167"/>
      <c r="DO271" s="213"/>
      <c r="DP271" s="213"/>
      <c r="DQ271" s="213"/>
      <c r="DR271" s="213"/>
      <c r="DS271" s="213"/>
      <c r="DT271" s="213"/>
      <c r="DU271" s="213"/>
      <c r="DV271" s="213"/>
      <c r="DW271" s="213"/>
      <c r="DX271" s="213"/>
      <c r="DY271" s="213" t="s">
        <v>853</v>
      </c>
      <c r="DZ271" s="213"/>
      <c r="EA271" s="213"/>
      <c r="EB271" s="213"/>
      <c r="EC271" s="213"/>
      <c r="ED271" s="213"/>
      <c r="EE271" s="213"/>
      <c r="EF271" s="213"/>
      <c r="EG271" s="213"/>
      <c r="EH271" s="213"/>
      <c r="EI271" s="213"/>
      <c r="EJ271" s="213"/>
      <c r="EK271" s="213" t="s">
        <v>226</v>
      </c>
      <c r="EL271" s="213"/>
      <c r="EM271" s="213"/>
      <c r="EN271" s="213"/>
      <c r="EO271" s="213"/>
      <c r="EP271" s="213"/>
      <c r="EQ271" s="213"/>
      <c r="ER271" s="213"/>
      <c r="ES271" s="213"/>
      <c r="ET271" s="213"/>
      <c r="EU271" s="9"/>
      <c r="EV271" s="166" t="s">
        <v>853</v>
      </c>
      <c r="EW271" s="213"/>
      <c r="EX271" s="213"/>
      <c r="EY271" s="213"/>
      <c r="EZ271" s="213"/>
      <c r="FA271" s="213"/>
      <c r="FB271" s="213"/>
      <c r="FC271" s="213"/>
      <c r="FD271" s="213"/>
      <c r="FE271" s="213"/>
      <c r="FF271" s="213"/>
      <c r="FG271" s="213"/>
      <c r="FH271" s="213"/>
      <c r="FI271" s="213" t="s">
        <v>226</v>
      </c>
      <c r="FJ271" s="213"/>
      <c r="FK271" s="213"/>
      <c r="FL271" s="213"/>
      <c r="FM271" s="213"/>
      <c r="FN271" s="167"/>
      <c r="FO271" s="213"/>
      <c r="FP271" s="213"/>
      <c r="FQ271" s="213"/>
      <c r="FR271" s="213"/>
      <c r="FS271" s="166"/>
      <c r="FT271" s="167"/>
      <c r="FU271" s="213"/>
      <c r="FV271" s="213"/>
      <c r="FW271" s="213"/>
      <c r="FX271" s="213"/>
      <c r="FY271" s="166"/>
      <c r="FZ271" s="167"/>
      <c r="GA271" s="166"/>
      <c r="GB271" s="213"/>
      <c r="GC271" s="213"/>
      <c r="GD271" s="213"/>
      <c r="GE271" s="166"/>
      <c r="GF271" s="213"/>
      <c r="GG271" s="213"/>
      <c r="GH271" s="213"/>
      <c r="GI271" s="213"/>
      <c r="GJ271" s="213"/>
      <c r="GK271" s="213"/>
      <c r="GL271" s="213"/>
      <c r="GM271" s="166"/>
      <c r="GN271" s="213"/>
      <c r="GO271" s="213" t="s">
        <v>226</v>
      </c>
      <c r="GP271" s="213"/>
      <c r="GQ271" s="167"/>
      <c r="GR271" s="174" t="s">
        <v>226</v>
      </c>
      <c r="GS271" s="214" t="s">
        <v>226</v>
      </c>
      <c r="GT271" s="214"/>
      <c r="GU271" s="214" t="s">
        <v>226</v>
      </c>
      <c r="GV271" s="214" t="s">
        <v>226</v>
      </c>
      <c r="GW271" s="214" t="s">
        <v>226</v>
      </c>
      <c r="GX271" s="214" t="s">
        <v>226</v>
      </c>
      <c r="GY271" s="214"/>
      <c r="GZ271" s="214"/>
      <c r="HA271" s="214" t="s">
        <v>226</v>
      </c>
      <c r="HB271" s="214"/>
      <c r="HC271" s="214"/>
      <c r="HD271" s="214"/>
      <c r="HE271" s="214"/>
      <c r="HF271" s="214" t="s">
        <v>226</v>
      </c>
      <c r="HG271" s="214" t="s">
        <v>226</v>
      </c>
      <c r="HH271" s="214"/>
      <c r="HI271" s="214"/>
      <c r="HJ271" s="214"/>
      <c r="HK271" s="214" t="s">
        <v>226</v>
      </c>
      <c r="HL271" s="214"/>
      <c r="HM271" s="214" t="s">
        <v>226</v>
      </c>
      <c r="HN271" s="214"/>
      <c r="HO271" s="214"/>
      <c r="HP271" s="214"/>
      <c r="HQ271" s="214" t="s">
        <v>226</v>
      </c>
      <c r="HR271" s="214" t="s">
        <v>226</v>
      </c>
      <c r="HS271" s="214"/>
      <c r="HT271" s="214"/>
      <c r="HU271" s="214"/>
      <c r="HV271" s="214"/>
      <c r="HW271" s="214"/>
      <c r="HX271" s="214"/>
      <c r="HY271" s="214"/>
      <c r="HZ271" s="214"/>
      <c r="IA271" s="214"/>
      <c r="IB271" s="214"/>
      <c r="IC271" s="214"/>
      <c r="ID271" s="214"/>
      <c r="IE271" s="214"/>
      <c r="IF271" s="214"/>
      <c r="IG271" s="214"/>
      <c r="IH271" s="214"/>
      <c r="II271" s="214"/>
      <c r="IJ271" s="214"/>
      <c r="IK271" s="214"/>
      <c r="IL271" s="214"/>
      <c r="IM271" s="214"/>
      <c r="IN271" s="214"/>
      <c r="IO271" s="214"/>
      <c r="IP271" s="166"/>
      <c r="IQ271" s="167"/>
      <c r="IR271" s="213"/>
      <c r="IS271" s="213"/>
      <c r="IT271" s="213"/>
      <c r="IU271" s="213"/>
      <c r="IV271" s="213"/>
      <c r="IW271" s="213" t="s">
        <v>853</v>
      </c>
      <c r="IX271" s="223"/>
      <c r="IY271" s="223"/>
      <c r="IZ271" s="213" t="s">
        <v>853</v>
      </c>
      <c r="JA271" s="223"/>
      <c r="JB271" s="213"/>
      <c r="JC271" s="213" t="s">
        <v>853</v>
      </c>
      <c r="JD271" s="213"/>
      <c r="JE271" s="214"/>
      <c r="JF271"/>
      <c r="JG271" s="213"/>
      <c r="JH271" s="213"/>
      <c r="JI271" s="213" t="s">
        <v>853</v>
      </c>
      <c r="JJ271" s="213"/>
      <c r="JK271" s="213"/>
      <c r="JL271" s="213"/>
      <c r="JM271" s="213"/>
      <c r="JN271" s="174"/>
      <c r="JO271" s="214"/>
      <c r="JP271" s="214" t="s">
        <v>853</v>
      </c>
      <c r="JQ271" s="214"/>
      <c r="JR271" s="214"/>
      <c r="JS271" s="214"/>
      <c r="JT271" s="214"/>
      <c r="JU271" s="214"/>
      <c r="JV271" s="214"/>
      <c r="JW271" s="214"/>
      <c r="JX271" s="214"/>
      <c r="JY271" s="174" t="s">
        <v>898</v>
      </c>
      <c r="JZ271" s="213"/>
      <c r="KA271" s="213"/>
      <c r="KB271" s="213"/>
      <c r="KC271" s="214"/>
      <c r="KD271" s="214" t="s">
        <v>898</v>
      </c>
      <c r="KE271" s="214"/>
      <c r="KF271" s="214"/>
      <c r="KG271" s="214"/>
      <c r="KH271" s="223"/>
      <c r="KI271" s="223"/>
      <c r="KJ271" s="223"/>
      <c r="KK271" s="223"/>
      <c r="KL271" s="214"/>
      <c r="KM271" s="214"/>
      <c r="KN271" s="214"/>
      <c r="KO271" s="214"/>
      <c r="KP271" s="214"/>
      <c r="KQ271"/>
      <c r="KR271" s="255"/>
      <c r="KS271">
        <v>25</v>
      </c>
      <c r="KT271">
        <v>9</v>
      </c>
      <c r="KU271">
        <v>24</v>
      </c>
      <c r="KV271">
        <v>9</v>
      </c>
    </row>
    <row r="272" spans="1:308" s="10" customFormat="1" ht="19.5">
      <c r="A272" s="171">
        <v>23</v>
      </c>
      <c r="B272" s="171" t="s">
        <v>1395</v>
      </c>
      <c r="C272" s="172" t="s">
        <v>1430</v>
      </c>
      <c r="D272" s="173">
        <v>19</v>
      </c>
      <c r="E272" s="186" t="s">
        <v>1431</v>
      </c>
      <c r="F272" s="164">
        <v>8</v>
      </c>
      <c r="G272" s="164" t="s">
        <v>857</v>
      </c>
      <c r="H272" s="164">
        <v>0</v>
      </c>
      <c r="I272" s="164">
        <v>0</v>
      </c>
      <c r="J272" s="164">
        <v>200</v>
      </c>
      <c r="K272" s="164">
        <v>118.4</v>
      </c>
      <c r="L272" s="165">
        <v>59.20000000000001</v>
      </c>
      <c r="M272" s="384" t="s">
        <v>2435</v>
      </c>
      <c r="N272" s="166" t="s">
        <v>226</v>
      </c>
      <c r="O272" s="213"/>
      <c r="P272" s="213"/>
      <c r="Q272" s="213"/>
      <c r="R272" s="213"/>
      <c r="S272" s="213"/>
      <c r="T272" s="213"/>
      <c r="U272" s="213"/>
      <c r="V272" s="213"/>
      <c r="W272" s="213"/>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t="s">
        <v>226</v>
      </c>
      <c r="BH272" s="213"/>
      <c r="BI272" s="213"/>
      <c r="BJ272" s="213"/>
      <c r="BK272" s="213"/>
      <c r="BL272" s="213"/>
      <c r="BM272" s="213"/>
      <c r="BN272" s="213"/>
      <c r="BO272" s="213"/>
      <c r="BP272" s="213"/>
      <c r="BQ272" s="213"/>
      <c r="BR272" s="213"/>
      <c r="BS272" s="213"/>
      <c r="BT272" s="213"/>
      <c r="BU272" s="213"/>
      <c r="BV272" s="213"/>
      <c r="BW272" s="213"/>
      <c r="BX272" s="213"/>
      <c r="BY272" s="213"/>
      <c r="BZ272" s="213"/>
      <c r="CA272" s="213"/>
      <c r="CB272" s="166"/>
      <c r="CC272" s="213"/>
      <c r="CD272" s="213"/>
      <c r="CE272" s="213"/>
      <c r="CF272" s="213"/>
      <c r="CG272" s="213"/>
      <c r="CH272" s="213"/>
      <c r="CI272" s="213"/>
      <c r="CJ272" s="213"/>
      <c r="CK272" s="213"/>
      <c r="CL272" s="213"/>
      <c r="CM272" s="213"/>
      <c r="CN272" s="213"/>
      <c r="CO272" s="213"/>
      <c r="CP272" s="213"/>
      <c r="CQ272" s="213"/>
      <c r="CR272" s="213"/>
      <c r="CS272" s="213"/>
      <c r="CT272" s="166"/>
      <c r="CU272" s="213"/>
      <c r="CV272" s="213"/>
      <c r="CW272" s="213"/>
      <c r="CX272" s="213"/>
      <c r="CY272" s="213"/>
      <c r="CZ272" s="213"/>
      <c r="DA272" s="213"/>
      <c r="DB272" s="213"/>
      <c r="DC272" s="213"/>
      <c r="DD272" s="213"/>
      <c r="DE272" s="213"/>
      <c r="DF272" s="213"/>
      <c r="DG272" s="213"/>
      <c r="DH272" s="213"/>
      <c r="DI272" s="213"/>
      <c r="DJ272" s="213"/>
      <c r="DK272" s="213"/>
      <c r="DL272" s="213"/>
      <c r="DM272" s="213"/>
      <c r="DN272" s="167"/>
      <c r="DO272" s="213"/>
      <c r="DP272" s="213"/>
      <c r="DQ272" s="213"/>
      <c r="DR272" s="213"/>
      <c r="DS272" s="213"/>
      <c r="DT272" s="213" t="s">
        <v>226</v>
      </c>
      <c r="DU272" s="213"/>
      <c r="DV272" s="213"/>
      <c r="DW272" s="213"/>
      <c r="DX272" s="213"/>
      <c r="DY272" s="213"/>
      <c r="DZ272" s="213"/>
      <c r="EA272" s="213"/>
      <c r="EB272" s="213"/>
      <c r="EC272" s="213" t="s">
        <v>853</v>
      </c>
      <c r="ED272" s="213"/>
      <c r="EE272" s="213"/>
      <c r="EF272" s="213"/>
      <c r="EG272" s="213"/>
      <c r="EH272" s="213"/>
      <c r="EI272" s="213"/>
      <c r="EJ272" s="213"/>
      <c r="EK272" s="213"/>
      <c r="EL272" s="213"/>
      <c r="EM272" s="213"/>
      <c r="EN272" s="213"/>
      <c r="EO272" s="213"/>
      <c r="EP272" s="213"/>
      <c r="EQ272" s="213"/>
      <c r="ER272" s="213"/>
      <c r="ES272" s="213"/>
      <c r="ET272" s="213"/>
      <c r="EU272" s="9"/>
      <c r="EV272" s="166"/>
      <c r="EW272" s="213"/>
      <c r="EX272" s="213"/>
      <c r="EY272" s="213"/>
      <c r="EZ272" s="213"/>
      <c r="FA272" s="213"/>
      <c r="FB272" s="213"/>
      <c r="FC272" s="213"/>
      <c r="FD272" s="213"/>
      <c r="FE272" s="213"/>
      <c r="FF272" s="213" t="s">
        <v>226</v>
      </c>
      <c r="FG272" s="213"/>
      <c r="FH272" s="213"/>
      <c r="FI272" s="213"/>
      <c r="FJ272" s="213"/>
      <c r="FK272" s="213"/>
      <c r="FL272" s="213"/>
      <c r="FM272" s="213"/>
      <c r="FN272" s="167"/>
      <c r="FO272" s="213"/>
      <c r="FP272" s="213"/>
      <c r="FQ272" s="213"/>
      <c r="FR272" s="213"/>
      <c r="FS272" s="166"/>
      <c r="FT272" s="167"/>
      <c r="FU272" s="213"/>
      <c r="FV272" s="213"/>
      <c r="FW272" s="213"/>
      <c r="FX272" s="213"/>
      <c r="FY272" s="166"/>
      <c r="FZ272" s="167"/>
      <c r="GA272" s="166"/>
      <c r="GB272" s="213"/>
      <c r="GC272" s="213"/>
      <c r="GD272" s="213"/>
      <c r="GE272" s="166"/>
      <c r="GF272" s="213"/>
      <c r="GG272" s="213"/>
      <c r="GH272" s="213"/>
      <c r="GI272" s="213"/>
      <c r="GJ272" s="213"/>
      <c r="GK272" s="213"/>
      <c r="GL272" s="213"/>
      <c r="GM272" s="166"/>
      <c r="GN272" s="213"/>
      <c r="GO272" s="213"/>
      <c r="GP272" s="213"/>
      <c r="GQ272" s="167"/>
      <c r="GR272" s="174" t="s">
        <v>226</v>
      </c>
      <c r="GS272" s="214" t="s">
        <v>226</v>
      </c>
      <c r="GT272" s="214"/>
      <c r="GU272" s="214" t="s">
        <v>226</v>
      </c>
      <c r="GV272" s="214" t="s">
        <v>226</v>
      </c>
      <c r="GW272" s="214" t="s">
        <v>226</v>
      </c>
      <c r="GX272" s="214"/>
      <c r="GY272" s="214"/>
      <c r="GZ272" s="214"/>
      <c r="HA272" s="214" t="s">
        <v>226</v>
      </c>
      <c r="HB272" s="214"/>
      <c r="HC272" s="214"/>
      <c r="HD272" s="214"/>
      <c r="HE272" s="214"/>
      <c r="HF272" s="214" t="s">
        <v>226</v>
      </c>
      <c r="HG272" s="214"/>
      <c r="HH272" s="214"/>
      <c r="HI272" s="214"/>
      <c r="HJ272" s="214"/>
      <c r="HK272" s="214"/>
      <c r="HL272" s="214"/>
      <c r="HM272" s="214"/>
      <c r="HN272" s="214"/>
      <c r="HO272" s="214"/>
      <c r="HP272" s="214"/>
      <c r="HQ272" s="214"/>
      <c r="HR272" s="214"/>
      <c r="HS272" s="214"/>
      <c r="HT272" s="214"/>
      <c r="HU272" s="214"/>
      <c r="HV272" s="214"/>
      <c r="HW272" s="214"/>
      <c r="HX272" s="214"/>
      <c r="HY272" s="214"/>
      <c r="HZ272" s="214"/>
      <c r="IA272" s="214"/>
      <c r="IB272" s="214"/>
      <c r="IC272" s="214"/>
      <c r="ID272" s="214"/>
      <c r="IE272" s="214"/>
      <c r="IF272" s="214"/>
      <c r="IG272" s="214"/>
      <c r="IH272" s="214"/>
      <c r="II272" s="214"/>
      <c r="IJ272" s="214"/>
      <c r="IK272" s="214"/>
      <c r="IL272" s="214"/>
      <c r="IM272" s="214"/>
      <c r="IN272" s="214"/>
      <c r="IO272" s="214"/>
      <c r="IP272" s="166"/>
      <c r="IQ272" s="167"/>
      <c r="IR272" s="213"/>
      <c r="IS272" s="213"/>
      <c r="IT272" s="213"/>
      <c r="IU272" s="213"/>
      <c r="IV272" s="213"/>
      <c r="IW272" s="213"/>
      <c r="IX272" s="223"/>
      <c r="IY272" s="223"/>
      <c r="IZ272" s="213"/>
      <c r="JA272" s="223"/>
      <c r="JB272" s="213"/>
      <c r="JC272" s="213"/>
      <c r="JD272" s="213"/>
      <c r="JE272" s="214"/>
      <c r="JF272"/>
      <c r="JG272" s="213"/>
      <c r="JH272" s="213"/>
      <c r="JI272" s="213"/>
      <c r="JJ272" s="213"/>
      <c r="JK272" s="213"/>
      <c r="JL272" s="213"/>
      <c r="JM272" s="213"/>
      <c r="JN272" s="174" t="s">
        <v>853</v>
      </c>
      <c r="JO272" s="214"/>
      <c r="JP272" s="214"/>
      <c r="JQ272" s="214"/>
      <c r="JR272" s="214"/>
      <c r="JS272" s="214"/>
      <c r="JT272" s="214"/>
      <c r="JU272" s="214"/>
      <c r="JV272" s="214"/>
      <c r="JW272" s="214"/>
      <c r="JX272" s="214"/>
      <c r="JY272" s="174" t="s">
        <v>898</v>
      </c>
      <c r="JZ272" s="213"/>
      <c r="KA272" s="213" t="s">
        <v>853</v>
      </c>
      <c r="KB272" s="213"/>
      <c r="KC272" s="214"/>
      <c r="KD272" s="214" t="s">
        <v>898</v>
      </c>
      <c r="KE272" s="214"/>
      <c r="KF272" s="214"/>
      <c r="KG272" s="214"/>
      <c r="KH272" s="223"/>
      <c r="KI272" s="223"/>
      <c r="KJ272" s="223"/>
      <c r="KK272" s="223"/>
      <c r="KL272" s="214"/>
      <c r="KM272" s="214"/>
      <c r="KN272" s="214"/>
      <c r="KO272" s="214"/>
      <c r="KP272" s="214"/>
      <c r="KQ272"/>
      <c r="KR272" s="255"/>
      <c r="KS272">
        <v>13</v>
      </c>
      <c r="KT272">
        <v>3</v>
      </c>
      <c r="KU272">
        <v>13</v>
      </c>
      <c r="KV272">
        <v>3</v>
      </c>
    </row>
    <row r="273" spans="1:308" s="10" customFormat="1" ht="19.5">
      <c r="A273" s="171">
        <v>23</v>
      </c>
      <c r="B273" s="171" t="s">
        <v>1395</v>
      </c>
      <c r="C273" s="172" t="s">
        <v>1432</v>
      </c>
      <c r="D273" s="173">
        <v>20</v>
      </c>
      <c r="E273" s="186" t="s">
        <v>1433</v>
      </c>
      <c r="F273" s="164">
        <v>24</v>
      </c>
      <c r="G273" s="164" t="s">
        <v>852</v>
      </c>
      <c r="H273" s="164">
        <v>0</v>
      </c>
      <c r="I273" s="164">
        <v>0</v>
      </c>
      <c r="J273" s="164">
        <v>527</v>
      </c>
      <c r="K273" s="164">
        <v>181.6</v>
      </c>
      <c r="L273" s="165">
        <v>34.459203036053133</v>
      </c>
      <c r="M273" s="384" t="s">
        <v>2436</v>
      </c>
      <c r="N273" s="166" t="s">
        <v>226</v>
      </c>
      <c r="O273" s="213"/>
      <c r="P273" s="213"/>
      <c r="Q273" s="213"/>
      <c r="R273" s="213"/>
      <c r="S273" s="213"/>
      <c r="T273" s="213"/>
      <c r="U273" s="213"/>
      <c r="V273" s="213"/>
      <c r="W273" s="213"/>
      <c r="X273" s="213"/>
      <c r="Y273" s="213"/>
      <c r="Z273" s="213"/>
      <c r="AA273" s="213"/>
      <c r="AB273" s="213"/>
      <c r="AC273" s="213"/>
      <c r="AD273" s="213"/>
      <c r="AE273" s="213"/>
      <c r="AF273" s="213"/>
      <c r="AG273" s="213"/>
      <c r="AH273" s="213"/>
      <c r="AI273" s="213"/>
      <c r="AJ273" s="213"/>
      <c r="AK273" s="213"/>
      <c r="AL273" s="213"/>
      <c r="AM273" s="213"/>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c r="BI273" s="213"/>
      <c r="BJ273" s="213"/>
      <c r="BK273" s="213"/>
      <c r="BL273" s="213"/>
      <c r="BM273" s="213"/>
      <c r="BN273" s="213"/>
      <c r="BO273" s="213"/>
      <c r="BP273" s="213"/>
      <c r="BQ273" s="213"/>
      <c r="BR273" s="213"/>
      <c r="BS273" s="213"/>
      <c r="BT273" s="213"/>
      <c r="BU273" s="213"/>
      <c r="BV273" s="213"/>
      <c r="BW273" s="213"/>
      <c r="BX273" s="213"/>
      <c r="BY273" s="213"/>
      <c r="BZ273" s="213"/>
      <c r="CA273" s="213"/>
      <c r="CB273" s="166"/>
      <c r="CC273" s="213"/>
      <c r="CD273" s="213"/>
      <c r="CE273" s="213"/>
      <c r="CF273" s="213"/>
      <c r="CG273" s="213"/>
      <c r="CH273" s="213"/>
      <c r="CI273" s="213"/>
      <c r="CJ273" s="213"/>
      <c r="CK273" s="213"/>
      <c r="CL273" s="213"/>
      <c r="CM273" s="213"/>
      <c r="CN273" s="213"/>
      <c r="CO273" s="213"/>
      <c r="CP273" s="213"/>
      <c r="CQ273" s="213"/>
      <c r="CR273" s="213"/>
      <c r="CS273" s="213"/>
      <c r="CT273" s="166"/>
      <c r="CU273" s="213"/>
      <c r="CV273" s="213"/>
      <c r="CW273" s="213"/>
      <c r="CX273" s="213"/>
      <c r="CY273" s="213"/>
      <c r="CZ273" s="213"/>
      <c r="DA273" s="213"/>
      <c r="DB273" s="213"/>
      <c r="DC273" s="213"/>
      <c r="DD273" s="213"/>
      <c r="DE273" s="213"/>
      <c r="DF273" s="213"/>
      <c r="DG273" s="213"/>
      <c r="DH273" s="213"/>
      <c r="DI273" s="213"/>
      <c r="DJ273" s="213"/>
      <c r="DK273" s="213"/>
      <c r="DL273" s="213"/>
      <c r="DM273" s="213"/>
      <c r="DN273" s="167"/>
      <c r="DO273" s="213"/>
      <c r="DP273" s="213"/>
      <c r="DQ273" s="213"/>
      <c r="DR273" s="213"/>
      <c r="DS273" s="213"/>
      <c r="DT273" s="213"/>
      <c r="DU273" s="213"/>
      <c r="DV273" s="213"/>
      <c r="DW273" s="213"/>
      <c r="DX273" s="213"/>
      <c r="DY273" s="213"/>
      <c r="DZ273" s="213"/>
      <c r="EA273" s="213"/>
      <c r="EB273" s="213"/>
      <c r="EC273" s="213"/>
      <c r="ED273" s="213"/>
      <c r="EE273" s="213"/>
      <c r="EF273" s="213"/>
      <c r="EG273" s="213"/>
      <c r="EH273" s="213"/>
      <c r="EI273" s="213"/>
      <c r="EJ273" s="213"/>
      <c r="EK273" s="213"/>
      <c r="EL273" s="213"/>
      <c r="EM273" s="213"/>
      <c r="EN273" s="213"/>
      <c r="EO273" s="213"/>
      <c r="EP273" s="213"/>
      <c r="EQ273" s="213"/>
      <c r="ER273" s="213"/>
      <c r="ES273" s="213"/>
      <c r="ET273" s="213"/>
      <c r="EU273" s="9"/>
      <c r="EV273" s="166"/>
      <c r="EW273" s="213"/>
      <c r="EX273" s="213"/>
      <c r="EY273" s="213"/>
      <c r="EZ273" s="213"/>
      <c r="FA273" s="213"/>
      <c r="FB273" s="213"/>
      <c r="FC273" s="213"/>
      <c r="FD273" s="213"/>
      <c r="FE273" s="213"/>
      <c r="FF273" s="213"/>
      <c r="FG273" s="213"/>
      <c r="FH273" s="213"/>
      <c r="FI273" s="213"/>
      <c r="FJ273" s="213"/>
      <c r="FK273" s="213"/>
      <c r="FL273" s="213"/>
      <c r="FM273" s="213"/>
      <c r="FN273" s="167"/>
      <c r="FO273" s="213"/>
      <c r="FP273" s="213"/>
      <c r="FQ273" s="213"/>
      <c r="FR273" s="213"/>
      <c r="FS273" s="166"/>
      <c r="FT273" s="167"/>
      <c r="FU273" s="213"/>
      <c r="FV273" s="213"/>
      <c r="FW273" s="213"/>
      <c r="FX273" s="213"/>
      <c r="FY273" s="166"/>
      <c r="FZ273" s="167"/>
      <c r="GA273" s="166"/>
      <c r="GB273" s="213"/>
      <c r="GC273" s="213"/>
      <c r="GD273" s="213"/>
      <c r="GE273" s="166"/>
      <c r="GF273" s="213"/>
      <c r="GG273" s="213"/>
      <c r="GH273" s="213"/>
      <c r="GI273" s="213"/>
      <c r="GJ273" s="213"/>
      <c r="GK273" s="213"/>
      <c r="GL273" s="213"/>
      <c r="GM273" s="166"/>
      <c r="GN273" s="213"/>
      <c r="GO273" s="213"/>
      <c r="GP273" s="213"/>
      <c r="GQ273" s="167"/>
      <c r="GR273" s="174"/>
      <c r="GS273" s="214"/>
      <c r="GT273" s="214"/>
      <c r="GU273" s="214"/>
      <c r="GV273" s="214"/>
      <c r="GW273" s="214"/>
      <c r="GX273" s="214"/>
      <c r="GY273" s="214"/>
      <c r="GZ273" s="214"/>
      <c r="HA273" s="214"/>
      <c r="HB273" s="214"/>
      <c r="HC273" s="214"/>
      <c r="HD273" s="214"/>
      <c r="HE273" s="214"/>
      <c r="HF273" s="214"/>
      <c r="HG273" s="214"/>
      <c r="HH273" s="214"/>
      <c r="HI273" s="214"/>
      <c r="HJ273" s="214"/>
      <c r="HK273" s="214"/>
      <c r="HL273" s="214"/>
      <c r="HM273" s="214"/>
      <c r="HN273" s="214"/>
      <c r="HO273" s="214"/>
      <c r="HP273" s="214"/>
      <c r="HQ273" s="214"/>
      <c r="HR273" s="214"/>
      <c r="HS273" s="214"/>
      <c r="HT273" s="214"/>
      <c r="HU273" s="214"/>
      <c r="HV273" s="214"/>
      <c r="HW273" s="214"/>
      <c r="HX273" s="214"/>
      <c r="HY273" s="214"/>
      <c r="HZ273" s="214"/>
      <c r="IA273" s="214"/>
      <c r="IB273" s="214"/>
      <c r="IC273" s="214"/>
      <c r="ID273" s="214"/>
      <c r="IE273" s="214"/>
      <c r="IF273" s="214"/>
      <c r="IG273" s="214"/>
      <c r="IH273" s="214"/>
      <c r="II273" s="214"/>
      <c r="IJ273" s="214"/>
      <c r="IK273" s="214"/>
      <c r="IL273" s="214"/>
      <c r="IM273" s="214"/>
      <c r="IN273" s="214"/>
      <c r="IO273" s="214"/>
      <c r="IP273" s="166"/>
      <c r="IQ273" s="167"/>
      <c r="IR273" s="213"/>
      <c r="IS273" s="213"/>
      <c r="IT273" s="213"/>
      <c r="IU273" s="213"/>
      <c r="IV273" s="213"/>
      <c r="IW273" s="213"/>
      <c r="IX273" s="223" t="s">
        <v>853</v>
      </c>
      <c r="IY273" s="223"/>
      <c r="IZ273" s="213"/>
      <c r="JA273" s="223"/>
      <c r="JB273" s="213"/>
      <c r="JC273" s="213" t="s">
        <v>853</v>
      </c>
      <c r="JD273" s="213"/>
      <c r="JE273" s="214"/>
      <c r="JF273" t="s">
        <v>226</v>
      </c>
      <c r="JG273" s="213"/>
      <c r="JH273" s="213"/>
      <c r="JI273" s="213"/>
      <c r="JJ273" s="213"/>
      <c r="JK273" s="213"/>
      <c r="JL273" s="213"/>
      <c r="JM273" s="213"/>
      <c r="JN273" s="174"/>
      <c r="JO273" s="214"/>
      <c r="JP273" s="214"/>
      <c r="JQ273" s="214"/>
      <c r="JR273" s="214"/>
      <c r="JS273" s="214"/>
      <c r="JT273" s="214"/>
      <c r="JU273" s="214"/>
      <c r="JV273" s="214"/>
      <c r="JW273" s="214"/>
      <c r="JX273" s="214"/>
      <c r="JY273" s="174" t="s">
        <v>898</v>
      </c>
      <c r="JZ273" s="213"/>
      <c r="KA273" s="213"/>
      <c r="KB273" s="213"/>
      <c r="KC273" s="214"/>
      <c r="KD273" s="214" t="s">
        <v>898</v>
      </c>
      <c r="KE273" s="214" t="s">
        <v>898</v>
      </c>
      <c r="KF273" s="214"/>
      <c r="KG273" s="214"/>
      <c r="KH273" s="223"/>
      <c r="KI273" s="223"/>
      <c r="KJ273" s="223"/>
      <c r="KK273" s="223"/>
      <c r="KL273" s="214"/>
      <c r="KM273" s="214"/>
      <c r="KN273" s="214"/>
      <c r="KO273" s="214"/>
      <c r="KP273" s="214"/>
      <c r="KQ273"/>
      <c r="KR273" s="255"/>
      <c r="KS273">
        <v>5</v>
      </c>
      <c r="KT273">
        <v>2</v>
      </c>
      <c r="KU273">
        <v>5</v>
      </c>
      <c r="KV273">
        <v>2</v>
      </c>
    </row>
    <row r="274" spans="1:308" s="10" customFormat="1" ht="19.5">
      <c r="A274" s="171">
        <v>23</v>
      </c>
      <c r="B274" s="171" t="s">
        <v>1395</v>
      </c>
      <c r="C274" s="172" t="s">
        <v>1434</v>
      </c>
      <c r="D274" s="173">
        <v>21</v>
      </c>
      <c r="E274" s="186" t="s">
        <v>1435</v>
      </c>
      <c r="F274" s="164">
        <v>21</v>
      </c>
      <c r="G274" s="164" t="s">
        <v>852</v>
      </c>
      <c r="H274" s="164" t="s">
        <v>979</v>
      </c>
      <c r="I274" s="164">
        <v>0</v>
      </c>
      <c r="J274" s="164">
        <v>400</v>
      </c>
      <c r="K274" s="164">
        <v>127.7</v>
      </c>
      <c r="L274" s="165">
        <v>31.925000000000004</v>
      </c>
      <c r="M274" s="384" t="s">
        <v>2437</v>
      </c>
      <c r="N274" s="166" t="s">
        <v>226</v>
      </c>
      <c r="O274" s="213"/>
      <c r="P274" s="213"/>
      <c r="Q274" s="213"/>
      <c r="R274" s="213"/>
      <c r="S274" s="213"/>
      <c r="T274" s="213"/>
      <c r="U274" s="213"/>
      <c r="V274" s="213"/>
      <c r="W274" s="213"/>
      <c r="X274" s="213"/>
      <c r="Y274" s="213"/>
      <c r="Z274" s="213"/>
      <c r="AA274" s="213"/>
      <c r="AB274" s="213"/>
      <c r="AC274" s="213"/>
      <c r="AD274" s="213"/>
      <c r="AE274" s="213"/>
      <c r="AF274" s="213"/>
      <c r="AG274" s="213" t="s">
        <v>853</v>
      </c>
      <c r="AH274" s="213"/>
      <c r="AI274" s="213"/>
      <c r="AJ274" s="213"/>
      <c r="AK274" s="213"/>
      <c r="AL274" s="213"/>
      <c r="AM274" s="213"/>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c r="BI274" s="213"/>
      <c r="BJ274" s="213"/>
      <c r="BK274" s="213"/>
      <c r="BL274" s="213"/>
      <c r="BM274" s="213"/>
      <c r="BN274" s="213"/>
      <c r="BO274" s="213"/>
      <c r="BP274" s="213"/>
      <c r="BQ274" s="213"/>
      <c r="BR274" s="213"/>
      <c r="BS274" s="213"/>
      <c r="BT274" s="213"/>
      <c r="BU274" s="213"/>
      <c r="BV274" s="213"/>
      <c r="BW274" s="213"/>
      <c r="BX274" s="213"/>
      <c r="BY274" s="213"/>
      <c r="BZ274" s="213"/>
      <c r="CA274" s="213" t="s">
        <v>853</v>
      </c>
      <c r="CB274" s="166"/>
      <c r="CC274" s="213"/>
      <c r="CD274" s="213"/>
      <c r="CE274" s="213"/>
      <c r="CF274" s="213"/>
      <c r="CG274" s="213"/>
      <c r="CH274" s="213"/>
      <c r="CI274" s="213"/>
      <c r="CJ274" s="213"/>
      <c r="CK274" s="213" t="s">
        <v>226</v>
      </c>
      <c r="CL274" s="213"/>
      <c r="CM274" s="213"/>
      <c r="CN274" s="213"/>
      <c r="CO274" s="213" t="s">
        <v>226</v>
      </c>
      <c r="CP274" s="213"/>
      <c r="CQ274" s="213" t="s">
        <v>226</v>
      </c>
      <c r="CR274" s="213"/>
      <c r="CS274" s="213"/>
      <c r="CT274" s="166"/>
      <c r="CU274" s="213"/>
      <c r="CV274" s="213" t="s">
        <v>853</v>
      </c>
      <c r="CW274" s="213"/>
      <c r="CX274" s="213"/>
      <c r="CY274" s="213"/>
      <c r="CZ274" s="213" t="s">
        <v>853</v>
      </c>
      <c r="DA274" s="213"/>
      <c r="DB274" s="213"/>
      <c r="DC274" s="213" t="s">
        <v>226</v>
      </c>
      <c r="DD274" s="213"/>
      <c r="DE274" s="213"/>
      <c r="DF274" s="213"/>
      <c r="DG274" s="213"/>
      <c r="DH274" s="213"/>
      <c r="DI274" s="213"/>
      <c r="DJ274" s="213"/>
      <c r="DK274" s="213"/>
      <c r="DL274" s="213"/>
      <c r="DM274" s="213"/>
      <c r="DN274" s="167"/>
      <c r="DO274" s="213"/>
      <c r="DP274" s="213"/>
      <c r="DQ274" s="213"/>
      <c r="DR274" s="213"/>
      <c r="DS274" s="213"/>
      <c r="DT274" s="213" t="s">
        <v>226</v>
      </c>
      <c r="DU274" s="213"/>
      <c r="DV274" s="213"/>
      <c r="DW274" s="213"/>
      <c r="DX274" s="213"/>
      <c r="DY274" s="213"/>
      <c r="DZ274" s="213"/>
      <c r="EA274" s="213"/>
      <c r="EB274" s="213"/>
      <c r="EC274" s="213"/>
      <c r="ED274" s="213"/>
      <c r="EE274" s="213"/>
      <c r="EF274" s="213"/>
      <c r="EG274" s="213"/>
      <c r="EH274" s="213"/>
      <c r="EI274" s="213"/>
      <c r="EJ274" s="213"/>
      <c r="EK274" s="213"/>
      <c r="EL274" s="213"/>
      <c r="EM274" s="213"/>
      <c r="EN274" s="213"/>
      <c r="EO274" s="213"/>
      <c r="EP274" s="213"/>
      <c r="EQ274" s="213"/>
      <c r="ER274" s="213"/>
      <c r="ES274" s="213"/>
      <c r="ET274" s="213" t="s">
        <v>853</v>
      </c>
      <c r="EU274" s="9"/>
      <c r="EV274" s="166"/>
      <c r="EW274" s="213"/>
      <c r="EX274" s="213"/>
      <c r="EY274" s="213"/>
      <c r="EZ274" s="213"/>
      <c r="FA274" s="213"/>
      <c r="FB274" s="213"/>
      <c r="FC274" s="213"/>
      <c r="FD274" s="213"/>
      <c r="FE274" s="213"/>
      <c r="FF274" s="213"/>
      <c r="FG274" s="213"/>
      <c r="FH274" s="213"/>
      <c r="FI274" s="213"/>
      <c r="FJ274" s="213"/>
      <c r="FK274" s="213"/>
      <c r="FL274" s="213"/>
      <c r="FM274" s="213"/>
      <c r="FN274" s="167"/>
      <c r="FO274" s="213" t="s">
        <v>226</v>
      </c>
      <c r="FP274" s="213" t="s">
        <v>853</v>
      </c>
      <c r="FQ274" s="213"/>
      <c r="FR274" s="213"/>
      <c r="FS274" s="166" t="s">
        <v>226</v>
      </c>
      <c r="FT274" s="167"/>
      <c r="FU274" s="213" t="s">
        <v>226</v>
      </c>
      <c r="FV274" s="213"/>
      <c r="FW274" s="213"/>
      <c r="FX274" s="213"/>
      <c r="FY274" s="166"/>
      <c r="FZ274" s="167"/>
      <c r="GA274" s="166"/>
      <c r="GB274" s="213"/>
      <c r="GC274" s="213"/>
      <c r="GD274" s="213"/>
      <c r="GE274" s="166"/>
      <c r="GF274" s="213"/>
      <c r="GG274" s="213"/>
      <c r="GH274" s="213"/>
      <c r="GI274" s="213"/>
      <c r="GJ274" s="213"/>
      <c r="GK274" s="213"/>
      <c r="GL274" s="213"/>
      <c r="GM274" s="166" t="s">
        <v>853</v>
      </c>
      <c r="GN274" s="213" t="s">
        <v>853</v>
      </c>
      <c r="GO274" s="213" t="s">
        <v>853</v>
      </c>
      <c r="GP274" s="213"/>
      <c r="GQ274" s="167"/>
      <c r="GR274" s="174"/>
      <c r="GS274" s="214"/>
      <c r="GT274" s="214"/>
      <c r="GU274" s="214"/>
      <c r="GV274" s="214"/>
      <c r="GW274" s="214"/>
      <c r="GX274" s="214"/>
      <c r="GY274" s="214"/>
      <c r="GZ274" s="214"/>
      <c r="HA274" s="214"/>
      <c r="HB274" s="214"/>
      <c r="HC274" s="214"/>
      <c r="HD274" s="214"/>
      <c r="HE274" s="214"/>
      <c r="HF274" s="214" t="s">
        <v>226</v>
      </c>
      <c r="HG274" s="214"/>
      <c r="HH274" s="214"/>
      <c r="HI274" s="214"/>
      <c r="HJ274" s="214"/>
      <c r="HK274" s="214"/>
      <c r="HL274" s="214"/>
      <c r="HM274" s="214"/>
      <c r="HN274" s="214"/>
      <c r="HO274" s="214"/>
      <c r="HP274" s="214"/>
      <c r="HQ274" s="214"/>
      <c r="HR274" s="214"/>
      <c r="HS274" s="214"/>
      <c r="HT274" s="214"/>
      <c r="HU274" s="214"/>
      <c r="HV274" s="214"/>
      <c r="HW274" s="214"/>
      <c r="HX274" s="214"/>
      <c r="HY274" s="214"/>
      <c r="HZ274" s="214"/>
      <c r="IA274" s="214"/>
      <c r="IB274" s="214"/>
      <c r="IC274" s="214"/>
      <c r="ID274" s="214"/>
      <c r="IE274" s="214"/>
      <c r="IF274" s="214"/>
      <c r="IG274" s="214"/>
      <c r="IH274" s="214"/>
      <c r="II274" s="214"/>
      <c r="IJ274" s="214"/>
      <c r="IK274" s="214"/>
      <c r="IL274" s="214"/>
      <c r="IM274" s="214"/>
      <c r="IN274" s="214"/>
      <c r="IO274" s="214"/>
      <c r="IP274" s="166"/>
      <c r="IQ274" s="167"/>
      <c r="IR274" s="213"/>
      <c r="IS274" s="213"/>
      <c r="IT274" s="213" t="s">
        <v>226</v>
      </c>
      <c r="IU274" s="213"/>
      <c r="IV274" s="213"/>
      <c r="IW274" s="213"/>
      <c r="IX274" s="223"/>
      <c r="IY274" s="223"/>
      <c r="IZ274" s="213" t="s">
        <v>226</v>
      </c>
      <c r="JA274" s="223"/>
      <c r="JB274" s="213"/>
      <c r="JC274" s="213" t="s">
        <v>226</v>
      </c>
      <c r="JD274" s="213"/>
      <c r="JE274" s="214" t="s">
        <v>898</v>
      </c>
      <c r="JF274"/>
      <c r="JG274" s="213" t="s">
        <v>853</v>
      </c>
      <c r="JH274" s="213"/>
      <c r="JI274" s="213" t="s">
        <v>226</v>
      </c>
      <c r="JJ274" s="213"/>
      <c r="JK274" s="213"/>
      <c r="JL274" s="213"/>
      <c r="JM274" s="213"/>
      <c r="JN274" s="213" t="s">
        <v>226</v>
      </c>
      <c r="JO274" s="214" t="s">
        <v>898</v>
      </c>
      <c r="JP274" s="214"/>
      <c r="JQ274" s="214"/>
      <c r="JR274" s="214"/>
      <c r="JS274" s="214"/>
      <c r="JT274" s="214"/>
      <c r="JU274" s="214"/>
      <c r="JV274" s="214"/>
      <c r="JW274" s="214"/>
      <c r="JX274" s="214"/>
      <c r="JY274" s="174" t="s">
        <v>898</v>
      </c>
      <c r="JZ274" s="213"/>
      <c r="KA274" s="213"/>
      <c r="KB274" s="214" t="s">
        <v>898</v>
      </c>
      <c r="KC274" s="214"/>
      <c r="KD274" s="214"/>
      <c r="KE274" s="214"/>
      <c r="KF274" s="214"/>
      <c r="KG274" s="214"/>
      <c r="KH274" s="223"/>
      <c r="KI274" s="223"/>
      <c r="KJ274" s="223"/>
      <c r="KK274" s="223"/>
      <c r="KL274" s="214"/>
      <c r="KM274" s="214"/>
      <c r="KN274" s="214"/>
      <c r="KO274" s="214" t="s">
        <v>898</v>
      </c>
      <c r="KP274" s="214"/>
      <c r="KQ274"/>
      <c r="KR274" s="255"/>
      <c r="KS274">
        <v>20</v>
      </c>
      <c r="KT274">
        <v>10</v>
      </c>
      <c r="KU274">
        <v>20</v>
      </c>
      <c r="KV274">
        <v>9</v>
      </c>
    </row>
    <row r="275" spans="1:308" s="10" customFormat="1" ht="19.5">
      <c r="A275" s="171">
        <v>23</v>
      </c>
      <c r="B275" s="171" t="s">
        <v>1395</v>
      </c>
      <c r="C275" s="172" t="s">
        <v>1436</v>
      </c>
      <c r="D275" s="173">
        <v>22</v>
      </c>
      <c r="E275" s="186" t="s">
        <v>1437</v>
      </c>
      <c r="F275" s="164">
        <v>9</v>
      </c>
      <c r="G275" s="164" t="s">
        <v>857</v>
      </c>
      <c r="H275" s="164">
        <v>0</v>
      </c>
      <c r="I275" s="164">
        <v>0</v>
      </c>
      <c r="J275" s="164">
        <v>680</v>
      </c>
      <c r="K275" s="164">
        <v>213.9</v>
      </c>
      <c r="L275" s="165">
        <v>31.455882352941178</v>
      </c>
      <c r="M275" s="384" t="s">
        <v>2438</v>
      </c>
      <c r="N275" s="166" t="s">
        <v>226</v>
      </c>
      <c r="O275" s="213"/>
      <c r="P275" s="213"/>
      <c r="Q275" s="213"/>
      <c r="R275" s="213"/>
      <c r="S275" s="213"/>
      <c r="T275" s="213"/>
      <c r="U275" s="213"/>
      <c r="V275" s="213"/>
      <c r="W275" s="213"/>
      <c r="X275" s="213"/>
      <c r="Y275" s="213"/>
      <c r="Z275" s="213"/>
      <c r="AA275" s="213"/>
      <c r="AB275" s="213"/>
      <c r="AC275" s="213"/>
      <c r="AD275" s="213"/>
      <c r="AE275" s="213"/>
      <c r="AF275" s="213"/>
      <c r="AG275" s="213"/>
      <c r="AH275" s="213"/>
      <c r="AI275" s="213"/>
      <c r="AJ275" s="213"/>
      <c r="AK275" s="213"/>
      <c r="AL275" s="213"/>
      <c r="AM275" s="213"/>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t="s">
        <v>226</v>
      </c>
      <c r="BH275" s="213"/>
      <c r="BI275" s="213"/>
      <c r="BJ275" s="213"/>
      <c r="BK275" s="213"/>
      <c r="BL275" s="213"/>
      <c r="BM275" s="213"/>
      <c r="BN275" s="213"/>
      <c r="BO275" s="213"/>
      <c r="BP275" s="213" t="s">
        <v>226</v>
      </c>
      <c r="BQ275" s="213"/>
      <c r="BR275" s="213"/>
      <c r="BS275" s="213"/>
      <c r="BT275" s="213"/>
      <c r="BU275" s="213"/>
      <c r="BV275" s="213"/>
      <c r="BW275" s="213"/>
      <c r="BX275" s="213"/>
      <c r="BY275" s="213"/>
      <c r="BZ275" s="213"/>
      <c r="CA275" s="213"/>
      <c r="CB275" s="166"/>
      <c r="CC275" s="213"/>
      <c r="CD275" s="213"/>
      <c r="CE275" s="213"/>
      <c r="CF275" s="213"/>
      <c r="CG275" s="213"/>
      <c r="CH275" s="213" t="s">
        <v>226</v>
      </c>
      <c r="CI275" s="213"/>
      <c r="CJ275" s="213"/>
      <c r="CK275" s="213" t="s">
        <v>226</v>
      </c>
      <c r="CL275" s="213"/>
      <c r="CM275" s="213"/>
      <c r="CN275" s="213"/>
      <c r="CO275" s="213"/>
      <c r="CP275" s="213"/>
      <c r="CQ275" s="213"/>
      <c r="CR275" s="213"/>
      <c r="CS275" s="213"/>
      <c r="CT275" s="166" t="s">
        <v>226</v>
      </c>
      <c r="CU275" s="213"/>
      <c r="CV275" s="213"/>
      <c r="CW275" s="213"/>
      <c r="CX275" s="213"/>
      <c r="CY275" s="213"/>
      <c r="CZ275" s="213"/>
      <c r="DA275" s="213"/>
      <c r="DB275" s="213"/>
      <c r="DC275" s="213"/>
      <c r="DD275" s="213"/>
      <c r="DE275" s="213"/>
      <c r="DF275" s="213"/>
      <c r="DG275" s="213" t="s">
        <v>853</v>
      </c>
      <c r="DH275" s="213"/>
      <c r="DI275" s="213"/>
      <c r="DJ275" s="213"/>
      <c r="DK275" s="213"/>
      <c r="DL275" s="213"/>
      <c r="DM275" s="213"/>
      <c r="DN275" s="167"/>
      <c r="DO275" s="213"/>
      <c r="DP275" s="213"/>
      <c r="DQ275" s="213"/>
      <c r="DR275" s="213"/>
      <c r="DS275" s="213"/>
      <c r="DT275" s="213"/>
      <c r="DU275" s="213"/>
      <c r="DV275" s="213" t="s">
        <v>853</v>
      </c>
      <c r="DW275" s="213"/>
      <c r="DX275" s="213"/>
      <c r="DY275" s="213" t="s">
        <v>226</v>
      </c>
      <c r="DZ275" s="213"/>
      <c r="EA275" s="213"/>
      <c r="EB275" s="213"/>
      <c r="EC275" s="213"/>
      <c r="ED275" s="213"/>
      <c r="EE275" s="213"/>
      <c r="EF275" s="213"/>
      <c r="EG275" s="213"/>
      <c r="EH275" s="213"/>
      <c r="EI275" s="213"/>
      <c r="EJ275" s="213"/>
      <c r="EK275" s="213"/>
      <c r="EL275" s="213"/>
      <c r="EM275" s="213"/>
      <c r="EN275" s="213"/>
      <c r="EO275" s="213"/>
      <c r="EP275" s="213"/>
      <c r="EQ275" s="213"/>
      <c r="ER275" s="213"/>
      <c r="ES275" s="213"/>
      <c r="ET275" s="213"/>
      <c r="EU275" s="9"/>
      <c r="EV275" s="166"/>
      <c r="EW275" s="213"/>
      <c r="EX275" s="213"/>
      <c r="EY275" s="213"/>
      <c r="EZ275" s="213" t="s">
        <v>226</v>
      </c>
      <c r="FA275" s="213"/>
      <c r="FB275" s="213"/>
      <c r="FC275" s="213"/>
      <c r="FD275" s="213"/>
      <c r="FE275" s="213"/>
      <c r="FF275" s="213"/>
      <c r="FG275" s="213"/>
      <c r="FH275" s="213"/>
      <c r="FI275" s="213"/>
      <c r="FJ275" s="213"/>
      <c r="FK275" s="213"/>
      <c r="FL275" s="213"/>
      <c r="FM275" s="213"/>
      <c r="FN275" s="167"/>
      <c r="FO275" s="213"/>
      <c r="FP275" s="213"/>
      <c r="FQ275" s="213"/>
      <c r="FR275" s="213"/>
      <c r="FS275" s="166"/>
      <c r="FT275" s="167"/>
      <c r="FU275" s="213"/>
      <c r="FV275" s="213"/>
      <c r="FW275" s="213"/>
      <c r="FX275" s="213"/>
      <c r="FY275" s="166"/>
      <c r="FZ275" s="167"/>
      <c r="GA275" s="166"/>
      <c r="GB275" s="213"/>
      <c r="GC275" s="213"/>
      <c r="GD275" s="213"/>
      <c r="GE275" s="166"/>
      <c r="GF275" s="213"/>
      <c r="GG275" s="213"/>
      <c r="GH275" s="213"/>
      <c r="GI275" s="213"/>
      <c r="GJ275" s="213"/>
      <c r="GK275" s="213"/>
      <c r="GL275" s="213"/>
      <c r="GM275" s="166"/>
      <c r="GN275" s="213"/>
      <c r="GO275" s="213"/>
      <c r="GP275" s="213"/>
      <c r="GQ275" s="167"/>
      <c r="GR275" s="174"/>
      <c r="GS275" s="214"/>
      <c r="GT275" s="214"/>
      <c r="GU275" s="214"/>
      <c r="GV275" s="214"/>
      <c r="GW275" s="214"/>
      <c r="GX275" s="214"/>
      <c r="GY275" s="214"/>
      <c r="GZ275" s="214"/>
      <c r="HA275" s="214" t="s">
        <v>226</v>
      </c>
      <c r="HB275" s="214"/>
      <c r="HC275" s="214"/>
      <c r="HD275" s="214"/>
      <c r="HE275" s="214"/>
      <c r="HF275" s="214"/>
      <c r="HG275" s="214"/>
      <c r="HH275" s="214"/>
      <c r="HI275" s="214"/>
      <c r="HJ275" s="214"/>
      <c r="HK275" s="214"/>
      <c r="HL275" s="214"/>
      <c r="HM275" s="214"/>
      <c r="HN275" s="214"/>
      <c r="HO275" s="214"/>
      <c r="HP275" s="214"/>
      <c r="HQ275" s="214"/>
      <c r="HR275" s="214"/>
      <c r="HS275" s="214"/>
      <c r="HT275" s="214"/>
      <c r="HU275" s="214"/>
      <c r="HV275" s="214"/>
      <c r="HW275" s="214"/>
      <c r="HX275" s="214" t="s">
        <v>853</v>
      </c>
      <c r="HY275" s="214"/>
      <c r="HZ275" s="214"/>
      <c r="IA275" s="214"/>
      <c r="IB275" s="214"/>
      <c r="IC275" s="214"/>
      <c r="ID275" s="214"/>
      <c r="IE275" s="214"/>
      <c r="IF275" s="214"/>
      <c r="IG275" s="214"/>
      <c r="IH275" s="214"/>
      <c r="II275" s="214"/>
      <c r="IJ275" s="214"/>
      <c r="IK275" s="214"/>
      <c r="IL275" s="214" t="s">
        <v>226</v>
      </c>
      <c r="IM275" s="214"/>
      <c r="IN275" s="214"/>
      <c r="IO275" s="214"/>
      <c r="IP275" s="166"/>
      <c r="IQ275" s="167"/>
      <c r="IR275" s="213"/>
      <c r="IS275" s="213"/>
      <c r="IT275" s="213"/>
      <c r="IU275" s="213"/>
      <c r="IV275" s="213"/>
      <c r="IW275" s="213"/>
      <c r="IX275" s="223"/>
      <c r="IY275" s="223"/>
      <c r="IZ275" s="213"/>
      <c r="JA275" s="223"/>
      <c r="JB275" s="213"/>
      <c r="JC275" s="213" t="s">
        <v>853</v>
      </c>
      <c r="JD275" s="213"/>
      <c r="JE275" s="214"/>
      <c r="JF275"/>
      <c r="JG275" s="213" t="s">
        <v>226</v>
      </c>
      <c r="JH275" s="213"/>
      <c r="JI275" s="213" t="s">
        <v>226</v>
      </c>
      <c r="JJ275" s="213"/>
      <c r="JK275" s="213" t="s">
        <v>226</v>
      </c>
      <c r="JL275" s="213"/>
      <c r="JM275" s="213"/>
      <c r="JN275" s="174"/>
      <c r="JO275" s="214"/>
      <c r="JP275" s="214"/>
      <c r="JQ275" s="214"/>
      <c r="JR275" s="214"/>
      <c r="JS275" s="214"/>
      <c r="JT275" s="214"/>
      <c r="JU275" s="214"/>
      <c r="JV275" s="214"/>
      <c r="JW275" s="214"/>
      <c r="JX275" s="214"/>
      <c r="JY275" s="166"/>
      <c r="JZ275" s="213" t="s">
        <v>853</v>
      </c>
      <c r="KA275" s="213"/>
      <c r="KB275" s="213"/>
      <c r="KC275" s="214"/>
      <c r="KD275" s="214"/>
      <c r="KE275" s="214"/>
      <c r="KF275" s="214"/>
      <c r="KG275" s="214"/>
      <c r="KH275" s="223"/>
      <c r="KI275" s="223"/>
      <c r="KJ275" s="223"/>
      <c r="KK275" s="223"/>
      <c r="KL275" s="214"/>
      <c r="KM275" s="214"/>
      <c r="KN275" s="214"/>
      <c r="KO275" s="214" t="s">
        <v>853</v>
      </c>
      <c r="KP275" s="214"/>
      <c r="KQ275"/>
      <c r="KR275" s="255"/>
      <c r="KS275">
        <v>13</v>
      </c>
      <c r="KT275">
        <v>6</v>
      </c>
      <c r="KU275">
        <v>13</v>
      </c>
      <c r="KV275">
        <v>6</v>
      </c>
    </row>
    <row r="276" spans="1:308" s="10" customFormat="1" ht="19.5">
      <c r="A276" s="171">
        <v>23</v>
      </c>
      <c r="B276" s="171" t="s">
        <v>1395</v>
      </c>
      <c r="C276" s="172" t="s">
        <v>1438</v>
      </c>
      <c r="D276" s="173">
        <v>23</v>
      </c>
      <c r="E276" s="187" t="s">
        <v>1439</v>
      </c>
      <c r="F276" s="164">
        <v>9</v>
      </c>
      <c r="G276" s="164" t="s">
        <v>857</v>
      </c>
      <c r="H276" s="164">
        <v>0</v>
      </c>
      <c r="I276" s="164">
        <v>0</v>
      </c>
      <c r="J276" s="164">
        <v>372</v>
      </c>
      <c r="K276" s="164">
        <v>64</v>
      </c>
      <c r="L276" s="165">
        <v>17.20430107526882</v>
      </c>
      <c r="M276" s="384" t="s">
        <v>2439</v>
      </c>
      <c r="N276" s="166"/>
      <c r="O276" s="213"/>
      <c r="P276" s="213"/>
      <c r="Q276" s="213"/>
      <c r="R276" s="213"/>
      <c r="S276" s="213"/>
      <c r="T276" s="213"/>
      <c r="U276" s="213"/>
      <c r="V276" s="213"/>
      <c r="W276" s="213"/>
      <c r="X276" s="213"/>
      <c r="Y276" s="213"/>
      <c r="Z276" s="213"/>
      <c r="AA276" s="213"/>
      <c r="AB276" s="213"/>
      <c r="AC276" s="213"/>
      <c r="AD276" s="213"/>
      <c r="AE276" s="213"/>
      <c r="AF276" s="213"/>
      <c r="AG276" s="213"/>
      <c r="AH276" s="213"/>
      <c r="AI276" s="213"/>
      <c r="AJ276" s="213"/>
      <c r="AK276" s="213"/>
      <c r="AL276" s="213"/>
      <c r="AM276" s="213"/>
      <c r="AN276" s="213"/>
      <c r="AO276" s="213"/>
      <c r="AP276" s="213"/>
      <c r="AQ276" s="213"/>
      <c r="AR276" s="213"/>
      <c r="AS276" s="213"/>
      <c r="AT276" s="213"/>
      <c r="AU276" s="213"/>
      <c r="AV276" s="213"/>
      <c r="AW276" s="213"/>
      <c r="AX276" s="213"/>
      <c r="AY276" s="213"/>
      <c r="AZ276" s="213"/>
      <c r="BA276" s="213" t="s">
        <v>226</v>
      </c>
      <c r="BB276" s="213" t="s">
        <v>226</v>
      </c>
      <c r="BC276" s="213" t="s">
        <v>226</v>
      </c>
      <c r="BD276" s="213" t="s">
        <v>226</v>
      </c>
      <c r="BE276" s="213"/>
      <c r="BF276" s="213"/>
      <c r="BG276" s="213"/>
      <c r="BH276" s="213"/>
      <c r="BI276" s="213"/>
      <c r="BJ276" s="213"/>
      <c r="BK276" s="213"/>
      <c r="BL276" s="213"/>
      <c r="BM276" s="213"/>
      <c r="BN276" s="213"/>
      <c r="BO276" s="213"/>
      <c r="BP276" s="213"/>
      <c r="BQ276" s="213" t="s">
        <v>226</v>
      </c>
      <c r="BR276" s="213"/>
      <c r="BS276" s="213"/>
      <c r="BT276" s="213"/>
      <c r="BU276" s="213"/>
      <c r="BV276" s="213"/>
      <c r="BW276" s="213"/>
      <c r="BX276" s="213"/>
      <c r="BY276" s="213"/>
      <c r="BZ276" s="213"/>
      <c r="CA276" s="213"/>
      <c r="CB276" s="166"/>
      <c r="CC276" s="213"/>
      <c r="CD276" s="213"/>
      <c r="CE276" s="213"/>
      <c r="CF276" s="213"/>
      <c r="CG276" s="213" t="s">
        <v>226</v>
      </c>
      <c r="CH276" s="213" t="s">
        <v>226</v>
      </c>
      <c r="CI276" s="213"/>
      <c r="CJ276" s="213" t="s">
        <v>898</v>
      </c>
      <c r="CK276" s="213" t="s">
        <v>898</v>
      </c>
      <c r="CL276" s="213"/>
      <c r="CM276" s="213"/>
      <c r="CN276" s="213"/>
      <c r="CO276" s="213"/>
      <c r="CP276" s="213"/>
      <c r="CQ276" s="213"/>
      <c r="CR276" s="213"/>
      <c r="CS276" s="213"/>
      <c r="CT276" s="166" t="s">
        <v>226</v>
      </c>
      <c r="CU276" s="213"/>
      <c r="CV276" s="213"/>
      <c r="CW276" s="213" t="s">
        <v>226</v>
      </c>
      <c r="CX276" s="213"/>
      <c r="CY276" s="213"/>
      <c r="CZ276" s="213"/>
      <c r="DA276" s="213" t="s">
        <v>226</v>
      </c>
      <c r="DB276" s="213"/>
      <c r="DC276" s="213"/>
      <c r="DD276" s="213"/>
      <c r="DE276" s="213"/>
      <c r="DF276" s="213"/>
      <c r="DG276" s="213"/>
      <c r="DH276" s="213"/>
      <c r="DI276" s="213"/>
      <c r="DJ276" s="213"/>
      <c r="DK276" s="213"/>
      <c r="DL276" s="213"/>
      <c r="DM276" s="213"/>
      <c r="DN276" s="167"/>
      <c r="DO276" s="213" t="s">
        <v>226</v>
      </c>
      <c r="DP276" s="213"/>
      <c r="DQ276" s="213"/>
      <c r="DR276" s="213"/>
      <c r="DS276" s="213"/>
      <c r="DT276" s="213" t="s">
        <v>226</v>
      </c>
      <c r="DU276" s="213"/>
      <c r="DV276" s="213"/>
      <c r="DW276" s="213"/>
      <c r="DX276" s="213"/>
      <c r="DY276" s="213"/>
      <c r="DZ276" s="213"/>
      <c r="EA276" s="213"/>
      <c r="EB276" s="213"/>
      <c r="EC276" s="213"/>
      <c r="ED276" s="213"/>
      <c r="EE276" s="213"/>
      <c r="EF276" s="213"/>
      <c r="EG276" s="213"/>
      <c r="EH276" s="213"/>
      <c r="EI276" s="213"/>
      <c r="EJ276" s="213"/>
      <c r="EK276" s="213"/>
      <c r="EL276" s="213"/>
      <c r="EM276" s="213"/>
      <c r="EN276" s="213"/>
      <c r="EO276" s="213"/>
      <c r="EP276" s="213"/>
      <c r="EQ276" s="213"/>
      <c r="ER276" s="213"/>
      <c r="ES276" s="213"/>
      <c r="ET276" s="213"/>
      <c r="EU276" s="9"/>
      <c r="EV276" s="166"/>
      <c r="EW276" s="213"/>
      <c r="EX276" s="213"/>
      <c r="EY276" s="213"/>
      <c r="EZ276" s="213"/>
      <c r="FA276" s="213"/>
      <c r="FB276" s="213"/>
      <c r="FC276" s="213"/>
      <c r="FD276" s="213"/>
      <c r="FE276" s="213"/>
      <c r="FF276" s="213"/>
      <c r="FG276" s="213"/>
      <c r="FH276" s="213" t="s">
        <v>226</v>
      </c>
      <c r="FI276" s="213"/>
      <c r="FJ276" s="213"/>
      <c r="FK276" s="213"/>
      <c r="FL276" s="213"/>
      <c r="FM276" s="213"/>
      <c r="FN276" s="167"/>
      <c r="FO276" s="213"/>
      <c r="FP276" s="213"/>
      <c r="FQ276" s="213"/>
      <c r="FR276" s="213"/>
      <c r="FS276" s="166"/>
      <c r="FT276" s="167"/>
      <c r="FU276" s="213"/>
      <c r="FV276" s="213"/>
      <c r="FW276" s="213"/>
      <c r="FX276" s="213"/>
      <c r="FY276" s="166"/>
      <c r="FZ276" s="167"/>
      <c r="GA276" s="166"/>
      <c r="GB276" s="213"/>
      <c r="GC276" s="213"/>
      <c r="GD276" s="213"/>
      <c r="GE276" s="166"/>
      <c r="GF276" s="213"/>
      <c r="GG276" s="213"/>
      <c r="GH276" s="213"/>
      <c r="GI276" s="213"/>
      <c r="GJ276" s="213"/>
      <c r="GK276" s="213"/>
      <c r="GL276" s="213"/>
      <c r="GM276" s="166"/>
      <c r="GN276" s="213"/>
      <c r="GO276" s="213"/>
      <c r="GP276" s="213"/>
      <c r="GQ276" s="167"/>
      <c r="GR276" s="174" t="s">
        <v>898</v>
      </c>
      <c r="GS276" s="214" t="s">
        <v>898</v>
      </c>
      <c r="GT276" s="214"/>
      <c r="GU276" s="214" t="s">
        <v>898</v>
      </c>
      <c r="GV276" s="214" t="s">
        <v>898</v>
      </c>
      <c r="GW276" s="214" t="s">
        <v>898</v>
      </c>
      <c r="GX276" s="214"/>
      <c r="GY276" s="214"/>
      <c r="GZ276" s="214"/>
      <c r="HA276" s="214" t="s">
        <v>853</v>
      </c>
      <c r="HB276" s="214"/>
      <c r="HC276" s="214"/>
      <c r="HD276" s="214"/>
      <c r="HE276" s="214"/>
      <c r="HF276" s="214" t="s">
        <v>226</v>
      </c>
      <c r="HG276" s="214"/>
      <c r="HH276" s="214"/>
      <c r="HI276" s="214"/>
      <c r="HJ276" s="214"/>
      <c r="HK276" s="214" t="s">
        <v>898</v>
      </c>
      <c r="HL276" s="214"/>
      <c r="HM276" s="214"/>
      <c r="HN276" s="214"/>
      <c r="HO276" s="214" t="s">
        <v>226</v>
      </c>
      <c r="HP276" s="214"/>
      <c r="HQ276" s="214"/>
      <c r="HR276" s="214"/>
      <c r="HS276" s="214"/>
      <c r="HT276" s="214"/>
      <c r="HU276" s="214"/>
      <c r="HV276" s="214"/>
      <c r="HW276" s="214"/>
      <c r="HX276" s="214"/>
      <c r="HY276" s="214"/>
      <c r="HZ276" s="214"/>
      <c r="IA276" s="214"/>
      <c r="IB276" s="214"/>
      <c r="IC276" s="214" t="s">
        <v>853</v>
      </c>
      <c r="ID276" s="214" t="s">
        <v>853</v>
      </c>
      <c r="IE276" s="214"/>
      <c r="IF276" s="214"/>
      <c r="IG276" s="214"/>
      <c r="IH276" s="214" t="s">
        <v>853</v>
      </c>
      <c r="II276" s="214"/>
      <c r="IJ276" s="214"/>
      <c r="IK276" s="214"/>
      <c r="IL276" s="214"/>
      <c r="IM276" s="214"/>
      <c r="IN276" s="214"/>
      <c r="IO276" s="214"/>
      <c r="IP276" s="166"/>
      <c r="IQ276" s="167"/>
      <c r="IR276" s="213"/>
      <c r="IS276" s="213"/>
      <c r="IT276" s="213"/>
      <c r="IU276" s="213"/>
      <c r="IV276" s="213"/>
      <c r="IW276" s="213"/>
      <c r="IX276" s="223" t="s">
        <v>226</v>
      </c>
      <c r="IY276" s="223"/>
      <c r="IZ276" s="213" t="s">
        <v>226</v>
      </c>
      <c r="JA276" s="223"/>
      <c r="JB276" s="213"/>
      <c r="JC276" s="213" t="s">
        <v>853</v>
      </c>
      <c r="JD276" s="213"/>
      <c r="JE276" s="214"/>
      <c r="JF276"/>
      <c r="JG276" s="213" t="s">
        <v>853</v>
      </c>
      <c r="JH276" s="213"/>
      <c r="JI276" s="213" t="s">
        <v>226</v>
      </c>
      <c r="JJ276" s="213"/>
      <c r="JK276" s="213" t="s">
        <v>226</v>
      </c>
      <c r="JL276" s="213"/>
      <c r="JM276" s="213"/>
      <c r="JN276" s="174"/>
      <c r="JO276" s="214" t="s">
        <v>898</v>
      </c>
      <c r="JP276" s="214"/>
      <c r="JQ276" s="214"/>
      <c r="JR276" s="214"/>
      <c r="JS276" s="214"/>
      <c r="JT276" s="214"/>
      <c r="JU276" s="214" t="s">
        <v>853</v>
      </c>
      <c r="JV276" s="214"/>
      <c r="JW276" s="214"/>
      <c r="JX276" s="214"/>
      <c r="JY276" s="166"/>
      <c r="JZ276" s="213"/>
      <c r="KA276" s="213"/>
      <c r="KB276" s="213"/>
      <c r="KC276" s="214"/>
      <c r="KD276" s="214"/>
      <c r="KE276" s="214"/>
      <c r="KF276" s="214"/>
      <c r="KG276" s="214"/>
      <c r="KH276" s="223"/>
      <c r="KI276" s="223"/>
      <c r="KJ276" s="223"/>
      <c r="KK276" s="223"/>
      <c r="KL276" s="214"/>
      <c r="KM276" s="214"/>
      <c r="KN276" s="214"/>
      <c r="KO276" s="214"/>
      <c r="KP276" s="214"/>
      <c r="KQ276"/>
      <c r="KR276" s="255"/>
      <c r="KS276">
        <v>28</v>
      </c>
      <c r="KT276">
        <v>7</v>
      </c>
      <c r="KU276">
        <v>28</v>
      </c>
      <c r="KV276">
        <v>7</v>
      </c>
    </row>
    <row r="277" spans="1:308" s="10" customFormat="1" ht="19.5">
      <c r="A277" s="171">
        <v>23</v>
      </c>
      <c r="B277" s="171" t="s">
        <v>1395</v>
      </c>
      <c r="C277" s="172" t="s">
        <v>1440</v>
      </c>
      <c r="D277" s="173">
        <v>24</v>
      </c>
      <c r="E277" s="187" t="s">
        <v>1441</v>
      </c>
      <c r="F277" s="164">
        <v>20</v>
      </c>
      <c r="G277" s="164" t="s">
        <v>852</v>
      </c>
      <c r="H277" s="164">
        <v>0</v>
      </c>
      <c r="I277" s="164">
        <v>0</v>
      </c>
      <c r="J277" s="164">
        <v>698</v>
      </c>
      <c r="K277" s="164">
        <v>222.5</v>
      </c>
      <c r="L277" s="165">
        <v>31.876790830945556</v>
      </c>
      <c r="M277" s="384" t="s">
        <v>2440</v>
      </c>
      <c r="N277" s="166" t="s">
        <v>226</v>
      </c>
      <c r="O277" s="213"/>
      <c r="P277" s="213"/>
      <c r="Q277" s="213"/>
      <c r="R277" s="213"/>
      <c r="S277" s="213"/>
      <c r="T277" s="213"/>
      <c r="U277" s="213"/>
      <c r="V277" s="213"/>
      <c r="W277" s="213"/>
      <c r="X277" s="213"/>
      <c r="Y277" s="213"/>
      <c r="Z277" s="213"/>
      <c r="AA277" s="213"/>
      <c r="AB277" s="213"/>
      <c r="AC277" s="213"/>
      <c r="AD277" s="213"/>
      <c r="AE277" s="213"/>
      <c r="AF277" s="213"/>
      <c r="AG277" s="213"/>
      <c r="AH277" s="213"/>
      <c r="AI277" s="213"/>
      <c r="AJ277" s="213"/>
      <c r="AK277" s="213"/>
      <c r="AL277" s="213"/>
      <c r="AM277" s="213"/>
      <c r="AN277" s="213"/>
      <c r="AO277" s="213"/>
      <c r="AP277" s="213"/>
      <c r="AQ277" s="213"/>
      <c r="AR277" s="213"/>
      <c r="AS277" s="213"/>
      <c r="AT277" s="213"/>
      <c r="AU277" s="213"/>
      <c r="AV277" s="213"/>
      <c r="AW277" s="213"/>
      <c r="AX277" s="213"/>
      <c r="AY277" s="213"/>
      <c r="AZ277" s="213"/>
      <c r="BA277" s="213"/>
      <c r="BB277" s="213"/>
      <c r="BC277" s="213"/>
      <c r="BD277" s="213"/>
      <c r="BE277" s="213"/>
      <c r="BF277" s="213"/>
      <c r="BG277" s="213"/>
      <c r="BH277" s="213"/>
      <c r="BI277" s="213"/>
      <c r="BJ277" s="213"/>
      <c r="BK277" s="213"/>
      <c r="BL277" s="213"/>
      <c r="BM277" s="213"/>
      <c r="BN277" s="213"/>
      <c r="BO277" s="213"/>
      <c r="BP277" s="213"/>
      <c r="BQ277" s="213" t="s">
        <v>226</v>
      </c>
      <c r="BR277" s="213" t="s">
        <v>226</v>
      </c>
      <c r="BS277" s="213"/>
      <c r="BT277" s="213"/>
      <c r="BU277" s="213" t="s">
        <v>226</v>
      </c>
      <c r="BV277" s="213"/>
      <c r="BW277" s="213"/>
      <c r="BX277" s="213"/>
      <c r="BY277" s="213"/>
      <c r="BZ277" s="213"/>
      <c r="CA277" s="213"/>
      <c r="CB277" s="166"/>
      <c r="CC277" s="213" t="s">
        <v>226</v>
      </c>
      <c r="CD277" s="213"/>
      <c r="CE277" s="213"/>
      <c r="CF277" s="213"/>
      <c r="CG277" s="213" t="s">
        <v>226</v>
      </c>
      <c r="CH277" s="213" t="s">
        <v>226</v>
      </c>
      <c r="CI277" s="213" t="s">
        <v>226</v>
      </c>
      <c r="CJ277" s="213" t="s">
        <v>226</v>
      </c>
      <c r="CK277" s="213" t="s">
        <v>226</v>
      </c>
      <c r="CL277" s="213"/>
      <c r="CM277" s="213" t="s">
        <v>226</v>
      </c>
      <c r="CN277" s="213"/>
      <c r="CO277" s="213" t="s">
        <v>853</v>
      </c>
      <c r="CP277" s="213"/>
      <c r="CQ277" s="213"/>
      <c r="CR277" s="213"/>
      <c r="CS277" s="213"/>
      <c r="CT277" s="166"/>
      <c r="CU277" s="213"/>
      <c r="CV277" s="213"/>
      <c r="CW277" s="213"/>
      <c r="CX277" s="213"/>
      <c r="CY277" s="213"/>
      <c r="CZ277" s="213"/>
      <c r="DA277" s="213"/>
      <c r="DB277" s="213"/>
      <c r="DC277" s="213"/>
      <c r="DD277" s="213"/>
      <c r="DE277" s="213"/>
      <c r="DF277" s="213"/>
      <c r="DG277" s="213"/>
      <c r="DH277" s="213"/>
      <c r="DI277" s="213"/>
      <c r="DJ277" s="213"/>
      <c r="DK277" s="213"/>
      <c r="DL277" s="213"/>
      <c r="DM277" s="213"/>
      <c r="DN277" s="167"/>
      <c r="DO277" s="213"/>
      <c r="DP277" s="213"/>
      <c r="DQ277" s="213"/>
      <c r="DR277" s="213"/>
      <c r="DS277" s="213"/>
      <c r="DT277" s="213" t="s">
        <v>226</v>
      </c>
      <c r="DU277" s="213"/>
      <c r="DV277" s="213"/>
      <c r="DW277" s="213"/>
      <c r="DX277" s="213" t="s">
        <v>226</v>
      </c>
      <c r="DY277" s="213" t="s">
        <v>226</v>
      </c>
      <c r="DZ277" s="213" t="s">
        <v>226</v>
      </c>
      <c r="EA277" s="213" t="s">
        <v>226</v>
      </c>
      <c r="EB277" s="213"/>
      <c r="EC277" s="213"/>
      <c r="ED277" s="213"/>
      <c r="EE277" s="213"/>
      <c r="EF277" s="213"/>
      <c r="EG277" s="213"/>
      <c r="EH277" s="213"/>
      <c r="EI277" s="213"/>
      <c r="EJ277" s="213"/>
      <c r="EK277" s="213"/>
      <c r="EL277" s="213"/>
      <c r="EM277" s="213"/>
      <c r="EN277" s="213"/>
      <c r="EO277" s="213"/>
      <c r="EP277" s="213"/>
      <c r="EQ277" s="213"/>
      <c r="ER277" s="213"/>
      <c r="ES277" s="213"/>
      <c r="ET277" s="213"/>
      <c r="EU277" s="9"/>
      <c r="EV277" s="166"/>
      <c r="EW277" s="213"/>
      <c r="EX277" s="213"/>
      <c r="EY277" s="213"/>
      <c r="EZ277" s="213"/>
      <c r="FA277" s="213"/>
      <c r="FB277" s="213"/>
      <c r="FC277" s="213"/>
      <c r="FD277" s="213"/>
      <c r="FE277" s="213"/>
      <c r="FF277" s="213"/>
      <c r="FG277" s="213"/>
      <c r="FH277" s="213"/>
      <c r="FI277" s="213"/>
      <c r="FJ277" s="213"/>
      <c r="FK277" s="213"/>
      <c r="FL277" s="213"/>
      <c r="FM277" s="213"/>
      <c r="FN277" s="167"/>
      <c r="FO277" s="213"/>
      <c r="FP277" s="213"/>
      <c r="FQ277" s="213"/>
      <c r="FR277" s="213"/>
      <c r="FS277" s="166"/>
      <c r="FT277" s="167"/>
      <c r="FU277" s="213"/>
      <c r="FV277" s="213"/>
      <c r="FW277" s="213"/>
      <c r="FX277" s="213"/>
      <c r="FY277" s="166"/>
      <c r="FZ277" s="167"/>
      <c r="GA277" s="166"/>
      <c r="GB277" s="213"/>
      <c r="GC277" s="213"/>
      <c r="GD277" s="213"/>
      <c r="GE277" s="166"/>
      <c r="GF277" s="213"/>
      <c r="GG277" s="213"/>
      <c r="GH277" s="213"/>
      <c r="GI277" s="213"/>
      <c r="GJ277" s="213"/>
      <c r="GK277" s="213"/>
      <c r="GL277" s="213"/>
      <c r="GM277" s="166"/>
      <c r="GN277" s="213"/>
      <c r="GO277" s="213"/>
      <c r="GP277" s="213"/>
      <c r="GQ277" s="167"/>
      <c r="GR277" s="174" t="s">
        <v>226</v>
      </c>
      <c r="GS277" s="214"/>
      <c r="GT277" s="214"/>
      <c r="GU277" s="214"/>
      <c r="GV277" s="214"/>
      <c r="GW277" s="214"/>
      <c r="GX277" s="214"/>
      <c r="GY277" s="214"/>
      <c r="GZ277" s="214"/>
      <c r="HA277" s="214" t="s">
        <v>226</v>
      </c>
      <c r="HB277" s="214"/>
      <c r="HC277" s="214"/>
      <c r="HD277" s="214"/>
      <c r="HE277" s="214"/>
      <c r="HF277" s="214"/>
      <c r="HG277" s="214"/>
      <c r="HH277" s="214"/>
      <c r="HI277" s="214"/>
      <c r="HJ277" s="214"/>
      <c r="HK277" s="214"/>
      <c r="HL277" s="214"/>
      <c r="HM277" s="214"/>
      <c r="HN277" s="214"/>
      <c r="HO277" s="214"/>
      <c r="HP277" s="214"/>
      <c r="HQ277" s="214"/>
      <c r="HR277" s="214"/>
      <c r="HS277" s="214"/>
      <c r="HT277" s="214"/>
      <c r="HU277" s="214"/>
      <c r="HV277" s="214"/>
      <c r="HW277" s="214"/>
      <c r="HX277" s="214" t="s">
        <v>226</v>
      </c>
      <c r="HY277" s="214"/>
      <c r="HZ277" s="214"/>
      <c r="IA277" s="214"/>
      <c r="IB277" s="214"/>
      <c r="IC277" s="214"/>
      <c r="ID277" s="214"/>
      <c r="IE277" s="214"/>
      <c r="IF277" s="214"/>
      <c r="IG277" s="214"/>
      <c r="IH277" s="214"/>
      <c r="II277" s="214"/>
      <c r="IJ277" s="214"/>
      <c r="IK277" s="214"/>
      <c r="IL277" s="214"/>
      <c r="IM277" s="214"/>
      <c r="IN277" s="214"/>
      <c r="IO277" s="214"/>
      <c r="IP277" s="166"/>
      <c r="IQ277" s="167"/>
      <c r="IR277" s="213"/>
      <c r="IS277" s="213"/>
      <c r="IT277" s="213"/>
      <c r="IU277" s="213"/>
      <c r="IV277" s="213"/>
      <c r="IW277" s="213"/>
      <c r="IX277" s="223"/>
      <c r="IY277" s="223"/>
      <c r="IZ277" s="213"/>
      <c r="JA277" s="223"/>
      <c r="JB277" s="213"/>
      <c r="JC277" s="213"/>
      <c r="JD277" s="213"/>
      <c r="JE277" s="214"/>
      <c r="JF277"/>
      <c r="JG277" s="213"/>
      <c r="JH277" s="213"/>
      <c r="JI277" s="213"/>
      <c r="JJ277" s="213"/>
      <c r="JK277" s="213"/>
      <c r="JL277" s="213"/>
      <c r="JM277" s="213"/>
      <c r="JN277" s="174"/>
      <c r="JO277" s="214" t="s">
        <v>898</v>
      </c>
      <c r="JP277" s="214"/>
      <c r="JQ277" s="214"/>
      <c r="JR277" s="214"/>
      <c r="JS277" s="214"/>
      <c r="JT277" s="214"/>
      <c r="JU277" s="214"/>
      <c r="JV277" s="214"/>
      <c r="JW277" s="214"/>
      <c r="JX277" s="214"/>
      <c r="JY277" s="166"/>
      <c r="JZ277" s="213"/>
      <c r="KA277" s="213"/>
      <c r="KB277" s="213"/>
      <c r="KC277" s="214"/>
      <c r="KD277" s="214"/>
      <c r="KE277" s="214"/>
      <c r="KF277" s="214"/>
      <c r="KG277" s="214"/>
      <c r="KH277" s="223"/>
      <c r="KI277" s="223"/>
      <c r="KJ277" s="223"/>
      <c r="KK277" s="223"/>
      <c r="KL277" s="214"/>
      <c r="KM277" s="214"/>
      <c r="KN277" s="214"/>
      <c r="KO277" s="214"/>
      <c r="KP277" s="214"/>
      <c r="KQ277"/>
      <c r="KR277" s="255"/>
      <c r="KS277">
        <v>20</v>
      </c>
      <c r="KT277">
        <v>1</v>
      </c>
      <c r="KU277">
        <v>20</v>
      </c>
      <c r="KV277">
        <v>1</v>
      </c>
    </row>
    <row r="278" spans="1:308" s="10" customFormat="1" ht="19.5">
      <c r="A278" s="171">
        <v>23</v>
      </c>
      <c r="B278" s="171" t="s">
        <v>1395</v>
      </c>
      <c r="C278" s="172" t="s">
        <v>1442</v>
      </c>
      <c r="D278" s="173">
        <v>25</v>
      </c>
      <c r="E278" s="187" t="s">
        <v>1443</v>
      </c>
      <c r="F278" s="164">
        <v>9</v>
      </c>
      <c r="G278" s="164" t="s">
        <v>857</v>
      </c>
      <c r="H278" s="164">
        <v>0</v>
      </c>
      <c r="I278" s="164">
        <v>0</v>
      </c>
      <c r="J278" s="164">
        <v>780</v>
      </c>
      <c r="K278" s="164">
        <v>227.6</v>
      </c>
      <c r="L278" s="165">
        <v>29.179487179487179</v>
      </c>
      <c r="M278" s="384" t="s">
        <v>2441</v>
      </c>
      <c r="N278" s="166" t="s">
        <v>226</v>
      </c>
      <c r="O278" s="213"/>
      <c r="P278" s="213"/>
      <c r="Q278" s="213"/>
      <c r="R278" s="213"/>
      <c r="S278" s="213"/>
      <c r="T278" s="213"/>
      <c r="U278" s="213"/>
      <c r="V278" s="213"/>
      <c r="W278" s="213"/>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c r="AS278" s="213"/>
      <c r="AT278" s="213"/>
      <c r="AU278" s="213"/>
      <c r="AV278" s="213"/>
      <c r="AW278" s="213"/>
      <c r="AX278" s="213"/>
      <c r="AY278" s="213"/>
      <c r="AZ278" s="213"/>
      <c r="BA278" s="213"/>
      <c r="BB278" s="213"/>
      <c r="BC278" s="213"/>
      <c r="BD278" s="213"/>
      <c r="BE278" s="213"/>
      <c r="BF278" s="213"/>
      <c r="BG278" s="213"/>
      <c r="BH278" s="213"/>
      <c r="BI278" s="213"/>
      <c r="BJ278" s="213"/>
      <c r="BK278" s="213"/>
      <c r="BL278" s="213"/>
      <c r="BM278" s="213"/>
      <c r="BN278" s="213"/>
      <c r="BO278" s="213"/>
      <c r="BP278" s="213"/>
      <c r="BQ278" s="213"/>
      <c r="BR278" s="213"/>
      <c r="BS278" s="213"/>
      <c r="BT278" s="213"/>
      <c r="BU278" s="213"/>
      <c r="BV278" s="213"/>
      <c r="BW278" s="213"/>
      <c r="BX278" s="213"/>
      <c r="BY278" s="213"/>
      <c r="BZ278" s="213"/>
      <c r="CA278" s="213"/>
      <c r="CB278" s="166"/>
      <c r="CC278" s="213" t="s">
        <v>226</v>
      </c>
      <c r="CD278" s="213"/>
      <c r="CE278" s="213"/>
      <c r="CF278" s="213"/>
      <c r="CG278" s="213"/>
      <c r="CH278" s="213" t="s">
        <v>226</v>
      </c>
      <c r="CI278" s="213"/>
      <c r="CJ278" s="213" t="s">
        <v>226</v>
      </c>
      <c r="CK278" s="213" t="s">
        <v>226</v>
      </c>
      <c r="CL278" s="213"/>
      <c r="CM278" s="213"/>
      <c r="CN278" s="213"/>
      <c r="CO278" s="213" t="s">
        <v>226</v>
      </c>
      <c r="CP278" s="213"/>
      <c r="CQ278" s="213"/>
      <c r="CR278" s="213"/>
      <c r="CS278" s="213"/>
      <c r="CT278" s="166" t="s">
        <v>226</v>
      </c>
      <c r="CU278" s="213" t="s">
        <v>226</v>
      </c>
      <c r="CV278" s="213"/>
      <c r="CW278" s="213"/>
      <c r="CX278" s="213"/>
      <c r="CY278" s="213"/>
      <c r="CZ278" s="213" t="s">
        <v>226</v>
      </c>
      <c r="DA278" s="213" t="s">
        <v>226</v>
      </c>
      <c r="DB278" s="213"/>
      <c r="DC278" s="213"/>
      <c r="DD278" s="213"/>
      <c r="DE278" s="213" t="s">
        <v>226</v>
      </c>
      <c r="DF278" s="213"/>
      <c r="DG278" s="213"/>
      <c r="DH278" s="213"/>
      <c r="DI278" s="213"/>
      <c r="DJ278" s="213"/>
      <c r="DK278" s="213"/>
      <c r="DL278" s="213"/>
      <c r="DM278" s="213"/>
      <c r="DN278" s="167"/>
      <c r="DO278" s="213"/>
      <c r="DP278" s="213" t="s">
        <v>226</v>
      </c>
      <c r="DQ278" s="213"/>
      <c r="DR278" s="213"/>
      <c r="DS278" s="213" t="s">
        <v>226</v>
      </c>
      <c r="DT278" s="213" t="s">
        <v>226</v>
      </c>
      <c r="DU278" s="213" t="s">
        <v>226</v>
      </c>
      <c r="DV278" s="213"/>
      <c r="DW278" s="213" t="s">
        <v>226</v>
      </c>
      <c r="DX278" s="213"/>
      <c r="DY278" s="213" t="s">
        <v>226</v>
      </c>
      <c r="DZ278" s="213" t="s">
        <v>226</v>
      </c>
      <c r="EA278" s="213"/>
      <c r="EB278" s="213" t="s">
        <v>226</v>
      </c>
      <c r="EC278" s="213"/>
      <c r="ED278" s="213"/>
      <c r="EE278" s="213"/>
      <c r="EF278" s="213"/>
      <c r="EG278" s="213"/>
      <c r="EH278" s="213"/>
      <c r="EI278" s="213"/>
      <c r="EJ278" s="213"/>
      <c r="EK278" s="213"/>
      <c r="EL278" s="213"/>
      <c r="EM278" s="213"/>
      <c r="EN278" s="213"/>
      <c r="EO278" s="213"/>
      <c r="EP278" s="213"/>
      <c r="EQ278" s="213"/>
      <c r="ER278" s="213"/>
      <c r="ES278" s="213"/>
      <c r="ET278" s="213"/>
      <c r="EU278" s="9"/>
      <c r="EV278" s="166"/>
      <c r="EW278" s="213"/>
      <c r="EX278" s="213"/>
      <c r="EY278" s="213" t="s">
        <v>226</v>
      </c>
      <c r="EZ278" s="213" t="s">
        <v>226</v>
      </c>
      <c r="FA278" s="213"/>
      <c r="FB278" s="213"/>
      <c r="FC278" s="213" t="s">
        <v>226</v>
      </c>
      <c r="FD278" s="213"/>
      <c r="FE278" s="213"/>
      <c r="FF278" s="213" t="s">
        <v>226</v>
      </c>
      <c r="FG278" s="213" t="s">
        <v>226</v>
      </c>
      <c r="FH278" s="213" t="s">
        <v>226</v>
      </c>
      <c r="FI278" s="213"/>
      <c r="FJ278" s="213"/>
      <c r="FK278" s="213"/>
      <c r="FL278" s="213"/>
      <c r="FM278" s="213"/>
      <c r="FN278" s="167"/>
      <c r="FO278" s="213" t="s">
        <v>898</v>
      </c>
      <c r="FP278" s="213"/>
      <c r="FQ278" s="213"/>
      <c r="FR278" s="213"/>
      <c r="FS278" s="166" t="s">
        <v>898</v>
      </c>
      <c r="FT278" s="167" t="s">
        <v>898</v>
      </c>
      <c r="FU278" s="213" t="s">
        <v>898</v>
      </c>
      <c r="FV278" s="213" t="s">
        <v>898</v>
      </c>
      <c r="FW278" s="213" t="s">
        <v>898</v>
      </c>
      <c r="FX278" s="213" t="s">
        <v>898</v>
      </c>
      <c r="FY278" s="166"/>
      <c r="FZ278" s="167"/>
      <c r="GA278" s="166"/>
      <c r="GB278" s="213"/>
      <c r="GC278" s="213"/>
      <c r="GD278" s="213"/>
      <c r="GE278" s="166"/>
      <c r="GF278" s="213"/>
      <c r="GG278" s="213"/>
      <c r="GH278" s="213"/>
      <c r="GI278" s="213"/>
      <c r="GJ278" s="213"/>
      <c r="GK278" s="213"/>
      <c r="GL278" s="213"/>
      <c r="GM278" s="166"/>
      <c r="GN278" s="213"/>
      <c r="GO278" s="213"/>
      <c r="GP278" s="213"/>
      <c r="GQ278" s="167"/>
      <c r="GR278" s="174"/>
      <c r="GS278" s="214"/>
      <c r="GT278" s="214"/>
      <c r="GU278" s="214"/>
      <c r="GV278" s="214"/>
      <c r="GW278" s="214"/>
      <c r="GX278" s="214"/>
      <c r="GY278" s="214"/>
      <c r="GZ278" s="214"/>
      <c r="HA278" s="214" t="s">
        <v>226</v>
      </c>
      <c r="HB278" s="214"/>
      <c r="HC278" s="214"/>
      <c r="HD278" s="214"/>
      <c r="HE278" s="214"/>
      <c r="HF278" s="214"/>
      <c r="HG278" s="214"/>
      <c r="HH278" s="214"/>
      <c r="HI278" s="214"/>
      <c r="HJ278" s="214"/>
      <c r="HK278" s="214"/>
      <c r="HL278" s="214"/>
      <c r="HM278" s="214"/>
      <c r="HN278" s="214"/>
      <c r="HO278" s="214"/>
      <c r="HP278" s="214"/>
      <c r="HQ278" s="214"/>
      <c r="HR278" s="214"/>
      <c r="HS278" s="214"/>
      <c r="HT278" s="214"/>
      <c r="HU278" s="214"/>
      <c r="HV278" s="214"/>
      <c r="HW278" s="214"/>
      <c r="HX278" s="214"/>
      <c r="HY278" s="214"/>
      <c r="HZ278" s="214"/>
      <c r="IA278" s="214"/>
      <c r="IB278" s="214"/>
      <c r="IC278" s="214"/>
      <c r="ID278" s="214"/>
      <c r="IE278" s="214"/>
      <c r="IF278" s="214"/>
      <c r="IG278" s="214"/>
      <c r="IH278" s="214"/>
      <c r="II278" s="214"/>
      <c r="IJ278" s="214"/>
      <c r="IK278" s="214"/>
      <c r="IL278" s="214"/>
      <c r="IM278" s="214"/>
      <c r="IN278" s="214"/>
      <c r="IO278" s="214"/>
      <c r="IP278" s="166"/>
      <c r="IQ278" s="167"/>
      <c r="IR278" s="213"/>
      <c r="IS278" s="213"/>
      <c r="IT278" s="213"/>
      <c r="IU278" s="213"/>
      <c r="IV278" s="213"/>
      <c r="IW278" s="213"/>
      <c r="IX278" s="223"/>
      <c r="IY278" s="223"/>
      <c r="IZ278" s="213"/>
      <c r="JA278" s="223"/>
      <c r="JB278" s="213"/>
      <c r="JC278" s="213" t="s">
        <v>853</v>
      </c>
      <c r="JD278" s="213"/>
      <c r="JE278" s="214"/>
      <c r="JF278"/>
      <c r="JG278" s="213"/>
      <c r="JH278" s="213"/>
      <c r="JI278" s="213"/>
      <c r="JJ278" s="213"/>
      <c r="JK278" s="213"/>
      <c r="JL278" s="213"/>
      <c r="JM278" s="213"/>
      <c r="JN278" s="174"/>
      <c r="JO278" s="214"/>
      <c r="JP278" s="214"/>
      <c r="JQ278" s="214"/>
      <c r="JR278" s="214"/>
      <c r="JS278" s="214"/>
      <c r="JT278" s="214"/>
      <c r="JU278" s="214" t="s">
        <v>898</v>
      </c>
      <c r="JV278" s="214"/>
      <c r="JW278" s="214"/>
      <c r="JX278" s="214"/>
      <c r="JY278" s="166"/>
      <c r="JZ278" s="213"/>
      <c r="KA278" s="213"/>
      <c r="KB278" s="213"/>
      <c r="KC278" s="214"/>
      <c r="KD278" s="214"/>
      <c r="KE278" s="214"/>
      <c r="KF278" s="214"/>
      <c r="KG278" s="214"/>
      <c r="KH278" s="223"/>
      <c r="KI278" s="223"/>
      <c r="KJ278" s="223"/>
      <c r="KK278" s="223"/>
      <c r="KL278" s="214"/>
      <c r="KM278" s="214"/>
      <c r="KN278" s="214"/>
      <c r="KO278" s="214"/>
      <c r="KP278" s="214"/>
      <c r="KQ278"/>
      <c r="KR278" s="255"/>
      <c r="KS278">
        <v>34</v>
      </c>
      <c r="KT278">
        <v>1</v>
      </c>
      <c r="KU278">
        <v>34</v>
      </c>
      <c r="KV278">
        <v>1</v>
      </c>
    </row>
    <row r="279" spans="1:308" s="10" customFormat="1" ht="19.5">
      <c r="A279" s="171">
        <v>23</v>
      </c>
      <c r="B279" s="171" t="s">
        <v>1395</v>
      </c>
      <c r="C279" s="172" t="s">
        <v>1444</v>
      </c>
      <c r="D279" s="173">
        <v>26</v>
      </c>
      <c r="E279" s="187" t="s">
        <v>1445</v>
      </c>
      <c r="F279" s="164">
        <v>9</v>
      </c>
      <c r="G279" s="164" t="s">
        <v>857</v>
      </c>
      <c r="H279" s="164">
        <v>0</v>
      </c>
      <c r="I279" s="164">
        <v>0</v>
      </c>
      <c r="J279" s="164">
        <v>382</v>
      </c>
      <c r="K279" s="164">
        <v>71.8</v>
      </c>
      <c r="L279" s="165">
        <v>18.795811518324605</v>
      </c>
      <c r="M279" s="384" t="s">
        <v>2442</v>
      </c>
      <c r="N279" s="166" t="s">
        <v>226</v>
      </c>
      <c r="O279" s="213"/>
      <c r="P279" s="213"/>
      <c r="Q279" s="213"/>
      <c r="R279" s="213"/>
      <c r="S279" s="213"/>
      <c r="T279" s="213"/>
      <c r="U279" s="213"/>
      <c r="V279" s="213"/>
      <c r="W279" s="213"/>
      <c r="X279" s="213"/>
      <c r="Y279" s="213"/>
      <c r="Z279" s="213"/>
      <c r="AA279" s="213"/>
      <c r="AB279" s="213"/>
      <c r="AC279" s="213"/>
      <c r="AD279" s="213"/>
      <c r="AE279" s="213"/>
      <c r="AF279" s="213"/>
      <c r="AG279" s="213"/>
      <c r="AH279" s="213"/>
      <c r="AI279" s="213"/>
      <c r="AJ279" s="213"/>
      <c r="AK279" s="213"/>
      <c r="AL279" s="213"/>
      <c r="AM279" s="213"/>
      <c r="AN279" s="213"/>
      <c r="AO279" s="213"/>
      <c r="AP279" s="213"/>
      <c r="AQ279" s="213"/>
      <c r="AR279" s="213"/>
      <c r="AS279" s="213"/>
      <c r="AT279" s="213"/>
      <c r="AU279" s="213"/>
      <c r="AV279" s="213"/>
      <c r="AW279" s="213"/>
      <c r="AX279" s="213"/>
      <c r="AY279" s="213"/>
      <c r="AZ279" s="213"/>
      <c r="BA279" s="213"/>
      <c r="BB279" s="213"/>
      <c r="BC279" s="213" t="s">
        <v>226</v>
      </c>
      <c r="BD279" s="213" t="s">
        <v>226</v>
      </c>
      <c r="BE279" s="213"/>
      <c r="BF279" s="234" t="s">
        <v>226</v>
      </c>
      <c r="BG279" s="213" t="s">
        <v>226</v>
      </c>
      <c r="BH279" s="213"/>
      <c r="BI279" s="213"/>
      <c r="BJ279" s="213"/>
      <c r="BK279" s="213"/>
      <c r="BL279" s="213"/>
      <c r="BM279" s="213"/>
      <c r="BN279" s="213"/>
      <c r="BO279" s="213" t="s">
        <v>226</v>
      </c>
      <c r="BP279" s="213"/>
      <c r="BQ279" s="213" t="s">
        <v>226</v>
      </c>
      <c r="BR279" s="213"/>
      <c r="BS279" s="213"/>
      <c r="BT279" s="213"/>
      <c r="BU279" s="213"/>
      <c r="BV279" s="213"/>
      <c r="BW279" s="213"/>
      <c r="BX279" s="213"/>
      <c r="BY279" s="213"/>
      <c r="BZ279" s="213"/>
      <c r="CA279" s="213"/>
      <c r="CB279" s="166"/>
      <c r="CC279" s="213"/>
      <c r="CD279" s="213"/>
      <c r="CE279" s="213"/>
      <c r="CF279" s="213"/>
      <c r="CG279" s="213"/>
      <c r="CH279" s="213"/>
      <c r="CI279" s="213"/>
      <c r="CJ279" s="213"/>
      <c r="CK279" s="213"/>
      <c r="CL279" s="213"/>
      <c r="CM279" s="213"/>
      <c r="CN279" s="213"/>
      <c r="CO279" s="213"/>
      <c r="CP279" s="213"/>
      <c r="CQ279" s="213"/>
      <c r="CR279" s="213"/>
      <c r="CS279" s="213"/>
      <c r="CT279" s="166"/>
      <c r="CU279" s="213"/>
      <c r="CV279" s="213" t="s">
        <v>226</v>
      </c>
      <c r="CW279" s="213"/>
      <c r="CX279" s="213"/>
      <c r="CY279" s="213"/>
      <c r="CZ279" s="213"/>
      <c r="DA279" s="213"/>
      <c r="DB279" s="213"/>
      <c r="DC279" s="213"/>
      <c r="DD279" s="213"/>
      <c r="DE279" s="213"/>
      <c r="DF279" s="213"/>
      <c r="DG279" s="213"/>
      <c r="DH279" s="213"/>
      <c r="DI279" s="213"/>
      <c r="DJ279" s="213"/>
      <c r="DK279" s="213"/>
      <c r="DL279" s="213"/>
      <c r="DM279" s="213"/>
      <c r="DN279" s="167"/>
      <c r="DO279" s="213"/>
      <c r="DP279" s="213"/>
      <c r="DQ279" s="213"/>
      <c r="DR279" s="213"/>
      <c r="DS279" s="213"/>
      <c r="DT279" s="213"/>
      <c r="DU279" s="213"/>
      <c r="DV279" s="213"/>
      <c r="DW279" s="213"/>
      <c r="DX279" s="213"/>
      <c r="DY279" s="213"/>
      <c r="DZ279" s="213"/>
      <c r="EA279" s="213"/>
      <c r="EB279" s="213"/>
      <c r="EC279" s="213"/>
      <c r="ED279" s="213"/>
      <c r="EE279" s="213"/>
      <c r="EF279" s="213"/>
      <c r="EG279" s="213"/>
      <c r="EH279" s="213"/>
      <c r="EI279" s="213"/>
      <c r="EJ279" s="213"/>
      <c r="EK279" s="213"/>
      <c r="EL279" s="213"/>
      <c r="EM279" s="213"/>
      <c r="EN279" s="213"/>
      <c r="EO279" s="213"/>
      <c r="EP279" s="213"/>
      <c r="EQ279" s="213"/>
      <c r="ER279" s="213"/>
      <c r="ES279" s="213"/>
      <c r="ET279" s="213"/>
      <c r="EU279" s="9"/>
      <c r="EV279" s="166"/>
      <c r="EW279" s="213"/>
      <c r="EX279" s="213"/>
      <c r="EY279" s="213"/>
      <c r="EZ279" s="213"/>
      <c r="FA279" s="213"/>
      <c r="FB279" s="213"/>
      <c r="FC279" s="213"/>
      <c r="FD279" s="213"/>
      <c r="FE279" s="213"/>
      <c r="FF279" s="213"/>
      <c r="FG279" s="213"/>
      <c r="FH279" s="213"/>
      <c r="FI279" s="213"/>
      <c r="FJ279" s="213"/>
      <c r="FK279" s="213"/>
      <c r="FL279" s="213"/>
      <c r="FM279" s="213"/>
      <c r="FN279" s="167"/>
      <c r="FO279" s="213" t="s">
        <v>226</v>
      </c>
      <c r="FP279" s="213"/>
      <c r="FQ279" s="213"/>
      <c r="FR279" s="213"/>
      <c r="FS279" s="166" t="s">
        <v>226</v>
      </c>
      <c r="FT279" s="167"/>
      <c r="FU279" s="213" t="s">
        <v>226</v>
      </c>
      <c r="FV279" s="213" t="s">
        <v>226</v>
      </c>
      <c r="FW279" s="213" t="s">
        <v>226</v>
      </c>
      <c r="FX279" s="213" t="s">
        <v>226</v>
      </c>
      <c r="FY279" s="166"/>
      <c r="FZ279" s="167"/>
      <c r="GA279" s="166"/>
      <c r="GB279" s="213"/>
      <c r="GC279" s="213"/>
      <c r="GD279" s="213"/>
      <c r="GE279" s="166"/>
      <c r="GF279" s="213"/>
      <c r="GG279" s="213"/>
      <c r="GH279" s="213"/>
      <c r="GI279" s="213"/>
      <c r="GJ279" s="213"/>
      <c r="GK279" s="213"/>
      <c r="GL279" s="213"/>
      <c r="GM279" s="166" t="s">
        <v>226</v>
      </c>
      <c r="GN279" s="213"/>
      <c r="GO279" s="213" t="s">
        <v>226</v>
      </c>
      <c r="GP279" s="213"/>
      <c r="GQ279" s="167"/>
      <c r="GR279" s="174"/>
      <c r="GS279" s="214" t="s">
        <v>226</v>
      </c>
      <c r="GT279" s="214"/>
      <c r="GU279" s="214"/>
      <c r="GV279" s="214"/>
      <c r="GW279" s="214"/>
      <c r="GX279" s="214" t="s">
        <v>226</v>
      </c>
      <c r="GY279" s="214"/>
      <c r="GZ279" s="214"/>
      <c r="HA279" s="214"/>
      <c r="HB279" s="214"/>
      <c r="HC279" s="214"/>
      <c r="HD279" s="214"/>
      <c r="HE279" s="214"/>
      <c r="HF279" s="214" t="s">
        <v>226</v>
      </c>
      <c r="HG279" s="214"/>
      <c r="HH279" s="214"/>
      <c r="HI279" s="214"/>
      <c r="HJ279" s="214"/>
      <c r="HK279" s="214"/>
      <c r="HL279" s="214"/>
      <c r="HM279" s="214"/>
      <c r="HN279" s="214"/>
      <c r="HO279" s="214"/>
      <c r="HP279" s="214"/>
      <c r="HQ279" s="214"/>
      <c r="HR279" s="214"/>
      <c r="HS279" s="214"/>
      <c r="HT279" s="214" t="s">
        <v>226</v>
      </c>
      <c r="HU279" s="214"/>
      <c r="HV279" s="214"/>
      <c r="HW279" s="214"/>
      <c r="HX279" s="214"/>
      <c r="HY279" s="214"/>
      <c r="HZ279" s="214"/>
      <c r="IA279" s="214"/>
      <c r="IB279" s="214"/>
      <c r="IC279" s="214"/>
      <c r="ID279" s="214"/>
      <c r="IE279" s="214"/>
      <c r="IF279" s="214"/>
      <c r="IG279" s="214"/>
      <c r="IH279" s="214"/>
      <c r="II279" s="214"/>
      <c r="IJ279" s="214"/>
      <c r="IK279" s="214"/>
      <c r="IL279" s="214"/>
      <c r="IM279" s="214"/>
      <c r="IN279" s="214"/>
      <c r="IO279" s="214"/>
      <c r="IP279" s="166"/>
      <c r="IQ279" s="167"/>
      <c r="IR279" s="213"/>
      <c r="IS279" s="213"/>
      <c r="IT279" s="213"/>
      <c r="IU279" s="213"/>
      <c r="IV279" s="213"/>
      <c r="IW279" s="213"/>
      <c r="IX279" s="223"/>
      <c r="IY279" s="223"/>
      <c r="IZ279" s="213"/>
      <c r="JA279" s="223"/>
      <c r="JB279" s="213"/>
      <c r="JC279" s="213"/>
      <c r="JD279" s="213"/>
      <c r="JE279" s="214"/>
      <c r="JF279"/>
      <c r="JG279" s="213"/>
      <c r="JH279" s="213"/>
      <c r="JI279" s="213"/>
      <c r="JJ279" s="213"/>
      <c r="JK279" s="213"/>
      <c r="JL279" s="213"/>
      <c r="JM279" s="213"/>
      <c r="JN279" s="174"/>
      <c r="JO279" s="214"/>
      <c r="JP279" s="214"/>
      <c r="JQ279" s="214"/>
      <c r="JR279" s="214"/>
      <c r="JS279" s="214"/>
      <c r="JT279" s="214"/>
      <c r="JU279" s="214" t="s">
        <v>853</v>
      </c>
      <c r="JV279" s="214"/>
      <c r="JW279" s="214"/>
      <c r="JX279" s="214"/>
      <c r="JY279" s="166"/>
      <c r="JZ279" s="213"/>
      <c r="KA279" s="213"/>
      <c r="KB279" s="213"/>
      <c r="KC279" s="214"/>
      <c r="KD279" s="214"/>
      <c r="KE279" s="214"/>
      <c r="KF279" s="214"/>
      <c r="KG279" s="214"/>
      <c r="KH279" s="223"/>
      <c r="KI279" s="223"/>
      <c r="KJ279" s="223"/>
      <c r="KK279" s="223"/>
      <c r="KL279" s="214"/>
      <c r="KM279" s="214"/>
      <c r="KN279" s="214"/>
      <c r="KO279" s="214"/>
      <c r="KP279" s="214"/>
      <c r="KQ279"/>
      <c r="KR279" s="255"/>
      <c r="KS279">
        <v>20</v>
      </c>
      <c r="KT279">
        <v>1</v>
      </c>
      <c r="KU279">
        <v>20</v>
      </c>
      <c r="KV279">
        <v>1</v>
      </c>
    </row>
    <row r="280" spans="1:308" s="10" customFormat="1" ht="19.5">
      <c r="A280" s="171">
        <v>23</v>
      </c>
      <c r="B280" s="171" t="s">
        <v>1395</v>
      </c>
      <c r="C280" s="172" t="s">
        <v>1446</v>
      </c>
      <c r="D280" s="173">
        <v>27</v>
      </c>
      <c r="E280" s="187" t="s">
        <v>1447</v>
      </c>
      <c r="F280" s="164">
        <v>3</v>
      </c>
      <c r="G280" s="164" t="s">
        <v>2078</v>
      </c>
      <c r="H280" s="164" t="s">
        <v>864</v>
      </c>
      <c r="I280" s="164" t="s">
        <v>865</v>
      </c>
      <c r="J280" s="164">
        <v>1030</v>
      </c>
      <c r="K280" s="164">
        <v>744.4</v>
      </c>
      <c r="L280" s="165">
        <v>72.271844660194176</v>
      </c>
      <c r="M280" s="384" t="s">
        <v>2443</v>
      </c>
      <c r="N280" s="166"/>
      <c r="O280" s="213"/>
      <c r="P280" s="213"/>
      <c r="Q280" s="213"/>
      <c r="R280" s="213"/>
      <c r="S280" s="213"/>
      <c r="T280" s="213"/>
      <c r="U280" s="213"/>
      <c r="V280" s="213"/>
      <c r="W280" s="213"/>
      <c r="X280" s="213"/>
      <c r="Y280" s="213"/>
      <c r="Z280" s="213"/>
      <c r="AA280" s="213"/>
      <c r="AB280" s="213"/>
      <c r="AC280" s="213"/>
      <c r="AD280" s="213"/>
      <c r="AE280" s="213"/>
      <c r="AF280" s="213"/>
      <c r="AG280" s="213"/>
      <c r="AH280" s="213"/>
      <c r="AI280" s="213"/>
      <c r="AJ280" s="213"/>
      <c r="AK280" s="213"/>
      <c r="AL280" s="213"/>
      <c r="AM280" s="213"/>
      <c r="AN280" s="213"/>
      <c r="AO280" s="213"/>
      <c r="AP280" s="213"/>
      <c r="AQ280" s="213"/>
      <c r="AR280" s="213"/>
      <c r="AS280" s="213"/>
      <c r="AT280" s="213"/>
      <c r="AU280" s="213"/>
      <c r="AV280" s="213"/>
      <c r="AW280" s="213"/>
      <c r="AX280" s="213"/>
      <c r="AY280" s="213"/>
      <c r="AZ280" s="213"/>
      <c r="BA280" s="213"/>
      <c r="BB280" s="213"/>
      <c r="BC280" s="213"/>
      <c r="BD280" s="213"/>
      <c r="BE280" s="213"/>
      <c r="BF280" s="213"/>
      <c r="BG280" s="213" t="s">
        <v>226</v>
      </c>
      <c r="BH280" s="213"/>
      <c r="BI280" s="213"/>
      <c r="BJ280" s="213"/>
      <c r="BK280" s="213"/>
      <c r="BL280" s="213"/>
      <c r="BM280" s="213"/>
      <c r="BN280" s="213"/>
      <c r="BO280" s="213"/>
      <c r="BP280" s="213"/>
      <c r="BQ280" s="213"/>
      <c r="BR280" s="213"/>
      <c r="BS280" s="213"/>
      <c r="BT280" s="213"/>
      <c r="BU280" s="213" t="s">
        <v>226</v>
      </c>
      <c r="BV280" s="213"/>
      <c r="BW280" s="213"/>
      <c r="BX280" s="213"/>
      <c r="BY280" s="213"/>
      <c r="BZ280" s="213"/>
      <c r="CA280" s="213"/>
      <c r="CB280" s="166"/>
      <c r="CC280" s="213"/>
      <c r="CD280" s="213"/>
      <c r="CE280" s="213"/>
      <c r="CF280" s="213"/>
      <c r="CG280" s="213"/>
      <c r="CH280" s="213"/>
      <c r="CI280" s="213"/>
      <c r="CJ280" s="213" t="s">
        <v>853</v>
      </c>
      <c r="CK280" s="213"/>
      <c r="CL280" s="213"/>
      <c r="CM280" s="213"/>
      <c r="CN280" s="213"/>
      <c r="CO280" s="213"/>
      <c r="CP280" s="213"/>
      <c r="CQ280" s="213"/>
      <c r="CR280" s="213"/>
      <c r="CS280" s="213" t="s">
        <v>226</v>
      </c>
      <c r="CT280" s="166"/>
      <c r="CU280" s="213"/>
      <c r="CV280" s="213"/>
      <c r="CW280" s="213"/>
      <c r="CX280" s="213"/>
      <c r="CY280" s="213"/>
      <c r="CZ280" s="213"/>
      <c r="DA280" s="213" t="s">
        <v>226</v>
      </c>
      <c r="DB280" s="213"/>
      <c r="DC280" s="213"/>
      <c r="DD280" s="213"/>
      <c r="DE280" s="213"/>
      <c r="DF280" s="213"/>
      <c r="DG280" s="213"/>
      <c r="DH280" s="213"/>
      <c r="DI280" s="213"/>
      <c r="DJ280" s="213"/>
      <c r="DK280" s="213"/>
      <c r="DL280" s="213"/>
      <c r="DM280" s="213"/>
      <c r="DN280" s="167"/>
      <c r="DO280" s="213"/>
      <c r="DP280" s="213"/>
      <c r="DQ280" s="213"/>
      <c r="DR280" s="213"/>
      <c r="DS280" s="213"/>
      <c r="DT280" s="213" t="s">
        <v>226</v>
      </c>
      <c r="DU280" s="213"/>
      <c r="DV280" s="213"/>
      <c r="DW280" s="213"/>
      <c r="DX280" s="213" t="s">
        <v>226</v>
      </c>
      <c r="DY280" s="213"/>
      <c r="DZ280" s="213"/>
      <c r="EA280" s="213"/>
      <c r="EB280" s="213"/>
      <c r="EC280" s="213"/>
      <c r="ED280" s="213"/>
      <c r="EE280" s="213"/>
      <c r="EF280" s="213"/>
      <c r="EG280" s="213"/>
      <c r="EH280" s="213"/>
      <c r="EI280" s="213"/>
      <c r="EJ280" s="213"/>
      <c r="EK280" s="213"/>
      <c r="EL280" s="213"/>
      <c r="EM280" s="213"/>
      <c r="EN280" s="213"/>
      <c r="EO280" s="213"/>
      <c r="EP280" s="213"/>
      <c r="EQ280" s="213"/>
      <c r="ER280" s="213"/>
      <c r="ES280" s="213"/>
      <c r="ET280" s="213"/>
      <c r="EU280" s="9"/>
      <c r="EV280" s="166"/>
      <c r="EW280" s="213"/>
      <c r="EX280" s="213"/>
      <c r="EY280" s="213"/>
      <c r="EZ280" s="213"/>
      <c r="FA280" s="213"/>
      <c r="FB280" s="213"/>
      <c r="FC280" s="213"/>
      <c r="FD280" s="213"/>
      <c r="FE280" s="213"/>
      <c r="FF280" s="213"/>
      <c r="FG280" s="213"/>
      <c r="FH280" s="213"/>
      <c r="FI280" s="213"/>
      <c r="FJ280" s="213"/>
      <c r="FK280" s="213"/>
      <c r="FL280" s="213"/>
      <c r="FM280" s="213"/>
      <c r="FN280" s="167"/>
      <c r="FO280" s="213" t="s">
        <v>226</v>
      </c>
      <c r="FP280" s="213"/>
      <c r="FQ280" s="213"/>
      <c r="FR280" s="213"/>
      <c r="FS280" s="166" t="s">
        <v>898</v>
      </c>
      <c r="FT280" s="167" t="s">
        <v>898</v>
      </c>
      <c r="FU280" s="213" t="s">
        <v>898</v>
      </c>
      <c r="FV280" s="213"/>
      <c r="FW280" s="213"/>
      <c r="FX280" s="213" t="s">
        <v>898</v>
      </c>
      <c r="FY280" s="166"/>
      <c r="FZ280" s="167"/>
      <c r="GA280" s="166"/>
      <c r="GB280" s="213"/>
      <c r="GC280" s="213"/>
      <c r="GD280" s="213"/>
      <c r="GE280" s="166"/>
      <c r="GF280" s="213"/>
      <c r="GG280" s="213"/>
      <c r="GH280" s="213"/>
      <c r="GI280" s="213"/>
      <c r="GJ280" s="213"/>
      <c r="GK280" s="213"/>
      <c r="GL280" s="213"/>
      <c r="GM280" s="166"/>
      <c r="GN280" s="213"/>
      <c r="GO280" s="213"/>
      <c r="GP280" s="213"/>
      <c r="GQ280" s="167"/>
      <c r="GR280" s="174"/>
      <c r="GS280" s="214"/>
      <c r="GT280" s="214"/>
      <c r="GU280" s="214"/>
      <c r="GV280" s="214"/>
      <c r="GW280" s="214"/>
      <c r="GX280" s="214"/>
      <c r="GY280" s="214"/>
      <c r="GZ280" s="214"/>
      <c r="HA280" s="214"/>
      <c r="HB280" s="214"/>
      <c r="HC280" s="214"/>
      <c r="HD280" s="214"/>
      <c r="HE280" s="214"/>
      <c r="HF280" s="214"/>
      <c r="HG280" s="214"/>
      <c r="HH280" s="214"/>
      <c r="HI280" s="214"/>
      <c r="HJ280" s="214"/>
      <c r="HK280" s="214"/>
      <c r="HL280" s="214"/>
      <c r="HM280" s="214"/>
      <c r="HN280" s="214"/>
      <c r="HO280" s="214" t="s">
        <v>226</v>
      </c>
      <c r="HP280" s="214"/>
      <c r="HQ280" s="214"/>
      <c r="HR280" s="214"/>
      <c r="HS280" s="214"/>
      <c r="HT280" s="214"/>
      <c r="HU280" s="214"/>
      <c r="HV280" s="214"/>
      <c r="HW280" s="214"/>
      <c r="HX280" s="214" t="s">
        <v>226</v>
      </c>
      <c r="HY280" s="214"/>
      <c r="HZ280" s="214"/>
      <c r="IA280" s="214"/>
      <c r="IB280" s="214"/>
      <c r="IC280" s="214"/>
      <c r="ID280" s="214"/>
      <c r="IE280" s="214"/>
      <c r="IF280" s="214"/>
      <c r="IG280" s="214"/>
      <c r="IH280" s="214"/>
      <c r="II280" s="214"/>
      <c r="IJ280" s="214"/>
      <c r="IK280" s="214"/>
      <c r="IL280" s="214"/>
      <c r="IM280" s="214"/>
      <c r="IN280" s="214"/>
      <c r="IO280" s="214"/>
      <c r="IP280" s="166"/>
      <c r="IQ280" s="167"/>
      <c r="IR280" s="213"/>
      <c r="IS280" s="213"/>
      <c r="IT280" s="213"/>
      <c r="IU280" s="213"/>
      <c r="IV280" s="213" t="s">
        <v>853</v>
      </c>
      <c r="IW280" s="213"/>
      <c r="IX280" s="223"/>
      <c r="IY280" s="223"/>
      <c r="IZ280" s="213" t="s">
        <v>226</v>
      </c>
      <c r="JA280" s="223"/>
      <c r="JB280" s="213"/>
      <c r="JC280" s="213" t="s">
        <v>226</v>
      </c>
      <c r="JD280" s="213"/>
      <c r="JE280" s="214"/>
      <c r="JF280"/>
      <c r="JG280" s="213" t="s">
        <v>226</v>
      </c>
      <c r="JH280" s="213"/>
      <c r="JI280" s="213"/>
      <c r="JJ280" s="213"/>
      <c r="JK280" s="213"/>
      <c r="JL280" s="213"/>
      <c r="JM280" s="213"/>
      <c r="JN280" s="174"/>
      <c r="JO280" s="214"/>
      <c r="JP280" s="214"/>
      <c r="JQ280" s="214"/>
      <c r="JR280" s="214"/>
      <c r="JS280" s="214"/>
      <c r="JT280" s="214"/>
      <c r="JU280" s="214"/>
      <c r="JV280" s="214"/>
      <c r="JW280" s="214"/>
      <c r="JX280" s="214"/>
      <c r="JY280" s="174" t="s">
        <v>898</v>
      </c>
      <c r="JZ280" s="213"/>
      <c r="KA280" s="213"/>
      <c r="KB280" s="213"/>
      <c r="KC280" s="214"/>
      <c r="KD280" s="214"/>
      <c r="KE280" s="214"/>
      <c r="KF280" s="214"/>
      <c r="KG280" s="214"/>
      <c r="KH280" s="223"/>
      <c r="KI280" s="223"/>
      <c r="KJ280" s="223"/>
      <c r="KK280" s="223"/>
      <c r="KL280" s="214"/>
      <c r="KM280" s="214"/>
      <c r="KN280" s="214"/>
      <c r="KO280" s="214"/>
      <c r="KP280" s="214"/>
      <c r="KQ280"/>
      <c r="KR280" s="255"/>
      <c r="KS280">
        <v>17</v>
      </c>
      <c r="KT280">
        <v>2</v>
      </c>
      <c r="KU280">
        <v>17</v>
      </c>
      <c r="KV280">
        <v>2</v>
      </c>
    </row>
    <row r="281" spans="1:308" s="10" customFormat="1" ht="19.5">
      <c r="A281" s="171">
        <v>24</v>
      </c>
      <c r="B281" s="171" t="s">
        <v>1448</v>
      </c>
      <c r="C281" s="172" t="s">
        <v>1449</v>
      </c>
      <c r="D281" s="173">
        <v>1</v>
      </c>
      <c r="E281" s="164" t="s">
        <v>1450</v>
      </c>
      <c r="F281" s="164">
        <v>8</v>
      </c>
      <c r="G281" s="164" t="s">
        <v>857</v>
      </c>
      <c r="H281" s="164">
        <v>0</v>
      </c>
      <c r="I281" s="164">
        <v>0</v>
      </c>
      <c r="J281" s="164">
        <v>236</v>
      </c>
      <c r="K281" s="164">
        <v>37.799999999999997</v>
      </c>
      <c r="L281" s="165">
        <v>16.016949152542374</v>
      </c>
      <c r="M281" s="384" t="s">
        <v>2444</v>
      </c>
      <c r="N281" s="166" t="s">
        <v>226</v>
      </c>
      <c r="O281" s="213"/>
      <c r="P281" s="213"/>
      <c r="Q281" s="213"/>
      <c r="R281" s="213"/>
      <c r="S281" s="213"/>
      <c r="T281" s="213"/>
      <c r="U281" s="213"/>
      <c r="V281" s="213"/>
      <c r="W281" s="213"/>
      <c r="X281" s="213"/>
      <c r="Y281" s="213"/>
      <c r="Z281" s="213"/>
      <c r="AA281" s="213"/>
      <c r="AB281" s="213"/>
      <c r="AC281" s="213"/>
      <c r="AD281" s="213"/>
      <c r="AE281" s="213"/>
      <c r="AF281" s="213"/>
      <c r="AG281" s="213"/>
      <c r="AH281" s="213"/>
      <c r="AI281" s="213"/>
      <c r="AJ281" s="213"/>
      <c r="AK281" s="213"/>
      <c r="AL281" s="213"/>
      <c r="AM281" s="213"/>
      <c r="AN281" s="213"/>
      <c r="AO281" s="213"/>
      <c r="AP281" s="213"/>
      <c r="AQ281" s="213"/>
      <c r="AR281" s="213"/>
      <c r="AS281" s="213"/>
      <c r="AT281" s="213"/>
      <c r="AU281" s="213"/>
      <c r="AV281" s="213"/>
      <c r="AW281" s="213"/>
      <c r="AX281" s="213"/>
      <c r="AY281" s="213"/>
      <c r="AZ281" s="213"/>
      <c r="BA281" s="213"/>
      <c r="BB281" s="213"/>
      <c r="BC281" s="213"/>
      <c r="BD281" s="213"/>
      <c r="BE281" s="213"/>
      <c r="BF281" s="213"/>
      <c r="BG281" s="213"/>
      <c r="BH281" s="213"/>
      <c r="BI281" s="213"/>
      <c r="BJ281" s="213"/>
      <c r="BK281" s="213"/>
      <c r="BL281" s="213"/>
      <c r="BM281" s="213"/>
      <c r="BN281" s="213"/>
      <c r="BO281" s="213"/>
      <c r="BP281" s="213"/>
      <c r="BQ281" s="213"/>
      <c r="BR281" s="213"/>
      <c r="BS281" s="213"/>
      <c r="BT281" s="213"/>
      <c r="BU281" s="213"/>
      <c r="BV281" s="213"/>
      <c r="BW281" s="213"/>
      <c r="BX281" s="213"/>
      <c r="BY281" s="213"/>
      <c r="BZ281" s="213"/>
      <c r="CA281" s="213"/>
      <c r="CB281" s="166"/>
      <c r="CC281" s="213"/>
      <c r="CD281" s="213"/>
      <c r="CE281" s="213"/>
      <c r="CF281" s="213"/>
      <c r="CG281" s="213"/>
      <c r="CH281" s="213"/>
      <c r="CI281" s="213"/>
      <c r="CJ281" s="213"/>
      <c r="CK281" s="213"/>
      <c r="CL281" s="213"/>
      <c r="CM281" s="213"/>
      <c r="CN281" s="213"/>
      <c r="CO281" s="213"/>
      <c r="CP281" s="213"/>
      <c r="CQ281" s="213"/>
      <c r="CR281" s="213"/>
      <c r="CS281" s="213"/>
      <c r="CT281" s="166"/>
      <c r="CU281" s="213"/>
      <c r="CV281" s="213"/>
      <c r="CW281" s="213"/>
      <c r="CX281" s="213"/>
      <c r="CY281" s="213"/>
      <c r="CZ281" s="213"/>
      <c r="DA281" s="213"/>
      <c r="DB281" s="213"/>
      <c r="DC281" s="213"/>
      <c r="DD281" s="213"/>
      <c r="DE281" s="213"/>
      <c r="DF281" s="213"/>
      <c r="DG281" s="213"/>
      <c r="DH281" s="213"/>
      <c r="DI281" s="213"/>
      <c r="DJ281" s="213"/>
      <c r="DK281" s="213"/>
      <c r="DL281" s="213"/>
      <c r="DM281" s="213"/>
      <c r="DN281" s="167"/>
      <c r="DO281" s="213"/>
      <c r="DP281" s="213"/>
      <c r="DQ281" s="213"/>
      <c r="DR281" s="213"/>
      <c r="DS281" s="213"/>
      <c r="DT281" s="213"/>
      <c r="DU281" s="213"/>
      <c r="DV281" s="213"/>
      <c r="DW281" s="213"/>
      <c r="DX281" s="213"/>
      <c r="DY281" s="213"/>
      <c r="DZ281" s="213"/>
      <c r="EA281" s="213"/>
      <c r="EB281" s="213"/>
      <c r="EC281" s="213"/>
      <c r="ED281" s="213"/>
      <c r="EE281" s="213"/>
      <c r="EF281" s="213"/>
      <c r="EG281" s="213"/>
      <c r="EH281" s="213"/>
      <c r="EI281" s="213"/>
      <c r="EJ281" s="213"/>
      <c r="EK281" s="213"/>
      <c r="EL281" s="213"/>
      <c r="EM281" s="213"/>
      <c r="EN281" s="213"/>
      <c r="EO281" s="213"/>
      <c r="EP281" s="213"/>
      <c r="EQ281" s="213"/>
      <c r="ER281" s="213"/>
      <c r="ES281" s="213"/>
      <c r="ET281" s="213"/>
      <c r="EU281" s="9"/>
      <c r="EV281" s="166"/>
      <c r="EW281" s="213"/>
      <c r="EX281" s="213"/>
      <c r="EY281" s="213"/>
      <c r="EZ281" s="213"/>
      <c r="FA281" s="213"/>
      <c r="FB281" s="213"/>
      <c r="FC281" s="213"/>
      <c r="FD281" s="213"/>
      <c r="FE281" s="213"/>
      <c r="FF281" s="213"/>
      <c r="FG281" s="213"/>
      <c r="FH281" s="213"/>
      <c r="FI281" s="213"/>
      <c r="FJ281" s="213"/>
      <c r="FK281" s="213"/>
      <c r="FL281" s="213"/>
      <c r="FM281" s="213"/>
      <c r="FN281" s="167"/>
      <c r="FO281" s="213"/>
      <c r="FP281" s="213"/>
      <c r="FQ281" s="213"/>
      <c r="FR281" s="213"/>
      <c r="FS281" s="166"/>
      <c r="FT281" s="167"/>
      <c r="FU281" s="213"/>
      <c r="FV281" s="213"/>
      <c r="FW281" s="213"/>
      <c r="FX281" s="213"/>
      <c r="FY281" s="166"/>
      <c r="FZ281" s="167"/>
      <c r="GA281" s="166"/>
      <c r="GB281" s="213"/>
      <c r="GC281" s="213"/>
      <c r="GD281" s="213"/>
      <c r="GE281" s="166"/>
      <c r="GF281" s="213"/>
      <c r="GG281" s="213"/>
      <c r="GH281" s="213"/>
      <c r="GI281" s="213"/>
      <c r="GJ281" s="213"/>
      <c r="GK281" s="213"/>
      <c r="GL281" s="213"/>
      <c r="GM281" s="166"/>
      <c r="GN281" s="213"/>
      <c r="GO281" s="213"/>
      <c r="GP281" s="213"/>
      <c r="GQ281" s="167"/>
      <c r="GR281" s="174"/>
      <c r="GS281" s="214"/>
      <c r="GT281" s="214"/>
      <c r="GU281" s="214"/>
      <c r="GV281" s="214"/>
      <c r="GW281" s="214"/>
      <c r="GX281" s="214"/>
      <c r="GY281" s="214"/>
      <c r="GZ281" s="214"/>
      <c r="HA281" s="214"/>
      <c r="HB281" s="214"/>
      <c r="HC281" s="214"/>
      <c r="HD281" s="214"/>
      <c r="HE281" s="214"/>
      <c r="HF281" s="214"/>
      <c r="HG281" s="214"/>
      <c r="HH281" s="214"/>
      <c r="HI281" s="214"/>
      <c r="HJ281" s="214"/>
      <c r="HK281" s="214"/>
      <c r="HL281" s="214"/>
      <c r="HM281" s="214"/>
      <c r="HN281" s="214"/>
      <c r="HO281" s="214"/>
      <c r="HP281" s="214"/>
      <c r="HQ281" s="214"/>
      <c r="HR281" s="214"/>
      <c r="HS281" s="214"/>
      <c r="HT281" s="214"/>
      <c r="HU281" s="214"/>
      <c r="HV281" s="214"/>
      <c r="HW281" s="214"/>
      <c r="HX281" s="214"/>
      <c r="HY281" s="214"/>
      <c r="HZ281" s="214"/>
      <c r="IA281" s="214"/>
      <c r="IB281" s="214"/>
      <c r="IC281" s="214"/>
      <c r="ID281" s="214"/>
      <c r="IE281" s="214"/>
      <c r="IF281" s="214"/>
      <c r="IG281" s="214"/>
      <c r="IH281" s="214"/>
      <c r="II281" s="214"/>
      <c r="IJ281" s="214"/>
      <c r="IK281" s="214"/>
      <c r="IL281" s="214" t="s">
        <v>226</v>
      </c>
      <c r="IM281" s="214"/>
      <c r="IN281" s="214"/>
      <c r="IO281" s="214"/>
      <c r="IP281" s="166"/>
      <c r="IQ281" s="167"/>
      <c r="IR281" s="213"/>
      <c r="IS281" s="213"/>
      <c r="IT281" s="213"/>
      <c r="IU281" s="213"/>
      <c r="IV281" s="213"/>
      <c r="IW281" s="213"/>
      <c r="IX281" s="223"/>
      <c r="IY281" s="223"/>
      <c r="IZ281" s="213"/>
      <c r="JA281" s="223"/>
      <c r="JB281" s="213"/>
      <c r="JC281" s="213"/>
      <c r="JD281" s="213"/>
      <c r="JE281" s="214"/>
      <c r="JF281"/>
      <c r="JG281" s="213"/>
      <c r="JH281" s="213"/>
      <c r="JI281" s="213"/>
      <c r="JJ281" s="213"/>
      <c r="JK281" s="213"/>
      <c r="JL281" s="213"/>
      <c r="JM281" s="213"/>
      <c r="JN281" s="174"/>
      <c r="JO281" s="214"/>
      <c r="JP281" s="214"/>
      <c r="JQ281" s="214"/>
      <c r="JR281" s="214"/>
      <c r="JS281" s="214"/>
      <c r="JT281" s="214"/>
      <c r="JU281" s="214"/>
      <c r="JV281" s="214"/>
      <c r="JW281" s="214"/>
      <c r="JX281" s="214"/>
      <c r="JY281" s="166"/>
      <c r="JZ281" s="213"/>
      <c r="KA281" s="213"/>
      <c r="KB281" s="213"/>
      <c r="KC281" s="214"/>
      <c r="KD281" s="214"/>
      <c r="KE281" s="214"/>
      <c r="KF281" s="214"/>
      <c r="KG281" s="214"/>
      <c r="KH281" s="223"/>
      <c r="KI281" s="223"/>
      <c r="KJ281" s="223"/>
      <c r="KK281" s="223"/>
      <c r="KL281" s="214"/>
      <c r="KM281" s="214"/>
      <c r="KN281" s="214"/>
      <c r="KO281" s="214"/>
      <c r="KP281" s="214"/>
      <c r="KQ281"/>
      <c r="KR281" s="255"/>
      <c r="KS281">
        <v>2</v>
      </c>
      <c r="KT281">
        <v>0</v>
      </c>
      <c r="KU281">
        <v>2</v>
      </c>
      <c r="KV281">
        <v>0</v>
      </c>
    </row>
    <row r="282" spans="1:308" s="10" customFormat="1" ht="19.5">
      <c r="A282" s="171">
        <v>24</v>
      </c>
      <c r="B282" s="171" t="s">
        <v>1448</v>
      </c>
      <c r="C282" s="172" t="s">
        <v>1451</v>
      </c>
      <c r="D282" s="173">
        <v>2</v>
      </c>
      <c r="E282" s="164" t="s">
        <v>1452</v>
      </c>
      <c r="F282" s="164">
        <v>9</v>
      </c>
      <c r="G282" s="164" t="s">
        <v>857</v>
      </c>
      <c r="H282" s="164">
        <v>0</v>
      </c>
      <c r="I282" s="164">
        <v>0</v>
      </c>
      <c r="J282" s="164">
        <v>535</v>
      </c>
      <c r="K282" s="164">
        <v>179.7</v>
      </c>
      <c r="L282" s="165">
        <v>33.588785046728972</v>
      </c>
      <c r="M282" s="384" t="s">
        <v>2445</v>
      </c>
      <c r="N282" s="166"/>
      <c r="O282" s="213"/>
      <c r="P282" s="213"/>
      <c r="Q282" s="213"/>
      <c r="R282" s="213"/>
      <c r="S282" s="213"/>
      <c r="T282" s="213"/>
      <c r="U282" s="213"/>
      <c r="V282" s="213"/>
      <c r="W282" s="213"/>
      <c r="X282" s="213"/>
      <c r="Y282" s="213"/>
      <c r="Z282" s="213"/>
      <c r="AA282" s="213"/>
      <c r="AB282" s="213"/>
      <c r="AC282" s="213"/>
      <c r="AD282" s="213"/>
      <c r="AE282" s="213"/>
      <c r="AF282" s="213"/>
      <c r="AG282" s="213"/>
      <c r="AH282" s="213"/>
      <c r="AI282" s="213"/>
      <c r="AJ282" s="213"/>
      <c r="AK282" s="213"/>
      <c r="AL282" s="213"/>
      <c r="AM282" s="213"/>
      <c r="AN282" s="213"/>
      <c r="AO282" s="213"/>
      <c r="AP282" s="213"/>
      <c r="AQ282" s="213"/>
      <c r="AR282" s="213"/>
      <c r="AS282" s="213"/>
      <c r="AT282" s="213"/>
      <c r="AU282" s="213"/>
      <c r="AV282" s="213"/>
      <c r="AW282" s="213"/>
      <c r="AX282" s="213"/>
      <c r="AY282" s="213"/>
      <c r="AZ282" s="213"/>
      <c r="BA282" s="213"/>
      <c r="BB282" s="213"/>
      <c r="BC282" s="213"/>
      <c r="BD282" s="213"/>
      <c r="BE282" s="213"/>
      <c r="BF282" s="213"/>
      <c r="BG282" s="213" t="s">
        <v>226</v>
      </c>
      <c r="BH282" s="213"/>
      <c r="BI282" s="213"/>
      <c r="BJ282" s="213"/>
      <c r="BK282" s="213"/>
      <c r="BL282" s="213"/>
      <c r="BM282" s="213"/>
      <c r="BN282" s="213"/>
      <c r="BO282" s="213"/>
      <c r="BP282" s="213"/>
      <c r="BQ282" s="213"/>
      <c r="BR282" s="213" t="s">
        <v>898</v>
      </c>
      <c r="BS282" s="213"/>
      <c r="BT282" s="213"/>
      <c r="BU282" s="213" t="s">
        <v>226</v>
      </c>
      <c r="BV282" s="213"/>
      <c r="BW282" s="213"/>
      <c r="BX282" s="213"/>
      <c r="BY282" s="213"/>
      <c r="BZ282" s="213"/>
      <c r="CA282" s="213"/>
      <c r="CB282" s="166"/>
      <c r="CC282" s="213"/>
      <c r="CD282" s="213"/>
      <c r="CE282" s="213"/>
      <c r="CF282" s="213"/>
      <c r="CG282" s="213"/>
      <c r="CH282" s="213"/>
      <c r="CI282" s="213"/>
      <c r="CJ282" s="213"/>
      <c r="CK282" s="213"/>
      <c r="CL282" s="213"/>
      <c r="CM282" s="213"/>
      <c r="CN282" s="213"/>
      <c r="CO282" s="213" t="s">
        <v>226</v>
      </c>
      <c r="CP282" s="213"/>
      <c r="CQ282" s="213"/>
      <c r="CR282" s="213"/>
      <c r="CS282" s="213" t="s">
        <v>226</v>
      </c>
      <c r="CT282" s="166"/>
      <c r="CU282" s="213"/>
      <c r="CV282" s="213"/>
      <c r="CW282" s="213"/>
      <c r="CX282" s="213"/>
      <c r="CY282" s="213"/>
      <c r="CZ282" s="213"/>
      <c r="DA282" s="213"/>
      <c r="DB282" s="213"/>
      <c r="DC282" s="213"/>
      <c r="DD282" s="213"/>
      <c r="DE282" s="213"/>
      <c r="DF282" s="213"/>
      <c r="DG282" s="213"/>
      <c r="DH282" s="213"/>
      <c r="DI282" s="213"/>
      <c r="DJ282" s="213"/>
      <c r="DK282" s="213"/>
      <c r="DL282" s="213"/>
      <c r="DM282" s="213"/>
      <c r="DN282" s="167"/>
      <c r="DO282" s="213"/>
      <c r="DP282" s="213"/>
      <c r="DQ282" s="213"/>
      <c r="DR282" s="213"/>
      <c r="DS282" s="213"/>
      <c r="DT282" s="213" t="s">
        <v>226</v>
      </c>
      <c r="DU282" s="213"/>
      <c r="DV282" s="213"/>
      <c r="DW282" s="213"/>
      <c r="DX282" s="213"/>
      <c r="DY282" s="213"/>
      <c r="DZ282" s="213"/>
      <c r="EA282" s="213"/>
      <c r="EB282" s="213"/>
      <c r="EC282" s="213"/>
      <c r="ED282" s="213"/>
      <c r="EE282" s="213"/>
      <c r="EF282" s="213"/>
      <c r="EG282" s="213"/>
      <c r="EH282" s="213"/>
      <c r="EI282" s="213"/>
      <c r="EJ282" s="213"/>
      <c r="EK282" s="213"/>
      <c r="EL282" s="213"/>
      <c r="EM282" s="213"/>
      <c r="EN282" s="213"/>
      <c r="EO282" s="213"/>
      <c r="EP282" s="213"/>
      <c r="EQ282" s="213"/>
      <c r="ER282" s="213"/>
      <c r="ES282" s="213"/>
      <c r="ET282" s="213"/>
      <c r="EU282" s="9"/>
      <c r="EV282" s="166"/>
      <c r="EW282" s="213"/>
      <c r="EX282" s="213"/>
      <c r="EY282" s="213"/>
      <c r="EZ282" s="213"/>
      <c r="FA282" s="213"/>
      <c r="FB282" s="213"/>
      <c r="FC282" s="213"/>
      <c r="FD282" s="213"/>
      <c r="FE282" s="213"/>
      <c r="FF282" s="213"/>
      <c r="FG282" s="213"/>
      <c r="FH282" s="213"/>
      <c r="FI282" s="213"/>
      <c r="FJ282" s="213"/>
      <c r="FK282" s="213"/>
      <c r="FL282" s="213"/>
      <c r="FM282" s="213"/>
      <c r="FN282" s="167"/>
      <c r="FO282" s="213"/>
      <c r="FP282" s="213"/>
      <c r="FQ282" s="213"/>
      <c r="FR282" s="213"/>
      <c r="FS282" s="166"/>
      <c r="FT282" s="167"/>
      <c r="FU282" s="213"/>
      <c r="FV282" s="213"/>
      <c r="FW282" s="213"/>
      <c r="FX282" s="213"/>
      <c r="FY282" s="166"/>
      <c r="FZ282" s="167"/>
      <c r="GA282" s="166"/>
      <c r="GB282" s="213"/>
      <c r="GC282" s="213"/>
      <c r="GD282" s="213"/>
      <c r="GE282" s="166"/>
      <c r="GF282" s="213"/>
      <c r="GG282" s="213"/>
      <c r="GH282" s="213"/>
      <c r="GI282" s="213"/>
      <c r="GJ282" s="213"/>
      <c r="GK282" s="213"/>
      <c r="GL282" s="213"/>
      <c r="GM282" s="166"/>
      <c r="GN282" s="213"/>
      <c r="GO282" s="213"/>
      <c r="GP282" s="213"/>
      <c r="GQ282" s="167"/>
      <c r="GR282" s="174"/>
      <c r="GS282" s="214"/>
      <c r="GT282" s="214"/>
      <c r="GU282" s="214"/>
      <c r="GV282" s="214"/>
      <c r="GW282" s="214"/>
      <c r="GX282" s="214"/>
      <c r="GY282" s="214"/>
      <c r="GZ282" s="214"/>
      <c r="HA282" s="214" t="s">
        <v>226</v>
      </c>
      <c r="HB282" s="214"/>
      <c r="HC282" s="214"/>
      <c r="HD282" s="214"/>
      <c r="HE282" s="214"/>
      <c r="HF282" s="214"/>
      <c r="HG282" s="214"/>
      <c r="HH282" s="214"/>
      <c r="HI282" s="214"/>
      <c r="HJ282" s="214"/>
      <c r="HK282" s="214"/>
      <c r="HL282" s="214"/>
      <c r="HM282" s="214"/>
      <c r="HN282" s="214"/>
      <c r="HO282" s="214"/>
      <c r="HP282" s="214"/>
      <c r="HQ282" s="214" t="s">
        <v>226</v>
      </c>
      <c r="HR282" s="214"/>
      <c r="HS282" s="214"/>
      <c r="HT282" s="214"/>
      <c r="HU282" s="214"/>
      <c r="HV282" s="214"/>
      <c r="HW282" s="214"/>
      <c r="HX282" s="214"/>
      <c r="HY282" s="214"/>
      <c r="HZ282" s="214"/>
      <c r="IA282" s="214"/>
      <c r="IB282" s="214"/>
      <c r="IC282" s="214"/>
      <c r="ID282" s="214"/>
      <c r="IE282" s="214"/>
      <c r="IF282" s="214"/>
      <c r="IG282" s="214"/>
      <c r="IH282" s="214"/>
      <c r="II282" s="214"/>
      <c r="IJ282" s="214"/>
      <c r="IK282" s="214"/>
      <c r="IL282" s="214"/>
      <c r="IM282" s="214"/>
      <c r="IN282" s="214"/>
      <c r="IO282" s="214"/>
      <c r="IP282" s="166"/>
      <c r="IQ282" s="167"/>
      <c r="IR282" s="213"/>
      <c r="IS282" s="213"/>
      <c r="IT282" s="213"/>
      <c r="IU282" s="213"/>
      <c r="IV282" s="213"/>
      <c r="IW282" s="213"/>
      <c r="IX282" s="223" t="s">
        <v>853</v>
      </c>
      <c r="IY282" s="223"/>
      <c r="IZ282" s="213"/>
      <c r="JA282" s="223"/>
      <c r="JB282" s="213"/>
      <c r="JC282" s="213"/>
      <c r="JD282" s="213"/>
      <c r="JE282" s="214"/>
      <c r="JF282"/>
      <c r="JG282" s="213"/>
      <c r="JH282" s="213"/>
      <c r="JI282" s="213"/>
      <c r="JJ282" s="213"/>
      <c r="JK282" s="213"/>
      <c r="JL282" s="213"/>
      <c r="JM282" s="213"/>
      <c r="JN282" s="174"/>
      <c r="JO282" s="214"/>
      <c r="JP282" s="214"/>
      <c r="JQ282" s="214"/>
      <c r="JR282" s="214"/>
      <c r="JS282" s="214"/>
      <c r="JT282" s="214"/>
      <c r="JU282" s="214"/>
      <c r="JV282" s="214"/>
      <c r="JW282" s="214"/>
      <c r="JX282" s="214"/>
      <c r="JY282" s="166"/>
      <c r="JZ282" s="213"/>
      <c r="KA282" s="213" t="s">
        <v>853</v>
      </c>
      <c r="KB282" s="213"/>
      <c r="KC282" s="214"/>
      <c r="KD282" s="214"/>
      <c r="KE282" s="214"/>
      <c r="KF282" s="214"/>
      <c r="KG282" s="214"/>
      <c r="KH282" s="223"/>
      <c r="KI282" s="223"/>
      <c r="KJ282" s="223"/>
      <c r="KK282" s="223"/>
      <c r="KL282" s="214"/>
      <c r="KM282" s="214"/>
      <c r="KN282" s="214"/>
      <c r="KO282" s="214"/>
      <c r="KP282" s="214"/>
      <c r="KQ282"/>
      <c r="KR282" s="255"/>
      <c r="KS282">
        <v>8</v>
      </c>
      <c r="KT282">
        <v>2</v>
      </c>
      <c r="KU282">
        <v>8</v>
      </c>
      <c r="KV282">
        <v>2</v>
      </c>
    </row>
    <row r="283" spans="1:308" s="10" customFormat="1" ht="19.5">
      <c r="A283" s="171">
        <v>24</v>
      </c>
      <c r="B283" s="171" t="s">
        <v>1448</v>
      </c>
      <c r="C283" s="172" t="s">
        <v>1453</v>
      </c>
      <c r="D283" s="173">
        <v>3</v>
      </c>
      <c r="E283" s="164" t="s">
        <v>1454</v>
      </c>
      <c r="F283" s="164">
        <v>10</v>
      </c>
      <c r="G283" s="164" t="s">
        <v>857</v>
      </c>
      <c r="H283" s="164">
        <v>0</v>
      </c>
      <c r="I283" s="164">
        <v>0</v>
      </c>
      <c r="J283" s="164">
        <v>419</v>
      </c>
      <c r="K283" s="164">
        <v>118</v>
      </c>
      <c r="L283" s="165">
        <v>28.162291169451077</v>
      </c>
      <c r="M283" s="384" t="s">
        <v>2446</v>
      </c>
      <c r="N283" s="166" t="s">
        <v>226</v>
      </c>
      <c r="O283" s="213"/>
      <c r="P283" s="213"/>
      <c r="Q283" s="213"/>
      <c r="R283" s="213"/>
      <c r="S283" s="213"/>
      <c r="T283" s="213"/>
      <c r="U283" s="213"/>
      <c r="V283" s="213"/>
      <c r="W283" s="213"/>
      <c r="X283" s="213"/>
      <c r="Y283" s="213"/>
      <c r="Z283" s="213"/>
      <c r="AA283" s="213"/>
      <c r="AB283" s="213"/>
      <c r="AC283" s="213"/>
      <c r="AD283" s="213"/>
      <c r="AE283" s="213"/>
      <c r="AF283" s="213"/>
      <c r="AG283" s="213"/>
      <c r="AH283" s="213"/>
      <c r="AI283" s="213"/>
      <c r="AJ283" s="213"/>
      <c r="AK283" s="213"/>
      <c r="AL283" s="213"/>
      <c r="AM283" s="213"/>
      <c r="AN283" s="213"/>
      <c r="AO283" s="213"/>
      <c r="AP283" s="213"/>
      <c r="AQ283" s="213"/>
      <c r="AR283" s="213"/>
      <c r="AS283" s="213"/>
      <c r="AT283" s="213"/>
      <c r="AU283" s="213"/>
      <c r="AV283" s="213"/>
      <c r="AW283" s="213"/>
      <c r="AX283" s="213"/>
      <c r="AY283" s="213"/>
      <c r="AZ283" s="213"/>
      <c r="BA283" s="213"/>
      <c r="BB283" s="213"/>
      <c r="BC283" s="213"/>
      <c r="BD283" s="213"/>
      <c r="BE283" s="213"/>
      <c r="BF283" s="213"/>
      <c r="BG283" s="213"/>
      <c r="BH283" s="213"/>
      <c r="BI283" s="213"/>
      <c r="BJ283" s="213"/>
      <c r="BK283" s="213"/>
      <c r="BL283" s="213"/>
      <c r="BM283" s="213"/>
      <c r="BN283" s="213"/>
      <c r="BO283" s="213"/>
      <c r="BP283" s="213"/>
      <c r="BQ283" s="213"/>
      <c r="BR283" s="213"/>
      <c r="BS283" s="213"/>
      <c r="BT283" s="213"/>
      <c r="BU283" s="213"/>
      <c r="BV283" s="213"/>
      <c r="BW283" s="213"/>
      <c r="BX283" s="213"/>
      <c r="BY283" s="213"/>
      <c r="BZ283" s="213"/>
      <c r="CA283" s="213"/>
      <c r="CB283" s="166"/>
      <c r="CC283" s="213"/>
      <c r="CD283" s="213"/>
      <c r="CE283" s="213"/>
      <c r="CF283" s="213"/>
      <c r="CG283" s="213"/>
      <c r="CH283" s="213"/>
      <c r="CI283" s="213"/>
      <c r="CJ283" s="213"/>
      <c r="CK283" s="213"/>
      <c r="CL283" s="213"/>
      <c r="CM283" s="213"/>
      <c r="CN283" s="213"/>
      <c r="CO283" s="213" t="s">
        <v>853</v>
      </c>
      <c r="CP283" s="213"/>
      <c r="CQ283" s="213"/>
      <c r="CR283" s="213"/>
      <c r="CS283" s="213" t="s">
        <v>226</v>
      </c>
      <c r="CT283" s="166"/>
      <c r="CU283" s="213"/>
      <c r="CV283" s="213"/>
      <c r="CW283" s="213"/>
      <c r="CX283" s="213"/>
      <c r="CY283" s="213"/>
      <c r="CZ283" s="213"/>
      <c r="DA283" s="213"/>
      <c r="DB283" s="213"/>
      <c r="DC283" s="213"/>
      <c r="DD283" s="213"/>
      <c r="DE283" s="213"/>
      <c r="DF283" s="213"/>
      <c r="DG283" s="213"/>
      <c r="DH283" s="213"/>
      <c r="DI283" s="213"/>
      <c r="DJ283" s="213"/>
      <c r="DK283" s="213"/>
      <c r="DL283" s="213"/>
      <c r="DM283" s="213"/>
      <c r="DN283" s="167"/>
      <c r="DO283" s="213"/>
      <c r="DP283" s="213"/>
      <c r="DQ283" s="213"/>
      <c r="DR283" s="213"/>
      <c r="DS283" s="213"/>
      <c r="DT283" s="213"/>
      <c r="DU283" s="213"/>
      <c r="DV283" s="213"/>
      <c r="DW283" s="213"/>
      <c r="DX283" s="213"/>
      <c r="DY283" s="213"/>
      <c r="DZ283" s="213"/>
      <c r="EA283" s="213"/>
      <c r="EB283" s="213"/>
      <c r="EC283" s="213"/>
      <c r="ED283" s="213"/>
      <c r="EE283" s="213"/>
      <c r="EF283" s="213"/>
      <c r="EG283" s="213"/>
      <c r="EH283" s="213"/>
      <c r="EI283" s="213"/>
      <c r="EJ283" s="213"/>
      <c r="EK283" s="213"/>
      <c r="EL283" s="213"/>
      <c r="EM283" s="213"/>
      <c r="EN283" s="213"/>
      <c r="EO283" s="213"/>
      <c r="EP283" s="213"/>
      <c r="EQ283" s="213"/>
      <c r="ER283" s="213"/>
      <c r="ES283" s="213"/>
      <c r="ET283" s="213"/>
      <c r="EU283" s="9"/>
      <c r="EV283" s="166"/>
      <c r="EW283" s="213"/>
      <c r="EX283" s="213"/>
      <c r="EY283" s="213"/>
      <c r="EZ283" s="213"/>
      <c r="FA283" s="213"/>
      <c r="FB283" s="213"/>
      <c r="FC283" s="213"/>
      <c r="FD283" s="213"/>
      <c r="FE283" s="213"/>
      <c r="FF283" s="213"/>
      <c r="FG283" s="213"/>
      <c r="FH283" s="213"/>
      <c r="FI283" s="213"/>
      <c r="FJ283" s="213"/>
      <c r="FK283" s="213"/>
      <c r="FL283" s="213"/>
      <c r="FM283" s="213"/>
      <c r="FN283" s="167"/>
      <c r="FO283" s="213"/>
      <c r="FP283" s="213"/>
      <c r="FQ283" s="213"/>
      <c r="FR283" s="213"/>
      <c r="FS283" s="166"/>
      <c r="FT283" s="167"/>
      <c r="FU283" s="213"/>
      <c r="FV283" s="213"/>
      <c r="FW283" s="213"/>
      <c r="FX283" s="213"/>
      <c r="FY283" s="166"/>
      <c r="FZ283" s="167"/>
      <c r="GA283" s="166"/>
      <c r="GB283" s="213"/>
      <c r="GC283" s="213"/>
      <c r="GD283" s="213"/>
      <c r="GE283" s="166"/>
      <c r="GF283" s="213"/>
      <c r="GG283" s="213"/>
      <c r="GH283" s="213"/>
      <c r="GI283" s="213"/>
      <c r="GJ283" s="213"/>
      <c r="GK283" s="213"/>
      <c r="GL283" s="213"/>
      <c r="GM283" s="166"/>
      <c r="GN283" s="213"/>
      <c r="GO283" s="213"/>
      <c r="GP283" s="213"/>
      <c r="GQ283" s="167"/>
      <c r="GR283" s="174"/>
      <c r="GS283" s="214"/>
      <c r="GT283" s="214"/>
      <c r="GU283" s="214"/>
      <c r="GV283" s="214"/>
      <c r="GW283" s="214"/>
      <c r="GX283" s="214"/>
      <c r="GY283" s="214"/>
      <c r="GZ283" s="214"/>
      <c r="HA283" s="214"/>
      <c r="HB283" s="214"/>
      <c r="HC283" s="214"/>
      <c r="HD283" s="214"/>
      <c r="HE283" s="214"/>
      <c r="HF283" s="214"/>
      <c r="HG283" s="214"/>
      <c r="HH283" s="214"/>
      <c r="HI283" s="214"/>
      <c r="HJ283" s="214"/>
      <c r="HK283" s="214"/>
      <c r="HL283" s="214"/>
      <c r="HM283" s="214"/>
      <c r="HN283" s="214"/>
      <c r="HO283" s="214"/>
      <c r="HP283" s="214"/>
      <c r="HQ283" s="214"/>
      <c r="HR283" s="214"/>
      <c r="HS283" s="214"/>
      <c r="HT283" s="214"/>
      <c r="HU283" s="214"/>
      <c r="HV283" s="214"/>
      <c r="HW283" s="214"/>
      <c r="HX283" s="214"/>
      <c r="HY283" s="214"/>
      <c r="HZ283" s="214"/>
      <c r="IA283" s="214"/>
      <c r="IB283" s="214"/>
      <c r="IC283" s="214"/>
      <c r="ID283" s="214"/>
      <c r="IE283" s="214"/>
      <c r="IF283" s="214"/>
      <c r="IG283" s="214"/>
      <c r="IH283" s="214"/>
      <c r="II283" s="214"/>
      <c r="IJ283" s="214"/>
      <c r="IK283" s="214"/>
      <c r="IL283" s="214"/>
      <c r="IM283" s="214"/>
      <c r="IN283" s="214"/>
      <c r="IO283" s="214"/>
      <c r="IP283" s="166"/>
      <c r="IQ283" s="167"/>
      <c r="IR283" s="213"/>
      <c r="IS283" s="213"/>
      <c r="IT283" s="213"/>
      <c r="IU283" s="213"/>
      <c r="IV283" s="213"/>
      <c r="IW283" s="213"/>
      <c r="IX283" s="223"/>
      <c r="IY283" s="223"/>
      <c r="IZ283" s="213"/>
      <c r="JA283" s="223"/>
      <c r="JB283" s="213"/>
      <c r="JC283" s="213"/>
      <c r="JD283" s="213"/>
      <c r="JE283" s="214"/>
      <c r="JF283"/>
      <c r="JG283" s="213"/>
      <c r="JH283" s="213"/>
      <c r="JI283" s="213"/>
      <c r="JJ283" s="213"/>
      <c r="JK283" s="213"/>
      <c r="JL283" s="213"/>
      <c r="JM283" s="213"/>
      <c r="JN283" s="174"/>
      <c r="JO283" s="214"/>
      <c r="JP283" s="214"/>
      <c r="JQ283" s="214"/>
      <c r="JR283" s="214"/>
      <c r="JS283" s="214"/>
      <c r="JT283" s="214"/>
      <c r="JU283" s="214"/>
      <c r="JV283" s="214"/>
      <c r="JW283" s="214"/>
      <c r="JX283" s="214"/>
      <c r="JY283" s="166"/>
      <c r="JZ283" s="213"/>
      <c r="KA283" s="213" t="s">
        <v>853</v>
      </c>
      <c r="KB283" s="213"/>
      <c r="KC283" s="214"/>
      <c r="KD283" s="214" t="s">
        <v>898</v>
      </c>
      <c r="KE283" s="214"/>
      <c r="KF283" s="214"/>
      <c r="KG283" s="214"/>
      <c r="KH283" s="223"/>
      <c r="KI283" s="223"/>
      <c r="KJ283" s="223"/>
      <c r="KK283" s="223"/>
      <c r="KL283" s="214"/>
      <c r="KM283" s="214"/>
      <c r="KN283" s="214"/>
      <c r="KO283" s="214"/>
      <c r="KP283" s="214"/>
      <c r="KQ283"/>
      <c r="KR283" s="255"/>
      <c r="KS283">
        <v>3</v>
      </c>
      <c r="KT283">
        <v>2</v>
      </c>
      <c r="KU283">
        <v>3</v>
      </c>
      <c r="KV283">
        <v>2</v>
      </c>
    </row>
    <row r="284" spans="1:308" s="10" customFormat="1" ht="19.5">
      <c r="A284" s="171">
        <v>24</v>
      </c>
      <c r="B284" s="171" t="s">
        <v>1448</v>
      </c>
      <c r="C284" s="172" t="s">
        <v>1455</v>
      </c>
      <c r="D284" s="173">
        <v>4</v>
      </c>
      <c r="E284" s="164" t="s">
        <v>1456</v>
      </c>
      <c r="F284" s="164">
        <v>2</v>
      </c>
      <c r="G284" s="164" t="s">
        <v>876</v>
      </c>
      <c r="H284" s="164">
        <v>0</v>
      </c>
      <c r="I284" s="164">
        <v>0</v>
      </c>
      <c r="J284" s="164">
        <v>450</v>
      </c>
      <c r="K284" s="164">
        <v>88.4</v>
      </c>
      <c r="L284" s="165">
        <v>19.644444444444446</v>
      </c>
      <c r="M284" s="384" t="s">
        <v>2447</v>
      </c>
      <c r="N284" s="166" t="s">
        <v>226</v>
      </c>
      <c r="O284" s="213"/>
      <c r="P284" s="213"/>
      <c r="Q284" s="213"/>
      <c r="R284" s="213"/>
      <c r="S284" s="213"/>
      <c r="T284" s="213"/>
      <c r="U284" s="213"/>
      <c r="V284" s="213"/>
      <c r="W284" s="213"/>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c r="AS284" s="213"/>
      <c r="AT284" s="213"/>
      <c r="AU284" s="213"/>
      <c r="AV284" s="213"/>
      <c r="AW284" s="213"/>
      <c r="AX284" s="213"/>
      <c r="AY284" s="213"/>
      <c r="AZ284" s="213"/>
      <c r="BA284" s="213"/>
      <c r="BB284" s="213"/>
      <c r="BC284" s="213"/>
      <c r="BD284" s="213"/>
      <c r="BE284" s="213"/>
      <c r="BF284" s="213"/>
      <c r="BG284" s="213"/>
      <c r="BH284" s="213"/>
      <c r="BI284" s="213"/>
      <c r="BJ284" s="213"/>
      <c r="BK284" s="213"/>
      <c r="BL284" s="213"/>
      <c r="BM284" s="213"/>
      <c r="BN284" s="213"/>
      <c r="BO284" s="213"/>
      <c r="BP284" s="213"/>
      <c r="BQ284" s="213"/>
      <c r="BR284" s="213"/>
      <c r="BS284" s="213"/>
      <c r="BT284" s="213"/>
      <c r="BU284" s="213"/>
      <c r="BV284" s="213"/>
      <c r="BW284" s="213"/>
      <c r="BX284" s="213"/>
      <c r="BY284" s="213"/>
      <c r="BZ284" s="213"/>
      <c r="CA284" s="213"/>
      <c r="CB284" s="166"/>
      <c r="CC284" s="213"/>
      <c r="CD284" s="213"/>
      <c r="CE284" s="213"/>
      <c r="CF284" s="213"/>
      <c r="CG284" s="213"/>
      <c r="CH284" s="213"/>
      <c r="CI284" s="213"/>
      <c r="CJ284" s="213"/>
      <c r="CK284" s="213"/>
      <c r="CL284" s="213"/>
      <c r="CM284" s="213"/>
      <c r="CN284" s="213"/>
      <c r="CO284" s="213"/>
      <c r="CP284" s="213"/>
      <c r="CQ284" s="213"/>
      <c r="CR284" s="213"/>
      <c r="CS284" s="213"/>
      <c r="CT284" s="166"/>
      <c r="CU284" s="213"/>
      <c r="CV284" s="213"/>
      <c r="CW284" s="213"/>
      <c r="CX284" s="213"/>
      <c r="CY284" s="213"/>
      <c r="CZ284" s="213"/>
      <c r="DA284" s="213"/>
      <c r="DB284" s="213"/>
      <c r="DC284" s="213"/>
      <c r="DD284" s="213"/>
      <c r="DE284" s="213"/>
      <c r="DF284" s="213"/>
      <c r="DG284" s="213"/>
      <c r="DH284" s="213"/>
      <c r="DI284" s="213"/>
      <c r="DJ284" s="213"/>
      <c r="DK284" s="213"/>
      <c r="DL284" s="213"/>
      <c r="DM284" s="213"/>
      <c r="DN284" s="167"/>
      <c r="DO284" s="213"/>
      <c r="DP284" s="213"/>
      <c r="DQ284" s="213"/>
      <c r="DR284" s="213"/>
      <c r="DS284" s="213"/>
      <c r="DT284" s="213"/>
      <c r="DU284" s="213"/>
      <c r="DV284" s="213"/>
      <c r="DW284" s="213"/>
      <c r="DX284" s="213"/>
      <c r="DY284" s="213"/>
      <c r="DZ284" s="213"/>
      <c r="EA284" s="213"/>
      <c r="EB284" s="213"/>
      <c r="EC284" s="213"/>
      <c r="ED284" s="213"/>
      <c r="EE284" s="213"/>
      <c r="EF284" s="213"/>
      <c r="EG284" s="213"/>
      <c r="EH284" s="213"/>
      <c r="EI284" s="213"/>
      <c r="EJ284" s="213"/>
      <c r="EK284" s="213"/>
      <c r="EL284" s="213"/>
      <c r="EM284" s="213"/>
      <c r="EN284" s="213"/>
      <c r="EO284" s="213"/>
      <c r="EP284" s="213"/>
      <c r="EQ284" s="213"/>
      <c r="ER284" s="213"/>
      <c r="ES284" s="213"/>
      <c r="ET284" s="213"/>
      <c r="EU284" s="9"/>
      <c r="EV284" s="166"/>
      <c r="EW284" s="213"/>
      <c r="EX284" s="213"/>
      <c r="EY284" s="213"/>
      <c r="EZ284" s="213"/>
      <c r="FA284" s="213"/>
      <c r="FB284" s="213"/>
      <c r="FC284" s="213"/>
      <c r="FD284" s="213"/>
      <c r="FE284" s="213"/>
      <c r="FF284" s="213"/>
      <c r="FG284" s="213"/>
      <c r="FH284" s="213"/>
      <c r="FI284" s="213"/>
      <c r="FJ284" s="213"/>
      <c r="FK284" s="213"/>
      <c r="FL284" s="213"/>
      <c r="FM284" s="213"/>
      <c r="FN284" s="167"/>
      <c r="FO284" s="213"/>
      <c r="FP284" s="213"/>
      <c r="FQ284" s="213"/>
      <c r="FR284" s="213"/>
      <c r="FS284" s="166"/>
      <c r="FT284" s="167"/>
      <c r="FU284" s="213"/>
      <c r="FV284" s="213"/>
      <c r="FW284" s="213"/>
      <c r="FX284" s="213"/>
      <c r="FY284" s="166"/>
      <c r="FZ284" s="167"/>
      <c r="GA284" s="166"/>
      <c r="GB284" s="213"/>
      <c r="GC284" s="213"/>
      <c r="GD284" s="213"/>
      <c r="GE284" s="166"/>
      <c r="GF284" s="213"/>
      <c r="GG284" s="213"/>
      <c r="GH284" s="213"/>
      <c r="GI284" s="213"/>
      <c r="GJ284" s="213"/>
      <c r="GK284" s="213"/>
      <c r="GL284" s="213"/>
      <c r="GM284" s="166"/>
      <c r="GN284" s="213"/>
      <c r="GO284" s="213"/>
      <c r="GP284" s="213"/>
      <c r="GQ284" s="167"/>
      <c r="GR284" s="174"/>
      <c r="GS284" s="214"/>
      <c r="GT284" s="214"/>
      <c r="GU284" s="214"/>
      <c r="GV284" s="214"/>
      <c r="GW284" s="214"/>
      <c r="GX284" s="214"/>
      <c r="GY284" s="214"/>
      <c r="GZ284" s="214"/>
      <c r="HA284" s="214" t="s">
        <v>226</v>
      </c>
      <c r="HB284" s="214"/>
      <c r="HC284" s="214"/>
      <c r="HD284" s="214"/>
      <c r="HE284" s="214"/>
      <c r="HF284" s="214"/>
      <c r="HG284" s="214"/>
      <c r="HH284" s="214"/>
      <c r="HI284" s="214"/>
      <c r="HJ284" s="214"/>
      <c r="HK284" s="214"/>
      <c r="HL284" s="214"/>
      <c r="HM284" s="214"/>
      <c r="HN284" s="214"/>
      <c r="HO284" s="214"/>
      <c r="HP284" s="214"/>
      <c r="HQ284" s="214"/>
      <c r="HR284" s="214"/>
      <c r="HS284" s="214"/>
      <c r="HT284" s="214"/>
      <c r="HU284" s="214"/>
      <c r="HV284" s="214"/>
      <c r="HW284" s="214"/>
      <c r="HX284" s="214"/>
      <c r="HY284" s="214"/>
      <c r="HZ284" s="214"/>
      <c r="IA284" s="214"/>
      <c r="IB284" s="214"/>
      <c r="IC284" s="214"/>
      <c r="ID284" s="214"/>
      <c r="IE284" s="214"/>
      <c r="IF284" s="214"/>
      <c r="IG284" s="214"/>
      <c r="IH284" s="214"/>
      <c r="II284" s="214"/>
      <c r="IJ284" s="214"/>
      <c r="IK284" s="214"/>
      <c r="IL284" s="214"/>
      <c r="IM284" s="214"/>
      <c r="IN284" s="214"/>
      <c r="IO284" s="214"/>
      <c r="IP284" s="166"/>
      <c r="IQ284" s="167"/>
      <c r="IR284" s="213"/>
      <c r="IS284" s="213"/>
      <c r="IT284" s="213"/>
      <c r="IU284" s="213"/>
      <c r="IV284" s="213"/>
      <c r="IW284" s="213" t="s">
        <v>853</v>
      </c>
      <c r="IX284" s="223"/>
      <c r="IY284" s="223"/>
      <c r="IZ284" s="213" t="s">
        <v>853</v>
      </c>
      <c r="JA284" s="223"/>
      <c r="JB284" s="213"/>
      <c r="JC284" s="213" t="s">
        <v>226</v>
      </c>
      <c r="JD284" s="213"/>
      <c r="JE284" s="214"/>
      <c r="JF284" t="s">
        <v>853</v>
      </c>
      <c r="JG284" s="213"/>
      <c r="JH284" s="213"/>
      <c r="JI284" s="213" t="s">
        <v>226</v>
      </c>
      <c r="JJ284" s="213"/>
      <c r="JK284" s="213" t="s">
        <v>853</v>
      </c>
      <c r="JL284" s="213"/>
      <c r="JM284" s="213"/>
      <c r="JN284" s="174"/>
      <c r="JO284" s="214"/>
      <c r="JP284" s="214" t="s">
        <v>898</v>
      </c>
      <c r="JQ284" s="214"/>
      <c r="JR284" s="214"/>
      <c r="JS284" s="214"/>
      <c r="JT284" s="214"/>
      <c r="JU284" s="214"/>
      <c r="JV284" s="214"/>
      <c r="JW284" s="214"/>
      <c r="JX284" s="214"/>
      <c r="JY284" s="166"/>
      <c r="JZ284" s="213"/>
      <c r="KA284" s="213"/>
      <c r="KB284" s="213"/>
      <c r="KC284" s="214"/>
      <c r="KD284" s="214"/>
      <c r="KE284" s="214"/>
      <c r="KF284" s="214"/>
      <c r="KG284" s="214"/>
      <c r="KH284" s="223"/>
      <c r="KI284" s="223"/>
      <c r="KJ284" s="223"/>
      <c r="KK284" s="223" t="s">
        <v>226</v>
      </c>
      <c r="KL284" s="214"/>
      <c r="KM284" s="214"/>
      <c r="KN284" s="214"/>
      <c r="KO284" s="214" t="s">
        <v>853</v>
      </c>
      <c r="KP284" s="214"/>
      <c r="KQ284"/>
      <c r="KR284" s="255" t="s">
        <v>898</v>
      </c>
      <c r="KS284">
        <v>7</v>
      </c>
      <c r="KT284">
        <v>5</v>
      </c>
      <c r="KU284">
        <v>7</v>
      </c>
      <c r="KV284">
        <v>5</v>
      </c>
    </row>
    <row r="285" spans="1:308" s="10" customFormat="1" ht="19.5">
      <c r="A285" s="171">
        <v>24</v>
      </c>
      <c r="B285" s="171" t="s">
        <v>1448</v>
      </c>
      <c r="C285" s="172" t="s">
        <v>1457</v>
      </c>
      <c r="D285" s="173">
        <v>5</v>
      </c>
      <c r="E285" s="164" t="s">
        <v>1458</v>
      </c>
      <c r="F285" s="164">
        <v>11</v>
      </c>
      <c r="G285" s="164" t="s">
        <v>876</v>
      </c>
      <c r="H285" s="164">
        <v>0</v>
      </c>
      <c r="I285" s="164">
        <v>0</v>
      </c>
      <c r="J285" s="164">
        <v>634</v>
      </c>
      <c r="K285" s="164">
        <v>249.2</v>
      </c>
      <c r="L285" s="165">
        <v>39.305993690851729</v>
      </c>
      <c r="M285" s="384" t="s">
        <v>2448</v>
      </c>
      <c r="N285" s="166" t="s">
        <v>226</v>
      </c>
      <c r="O285" s="213"/>
      <c r="P285" s="213"/>
      <c r="Q285" s="213"/>
      <c r="R285" s="213"/>
      <c r="S285" s="213"/>
      <c r="T285" s="213"/>
      <c r="U285" s="213"/>
      <c r="V285" s="213"/>
      <c r="W285" s="213"/>
      <c r="X285" s="213"/>
      <c r="Y285" s="213"/>
      <c r="Z285" s="213"/>
      <c r="AA285" s="213"/>
      <c r="AB285" s="213"/>
      <c r="AC285" s="213"/>
      <c r="AD285" s="213"/>
      <c r="AE285" s="213"/>
      <c r="AF285" s="213"/>
      <c r="AG285" s="213"/>
      <c r="AH285" s="213"/>
      <c r="AI285" s="213"/>
      <c r="AJ285" s="213"/>
      <c r="AK285" s="213"/>
      <c r="AL285" s="213"/>
      <c r="AM285" s="213"/>
      <c r="AN285" s="213"/>
      <c r="AO285" s="213"/>
      <c r="AP285" s="213"/>
      <c r="AQ285" s="213"/>
      <c r="AR285" s="213"/>
      <c r="AS285" s="213"/>
      <c r="AT285" s="213"/>
      <c r="AU285" s="213"/>
      <c r="AV285" s="213"/>
      <c r="AW285" s="213"/>
      <c r="AX285" s="213"/>
      <c r="AY285" s="213"/>
      <c r="AZ285" s="213"/>
      <c r="BA285" s="213"/>
      <c r="BB285" s="213"/>
      <c r="BC285" s="213"/>
      <c r="BD285" s="213"/>
      <c r="BE285" s="213"/>
      <c r="BF285" s="213"/>
      <c r="BG285" s="213"/>
      <c r="BH285" s="213"/>
      <c r="BI285" s="213"/>
      <c r="BJ285" s="213"/>
      <c r="BK285" s="213"/>
      <c r="BL285" s="213"/>
      <c r="BM285" s="213"/>
      <c r="BN285" s="213"/>
      <c r="BO285" s="213"/>
      <c r="BP285" s="213"/>
      <c r="BQ285" s="213"/>
      <c r="BR285" s="213"/>
      <c r="BS285" s="213"/>
      <c r="BT285" s="213"/>
      <c r="BU285" s="213"/>
      <c r="BV285" s="213"/>
      <c r="BW285" s="213"/>
      <c r="BX285" s="213"/>
      <c r="BY285" s="213"/>
      <c r="BZ285" s="213"/>
      <c r="CA285" s="213"/>
      <c r="CB285" s="166"/>
      <c r="CC285" s="213"/>
      <c r="CD285" s="213"/>
      <c r="CE285" s="213"/>
      <c r="CF285" s="213"/>
      <c r="CG285" s="213"/>
      <c r="CH285" s="213" t="s">
        <v>226</v>
      </c>
      <c r="CI285" s="213" t="s">
        <v>226</v>
      </c>
      <c r="CJ285" s="213"/>
      <c r="CK285" s="213"/>
      <c r="CL285" s="213"/>
      <c r="CM285" s="213"/>
      <c r="CN285" s="213"/>
      <c r="CO285" s="213"/>
      <c r="CP285" s="213"/>
      <c r="CQ285" s="213"/>
      <c r="CR285" s="213"/>
      <c r="CS285" s="213"/>
      <c r="CT285" s="166"/>
      <c r="CU285" s="213" t="s">
        <v>226</v>
      </c>
      <c r="CV285" s="213"/>
      <c r="CW285" s="213"/>
      <c r="CX285" s="213"/>
      <c r="CY285" s="213"/>
      <c r="CZ285" s="213"/>
      <c r="DA285" s="213"/>
      <c r="DB285" s="213"/>
      <c r="DC285" s="213"/>
      <c r="DD285" s="213"/>
      <c r="DE285" s="213"/>
      <c r="DF285" s="213"/>
      <c r="DG285" s="213"/>
      <c r="DH285" s="213"/>
      <c r="DI285" s="213"/>
      <c r="DJ285" s="213"/>
      <c r="DK285" s="213"/>
      <c r="DL285" s="213"/>
      <c r="DM285" s="213"/>
      <c r="DN285" s="167"/>
      <c r="DO285" s="213"/>
      <c r="DP285" s="213"/>
      <c r="DQ285" s="213"/>
      <c r="DR285" s="213"/>
      <c r="DS285" s="213"/>
      <c r="DT285" s="213" t="s">
        <v>226</v>
      </c>
      <c r="DU285" s="213"/>
      <c r="DV285" s="213"/>
      <c r="DW285" s="213"/>
      <c r="DX285" s="213"/>
      <c r="DY285" s="213"/>
      <c r="DZ285" s="213"/>
      <c r="EA285" s="213"/>
      <c r="EB285" s="213"/>
      <c r="EC285" s="213"/>
      <c r="ED285" s="213"/>
      <c r="EE285" s="213"/>
      <c r="EF285" s="213"/>
      <c r="EG285" s="213"/>
      <c r="EH285" s="213"/>
      <c r="EI285" s="213"/>
      <c r="EJ285" s="213"/>
      <c r="EK285" s="213"/>
      <c r="EL285" s="213"/>
      <c r="EM285" s="213"/>
      <c r="EN285" s="213"/>
      <c r="EO285" s="213" t="s">
        <v>853</v>
      </c>
      <c r="EP285" s="213" t="s">
        <v>853</v>
      </c>
      <c r="EQ285" s="213"/>
      <c r="ER285" s="213"/>
      <c r="ES285" s="213"/>
      <c r="ET285" s="213"/>
      <c r="EU285" s="9"/>
      <c r="EV285" s="166"/>
      <c r="EW285" s="213"/>
      <c r="EX285" s="213"/>
      <c r="EY285" s="213"/>
      <c r="EZ285" s="213"/>
      <c r="FA285" s="213"/>
      <c r="FB285" s="213"/>
      <c r="FC285" s="213"/>
      <c r="FD285" s="213"/>
      <c r="FE285" s="213"/>
      <c r="FF285" s="213"/>
      <c r="FG285" s="213"/>
      <c r="FH285" s="213"/>
      <c r="FI285" s="213"/>
      <c r="FJ285" s="213"/>
      <c r="FK285" s="213"/>
      <c r="FL285" s="213"/>
      <c r="FM285" s="213"/>
      <c r="FN285" s="167"/>
      <c r="FO285" s="213"/>
      <c r="FP285" s="213"/>
      <c r="FQ285" s="213"/>
      <c r="FR285" s="213"/>
      <c r="FS285" s="166"/>
      <c r="FT285" s="167"/>
      <c r="FU285" s="213"/>
      <c r="FV285" s="213"/>
      <c r="FW285" s="213"/>
      <c r="FX285" s="213"/>
      <c r="FY285" s="166"/>
      <c r="FZ285" s="167"/>
      <c r="GA285" s="166"/>
      <c r="GB285" s="213"/>
      <c r="GC285" s="213"/>
      <c r="GD285" s="213"/>
      <c r="GE285" s="166"/>
      <c r="GF285" s="213"/>
      <c r="GG285" s="213"/>
      <c r="GH285" s="213"/>
      <c r="GI285" s="213"/>
      <c r="GJ285" s="213"/>
      <c r="GK285" s="213"/>
      <c r="GL285" s="213"/>
      <c r="GM285" s="166"/>
      <c r="GN285" s="213"/>
      <c r="GO285" s="213"/>
      <c r="GP285" s="213"/>
      <c r="GQ285" s="167"/>
      <c r="GR285" s="174" t="s">
        <v>226</v>
      </c>
      <c r="GS285" s="214" t="s">
        <v>226</v>
      </c>
      <c r="GT285" s="214"/>
      <c r="GU285" s="214" t="s">
        <v>226</v>
      </c>
      <c r="GV285" s="214" t="s">
        <v>226</v>
      </c>
      <c r="GW285" s="214" t="s">
        <v>226</v>
      </c>
      <c r="GX285" s="214" t="s">
        <v>226</v>
      </c>
      <c r="GY285" s="214"/>
      <c r="GZ285" s="214"/>
      <c r="HA285" s="214"/>
      <c r="HB285" s="214"/>
      <c r="HC285" s="214"/>
      <c r="HD285" s="214"/>
      <c r="HE285" s="214"/>
      <c r="HF285" s="214" t="s">
        <v>226</v>
      </c>
      <c r="HG285" s="214" t="s">
        <v>226</v>
      </c>
      <c r="HH285" s="214"/>
      <c r="HI285" s="214"/>
      <c r="HJ285" s="214"/>
      <c r="HK285" s="214" t="s">
        <v>226</v>
      </c>
      <c r="HL285" s="214"/>
      <c r="HM285" s="214" t="s">
        <v>226</v>
      </c>
      <c r="HN285" s="214"/>
      <c r="HO285" s="214"/>
      <c r="HP285" s="214"/>
      <c r="HQ285" s="214" t="s">
        <v>226</v>
      </c>
      <c r="HR285" s="214" t="s">
        <v>226</v>
      </c>
      <c r="HS285" s="214"/>
      <c r="HT285" s="214"/>
      <c r="HU285" s="214"/>
      <c r="HV285" s="214"/>
      <c r="HW285" s="214"/>
      <c r="HX285" s="214" t="s">
        <v>226</v>
      </c>
      <c r="HY285" s="214"/>
      <c r="HZ285" s="214"/>
      <c r="IA285" s="214"/>
      <c r="IB285" s="214"/>
      <c r="IC285" s="214"/>
      <c r="ID285" s="214"/>
      <c r="IE285" s="214"/>
      <c r="IF285" s="214"/>
      <c r="IG285" s="214"/>
      <c r="IH285" s="214"/>
      <c r="II285" s="214"/>
      <c r="IJ285" s="214"/>
      <c r="IK285" s="214"/>
      <c r="IL285" s="214"/>
      <c r="IM285" s="214"/>
      <c r="IN285" s="214"/>
      <c r="IO285" s="214"/>
      <c r="IP285" s="166"/>
      <c r="IQ285" s="167"/>
      <c r="IR285" s="213"/>
      <c r="IS285" s="213"/>
      <c r="IT285" s="213"/>
      <c r="IU285" s="213"/>
      <c r="IV285" s="213"/>
      <c r="IW285" s="213"/>
      <c r="IX285" s="223"/>
      <c r="IY285" s="223"/>
      <c r="IZ285" s="213"/>
      <c r="JA285" s="223"/>
      <c r="JB285" s="213"/>
      <c r="JC285" s="213"/>
      <c r="JD285" s="213"/>
      <c r="JE285" s="214"/>
      <c r="JF285"/>
      <c r="JG285" s="213"/>
      <c r="JH285" s="213"/>
      <c r="JI285" s="213"/>
      <c r="JJ285" s="213"/>
      <c r="JK285" s="213" t="s">
        <v>226</v>
      </c>
      <c r="JL285" s="213"/>
      <c r="JM285" s="213"/>
      <c r="JN285" s="174"/>
      <c r="JO285" s="214" t="s">
        <v>898</v>
      </c>
      <c r="JP285" s="214"/>
      <c r="JQ285" s="214"/>
      <c r="JR285" s="214"/>
      <c r="JS285" s="214"/>
      <c r="JT285" s="214"/>
      <c r="JU285" s="214" t="s">
        <v>853</v>
      </c>
      <c r="JV285" s="214"/>
      <c r="JW285" s="214"/>
      <c r="JX285" s="214"/>
      <c r="JY285" s="166"/>
      <c r="JZ285" s="213"/>
      <c r="KA285" s="213"/>
      <c r="KB285" s="213" t="s">
        <v>853</v>
      </c>
      <c r="KC285" s="214"/>
      <c r="KD285" s="214" t="s">
        <v>898</v>
      </c>
      <c r="KE285" s="214"/>
      <c r="KF285" s="214"/>
      <c r="KG285" s="214"/>
      <c r="KH285" s="223"/>
      <c r="KI285" s="223"/>
      <c r="KJ285" s="223"/>
      <c r="KK285" s="223"/>
      <c r="KL285" s="214"/>
      <c r="KM285" s="214"/>
      <c r="KN285" s="214"/>
      <c r="KO285" s="214"/>
      <c r="KP285" s="214"/>
      <c r="KQ285"/>
      <c r="KR285" s="255"/>
      <c r="KS285">
        <v>21</v>
      </c>
      <c r="KT285">
        <v>4</v>
      </c>
      <c r="KU285">
        <v>21</v>
      </c>
      <c r="KV285">
        <v>4</v>
      </c>
    </row>
    <row r="286" spans="1:308" s="10" customFormat="1" ht="19.5">
      <c r="A286" s="171">
        <v>24</v>
      </c>
      <c r="B286" s="171" t="s">
        <v>1448</v>
      </c>
      <c r="C286" s="172" t="s">
        <v>1459</v>
      </c>
      <c r="D286" s="173">
        <v>6</v>
      </c>
      <c r="E286" s="171" t="s">
        <v>1460</v>
      </c>
      <c r="F286" s="164">
        <v>3</v>
      </c>
      <c r="G286" s="164" t="s">
        <v>2078</v>
      </c>
      <c r="H286" s="164" t="s">
        <v>864</v>
      </c>
      <c r="I286" s="164" t="s">
        <v>865</v>
      </c>
      <c r="J286" s="164">
        <v>655</v>
      </c>
      <c r="K286" s="164">
        <v>448.2</v>
      </c>
      <c r="L286" s="165">
        <v>68.427480916030532</v>
      </c>
      <c r="M286" s="384" t="s">
        <v>2449</v>
      </c>
      <c r="N286" s="166" t="s">
        <v>226</v>
      </c>
      <c r="O286" s="213"/>
      <c r="P286" s="213"/>
      <c r="Q286" s="213"/>
      <c r="R286" s="213"/>
      <c r="S286" s="213"/>
      <c r="T286" s="213"/>
      <c r="U286" s="213"/>
      <c r="V286" s="213"/>
      <c r="W286" s="213"/>
      <c r="X286" s="213"/>
      <c r="Y286" s="213"/>
      <c r="Z286" s="213"/>
      <c r="AA286" s="213"/>
      <c r="AB286" s="213"/>
      <c r="AC286" s="213"/>
      <c r="AD286" s="213"/>
      <c r="AE286" s="213"/>
      <c r="AF286" s="213"/>
      <c r="AG286" s="213"/>
      <c r="AH286" s="213"/>
      <c r="AI286" s="213"/>
      <c r="AJ286" s="213"/>
      <c r="AK286" s="213"/>
      <c r="AL286" s="213"/>
      <c r="AM286" s="213"/>
      <c r="AN286" s="213"/>
      <c r="AO286" s="213"/>
      <c r="AP286" s="213"/>
      <c r="AQ286" s="213"/>
      <c r="AR286" s="213"/>
      <c r="AS286" s="213"/>
      <c r="AT286" s="213"/>
      <c r="AU286" s="213"/>
      <c r="AV286" s="213"/>
      <c r="AW286" s="213"/>
      <c r="AX286" s="213"/>
      <c r="AY286" s="213"/>
      <c r="AZ286" s="213"/>
      <c r="BA286" s="213" t="s">
        <v>226</v>
      </c>
      <c r="BB286" s="213"/>
      <c r="BC286" s="213"/>
      <c r="BD286" s="213"/>
      <c r="BE286" s="213" t="s">
        <v>226</v>
      </c>
      <c r="BF286" s="213"/>
      <c r="BG286" s="213"/>
      <c r="BH286" s="213"/>
      <c r="BI286" s="213"/>
      <c r="BJ286" s="213"/>
      <c r="BK286" s="213"/>
      <c r="BL286" s="213"/>
      <c r="BM286" s="213"/>
      <c r="BN286" s="213"/>
      <c r="BO286" s="213"/>
      <c r="BP286" s="213"/>
      <c r="BQ286" s="213"/>
      <c r="BR286" s="213" t="s">
        <v>226</v>
      </c>
      <c r="BS286" s="213"/>
      <c r="BT286" s="213"/>
      <c r="BU286" s="213" t="s">
        <v>226</v>
      </c>
      <c r="BV286" s="213"/>
      <c r="BW286" s="213" t="s">
        <v>226</v>
      </c>
      <c r="BX286" s="213" t="s">
        <v>226</v>
      </c>
      <c r="BY286" s="213" t="s">
        <v>226</v>
      </c>
      <c r="BZ286" s="213"/>
      <c r="CA286" s="213"/>
      <c r="CB286" s="166"/>
      <c r="CC286" s="213"/>
      <c r="CD286" s="213"/>
      <c r="CE286" s="213"/>
      <c r="CF286" s="213"/>
      <c r="CG286" s="213" t="s">
        <v>226</v>
      </c>
      <c r="CH286" s="213" t="s">
        <v>226</v>
      </c>
      <c r="CI286" s="213"/>
      <c r="CJ286" s="213"/>
      <c r="CK286" s="213" t="s">
        <v>226</v>
      </c>
      <c r="CL286" s="213"/>
      <c r="CM286" s="213"/>
      <c r="CN286" s="213"/>
      <c r="CO286" s="213" t="s">
        <v>226</v>
      </c>
      <c r="CP286" s="213"/>
      <c r="CQ286" s="213" t="s">
        <v>853</v>
      </c>
      <c r="CR286" s="213"/>
      <c r="CS286" s="213"/>
      <c r="CT286" s="166" t="s">
        <v>226</v>
      </c>
      <c r="CU286" s="213" t="s">
        <v>226</v>
      </c>
      <c r="CV286" s="213" t="s">
        <v>226</v>
      </c>
      <c r="CW286" s="213" t="s">
        <v>853</v>
      </c>
      <c r="CX286" s="213"/>
      <c r="CY286" s="213"/>
      <c r="CZ286" s="213" t="s">
        <v>853</v>
      </c>
      <c r="DA286" s="213"/>
      <c r="DB286" s="213"/>
      <c r="DC286" s="213" t="s">
        <v>226</v>
      </c>
      <c r="DD286" s="213"/>
      <c r="DE286" s="213"/>
      <c r="DF286" s="213" t="s">
        <v>226</v>
      </c>
      <c r="DG286" s="213"/>
      <c r="DH286" s="213"/>
      <c r="DI286" s="213"/>
      <c r="DJ286" s="213"/>
      <c r="DK286" s="213"/>
      <c r="DL286" s="213"/>
      <c r="DM286" s="213"/>
      <c r="DN286" s="167"/>
      <c r="DO286" s="213"/>
      <c r="DP286" s="213"/>
      <c r="DQ286" s="213"/>
      <c r="DR286" s="213"/>
      <c r="DS286" s="213"/>
      <c r="DT286" s="213"/>
      <c r="DU286" s="213" t="s">
        <v>226</v>
      </c>
      <c r="DV286" s="213"/>
      <c r="DW286" s="213"/>
      <c r="DX286" s="213" t="s">
        <v>226</v>
      </c>
      <c r="DY286" s="213"/>
      <c r="DZ286" s="213"/>
      <c r="EA286" s="213" t="s">
        <v>226</v>
      </c>
      <c r="EB286" s="213"/>
      <c r="EC286" s="213" t="s">
        <v>226</v>
      </c>
      <c r="ED286" s="213"/>
      <c r="EE286" s="213"/>
      <c r="EF286" s="213"/>
      <c r="EG286" s="213"/>
      <c r="EH286" s="213"/>
      <c r="EI286" s="213"/>
      <c r="EJ286" s="213"/>
      <c r="EK286" s="213"/>
      <c r="EL286" s="213"/>
      <c r="EM286" s="213"/>
      <c r="EN286" s="213"/>
      <c r="EO286" s="213"/>
      <c r="EP286" s="213"/>
      <c r="EQ286" s="213"/>
      <c r="ER286" s="213"/>
      <c r="ES286" s="213"/>
      <c r="ET286" s="213"/>
      <c r="EU286" s="9"/>
      <c r="EV286" s="166" t="s">
        <v>226</v>
      </c>
      <c r="EW286" s="213"/>
      <c r="EX286" s="213" t="s">
        <v>853</v>
      </c>
      <c r="EY286" s="213"/>
      <c r="EZ286" s="213" t="s">
        <v>226</v>
      </c>
      <c r="FA286" s="213" t="s">
        <v>226</v>
      </c>
      <c r="FB286" s="213"/>
      <c r="FC286" s="213"/>
      <c r="FD286" s="213"/>
      <c r="FE286" s="213"/>
      <c r="FF286" s="213" t="s">
        <v>226</v>
      </c>
      <c r="FG286" s="213"/>
      <c r="FH286" s="213"/>
      <c r="FI286" s="213"/>
      <c r="FJ286" s="213"/>
      <c r="FK286" s="213"/>
      <c r="FL286" s="213"/>
      <c r="FM286" s="213"/>
      <c r="FN286" s="167"/>
      <c r="FO286" s="213" t="s">
        <v>226</v>
      </c>
      <c r="FP286" s="166" t="s">
        <v>226</v>
      </c>
      <c r="FQ286" s="213"/>
      <c r="FR286" s="213"/>
      <c r="FS286" s="166" t="s">
        <v>898</v>
      </c>
      <c r="FT286" s="167" t="s">
        <v>898</v>
      </c>
      <c r="FU286" s="213" t="s">
        <v>898</v>
      </c>
      <c r="FV286" s="166" t="s">
        <v>898</v>
      </c>
      <c r="FW286" s="166" t="s">
        <v>898</v>
      </c>
      <c r="FX286" s="166" t="s">
        <v>898</v>
      </c>
      <c r="FY286" s="166"/>
      <c r="FZ286" s="167"/>
      <c r="GA286" s="166"/>
      <c r="GB286" s="213"/>
      <c r="GC286" s="213"/>
      <c r="GD286" s="213"/>
      <c r="GE286" s="166"/>
      <c r="GF286" s="213"/>
      <c r="GG286" s="213"/>
      <c r="GH286" s="213"/>
      <c r="GI286" s="213"/>
      <c r="GJ286" s="213"/>
      <c r="GK286" s="213"/>
      <c r="GL286" s="213"/>
      <c r="GM286" s="166"/>
      <c r="GN286" s="213"/>
      <c r="GO286" s="213"/>
      <c r="GP286" s="213"/>
      <c r="GQ286" s="167"/>
      <c r="GR286" s="174"/>
      <c r="GS286" s="214"/>
      <c r="GT286" s="214"/>
      <c r="GU286" s="214"/>
      <c r="GV286" s="214"/>
      <c r="GW286" s="214"/>
      <c r="GX286" s="214"/>
      <c r="GY286" s="214"/>
      <c r="GZ286" s="214"/>
      <c r="HA286" s="214" t="s">
        <v>226</v>
      </c>
      <c r="HB286" s="214"/>
      <c r="HC286" s="214" t="s">
        <v>226</v>
      </c>
      <c r="HD286" s="214"/>
      <c r="HE286" s="214"/>
      <c r="HF286" s="214" t="s">
        <v>226</v>
      </c>
      <c r="HG286" s="214"/>
      <c r="HH286" s="214"/>
      <c r="HI286" s="214"/>
      <c r="HJ286" s="214"/>
      <c r="HK286" s="214"/>
      <c r="HL286" s="214"/>
      <c r="HM286" s="214"/>
      <c r="HN286" s="214"/>
      <c r="HO286" s="214"/>
      <c r="HP286" s="214"/>
      <c r="HQ286" s="214" t="s">
        <v>226</v>
      </c>
      <c r="HR286" s="214"/>
      <c r="HS286" s="214"/>
      <c r="HT286" s="214"/>
      <c r="HU286" s="214"/>
      <c r="HV286" s="214"/>
      <c r="HW286" s="214"/>
      <c r="HX286" s="214"/>
      <c r="HY286" s="214"/>
      <c r="HZ286" s="214"/>
      <c r="IA286" s="214" t="s">
        <v>226</v>
      </c>
      <c r="IB286" s="214"/>
      <c r="IC286" s="214"/>
      <c r="ID286" s="214" t="s">
        <v>226</v>
      </c>
      <c r="IE286" s="214"/>
      <c r="IF286" s="214"/>
      <c r="IG286" s="214"/>
      <c r="IH286" s="214"/>
      <c r="II286" s="214"/>
      <c r="IJ286" s="214"/>
      <c r="IK286" s="214"/>
      <c r="IL286" s="214"/>
      <c r="IM286" s="214"/>
      <c r="IN286" s="214"/>
      <c r="IO286" s="214"/>
      <c r="IP286" s="166"/>
      <c r="IQ286" s="167"/>
      <c r="IR286" s="213"/>
      <c r="IS286" s="213"/>
      <c r="IT286" s="213"/>
      <c r="IU286" s="213"/>
      <c r="IV286" s="213"/>
      <c r="IW286" s="213"/>
      <c r="IX286" s="223"/>
      <c r="IY286" s="223"/>
      <c r="IZ286" s="213"/>
      <c r="JA286" s="223"/>
      <c r="JB286" s="213"/>
      <c r="JC286" s="213"/>
      <c r="JD286" s="213"/>
      <c r="JE286" s="214"/>
      <c r="JF286"/>
      <c r="JG286" s="213"/>
      <c r="JH286" s="213"/>
      <c r="JI286" s="213"/>
      <c r="JJ286" s="213"/>
      <c r="JK286" s="213"/>
      <c r="JL286" s="213"/>
      <c r="JM286" s="213"/>
      <c r="JN286" s="174"/>
      <c r="JO286" s="214"/>
      <c r="JP286" s="214"/>
      <c r="JQ286" s="214"/>
      <c r="JR286" s="214"/>
      <c r="JS286" s="214"/>
      <c r="JT286" s="214"/>
      <c r="JU286" s="214"/>
      <c r="JV286" s="214"/>
      <c r="JW286" s="214"/>
      <c r="JX286" s="214"/>
      <c r="JY286" s="166"/>
      <c r="JZ286" s="213"/>
      <c r="KA286" s="213"/>
      <c r="KB286" s="213"/>
      <c r="KC286" s="214"/>
      <c r="KD286" s="214"/>
      <c r="KE286" s="214"/>
      <c r="KF286" s="214"/>
      <c r="KG286" s="214"/>
      <c r="KH286" s="223"/>
      <c r="KI286" s="223"/>
      <c r="KJ286" s="223"/>
      <c r="KK286" s="223"/>
      <c r="KL286" s="214"/>
      <c r="KM286" s="214"/>
      <c r="KN286" s="214"/>
      <c r="KO286" s="214"/>
      <c r="KP286" s="214"/>
      <c r="KQ286"/>
      <c r="KR286" s="255"/>
      <c r="KS286">
        <v>39</v>
      </c>
      <c r="KT286">
        <v>4</v>
      </c>
      <c r="KU286">
        <v>39</v>
      </c>
      <c r="KV286">
        <v>4</v>
      </c>
    </row>
    <row r="287" spans="1:308" s="10" customFormat="1" ht="19.5">
      <c r="A287" s="171">
        <v>25</v>
      </c>
      <c r="B287" s="171" t="s">
        <v>1461</v>
      </c>
      <c r="C287" s="172" t="s">
        <v>1462</v>
      </c>
      <c r="D287" s="173">
        <v>1</v>
      </c>
      <c r="E287" s="182" t="s">
        <v>1463</v>
      </c>
      <c r="F287" s="164">
        <v>12</v>
      </c>
      <c r="G287" s="164" t="s">
        <v>876</v>
      </c>
      <c r="H287" s="164">
        <v>0</v>
      </c>
      <c r="I287" s="164">
        <v>0</v>
      </c>
      <c r="J287" s="164">
        <v>387</v>
      </c>
      <c r="K287" s="164">
        <v>147</v>
      </c>
      <c r="L287" s="165">
        <v>37.984496124031011</v>
      </c>
      <c r="M287" s="384" t="s">
        <v>2450</v>
      </c>
      <c r="N287" s="166" t="s">
        <v>226</v>
      </c>
      <c r="O287" s="213"/>
      <c r="P287" s="213"/>
      <c r="Q287" s="213"/>
      <c r="R287" s="213"/>
      <c r="S287" s="213"/>
      <c r="T287" s="213"/>
      <c r="U287" s="213"/>
      <c r="V287" s="213"/>
      <c r="W287" s="213"/>
      <c r="X287" s="213"/>
      <c r="Y287" s="213"/>
      <c r="Z287" s="213"/>
      <c r="AA287" s="213"/>
      <c r="AB287" s="213"/>
      <c r="AC287" s="213"/>
      <c r="AD287" s="213"/>
      <c r="AE287" s="213"/>
      <c r="AF287" s="213"/>
      <c r="AG287" s="213"/>
      <c r="AH287" s="213"/>
      <c r="AI287" s="213"/>
      <c r="AJ287" s="213"/>
      <c r="AK287" s="213"/>
      <c r="AL287" s="213"/>
      <c r="AM287" s="213"/>
      <c r="AN287" s="213"/>
      <c r="AO287" s="213"/>
      <c r="AP287" s="213"/>
      <c r="AQ287" s="213"/>
      <c r="AR287" s="213"/>
      <c r="AS287" s="213"/>
      <c r="AT287" s="213"/>
      <c r="AU287" s="213"/>
      <c r="AV287" s="213"/>
      <c r="AW287" s="213"/>
      <c r="AX287" s="213"/>
      <c r="AY287" s="213"/>
      <c r="AZ287" s="213"/>
      <c r="BA287" s="213"/>
      <c r="BB287" s="213"/>
      <c r="BC287" s="213"/>
      <c r="BD287" s="213"/>
      <c r="BE287" s="213"/>
      <c r="BF287" s="213"/>
      <c r="BG287" s="213"/>
      <c r="BH287" s="213"/>
      <c r="BI287" s="213"/>
      <c r="BJ287" s="213"/>
      <c r="BK287" s="213"/>
      <c r="BL287" s="213"/>
      <c r="BM287" s="213"/>
      <c r="BN287" s="213"/>
      <c r="BO287" s="213"/>
      <c r="BP287" s="213"/>
      <c r="BQ287" s="213"/>
      <c r="BR287" s="213"/>
      <c r="BS287" s="213"/>
      <c r="BT287" s="213"/>
      <c r="BU287" s="213" t="s">
        <v>898</v>
      </c>
      <c r="BV287" s="213"/>
      <c r="BW287" s="213"/>
      <c r="BX287" s="213"/>
      <c r="BY287" s="213"/>
      <c r="BZ287" s="213"/>
      <c r="CA287" s="213"/>
      <c r="CB287" s="166"/>
      <c r="CC287" s="213" t="s">
        <v>226</v>
      </c>
      <c r="CD287" s="213"/>
      <c r="CE287" s="213"/>
      <c r="CF287" s="213"/>
      <c r="CG287" s="213"/>
      <c r="CH287" s="213"/>
      <c r="CI287" s="213"/>
      <c r="CJ287" s="213"/>
      <c r="CK287" s="213"/>
      <c r="CL287" s="213"/>
      <c r="CM287" s="213"/>
      <c r="CN287" s="213"/>
      <c r="CO287" s="213" t="s">
        <v>898</v>
      </c>
      <c r="CP287" s="213"/>
      <c r="CQ287" s="213"/>
      <c r="CR287" s="213"/>
      <c r="CS287" s="213"/>
      <c r="CT287" s="166"/>
      <c r="CU287" s="213"/>
      <c r="CV287" s="213"/>
      <c r="CW287" s="213" t="s">
        <v>898</v>
      </c>
      <c r="CX287" s="213"/>
      <c r="CY287" s="213"/>
      <c r="CZ287" s="213"/>
      <c r="DA287" s="213"/>
      <c r="DB287" s="213"/>
      <c r="DC287" s="213" t="s">
        <v>898</v>
      </c>
      <c r="DD287" s="213"/>
      <c r="DE287" s="213"/>
      <c r="DF287" s="213"/>
      <c r="DG287" s="213"/>
      <c r="DH287" s="213"/>
      <c r="DI287" s="213"/>
      <c r="DJ287" s="213"/>
      <c r="DK287" s="213" t="s">
        <v>898</v>
      </c>
      <c r="DL287" s="213"/>
      <c r="DM287" s="213"/>
      <c r="DN287" s="167"/>
      <c r="DO287" s="213"/>
      <c r="DP287" s="213"/>
      <c r="DQ287" s="213"/>
      <c r="DR287" s="213"/>
      <c r="DS287" s="213"/>
      <c r="DT287" s="213"/>
      <c r="DU287" s="213"/>
      <c r="DV287" s="213"/>
      <c r="DW287" s="213"/>
      <c r="DX287" s="213"/>
      <c r="DY287" s="213"/>
      <c r="DZ287" s="213"/>
      <c r="EA287" s="213"/>
      <c r="EB287" s="213"/>
      <c r="EC287" s="213"/>
      <c r="ED287" s="213"/>
      <c r="EE287" s="213"/>
      <c r="EF287" s="213"/>
      <c r="EG287" s="213"/>
      <c r="EH287" s="213"/>
      <c r="EI287" s="213"/>
      <c r="EJ287" s="213"/>
      <c r="EK287" s="213"/>
      <c r="EL287" s="213"/>
      <c r="EM287" s="213"/>
      <c r="EN287" s="213"/>
      <c r="EO287" s="213"/>
      <c r="EP287" s="213"/>
      <c r="EQ287" s="213"/>
      <c r="ER287" s="213"/>
      <c r="ES287" s="213"/>
      <c r="ET287" s="213"/>
      <c r="EU287" s="9"/>
      <c r="EV287" s="166"/>
      <c r="EW287" s="213"/>
      <c r="EX287" s="213"/>
      <c r="EY287" s="213"/>
      <c r="EZ287" s="213"/>
      <c r="FA287" s="213"/>
      <c r="FB287" s="213"/>
      <c r="FC287" s="213"/>
      <c r="FD287" s="213"/>
      <c r="FE287" s="213"/>
      <c r="FF287" s="213"/>
      <c r="FG287" s="213"/>
      <c r="FH287" s="213"/>
      <c r="FI287" s="213"/>
      <c r="FJ287" s="213"/>
      <c r="FK287" s="213"/>
      <c r="FL287" s="213"/>
      <c r="FM287" s="213"/>
      <c r="FN287" s="167"/>
      <c r="FO287" s="213"/>
      <c r="FP287" s="213"/>
      <c r="FQ287" s="213"/>
      <c r="FR287" s="213"/>
      <c r="FS287" s="166"/>
      <c r="FT287" s="167"/>
      <c r="FU287" s="213"/>
      <c r="FV287" s="213"/>
      <c r="FW287" s="213"/>
      <c r="FX287" s="213"/>
      <c r="FY287" s="166"/>
      <c r="FZ287" s="167"/>
      <c r="GA287" s="166"/>
      <c r="GB287" s="213"/>
      <c r="GC287" s="213"/>
      <c r="GD287" s="213"/>
      <c r="GE287" s="166"/>
      <c r="GF287" s="213"/>
      <c r="GG287" s="213"/>
      <c r="GH287" s="213"/>
      <c r="GI287" s="213"/>
      <c r="GJ287" s="213"/>
      <c r="GK287" s="213"/>
      <c r="GL287" s="213"/>
      <c r="GM287" s="166"/>
      <c r="GN287" s="213"/>
      <c r="GO287" s="213"/>
      <c r="GP287" s="213"/>
      <c r="GQ287" s="167"/>
      <c r="GR287" s="174"/>
      <c r="GS287" s="214"/>
      <c r="GT287" s="214"/>
      <c r="GU287" s="214"/>
      <c r="GV287" s="214"/>
      <c r="GW287" s="214"/>
      <c r="GX287" s="214"/>
      <c r="GY287" s="214"/>
      <c r="GZ287" s="214"/>
      <c r="HA287" s="214" t="s">
        <v>226</v>
      </c>
      <c r="HB287" s="214"/>
      <c r="HC287" s="214"/>
      <c r="HD287" s="214"/>
      <c r="HE287" s="214"/>
      <c r="HF287" s="214" t="s">
        <v>226</v>
      </c>
      <c r="HG287" s="214"/>
      <c r="HH287" s="214"/>
      <c r="HI287" s="214"/>
      <c r="HJ287" s="214"/>
      <c r="HK287" s="214"/>
      <c r="HL287" s="214"/>
      <c r="HM287" s="214"/>
      <c r="HN287" s="214"/>
      <c r="HO287" s="214" t="s">
        <v>226</v>
      </c>
      <c r="HP287" s="214"/>
      <c r="HQ287" s="214"/>
      <c r="HR287" s="214"/>
      <c r="HS287" s="214"/>
      <c r="HT287" s="214"/>
      <c r="HU287" s="214"/>
      <c r="HV287" s="214"/>
      <c r="HW287" s="214"/>
      <c r="HX287" s="214" t="s">
        <v>226</v>
      </c>
      <c r="HY287" s="214"/>
      <c r="HZ287" s="214"/>
      <c r="IA287" s="214"/>
      <c r="IB287" s="214"/>
      <c r="IC287" s="214"/>
      <c r="ID287" s="214"/>
      <c r="IE287" s="214"/>
      <c r="IF287" s="214"/>
      <c r="IG287" s="214"/>
      <c r="IH287" s="214"/>
      <c r="II287" s="214"/>
      <c r="IJ287" s="214"/>
      <c r="IK287" s="214"/>
      <c r="IL287" s="214"/>
      <c r="IM287" s="214"/>
      <c r="IN287" s="214"/>
      <c r="IO287" s="214"/>
      <c r="IP287" s="166"/>
      <c r="IQ287" s="167"/>
      <c r="IR287" s="213" t="s">
        <v>853</v>
      </c>
      <c r="IS287" s="213"/>
      <c r="IT287" s="213" t="s">
        <v>853</v>
      </c>
      <c r="IU287" s="213"/>
      <c r="IV287" s="213"/>
      <c r="IW287" s="213"/>
      <c r="IX287" s="223"/>
      <c r="IY287" s="223"/>
      <c r="IZ287" s="213" t="s">
        <v>226</v>
      </c>
      <c r="JA287" s="223"/>
      <c r="JB287" s="213"/>
      <c r="JC287" s="213"/>
      <c r="JD287" s="213"/>
      <c r="JE287" s="214"/>
      <c r="JF287"/>
      <c r="JG287" s="213"/>
      <c r="JH287" s="213"/>
      <c r="JI287" s="213"/>
      <c r="JJ287" s="213"/>
      <c r="JK287" s="213"/>
      <c r="JL287" s="213"/>
      <c r="JM287" s="213"/>
      <c r="JN287" s="174"/>
      <c r="JO287" s="214"/>
      <c r="JP287" s="214"/>
      <c r="JQ287" s="214"/>
      <c r="JR287" s="214"/>
      <c r="JS287" s="214"/>
      <c r="JT287" s="214" t="s">
        <v>853</v>
      </c>
      <c r="JU287" s="214" t="s">
        <v>853</v>
      </c>
      <c r="JV287" s="214"/>
      <c r="JW287" s="214"/>
      <c r="JX287" s="214"/>
      <c r="JY287" s="174" t="s">
        <v>898</v>
      </c>
      <c r="JZ287" s="213"/>
      <c r="KA287" s="213"/>
      <c r="KB287" s="213" t="s">
        <v>898</v>
      </c>
      <c r="KC287" s="214"/>
      <c r="KD287" s="214"/>
      <c r="KE287" s="214"/>
      <c r="KF287" s="214"/>
      <c r="KG287" s="214"/>
      <c r="KH287" s="223"/>
      <c r="KI287" s="223"/>
      <c r="KJ287" s="223"/>
      <c r="KK287" s="223"/>
      <c r="KL287" s="214"/>
      <c r="KM287" s="214"/>
      <c r="KN287" s="214"/>
      <c r="KO287" s="214"/>
      <c r="KP287" s="214"/>
      <c r="KQ287"/>
      <c r="KR287" s="255"/>
      <c r="KS287">
        <v>14</v>
      </c>
      <c r="KT287">
        <v>4</v>
      </c>
      <c r="KU287">
        <v>14</v>
      </c>
      <c r="KV287">
        <v>4</v>
      </c>
    </row>
    <row r="288" spans="1:308" s="10" customFormat="1" ht="19.5">
      <c r="A288" s="171">
        <v>25</v>
      </c>
      <c r="B288" s="171" t="s">
        <v>1461</v>
      </c>
      <c r="C288" s="172" t="s">
        <v>1464</v>
      </c>
      <c r="D288" s="173">
        <v>2</v>
      </c>
      <c r="E288" s="182" t="s">
        <v>1465</v>
      </c>
      <c r="F288" s="164">
        <v>3</v>
      </c>
      <c r="G288" s="164" t="s">
        <v>2078</v>
      </c>
      <c r="H288" s="164" t="s">
        <v>864</v>
      </c>
      <c r="I288" s="164" t="s">
        <v>865</v>
      </c>
      <c r="J288" s="164">
        <v>569</v>
      </c>
      <c r="K288" s="164">
        <v>469.2</v>
      </c>
      <c r="L288" s="165">
        <v>82.460456942003518</v>
      </c>
      <c r="M288" s="384" t="s">
        <v>2451</v>
      </c>
      <c r="N288" s="213" t="s">
        <v>226</v>
      </c>
      <c r="O288" s="213"/>
      <c r="P288" s="213"/>
      <c r="Q288" s="213"/>
      <c r="R288" s="213"/>
      <c r="S288" s="213"/>
      <c r="T288" s="213"/>
      <c r="U288" s="213"/>
      <c r="V288" s="213"/>
      <c r="W288" s="213"/>
      <c r="X288" s="213"/>
      <c r="Y288" s="213"/>
      <c r="Z288" s="213"/>
      <c r="AA288" s="213"/>
      <c r="AB288" s="213"/>
      <c r="AC288" s="213"/>
      <c r="AD288" s="213"/>
      <c r="AE288" s="213"/>
      <c r="AF288" s="213"/>
      <c r="AG288" s="213"/>
      <c r="AH288" s="213"/>
      <c r="AI288" s="213"/>
      <c r="AJ288" s="213"/>
      <c r="AK288" s="213"/>
      <c r="AL288" s="213"/>
      <c r="AM288" s="213"/>
      <c r="AN288" s="213"/>
      <c r="AO288" s="213"/>
      <c r="AP288" s="213"/>
      <c r="AQ288" s="213"/>
      <c r="AR288" s="213"/>
      <c r="AS288" s="213"/>
      <c r="AT288" s="213"/>
      <c r="AU288" s="213"/>
      <c r="AV288" s="213"/>
      <c r="AW288" s="213"/>
      <c r="AX288" s="213"/>
      <c r="AY288" s="213"/>
      <c r="AZ288" s="213"/>
      <c r="BA288" s="213" t="s">
        <v>226</v>
      </c>
      <c r="BB288" s="213" t="s">
        <v>226</v>
      </c>
      <c r="BC288" s="213" t="s">
        <v>226</v>
      </c>
      <c r="BD288" s="213"/>
      <c r="BE288" s="213"/>
      <c r="BF288" s="213"/>
      <c r="BG288" s="213"/>
      <c r="BH288" s="213"/>
      <c r="BI288" s="213"/>
      <c r="BJ288" s="213"/>
      <c r="BK288" s="213"/>
      <c r="BL288" s="213"/>
      <c r="BM288" s="213"/>
      <c r="BN288" s="213"/>
      <c r="BO288" s="213"/>
      <c r="BP288" s="213" t="s">
        <v>226</v>
      </c>
      <c r="BQ288" s="213" t="s">
        <v>226</v>
      </c>
      <c r="BR288" s="213"/>
      <c r="BS288" s="213"/>
      <c r="BT288" s="213"/>
      <c r="BU288" s="213"/>
      <c r="BV288" s="213"/>
      <c r="BW288" s="213"/>
      <c r="BX288" s="213"/>
      <c r="BY288" s="213"/>
      <c r="BZ288" s="213"/>
      <c r="CA288" s="213"/>
      <c r="CB288" s="166"/>
      <c r="CC288" s="213"/>
      <c r="CD288" s="213"/>
      <c r="CE288" s="213"/>
      <c r="CF288" s="213"/>
      <c r="CG288" s="213" t="s">
        <v>226</v>
      </c>
      <c r="CH288" s="213" t="s">
        <v>226</v>
      </c>
      <c r="CI288" s="213" t="s">
        <v>226</v>
      </c>
      <c r="CJ288" s="213" t="s">
        <v>226</v>
      </c>
      <c r="CK288" s="213" t="s">
        <v>226</v>
      </c>
      <c r="CL288" s="213"/>
      <c r="CM288" s="213"/>
      <c r="CN288" s="213"/>
      <c r="CO288" s="213"/>
      <c r="CP288" s="213"/>
      <c r="CQ288" s="213"/>
      <c r="CR288" s="213"/>
      <c r="CS288" s="213"/>
      <c r="CT288" s="166" t="s">
        <v>226</v>
      </c>
      <c r="CU288" s="213" t="s">
        <v>226</v>
      </c>
      <c r="CV288" s="213"/>
      <c r="CW288" s="213"/>
      <c r="CX288" s="213"/>
      <c r="CY288" s="213"/>
      <c r="CZ288" s="213" t="s">
        <v>226</v>
      </c>
      <c r="DA288" s="213" t="s">
        <v>226</v>
      </c>
      <c r="DB288" s="213"/>
      <c r="DC288" s="213"/>
      <c r="DD288" s="213"/>
      <c r="DE288" s="213"/>
      <c r="DF288" s="213"/>
      <c r="DG288" s="213"/>
      <c r="DH288" s="213"/>
      <c r="DI288" s="213"/>
      <c r="DJ288" s="213"/>
      <c r="DK288" s="213"/>
      <c r="DL288" s="213"/>
      <c r="DM288" s="213"/>
      <c r="DN288" s="167"/>
      <c r="DO288" s="213"/>
      <c r="DP288" s="213"/>
      <c r="DQ288" s="213"/>
      <c r="DR288" s="213"/>
      <c r="DS288" s="213"/>
      <c r="DT288" s="213" t="s">
        <v>226</v>
      </c>
      <c r="DU288" s="213"/>
      <c r="DV288" s="213"/>
      <c r="DW288" s="213"/>
      <c r="DX288" s="213" t="s">
        <v>226</v>
      </c>
      <c r="DY288" s="213"/>
      <c r="DZ288" s="213"/>
      <c r="EA288" s="213" t="s">
        <v>226</v>
      </c>
      <c r="EB288" s="213"/>
      <c r="EC288" s="213"/>
      <c r="ED288" s="213"/>
      <c r="EE288" s="213"/>
      <c r="EF288" s="213"/>
      <c r="EG288" s="213"/>
      <c r="EH288" s="213"/>
      <c r="EI288" s="213"/>
      <c r="EJ288" s="213"/>
      <c r="EK288" s="213"/>
      <c r="EL288" s="213"/>
      <c r="EM288" s="213"/>
      <c r="EN288" s="213"/>
      <c r="EO288" s="213"/>
      <c r="EP288" s="213"/>
      <c r="EQ288" s="213"/>
      <c r="ER288" s="213"/>
      <c r="ES288" s="213"/>
      <c r="ET288" s="213"/>
      <c r="EU288" s="9"/>
      <c r="EV288" s="166" t="s">
        <v>226</v>
      </c>
      <c r="EW288" s="213"/>
      <c r="EX288" s="213"/>
      <c r="EY288" s="213"/>
      <c r="EZ288" s="213" t="s">
        <v>226</v>
      </c>
      <c r="FA288" s="213" t="s">
        <v>226</v>
      </c>
      <c r="FB288" s="213"/>
      <c r="FC288" s="213"/>
      <c r="FD288" s="213"/>
      <c r="FE288" s="213"/>
      <c r="FF288" s="213" t="s">
        <v>226</v>
      </c>
      <c r="FG288" s="213"/>
      <c r="FH288" s="213" t="s">
        <v>226</v>
      </c>
      <c r="FI288" s="213"/>
      <c r="FJ288" s="213"/>
      <c r="FK288" s="213"/>
      <c r="FL288" s="213"/>
      <c r="FM288" s="213"/>
      <c r="FN288" s="167"/>
      <c r="FO288" s="213" t="s">
        <v>226</v>
      </c>
      <c r="FP288" s="213"/>
      <c r="FQ288" s="213"/>
      <c r="FR288" s="213"/>
      <c r="FS288" s="166" t="s">
        <v>226</v>
      </c>
      <c r="FT288" s="167" t="s">
        <v>226</v>
      </c>
      <c r="FU288" s="213" t="s">
        <v>898</v>
      </c>
      <c r="FV288" s="213" t="s">
        <v>898</v>
      </c>
      <c r="FW288" s="213" t="s">
        <v>898</v>
      </c>
      <c r="FX288" s="213" t="s">
        <v>898</v>
      </c>
      <c r="FY288" s="166"/>
      <c r="FZ288" s="167"/>
      <c r="GA288" s="166"/>
      <c r="GB288" s="213"/>
      <c r="GC288" s="213"/>
      <c r="GD288" s="213"/>
      <c r="GE288" s="166"/>
      <c r="GF288" s="213"/>
      <c r="GG288" s="213"/>
      <c r="GH288" s="213"/>
      <c r="GI288" s="213"/>
      <c r="GJ288" s="213"/>
      <c r="GK288" s="213"/>
      <c r="GL288" s="213"/>
      <c r="GM288" s="166"/>
      <c r="GN288" s="213"/>
      <c r="GO288" s="213"/>
      <c r="GP288" s="213"/>
      <c r="GQ288" s="167"/>
      <c r="GR288" s="174"/>
      <c r="GS288" s="214"/>
      <c r="GT288" s="214"/>
      <c r="GU288" s="214"/>
      <c r="GV288" s="214"/>
      <c r="GW288" s="214"/>
      <c r="GX288" s="214"/>
      <c r="GY288" s="214"/>
      <c r="GZ288" s="214"/>
      <c r="HA288" s="214" t="s">
        <v>226</v>
      </c>
      <c r="HB288" s="214"/>
      <c r="HC288" s="214"/>
      <c r="HD288" s="214"/>
      <c r="HE288" s="214"/>
      <c r="HF288" s="214"/>
      <c r="HG288" s="214"/>
      <c r="HH288" s="214"/>
      <c r="HI288" s="214"/>
      <c r="HJ288" s="214"/>
      <c r="HK288" s="214"/>
      <c r="HL288" s="214"/>
      <c r="HM288" s="214"/>
      <c r="HN288" s="214"/>
      <c r="HO288" s="214"/>
      <c r="HP288" s="214"/>
      <c r="HQ288" s="214"/>
      <c r="HR288" s="214"/>
      <c r="HS288" s="214"/>
      <c r="HT288" s="214"/>
      <c r="HU288" s="214"/>
      <c r="HV288" s="214"/>
      <c r="HW288" s="214"/>
      <c r="HX288" s="214"/>
      <c r="HY288" s="214"/>
      <c r="HZ288" s="214"/>
      <c r="IA288" s="214"/>
      <c r="IB288" s="214"/>
      <c r="IC288" s="214"/>
      <c r="ID288" s="214"/>
      <c r="IE288" s="214"/>
      <c r="IF288" s="214"/>
      <c r="IG288" s="214"/>
      <c r="IH288" s="214"/>
      <c r="II288" s="214"/>
      <c r="IJ288" s="214"/>
      <c r="IK288" s="214"/>
      <c r="IL288" s="214"/>
      <c r="IM288" s="214"/>
      <c r="IN288" s="214"/>
      <c r="IO288" s="214"/>
      <c r="IP288" s="166"/>
      <c r="IQ288" s="167"/>
      <c r="IR288" s="213"/>
      <c r="IS288" s="213"/>
      <c r="IT288" s="213"/>
      <c r="IU288" s="213"/>
      <c r="IV288" s="213"/>
      <c r="IW288" s="213"/>
      <c r="IX288" s="223"/>
      <c r="IY288" s="223"/>
      <c r="IZ288" s="213"/>
      <c r="JA288" s="223"/>
      <c r="JB288" s="213"/>
      <c r="JC288" s="213"/>
      <c r="JD288" s="213"/>
      <c r="JE288" s="214"/>
      <c r="JF288"/>
      <c r="JG288" s="213"/>
      <c r="JH288" s="213"/>
      <c r="JI288" s="213"/>
      <c r="JJ288" s="213"/>
      <c r="JK288" s="213"/>
      <c r="JL288" s="213"/>
      <c r="JM288" s="213"/>
      <c r="JN288" s="174"/>
      <c r="JO288" s="214"/>
      <c r="JP288" s="214"/>
      <c r="JQ288" s="214"/>
      <c r="JR288" s="214"/>
      <c r="JS288" s="214"/>
      <c r="JT288" s="214"/>
      <c r="JU288" s="214"/>
      <c r="JV288" s="214"/>
      <c r="JW288" s="214"/>
      <c r="JX288" s="214"/>
      <c r="JY288" s="166"/>
      <c r="JZ288" s="213"/>
      <c r="KA288" s="213"/>
      <c r="KB288" s="213"/>
      <c r="KC288" s="214"/>
      <c r="KD288" s="214"/>
      <c r="KE288" s="214"/>
      <c r="KF288" s="214"/>
      <c r="KG288" s="214"/>
      <c r="KH288" s="223"/>
      <c r="KI288" s="223"/>
      <c r="KJ288" s="223"/>
      <c r="KK288" s="223"/>
      <c r="KL288" s="214"/>
      <c r="KM288" s="214"/>
      <c r="KN288" s="214"/>
      <c r="KO288" s="214" t="s">
        <v>853</v>
      </c>
      <c r="KP288" s="214"/>
      <c r="KQ288"/>
      <c r="KR288" s="255"/>
      <c r="KS288">
        <v>31</v>
      </c>
      <c r="KT288">
        <v>1</v>
      </c>
      <c r="KU288">
        <v>31</v>
      </c>
      <c r="KV288">
        <v>1</v>
      </c>
    </row>
    <row r="289" spans="1:308" s="10" customFormat="1" ht="19.5">
      <c r="A289" s="171">
        <v>25</v>
      </c>
      <c r="B289" s="171" t="s">
        <v>1461</v>
      </c>
      <c r="C289" s="172" t="s">
        <v>1466</v>
      </c>
      <c r="D289" s="173">
        <v>3</v>
      </c>
      <c r="E289" s="182" t="s">
        <v>1467</v>
      </c>
      <c r="F289" s="164">
        <v>9</v>
      </c>
      <c r="G289" s="164" t="s">
        <v>857</v>
      </c>
      <c r="H289" s="164">
        <v>0</v>
      </c>
      <c r="I289" s="164">
        <v>0</v>
      </c>
      <c r="J289" s="164">
        <v>403</v>
      </c>
      <c r="K289" s="164">
        <v>119</v>
      </c>
      <c r="L289" s="165">
        <v>29.528535980148884</v>
      </c>
      <c r="M289" s="384" t="s">
        <v>2452</v>
      </c>
      <c r="N289" s="166" t="s">
        <v>226</v>
      </c>
      <c r="O289" s="213"/>
      <c r="P289" s="213"/>
      <c r="Q289" s="213"/>
      <c r="R289" s="213"/>
      <c r="S289" s="213"/>
      <c r="T289" s="213"/>
      <c r="U289" s="213"/>
      <c r="V289" s="213"/>
      <c r="W289" s="213"/>
      <c r="X289" s="213"/>
      <c r="Y289" s="213"/>
      <c r="Z289" s="213"/>
      <c r="AA289" s="213"/>
      <c r="AB289" s="213"/>
      <c r="AC289" s="213"/>
      <c r="AD289" s="213"/>
      <c r="AE289" s="213"/>
      <c r="AF289" s="213"/>
      <c r="AG289" s="213"/>
      <c r="AH289" s="213"/>
      <c r="AI289" s="213"/>
      <c r="AJ289" s="213"/>
      <c r="AK289" s="213"/>
      <c r="AL289" s="213"/>
      <c r="AM289" s="213"/>
      <c r="AN289" s="213"/>
      <c r="AO289" s="213"/>
      <c r="AP289" s="213"/>
      <c r="AQ289" s="213"/>
      <c r="AR289" s="213"/>
      <c r="AS289" s="213"/>
      <c r="AT289" s="213"/>
      <c r="AU289" s="213"/>
      <c r="AV289" s="213"/>
      <c r="AW289" s="213"/>
      <c r="AX289" s="213"/>
      <c r="AY289" s="213"/>
      <c r="AZ289" s="213"/>
      <c r="BA289" s="213"/>
      <c r="BB289" s="213"/>
      <c r="BC289" s="213" t="s">
        <v>853</v>
      </c>
      <c r="BD289" s="213"/>
      <c r="BE289" s="213"/>
      <c r="BF289" s="213"/>
      <c r="BG289" s="213"/>
      <c r="BH289" s="213"/>
      <c r="BI289" s="213"/>
      <c r="BJ289" s="213"/>
      <c r="BK289" s="213"/>
      <c r="BL289" s="213" t="s">
        <v>226</v>
      </c>
      <c r="BM289" s="213"/>
      <c r="BN289" s="213"/>
      <c r="BO289" s="213"/>
      <c r="BP289" s="213"/>
      <c r="BQ289" s="213"/>
      <c r="BR289" s="213"/>
      <c r="BS289" s="213"/>
      <c r="BT289" s="213"/>
      <c r="BU289" s="213"/>
      <c r="BV289" s="213"/>
      <c r="BW289" s="213"/>
      <c r="BX289" s="213"/>
      <c r="BY289" s="213"/>
      <c r="BZ289" s="213"/>
      <c r="CA289" s="213"/>
      <c r="CB289" s="166"/>
      <c r="CC289" s="213"/>
      <c r="CD289" s="213"/>
      <c r="CE289" s="213"/>
      <c r="CF289" s="213"/>
      <c r="CG289" s="213"/>
      <c r="CH289" s="213"/>
      <c r="CI289" s="213" t="s">
        <v>853</v>
      </c>
      <c r="CJ289" s="213"/>
      <c r="CK289" s="213"/>
      <c r="CL289" s="213"/>
      <c r="CM289" s="213"/>
      <c r="CN289" s="213"/>
      <c r="CO289" s="213" t="s">
        <v>226</v>
      </c>
      <c r="CP289" s="213"/>
      <c r="CQ289" s="213"/>
      <c r="CR289" s="213"/>
      <c r="CS289" s="213"/>
      <c r="CT289" s="166"/>
      <c r="CU289" s="213"/>
      <c r="CV289" s="213" t="s">
        <v>853</v>
      </c>
      <c r="CW289" s="213"/>
      <c r="CX289" s="213"/>
      <c r="CY289" s="213"/>
      <c r="CZ289" s="213"/>
      <c r="DA289" s="213"/>
      <c r="DB289" s="213"/>
      <c r="DC289" s="213"/>
      <c r="DD289" s="213"/>
      <c r="DE289" s="213"/>
      <c r="DF289" s="213"/>
      <c r="DG289" s="213"/>
      <c r="DH289" s="213"/>
      <c r="DI289" s="213"/>
      <c r="DJ289" s="213"/>
      <c r="DK289" s="213"/>
      <c r="DL289" s="213"/>
      <c r="DM289" s="213"/>
      <c r="DN289" s="167"/>
      <c r="DO289" s="213"/>
      <c r="DP289" s="213"/>
      <c r="DQ289" s="213"/>
      <c r="DR289" s="213"/>
      <c r="DS289" s="213"/>
      <c r="DT289" s="213" t="s">
        <v>226</v>
      </c>
      <c r="DU289" s="213"/>
      <c r="DV289" s="213"/>
      <c r="DW289" s="213"/>
      <c r="DX289" s="213"/>
      <c r="DY289" s="213"/>
      <c r="DZ289" s="213"/>
      <c r="EA289" s="213"/>
      <c r="EB289" s="213"/>
      <c r="EC289" s="213" t="s">
        <v>226</v>
      </c>
      <c r="ED289" s="213"/>
      <c r="EE289" s="213"/>
      <c r="EF289" s="213"/>
      <c r="EG289" s="213"/>
      <c r="EH289" s="213"/>
      <c r="EI289" s="213"/>
      <c r="EJ289" s="213"/>
      <c r="EK289" s="213"/>
      <c r="EL289" s="213"/>
      <c r="EM289" s="213"/>
      <c r="EN289" s="213"/>
      <c r="EO289" s="213"/>
      <c r="EP289" s="213"/>
      <c r="EQ289" s="213"/>
      <c r="ER289" s="213"/>
      <c r="ES289" s="213"/>
      <c r="ET289" s="213"/>
      <c r="EU289" s="9"/>
      <c r="EV289" s="166"/>
      <c r="EW289" s="213"/>
      <c r="EX289" s="213"/>
      <c r="EY289" s="213"/>
      <c r="EZ289" s="213"/>
      <c r="FA289" s="213"/>
      <c r="FB289" s="213"/>
      <c r="FC289" s="213"/>
      <c r="FD289" s="213"/>
      <c r="FE289" s="213"/>
      <c r="FF289" s="213"/>
      <c r="FG289" s="213" t="s">
        <v>226</v>
      </c>
      <c r="FH289" s="213"/>
      <c r="FI289" s="213"/>
      <c r="FJ289" s="213"/>
      <c r="FK289" s="213"/>
      <c r="FL289" s="213"/>
      <c r="FM289" s="213"/>
      <c r="FN289" s="167"/>
      <c r="FO289" s="213" t="s">
        <v>226</v>
      </c>
      <c r="FP289" s="213"/>
      <c r="FQ289" s="213"/>
      <c r="FR289" s="213"/>
      <c r="FS289" s="166" t="s">
        <v>226</v>
      </c>
      <c r="FT289" s="167"/>
      <c r="FU289" s="213" t="s">
        <v>226</v>
      </c>
      <c r="FV289" s="213"/>
      <c r="FW289" s="213"/>
      <c r="FX289" s="213"/>
      <c r="FY289" s="166"/>
      <c r="FZ289" s="167"/>
      <c r="GA289" s="166"/>
      <c r="GB289" s="213"/>
      <c r="GC289" s="213"/>
      <c r="GD289" s="213"/>
      <c r="GE289" s="166"/>
      <c r="GF289" s="213"/>
      <c r="GG289" s="213"/>
      <c r="GH289" s="213"/>
      <c r="GI289" s="213"/>
      <c r="GJ289" s="213"/>
      <c r="GK289" s="213"/>
      <c r="GL289" s="213"/>
      <c r="GM289" s="166"/>
      <c r="GN289" s="213"/>
      <c r="GO289" s="213"/>
      <c r="GP289" s="213"/>
      <c r="GQ289" s="167"/>
      <c r="GR289" s="174" t="s">
        <v>898</v>
      </c>
      <c r="GS289" s="214" t="s">
        <v>898</v>
      </c>
      <c r="GT289" s="214"/>
      <c r="GU289" s="214" t="s">
        <v>898</v>
      </c>
      <c r="GV289" s="214" t="s">
        <v>898</v>
      </c>
      <c r="GW289" s="214" t="s">
        <v>898</v>
      </c>
      <c r="GX289" s="214" t="s">
        <v>898</v>
      </c>
      <c r="GY289" s="214"/>
      <c r="GZ289" s="214"/>
      <c r="HA289" s="214" t="s">
        <v>226</v>
      </c>
      <c r="HB289" s="214"/>
      <c r="HC289" s="214"/>
      <c r="HD289" s="214"/>
      <c r="HE289" s="214"/>
      <c r="HF289" s="214" t="s">
        <v>226</v>
      </c>
      <c r="HG289" s="214"/>
      <c r="HH289" s="214"/>
      <c r="HI289" s="214"/>
      <c r="HJ289" s="214"/>
      <c r="HK289" s="214" t="s">
        <v>898</v>
      </c>
      <c r="HL289" s="214"/>
      <c r="HM289" s="214"/>
      <c r="HN289" s="214"/>
      <c r="HO289" s="214"/>
      <c r="HP289" s="214"/>
      <c r="HQ289" s="214"/>
      <c r="HR289" s="214"/>
      <c r="HS289" s="214"/>
      <c r="HT289" s="214"/>
      <c r="HU289" s="214"/>
      <c r="HV289" s="214"/>
      <c r="HW289" s="214"/>
      <c r="HX289" s="214"/>
      <c r="HY289" s="214"/>
      <c r="HZ289" s="214"/>
      <c r="IA289" s="214"/>
      <c r="IB289" s="214"/>
      <c r="IC289" s="214"/>
      <c r="ID289" s="214"/>
      <c r="IE289" s="214"/>
      <c r="IF289" s="214"/>
      <c r="IG289" s="214"/>
      <c r="IH289" s="214"/>
      <c r="II289" s="214"/>
      <c r="IJ289" s="214"/>
      <c r="IK289" s="214"/>
      <c r="IL289" s="214"/>
      <c r="IM289" s="214"/>
      <c r="IN289" s="214"/>
      <c r="IO289" s="214"/>
      <c r="IP289" s="166"/>
      <c r="IQ289" s="167"/>
      <c r="IR289" s="213"/>
      <c r="IS289" s="213"/>
      <c r="IT289" s="213"/>
      <c r="IU289" s="213"/>
      <c r="IV289" s="213"/>
      <c r="IW289" s="213"/>
      <c r="IX289" s="223"/>
      <c r="IY289" s="223"/>
      <c r="IZ289" s="213"/>
      <c r="JA289" s="223"/>
      <c r="JB289" s="213"/>
      <c r="JC289" s="213" t="s">
        <v>853</v>
      </c>
      <c r="JD289" s="213"/>
      <c r="JE289" s="214"/>
      <c r="JF289"/>
      <c r="JG289" s="213"/>
      <c r="JH289" s="213"/>
      <c r="JI289" s="213"/>
      <c r="JJ289" s="213"/>
      <c r="JK289" s="213"/>
      <c r="JL289" s="213"/>
      <c r="JM289" s="213"/>
      <c r="JN289" s="174"/>
      <c r="JO289" s="214"/>
      <c r="JP289" s="214" t="s">
        <v>853</v>
      </c>
      <c r="JQ289" s="214"/>
      <c r="JR289" s="214"/>
      <c r="JS289" s="214"/>
      <c r="JT289" s="214"/>
      <c r="JU289" s="214"/>
      <c r="JV289" s="214"/>
      <c r="JW289" s="214"/>
      <c r="JX289" s="214"/>
      <c r="JY289" s="174" t="s">
        <v>898</v>
      </c>
      <c r="JZ289" s="213"/>
      <c r="KA289" s="213"/>
      <c r="KB289" s="213"/>
      <c r="KC289" s="214"/>
      <c r="KD289" s="214"/>
      <c r="KE289" s="214"/>
      <c r="KF289" s="214"/>
      <c r="KG289" s="214"/>
      <c r="KH289" s="223"/>
      <c r="KI289" s="223"/>
      <c r="KJ289" s="223"/>
      <c r="KK289" s="223"/>
      <c r="KL289" s="214"/>
      <c r="KM289" s="214"/>
      <c r="KN289" s="214"/>
      <c r="KO289" s="214" t="s">
        <v>853</v>
      </c>
      <c r="KP289" s="214"/>
      <c r="KQ289"/>
      <c r="KR289" s="255"/>
      <c r="KS289">
        <v>19</v>
      </c>
      <c r="KT289">
        <v>6</v>
      </c>
      <c r="KU289">
        <v>19</v>
      </c>
      <c r="KV289">
        <v>6</v>
      </c>
    </row>
    <row r="290" spans="1:308" s="10" customFormat="1" ht="19.5">
      <c r="A290" s="171">
        <v>25</v>
      </c>
      <c r="B290" s="171" t="s">
        <v>1461</v>
      </c>
      <c r="C290" s="172" t="s">
        <v>1468</v>
      </c>
      <c r="D290" s="173">
        <v>4</v>
      </c>
      <c r="E290" s="182" t="s">
        <v>1469</v>
      </c>
      <c r="F290" s="164">
        <v>11</v>
      </c>
      <c r="G290" s="164" t="s">
        <v>876</v>
      </c>
      <c r="H290" s="164">
        <v>0</v>
      </c>
      <c r="I290" s="164">
        <v>0</v>
      </c>
      <c r="J290" s="164">
        <v>422</v>
      </c>
      <c r="K290" s="164">
        <v>106.2</v>
      </c>
      <c r="L290" s="165">
        <v>25.165876777251185</v>
      </c>
      <c r="M290" s="384" t="s">
        <v>2453</v>
      </c>
      <c r="N290" s="166" t="s">
        <v>226</v>
      </c>
      <c r="O290" s="213"/>
      <c r="P290" s="213"/>
      <c r="Q290" s="213"/>
      <c r="R290" s="213"/>
      <c r="S290" s="213"/>
      <c r="T290" s="213"/>
      <c r="U290" s="213"/>
      <c r="V290" s="213"/>
      <c r="W290" s="213"/>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c r="AS290" s="213"/>
      <c r="AT290" s="213"/>
      <c r="AU290" s="213"/>
      <c r="AV290" s="213"/>
      <c r="AW290" s="213"/>
      <c r="AX290" s="213"/>
      <c r="AY290" s="213"/>
      <c r="AZ290" s="213"/>
      <c r="BA290" s="213" t="s">
        <v>226</v>
      </c>
      <c r="BB290" s="213" t="s">
        <v>226</v>
      </c>
      <c r="BC290" s="213"/>
      <c r="BD290" s="213" t="s">
        <v>898</v>
      </c>
      <c r="BE290" s="213"/>
      <c r="BF290" s="213"/>
      <c r="BG290" s="213"/>
      <c r="BH290" s="213"/>
      <c r="BI290" s="213"/>
      <c r="BJ290" s="213"/>
      <c r="BK290" s="213"/>
      <c r="BL290" s="213" t="s">
        <v>226</v>
      </c>
      <c r="BM290" s="213"/>
      <c r="BN290" s="213"/>
      <c r="BO290" s="213"/>
      <c r="BP290" s="213" t="s">
        <v>226</v>
      </c>
      <c r="BQ290" s="213" t="s">
        <v>898</v>
      </c>
      <c r="BR290" s="213"/>
      <c r="BS290" s="213"/>
      <c r="BT290" s="213"/>
      <c r="BU290" s="213"/>
      <c r="BV290" s="213"/>
      <c r="BW290" s="213"/>
      <c r="BX290" s="213"/>
      <c r="BY290" s="213"/>
      <c r="BZ290" s="213"/>
      <c r="CA290" s="213"/>
      <c r="CB290" s="166" t="s">
        <v>898</v>
      </c>
      <c r="CC290" s="213" t="s">
        <v>898</v>
      </c>
      <c r="CD290" s="213"/>
      <c r="CE290" s="213"/>
      <c r="CF290" s="213"/>
      <c r="CG290" s="213" t="s">
        <v>226</v>
      </c>
      <c r="CH290" s="213" t="s">
        <v>226</v>
      </c>
      <c r="CI290" s="213" t="s">
        <v>226</v>
      </c>
      <c r="CJ290" s="213" t="s">
        <v>226</v>
      </c>
      <c r="CK290" s="213" t="s">
        <v>226</v>
      </c>
      <c r="CL290" s="213"/>
      <c r="CM290" s="213"/>
      <c r="CN290" s="213"/>
      <c r="CO290" s="213"/>
      <c r="CP290" s="213"/>
      <c r="CQ290" s="213"/>
      <c r="CR290" s="213"/>
      <c r="CS290" s="213"/>
      <c r="CT290" s="166" t="s">
        <v>226</v>
      </c>
      <c r="CU290" s="213" t="s">
        <v>226</v>
      </c>
      <c r="CV290" s="213" t="s">
        <v>226</v>
      </c>
      <c r="CW290" s="213"/>
      <c r="CX290" s="213"/>
      <c r="CY290" s="213"/>
      <c r="CZ290" s="213" t="s">
        <v>898</v>
      </c>
      <c r="DA290" s="213" t="s">
        <v>898</v>
      </c>
      <c r="DB290" s="213"/>
      <c r="DC290" s="213"/>
      <c r="DD290" s="213"/>
      <c r="DE290" s="213"/>
      <c r="DF290" s="213"/>
      <c r="DG290" s="213"/>
      <c r="DH290" s="213"/>
      <c r="DI290" s="213"/>
      <c r="DJ290" s="213"/>
      <c r="DK290" s="213"/>
      <c r="DL290" s="213"/>
      <c r="DM290" s="213"/>
      <c r="DN290" s="167"/>
      <c r="DO290" s="213"/>
      <c r="DP290" s="213"/>
      <c r="DQ290" s="213"/>
      <c r="DR290" s="213"/>
      <c r="DS290" s="213"/>
      <c r="DT290" s="213" t="s">
        <v>226</v>
      </c>
      <c r="DU290" s="213"/>
      <c r="DV290" s="213"/>
      <c r="DW290" s="213"/>
      <c r="DX290" s="213" t="s">
        <v>898</v>
      </c>
      <c r="DY290" s="213"/>
      <c r="DZ290" s="213"/>
      <c r="EA290" s="213"/>
      <c r="EB290" s="213"/>
      <c r="EC290" s="213"/>
      <c r="ED290" s="213"/>
      <c r="EE290" s="213"/>
      <c r="EF290" s="213"/>
      <c r="EG290" s="213"/>
      <c r="EH290" s="213"/>
      <c r="EI290" s="213"/>
      <c r="EJ290" s="213"/>
      <c r="EK290" s="213"/>
      <c r="EL290" s="213"/>
      <c r="EM290" s="213"/>
      <c r="EN290" s="213"/>
      <c r="EO290" s="213"/>
      <c r="EP290" s="213"/>
      <c r="EQ290" s="213"/>
      <c r="ER290" s="213"/>
      <c r="ES290" s="213"/>
      <c r="ET290" s="213"/>
      <c r="EU290" s="9"/>
      <c r="EV290" s="166"/>
      <c r="EW290" s="213"/>
      <c r="EX290" s="213"/>
      <c r="EY290" s="213"/>
      <c r="EZ290" s="213"/>
      <c r="FA290" s="213"/>
      <c r="FB290" s="213"/>
      <c r="FC290" s="213"/>
      <c r="FD290" s="213"/>
      <c r="FE290" s="213" t="s">
        <v>226</v>
      </c>
      <c r="FF290" s="213" t="s">
        <v>226</v>
      </c>
      <c r="FG290" s="213"/>
      <c r="FH290" s="213"/>
      <c r="FI290" s="213"/>
      <c r="FJ290" s="213"/>
      <c r="FK290" s="213"/>
      <c r="FL290" s="213"/>
      <c r="FM290" s="213"/>
      <c r="FN290" s="167"/>
      <c r="FO290" s="213" t="s">
        <v>226</v>
      </c>
      <c r="FP290" s="213"/>
      <c r="FQ290" s="213"/>
      <c r="FR290" s="213"/>
      <c r="FS290" s="166" t="s">
        <v>226</v>
      </c>
      <c r="FT290" s="167" t="s">
        <v>226</v>
      </c>
      <c r="FU290" s="213" t="s">
        <v>898</v>
      </c>
      <c r="FV290" s="213" t="s">
        <v>898</v>
      </c>
      <c r="FW290" s="213" t="s">
        <v>898</v>
      </c>
      <c r="FX290" s="213" t="s">
        <v>898</v>
      </c>
      <c r="FY290" s="166"/>
      <c r="FZ290" s="167"/>
      <c r="GA290" s="166"/>
      <c r="GB290" s="213"/>
      <c r="GC290" s="213"/>
      <c r="GD290" s="213"/>
      <c r="GE290" s="166"/>
      <c r="GF290" s="213"/>
      <c r="GG290" s="213"/>
      <c r="GH290" s="213"/>
      <c r="GI290" s="213"/>
      <c r="GJ290" s="213"/>
      <c r="GK290" s="213"/>
      <c r="GL290" s="213"/>
      <c r="GM290" s="166"/>
      <c r="GN290" s="213"/>
      <c r="GO290" s="213"/>
      <c r="GP290" s="213"/>
      <c r="GQ290" s="167"/>
      <c r="GR290" s="174" t="s">
        <v>898</v>
      </c>
      <c r="GS290" s="214" t="s">
        <v>898</v>
      </c>
      <c r="GT290" s="214"/>
      <c r="GU290" s="214" t="s">
        <v>898</v>
      </c>
      <c r="GV290" s="214" t="s">
        <v>898</v>
      </c>
      <c r="GW290" s="214" t="s">
        <v>898</v>
      </c>
      <c r="GX290" s="214" t="s">
        <v>898</v>
      </c>
      <c r="GY290" s="214"/>
      <c r="GZ290" s="214"/>
      <c r="HA290" s="214"/>
      <c r="HB290" s="214"/>
      <c r="HC290" s="214"/>
      <c r="HD290" s="214"/>
      <c r="HE290" s="214"/>
      <c r="HF290" s="214" t="s">
        <v>898</v>
      </c>
      <c r="HG290" s="214"/>
      <c r="HH290" s="214"/>
      <c r="HI290" s="214"/>
      <c r="HJ290" s="214"/>
      <c r="HK290" s="214" t="s">
        <v>898</v>
      </c>
      <c r="HL290" s="214"/>
      <c r="HM290" s="214"/>
      <c r="HN290" s="214"/>
      <c r="HO290" s="214"/>
      <c r="HP290" s="214"/>
      <c r="HQ290" s="214"/>
      <c r="HR290" s="214"/>
      <c r="HS290" s="214"/>
      <c r="HT290" s="214"/>
      <c r="HU290" s="214"/>
      <c r="HV290" s="214"/>
      <c r="HW290" s="214"/>
      <c r="HX290" s="214"/>
      <c r="HY290" s="214"/>
      <c r="HZ290" s="214"/>
      <c r="IA290" s="214"/>
      <c r="IB290" s="214"/>
      <c r="IC290" s="214"/>
      <c r="ID290" s="214"/>
      <c r="IE290" s="214"/>
      <c r="IF290" s="214"/>
      <c r="IG290" s="214"/>
      <c r="IH290" s="214"/>
      <c r="II290" s="214"/>
      <c r="IJ290" s="214"/>
      <c r="IK290" s="214"/>
      <c r="IL290" s="214"/>
      <c r="IM290" s="214"/>
      <c r="IN290" s="214"/>
      <c r="IO290" s="214"/>
      <c r="IP290" s="166"/>
      <c r="IQ290" s="167"/>
      <c r="IR290" s="213"/>
      <c r="IS290" s="213"/>
      <c r="IT290" s="213"/>
      <c r="IU290" s="213"/>
      <c r="IV290" s="213"/>
      <c r="IW290" s="213"/>
      <c r="IX290" s="223" t="s">
        <v>226</v>
      </c>
      <c r="IY290" s="223"/>
      <c r="IZ290" s="213"/>
      <c r="JA290" s="223"/>
      <c r="JB290" s="213"/>
      <c r="JC290" s="213" t="s">
        <v>853</v>
      </c>
      <c r="JD290" s="213"/>
      <c r="JE290" s="214"/>
      <c r="JF290"/>
      <c r="JG290" s="213" t="s">
        <v>226</v>
      </c>
      <c r="JH290" s="213"/>
      <c r="JI290" s="213" t="s">
        <v>226</v>
      </c>
      <c r="JJ290" s="213"/>
      <c r="JK290" s="213" t="s">
        <v>226</v>
      </c>
      <c r="JL290" s="213"/>
      <c r="JM290" s="213"/>
      <c r="JN290" s="174"/>
      <c r="JO290" s="214"/>
      <c r="JP290" s="214"/>
      <c r="JQ290" s="214"/>
      <c r="JR290" s="214"/>
      <c r="JS290" s="214"/>
      <c r="JT290" s="214"/>
      <c r="JU290" s="214" t="s">
        <v>853</v>
      </c>
      <c r="JV290" s="214"/>
      <c r="JW290" s="214"/>
      <c r="JX290" s="214"/>
      <c r="JY290" s="174" t="s">
        <v>898</v>
      </c>
      <c r="JZ290" s="213"/>
      <c r="KA290" s="213"/>
      <c r="KB290" s="213" t="s">
        <v>853</v>
      </c>
      <c r="KC290" s="214"/>
      <c r="KD290" s="214" t="s">
        <v>898</v>
      </c>
      <c r="KE290" s="214" t="s">
        <v>898</v>
      </c>
      <c r="KF290" s="214"/>
      <c r="KG290" s="214"/>
      <c r="KH290" s="223"/>
      <c r="KI290" s="223"/>
      <c r="KJ290" s="223"/>
      <c r="KK290" s="223"/>
      <c r="KL290" s="214"/>
      <c r="KM290" s="214"/>
      <c r="KN290" s="214"/>
      <c r="KO290" s="214"/>
      <c r="KP290" s="214"/>
      <c r="KQ290"/>
      <c r="KR290" s="255"/>
      <c r="KS290">
        <v>45</v>
      </c>
      <c r="KT290">
        <v>3</v>
      </c>
      <c r="KU290">
        <v>45</v>
      </c>
      <c r="KV290">
        <v>3</v>
      </c>
    </row>
    <row r="291" spans="1:308" s="10" customFormat="1" ht="19.5">
      <c r="A291" s="171">
        <v>25</v>
      </c>
      <c r="B291" s="171" t="s">
        <v>1461</v>
      </c>
      <c r="C291" s="172" t="s">
        <v>1470</v>
      </c>
      <c r="D291" s="173">
        <v>5</v>
      </c>
      <c r="E291" s="182" t="s">
        <v>1471</v>
      </c>
      <c r="F291" s="164">
        <v>11</v>
      </c>
      <c r="G291" s="164" t="s">
        <v>876</v>
      </c>
      <c r="H291" s="164">
        <v>0</v>
      </c>
      <c r="I291" s="164">
        <v>0</v>
      </c>
      <c r="J291" s="164">
        <v>668</v>
      </c>
      <c r="K291" s="164">
        <v>237.7</v>
      </c>
      <c r="L291" s="165">
        <v>35.58383233532934</v>
      </c>
      <c r="M291" s="384" t="s">
        <v>2454</v>
      </c>
      <c r="N291" s="166" t="s">
        <v>226</v>
      </c>
      <c r="O291" s="213"/>
      <c r="P291" s="213"/>
      <c r="Q291" s="213"/>
      <c r="R291" s="213"/>
      <c r="S291" s="213"/>
      <c r="T291" s="213"/>
      <c r="U291" s="213"/>
      <c r="V291" s="213"/>
      <c r="W291" s="213"/>
      <c r="X291" s="213"/>
      <c r="Y291" s="213"/>
      <c r="Z291" s="213"/>
      <c r="AA291" s="213"/>
      <c r="AB291" s="213"/>
      <c r="AC291" s="213"/>
      <c r="AD291" s="213"/>
      <c r="AE291" s="213"/>
      <c r="AF291" s="213"/>
      <c r="AG291" s="213"/>
      <c r="AH291" s="213"/>
      <c r="AI291" s="213"/>
      <c r="AJ291" s="213"/>
      <c r="AK291" s="213"/>
      <c r="AL291" s="213"/>
      <c r="AM291" s="213"/>
      <c r="AN291" s="213"/>
      <c r="AO291" s="213"/>
      <c r="AP291" s="213"/>
      <c r="AQ291" s="213"/>
      <c r="AR291" s="213"/>
      <c r="AS291" s="213"/>
      <c r="AT291" s="213"/>
      <c r="AU291" s="213"/>
      <c r="AV291" s="213"/>
      <c r="AW291" s="213"/>
      <c r="AX291" s="213"/>
      <c r="AY291" s="213"/>
      <c r="AZ291" s="213"/>
      <c r="BA291" s="213"/>
      <c r="BB291" s="213"/>
      <c r="BC291" s="213"/>
      <c r="BD291" s="213"/>
      <c r="BE291" s="213"/>
      <c r="BF291" s="213"/>
      <c r="BG291" s="213"/>
      <c r="BH291" s="213"/>
      <c r="BI291" s="213"/>
      <c r="BJ291" s="213"/>
      <c r="BK291" s="213"/>
      <c r="BL291" s="213"/>
      <c r="BM291" s="213"/>
      <c r="BN291" s="213"/>
      <c r="BO291" s="213"/>
      <c r="BP291" s="213"/>
      <c r="BQ291" s="213"/>
      <c r="BR291" s="213"/>
      <c r="BS291" s="213"/>
      <c r="BT291" s="213"/>
      <c r="BU291" s="213"/>
      <c r="BV291" s="213"/>
      <c r="BW291" s="213"/>
      <c r="BX291" s="213"/>
      <c r="BY291" s="213"/>
      <c r="BZ291" s="213"/>
      <c r="CA291" s="213"/>
      <c r="CB291" s="166"/>
      <c r="CC291" s="213"/>
      <c r="CD291" s="213"/>
      <c r="CE291" s="213"/>
      <c r="CF291" s="213"/>
      <c r="CG291" s="213"/>
      <c r="CH291" s="213"/>
      <c r="CI291" s="213"/>
      <c r="CJ291" s="213"/>
      <c r="CK291" s="213"/>
      <c r="CL291" s="213"/>
      <c r="CM291" s="213"/>
      <c r="CN291" s="213"/>
      <c r="CO291" s="213"/>
      <c r="CP291" s="213"/>
      <c r="CQ291" s="213" t="s">
        <v>226</v>
      </c>
      <c r="CR291" s="213"/>
      <c r="CS291" s="213"/>
      <c r="CT291" s="166"/>
      <c r="CU291" s="213"/>
      <c r="CV291" s="213"/>
      <c r="CW291" s="213"/>
      <c r="CX291" s="213"/>
      <c r="CY291" s="213"/>
      <c r="CZ291" s="213"/>
      <c r="DA291" s="213"/>
      <c r="DB291" s="213"/>
      <c r="DC291" s="213"/>
      <c r="DD291" s="213"/>
      <c r="DE291" s="213"/>
      <c r="DF291" s="213"/>
      <c r="DG291" s="213"/>
      <c r="DH291" s="213"/>
      <c r="DI291" s="213"/>
      <c r="DJ291" s="213"/>
      <c r="DK291" s="213"/>
      <c r="DL291" s="213"/>
      <c r="DM291" s="213"/>
      <c r="DN291" s="167"/>
      <c r="DO291" s="213"/>
      <c r="DP291" s="213"/>
      <c r="DQ291" s="213"/>
      <c r="DR291" s="213"/>
      <c r="DS291" s="213"/>
      <c r="DT291" s="213"/>
      <c r="DU291" s="213"/>
      <c r="DV291" s="213"/>
      <c r="DW291" s="213"/>
      <c r="DX291" s="213"/>
      <c r="DY291" s="213"/>
      <c r="DZ291" s="213"/>
      <c r="EA291" s="213"/>
      <c r="EB291" s="213"/>
      <c r="EC291" s="213"/>
      <c r="ED291" s="213"/>
      <c r="EE291" s="213"/>
      <c r="EF291" s="213"/>
      <c r="EG291" s="213"/>
      <c r="EH291" s="213"/>
      <c r="EI291" s="213"/>
      <c r="EJ291" s="213"/>
      <c r="EK291" s="213"/>
      <c r="EL291" s="213"/>
      <c r="EM291" s="213"/>
      <c r="EN291" s="213"/>
      <c r="EO291" s="213"/>
      <c r="EP291" s="213"/>
      <c r="EQ291" s="213"/>
      <c r="ER291" s="213"/>
      <c r="ES291" s="213"/>
      <c r="ET291" s="213"/>
      <c r="EU291" s="9"/>
      <c r="EV291" s="166"/>
      <c r="EW291" s="213"/>
      <c r="EX291" s="213"/>
      <c r="EY291" s="213"/>
      <c r="EZ291" s="213"/>
      <c r="FA291" s="213"/>
      <c r="FB291" s="213"/>
      <c r="FC291" s="213"/>
      <c r="FD291" s="213"/>
      <c r="FE291" s="213"/>
      <c r="FF291" s="213"/>
      <c r="FG291" s="213"/>
      <c r="FH291" s="213"/>
      <c r="FI291" s="213"/>
      <c r="FJ291" s="213"/>
      <c r="FK291" s="213"/>
      <c r="FL291" s="213"/>
      <c r="FM291" s="213"/>
      <c r="FN291" s="167"/>
      <c r="FO291" s="213"/>
      <c r="FP291" s="213"/>
      <c r="FQ291" s="213"/>
      <c r="FR291" s="213"/>
      <c r="FS291" s="166"/>
      <c r="FT291" s="167"/>
      <c r="FU291" s="213"/>
      <c r="FV291" s="213"/>
      <c r="FW291" s="213"/>
      <c r="FX291" s="213"/>
      <c r="FY291" s="166"/>
      <c r="FZ291" s="167"/>
      <c r="GA291" s="166"/>
      <c r="GB291" s="213"/>
      <c r="GC291" s="213"/>
      <c r="GD291" s="213"/>
      <c r="GE291" s="166"/>
      <c r="GF291" s="213"/>
      <c r="GG291" s="213"/>
      <c r="GH291" s="213"/>
      <c r="GI291" s="213"/>
      <c r="GJ291" s="213"/>
      <c r="GK291" s="213"/>
      <c r="GL291" s="213"/>
      <c r="GM291" s="166"/>
      <c r="GN291" s="213"/>
      <c r="GO291" s="213"/>
      <c r="GP291" s="213"/>
      <c r="GQ291" s="167"/>
      <c r="GR291" s="174" t="s">
        <v>898</v>
      </c>
      <c r="GS291" s="214" t="s">
        <v>898</v>
      </c>
      <c r="GT291" s="214"/>
      <c r="GU291" s="214" t="s">
        <v>898</v>
      </c>
      <c r="GV291" s="214" t="s">
        <v>898</v>
      </c>
      <c r="GW291" s="214" t="s">
        <v>898</v>
      </c>
      <c r="GX291" s="214" t="s">
        <v>898</v>
      </c>
      <c r="GY291" s="214"/>
      <c r="GZ291" s="214"/>
      <c r="HA291" s="214" t="s">
        <v>226</v>
      </c>
      <c r="HB291" s="214"/>
      <c r="HC291" s="214"/>
      <c r="HD291" s="214"/>
      <c r="HE291" s="214"/>
      <c r="HF291" s="214" t="s">
        <v>226</v>
      </c>
      <c r="HG291" s="214"/>
      <c r="HH291" s="214"/>
      <c r="HI291" s="214"/>
      <c r="HJ291" s="214"/>
      <c r="HK291" s="214" t="s">
        <v>898</v>
      </c>
      <c r="HL291" s="214"/>
      <c r="HM291" s="214"/>
      <c r="HN291" s="214"/>
      <c r="HO291" s="214"/>
      <c r="HP291" s="214"/>
      <c r="HQ291" s="214"/>
      <c r="HR291" s="214"/>
      <c r="HS291" s="214"/>
      <c r="HT291" s="214"/>
      <c r="HU291" s="214"/>
      <c r="HV291" s="214"/>
      <c r="HW291" s="214"/>
      <c r="HX291" s="214"/>
      <c r="HY291" s="214"/>
      <c r="HZ291" s="214"/>
      <c r="IA291" s="214"/>
      <c r="IB291" s="214"/>
      <c r="IC291" s="214"/>
      <c r="ID291" s="214"/>
      <c r="IE291" s="214"/>
      <c r="IF291" s="214"/>
      <c r="IG291" s="214"/>
      <c r="IH291" s="214"/>
      <c r="II291" s="214"/>
      <c r="IJ291" s="214"/>
      <c r="IK291" s="214"/>
      <c r="IL291" s="214"/>
      <c r="IM291" s="214"/>
      <c r="IN291" s="214"/>
      <c r="IO291" s="214"/>
      <c r="IP291" s="166"/>
      <c r="IQ291" s="167"/>
      <c r="IR291" s="213"/>
      <c r="IS291" s="213"/>
      <c r="IT291" s="213"/>
      <c r="IU291" s="213"/>
      <c r="IV291" s="213"/>
      <c r="IW291" s="213"/>
      <c r="IX291" s="223" t="s">
        <v>853</v>
      </c>
      <c r="IY291" s="223"/>
      <c r="IZ291" s="213" t="s">
        <v>853</v>
      </c>
      <c r="JA291" s="223"/>
      <c r="JB291" s="213"/>
      <c r="JC291" s="213" t="s">
        <v>853</v>
      </c>
      <c r="JD291" s="213"/>
      <c r="JE291" s="214"/>
      <c r="JF291"/>
      <c r="JG291" s="213" t="s">
        <v>226</v>
      </c>
      <c r="JH291" s="213"/>
      <c r="JI291" s="213" t="s">
        <v>226</v>
      </c>
      <c r="JJ291" s="213"/>
      <c r="JK291" s="213" t="s">
        <v>853</v>
      </c>
      <c r="JL291" s="213"/>
      <c r="JM291" s="213"/>
      <c r="JN291" s="174"/>
      <c r="JO291" s="214"/>
      <c r="JP291" s="214"/>
      <c r="JQ291" s="214"/>
      <c r="JR291" s="214"/>
      <c r="JS291" s="214"/>
      <c r="JT291" s="214"/>
      <c r="JU291" s="214" t="s">
        <v>898</v>
      </c>
      <c r="JV291" s="214"/>
      <c r="JW291" s="214"/>
      <c r="JX291" s="214"/>
      <c r="JY291" s="166"/>
      <c r="JZ291" s="213"/>
      <c r="KA291" s="213" t="s">
        <v>853</v>
      </c>
      <c r="KB291" s="213"/>
      <c r="KC291" s="214"/>
      <c r="KD291" s="214"/>
      <c r="KE291" s="214"/>
      <c r="KF291" s="214"/>
      <c r="KG291" s="214"/>
      <c r="KH291" s="223"/>
      <c r="KI291" s="223"/>
      <c r="KJ291" s="223"/>
      <c r="KK291" s="223"/>
      <c r="KL291" s="214"/>
      <c r="KM291" s="214"/>
      <c r="KN291" s="214"/>
      <c r="KO291" s="214"/>
      <c r="KP291" s="214"/>
      <c r="KQ291"/>
      <c r="KR291" s="255"/>
      <c r="KS291">
        <v>14</v>
      </c>
      <c r="KT291">
        <v>5</v>
      </c>
      <c r="KU291">
        <v>14</v>
      </c>
      <c r="KV291">
        <v>5</v>
      </c>
    </row>
    <row r="292" spans="1:308" s="10" customFormat="1" ht="19.5">
      <c r="A292" s="171">
        <v>25</v>
      </c>
      <c r="B292" s="171" t="s">
        <v>1461</v>
      </c>
      <c r="C292" s="172" t="s">
        <v>1472</v>
      </c>
      <c r="D292" s="173">
        <v>6</v>
      </c>
      <c r="E292" s="182" t="s">
        <v>1473</v>
      </c>
      <c r="F292" s="164">
        <v>8</v>
      </c>
      <c r="G292" s="164" t="s">
        <v>857</v>
      </c>
      <c r="H292" s="164">
        <v>0</v>
      </c>
      <c r="I292" s="164">
        <v>0</v>
      </c>
      <c r="J292" s="164">
        <v>535</v>
      </c>
      <c r="K292" s="164">
        <v>156.69999999999999</v>
      </c>
      <c r="L292" s="165">
        <v>29.289719626168221</v>
      </c>
      <c r="M292" s="384" t="s">
        <v>2455</v>
      </c>
      <c r="N292" s="166" t="s">
        <v>226</v>
      </c>
      <c r="O292" s="213"/>
      <c r="P292" s="213"/>
      <c r="Q292" s="213"/>
      <c r="R292" s="213"/>
      <c r="S292" s="213"/>
      <c r="T292" s="213"/>
      <c r="U292" s="213"/>
      <c r="V292" s="213"/>
      <c r="W292" s="213"/>
      <c r="X292" s="213"/>
      <c r="Y292" s="213"/>
      <c r="Z292" s="213"/>
      <c r="AA292" s="213"/>
      <c r="AB292" s="213"/>
      <c r="AC292" s="213"/>
      <c r="AD292" s="213"/>
      <c r="AE292" s="213"/>
      <c r="AF292" s="213"/>
      <c r="AG292" s="213"/>
      <c r="AH292" s="213"/>
      <c r="AI292" s="213"/>
      <c r="AJ292" s="213"/>
      <c r="AK292" s="213"/>
      <c r="AL292" s="213"/>
      <c r="AM292" s="213"/>
      <c r="AN292" s="213"/>
      <c r="AO292" s="213"/>
      <c r="AP292" s="213"/>
      <c r="AQ292" s="213"/>
      <c r="AR292" s="213"/>
      <c r="AS292" s="213"/>
      <c r="AT292" s="213"/>
      <c r="AU292" s="213"/>
      <c r="AV292" s="213"/>
      <c r="AW292" s="213"/>
      <c r="AX292" s="213"/>
      <c r="AY292" s="213"/>
      <c r="AZ292" s="213"/>
      <c r="BA292" s="213"/>
      <c r="BB292" s="213"/>
      <c r="BC292" s="213"/>
      <c r="BD292" s="213"/>
      <c r="BE292" s="213"/>
      <c r="BF292" s="213"/>
      <c r="BG292" s="213"/>
      <c r="BH292" s="213"/>
      <c r="BI292" s="213"/>
      <c r="BJ292" s="213"/>
      <c r="BK292" s="213"/>
      <c r="BL292" s="213"/>
      <c r="BM292" s="213"/>
      <c r="BN292" s="213"/>
      <c r="BO292" s="213"/>
      <c r="BP292" s="213" t="s">
        <v>226</v>
      </c>
      <c r="BQ292" s="213"/>
      <c r="BR292" s="213"/>
      <c r="BS292" s="213"/>
      <c r="BT292" s="213"/>
      <c r="BU292" s="213"/>
      <c r="BV292" s="213"/>
      <c r="BW292" s="213"/>
      <c r="BX292" s="213"/>
      <c r="BY292" s="213"/>
      <c r="BZ292" s="213"/>
      <c r="CA292" s="213"/>
      <c r="CB292" s="166"/>
      <c r="CC292" s="213"/>
      <c r="CD292" s="213"/>
      <c r="CE292" s="213"/>
      <c r="CF292" s="213"/>
      <c r="CG292" s="213"/>
      <c r="CH292" s="213"/>
      <c r="CI292" s="213"/>
      <c r="CJ292" s="213"/>
      <c r="CK292" s="213"/>
      <c r="CL292" s="213"/>
      <c r="CM292" s="213"/>
      <c r="CN292" s="213"/>
      <c r="CO292" s="213"/>
      <c r="CP292" s="213"/>
      <c r="CQ292" s="213" t="s">
        <v>226</v>
      </c>
      <c r="CR292" s="213"/>
      <c r="CS292" s="213"/>
      <c r="CT292" s="166"/>
      <c r="CU292" s="213"/>
      <c r="CV292" s="213"/>
      <c r="CW292" s="213"/>
      <c r="CX292" s="213"/>
      <c r="CY292" s="213"/>
      <c r="CZ292" s="213"/>
      <c r="DA292" s="213"/>
      <c r="DB292" s="213"/>
      <c r="DC292" s="213"/>
      <c r="DD292" s="213"/>
      <c r="DE292" s="213"/>
      <c r="DF292" s="213"/>
      <c r="DG292" s="213"/>
      <c r="DH292" s="213"/>
      <c r="DI292" s="213"/>
      <c r="DJ292" s="213"/>
      <c r="DK292" s="213"/>
      <c r="DL292" s="213"/>
      <c r="DM292" s="213"/>
      <c r="DN292" s="167"/>
      <c r="DO292" s="213"/>
      <c r="DP292" s="213"/>
      <c r="DQ292" s="213"/>
      <c r="DR292" s="213"/>
      <c r="DS292" s="213"/>
      <c r="DT292" s="213"/>
      <c r="DU292" s="213"/>
      <c r="DV292" s="213"/>
      <c r="DW292" s="213"/>
      <c r="DX292" s="213"/>
      <c r="DY292" s="213"/>
      <c r="DZ292" s="213"/>
      <c r="EA292" s="213"/>
      <c r="EB292" s="213"/>
      <c r="EC292" s="213"/>
      <c r="ED292" s="213"/>
      <c r="EE292" s="213"/>
      <c r="EF292" s="213"/>
      <c r="EG292" s="213"/>
      <c r="EH292" s="213"/>
      <c r="EI292" s="213"/>
      <c r="EJ292" s="213"/>
      <c r="EK292" s="213"/>
      <c r="EL292" s="213"/>
      <c r="EM292" s="213"/>
      <c r="EN292" s="213"/>
      <c r="EO292" s="213"/>
      <c r="EP292" s="213"/>
      <c r="EQ292" s="213"/>
      <c r="ER292" s="213"/>
      <c r="ES292" s="213"/>
      <c r="ET292" s="213"/>
      <c r="EU292" s="9"/>
      <c r="EV292" s="166"/>
      <c r="EW292" s="213"/>
      <c r="EX292" s="213"/>
      <c r="EY292" s="213"/>
      <c r="EZ292" s="213"/>
      <c r="FA292" s="213"/>
      <c r="FB292" s="213"/>
      <c r="FC292" s="213"/>
      <c r="FD292" s="213"/>
      <c r="FE292" s="213"/>
      <c r="FF292" s="213"/>
      <c r="FG292" s="213"/>
      <c r="FH292" s="213"/>
      <c r="FI292" s="213"/>
      <c r="FJ292" s="213"/>
      <c r="FK292" s="213"/>
      <c r="FL292" s="213"/>
      <c r="FM292" s="213"/>
      <c r="FN292" s="167"/>
      <c r="FO292" s="213"/>
      <c r="FP292" s="213"/>
      <c r="FQ292" s="213"/>
      <c r="FR292" s="213"/>
      <c r="FS292" s="166"/>
      <c r="FT292" s="167"/>
      <c r="FU292" s="213"/>
      <c r="FV292" s="213"/>
      <c r="FW292" s="213"/>
      <c r="FX292" s="213"/>
      <c r="FY292" s="166"/>
      <c r="FZ292" s="167"/>
      <c r="GA292" s="166"/>
      <c r="GB292" s="213"/>
      <c r="GC292" s="213"/>
      <c r="GD292" s="213"/>
      <c r="GE292" s="166"/>
      <c r="GF292" s="213"/>
      <c r="GG292" s="213"/>
      <c r="GH292" s="213"/>
      <c r="GI292" s="213"/>
      <c r="GJ292" s="213"/>
      <c r="GK292" s="213"/>
      <c r="GL292" s="213"/>
      <c r="GM292" s="166" t="s">
        <v>853</v>
      </c>
      <c r="GN292" s="213" t="s">
        <v>853</v>
      </c>
      <c r="GO292" s="213"/>
      <c r="GP292" s="213"/>
      <c r="GQ292" s="167"/>
      <c r="GR292" s="174"/>
      <c r="GS292" s="214"/>
      <c r="GT292" s="214"/>
      <c r="GU292" s="214"/>
      <c r="GV292" s="214"/>
      <c r="GW292" s="214"/>
      <c r="GX292" s="214"/>
      <c r="GY292" s="214"/>
      <c r="GZ292" s="214"/>
      <c r="HA292" s="214" t="s">
        <v>226</v>
      </c>
      <c r="HB292" s="214"/>
      <c r="HC292" s="214"/>
      <c r="HD292" s="214"/>
      <c r="HE292" s="214"/>
      <c r="HF292" s="214"/>
      <c r="HG292" s="214"/>
      <c r="HH292" s="214"/>
      <c r="HI292" s="214"/>
      <c r="HJ292" s="214"/>
      <c r="HK292" s="214"/>
      <c r="HL292" s="214"/>
      <c r="HM292" s="214"/>
      <c r="HN292" s="214"/>
      <c r="HO292" s="214"/>
      <c r="HP292" s="214"/>
      <c r="HQ292" s="214"/>
      <c r="HR292" s="214"/>
      <c r="HS292" s="214"/>
      <c r="HT292" s="214" t="s">
        <v>226</v>
      </c>
      <c r="HU292" s="214"/>
      <c r="HV292" s="214"/>
      <c r="HW292" s="214"/>
      <c r="HX292" s="214" t="s">
        <v>226</v>
      </c>
      <c r="HY292" s="214"/>
      <c r="HZ292" s="214"/>
      <c r="IA292" s="214"/>
      <c r="IB292" s="214"/>
      <c r="IC292" s="214"/>
      <c r="ID292" s="214"/>
      <c r="IE292" s="214"/>
      <c r="IF292" s="214"/>
      <c r="IG292" s="214"/>
      <c r="IH292" s="214"/>
      <c r="II292" s="214"/>
      <c r="IJ292" s="214"/>
      <c r="IK292" s="214"/>
      <c r="IL292" s="214"/>
      <c r="IM292" s="214"/>
      <c r="IN292" s="214"/>
      <c r="IO292" s="214"/>
      <c r="IP292" s="166"/>
      <c r="IQ292" s="167"/>
      <c r="IR292" s="213"/>
      <c r="IS292" s="213"/>
      <c r="IT292" s="213"/>
      <c r="IU292" s="213"/>
      <c r="IV292" s="213"/>
      <c r="IW292" s="213"/>
      <c r="IX292" s="223" t="s">
        <v>853</v>
      </c>
      <c r="IY292" s="223"/>
      <c r="IZ292" s="213"/>
      <c r="JA292" s="223"/>
      <c r="JB292" s="213"/>
      <c r="JC292" s="213"/>
      <c r="JD292" s="213" t="s">
        <v>226</v>
      </c>
      <c r="JE292" s="214"/>
      <c r="JF292"/>
      <c r="JG292" s="213"/>
      <c r="JH292" s="213"/>
      <c r="JI292" s="213"/>
      <c r="JJ292" s="213"/>
      <c r="JK292" s="213"/>
      <c r="JL292" s="213"/>
      <c r="JM292" s="213" t="s">
        <v>226</v>
      </c>
      <c r="JN292" s="174"/>
      <c r="JO292" s="214"/>
      <c r="JP292" s="214"/>
      <c r="JQ292" s="214"/>
      <c r="JR292" s="214"/>
      <c r="JS292" s="214"/>
      <c r="JT292" s="214"/>
      <c r="JU292" s="214"/>
      <c r="JV292" s="214"/>
      <c r="JW292" s="214"/>
      <c r="JX292" s="214"/>
      <c r="JY292" s="174" t="s">
        <v>898</v>
      </c>
      <c r="JZ292" s="213"/>
      <c r="KA292" s="214" t="s">
        <v>898</v>
      </c>
      <c r="KB292" s="213"/>
      <c r="KC292" s="214"/>
      <c r="KD292" s="214"/>
      <c r="KE292" s="214"/>
      <c r="KF292" s="214"/>
      <c r="KG292" s="214"/>
      <c r="KH292" s="223"/>
      <c r="KI292" s="223"/>
      <c r="KJ292" s="223"/>
      <c r="KK292" s="223"/>
      <c r="KL292" s="214"/>
      <c r="KM292" s="214"/>
      <c r="KN292" s="214"/>
      <c r="KO292" s="214"/>
      <c r="KP292" s="214"/>
      <c r="KQ292"/>
      <c r="KR292" s="255"/>
      <c r="KS292">
        <v>10</v>
      </c>
      <c r="KT292">
        <v>3</v>
      </c>
      <c r="KU292">
        <v>10</v>
      </c>
      <c r="KV292">
        <v>3</v>
      </c>
    </row>
    <row r="293" spans="1:308" s="10" customFormat="1" ht="19.5">
      <c r="A293" s="171">
        <v>25</v>
      </c>
      <c r="B293" s="171" t="s">
        <v>1461</v>
      </c>
      <c r="C293" s="172" t="s">
        <v>1474</v>
      </c>
      <c r="D293" s="173">
        <v>7</v>
      </c>
      <c r="E293" s="182" t="s">
        <v>1475</v>
      </c>
      <c r="F293" s="164">
        <v>9</v>
      </c>
      <c r="G293" s="164" t="s">
        <v>857</v>
      </c>
      <c r="H293" s="164">
        <v>0</v>
      </c>
      <c r="I293" s="164">
        <v>0</v>
      </c>
      <c r="J293" s="164">
        <v>461</v>
      </c>
      <c r="K293" s="164">
        <v>105.2</v>
      </c>
      <c r="L293" s="165">
        <v>22.81995661605206</v>
      </c>
      <c r="M293" s="384" t="s">
        <v>2456</v>
      </c>
      <c r="N293" s="166"/>
      <c r="O293" s="213"/>
      <c r="P293" s="213"/>
      <c r="Q293" s="213"/>
      <c r="R293" s="213"/>
      <c r="S293" s="213"/>
      <c r="T293" s="213"/>
      <c r="U293" s="213"/>
      <c r="V293" s="213"/>
      <c r="W293" s="213"/>
      <c r="X293" s="213"/>
      <c r="Y293" s="213"/>
      <c r="Z293" s="213"/>
      <c r="AA293" s="213"/>
      <c r="AB293" s="213"/>
      <c r="AC293" s="213"/>
      <c r="AD293" s="213"/>
      <c r="AE293" s="213"/>
      <c r="AF293" s="213"/>
      <c r="AG293" s="213"/>
      <c r="AH293" s="213"/>
      <c r="AI293" s="213"/>
      <c r="AJ293" s="213"/>
      <c r="AK293" s="213"/>
      <c r="AL293" s="213"/>
      <c r="AM293" s="213"/>
      <c r="AN293" s="213"/>
      <c r="AO293" s="213"/>
      <c r="AP293" s="213"/>
      <c r="AQ293" s="213"/>
      <c r="AR293" s="213"/>
      <c r="AS293" s="213"/>
      <c r="AT293" s="213"/>
      <c r="AU293" s="213"/>
      <c r="AV293" s="213"/>
      <c r="AW293" s="213"/>
      <c r="AX293" s="213"/>
      <c r="AY293" s="213"/>
      <c r="AZ293" s="213"/>
      <c r="BA293" s="213"/>
      <c r="BB293" s="213"/>
      <c r="BC293" s="213"/>
      <c r="BD293" s="213"/>
      <c r="BE293" s="213"/>
      <c r="BF293" s="213"/>
      <c r="BG293" s="213"/>
      <c r="BH293" s="213"/>
      <c r="BI293" s="213"/>
      <c r="BJ293" s="213"/>
      <c r="BK293" s="213"/>
      <c r="BL293" s="213"/>
      <c r="BM293" s="213"/>
      <c r="BN293" s="213"/>
      <c r="BO293" s="213"/>
      <c r="BP293" s="213"/>
      <c r="BQ293" s="213"/>
      <c r="BR293" s="213"/>
      <c r="BS293" s="213"/>
      <c r="BT293" s="213"/>
      <c r="BU293" s="213"/>
      <c r="BV293" s="213"/>
      <c r="BW293" s="213"/>
      <c r="BX293" s="213"/>
      <c r="BY293" s="213"/>
      <c r="BZ293" s="213"/>
      <c r="CA293" s="213"/>
      <c r="CB293" s="166"/>
      <c r="CC293" s="213"/>
      <c r="CD293" s="213"/>
      <c r="CE293" s="213"/>
      <c r="CF293" s="213"/>
      <c r="CG293" s="213"/>
      <c r="CH293" s="213"/>
      <c r="CI293" s="213"/>
      <c r="CJ293" s="213"/>
      <c r="CK293" s="213"/>
      <c r="CL293" s="213"/>
      <c r="CM293" s="213"/>
      <c r="CN293" s="213"/>
      <c r="CO293" s="213"/>
      <c r="CP293" s="213"/>
      <c r="CQ293" s="213"/>
      <c r="CR293" s="213"/>
      <c r="CS293" s="213"/>
      <c r="CT293" s="166"/>
      <c r="CU293" s="213"/>
      <c r="CV293" s="213"/>
      <c r="CW293" s="213"/>
      <c r="CX293" s="213"/>
      <c r="CY293" s="213"/>
      <c r="CZ293" s="213"/>
      <c r="DA293" s="213"/>
      <c r="DB293" s="213"/>
      <c r="DC293" s="213"/>
      <c r="DD293" s="213"/>
      <c r="DE293" s="213"/>
      <c r="DF293" s="213"/>
      <c r="DG293" s="213"/>
      <c r="DH293" s="213"/>
      <c r="DI293" s="213"/>
      <c r="DJ293" s="213"/>
      <c r="DK293" s="213"/>
      <c r="DL293" s="213"/>
      <c r="DM293" s="213"/>
      <c r="DN293" s="167"/>
      <c r="DO293" s="213"/>
      <c r="DP293" s="213"/>
      <c r="DQ293" s="213"/>
      <c r="DR293" s="213"/>
      <c r="DS293" s="213"/>
      <c r="DT293" s="213"/>
      <c r="DU293" s="213"/>
      <c r="DV293" s="213"/>
      <c r="DW293" s="213"/>
      <c r="DX293" s="213"/>
      <c r="DY293" s="213"/>
      <c r="DZ293" s="213"/>
      <c r="EA293" s="213"/>
      <c r="EB293" s="213"/>
      <c r="EC293" s="213"/>
      <c r="ED293" s="213"/>
      <c r="EE293" s="213"/>
      <c r="EF293" s="213"/>
      <c r="EG293" s="213"/>
      <c r="EH293" s="213"/>
      <c r="EI293" s="213"/>
      <c r="EJ293" s="213"/>
      <c r="EK293" s="213"/>
      <c r="EL293" s="213"/>
      <c r="EM293" s="213"/>
      <c r="EN293" s="213"/>
      <c r="EO293" s="213"/>
      <c r="EP293" s="213"/>
      <c r="EQ293" s="213"/>
      <c r="ER293" s="213"/>
      <c r="ES293" s="213"/>
      <c r="ET293" s="213"/>
      <c r="EU293" s="9"/>
      <c r="EV293" s="166"/>
      <c r="EW293" s="213"/>
      <c r="EX293" s="213"/>
      <c r="EY293" s="213"/>
      <c r="EZ293" s="213"/>
      <c r="FA293" s="213"/>
      <c r="FB293" s="213"/>
      <c r="FC293" s="213"/>
      <c r="FD293" s="213"/>
      <c r="FE293" s="213"/>
      <c r="FF293" s="213"/>
      <c r="FG293" s="213"/>
      <c r="FH293" s="213"/>
      <c r="FI293" s="213"/>
      <c r="FJ293" s="213"/>
      <c r="FK293" s="213"/>
      <c r="FL293" s="213"/>
      <c r="FM293" s="213"/>
      <c r="FN293" s="167"/>
      <c r="FO293" s="213"/>
      <c r="FP293" s="213"/>
      <c r="FQ293" s="213"/>
      <c r="FR293" s="213"/>
      <c r="FS293" s="166"/>
      <c r="FT293" s="167"/>
      <c r="FU293" s="213"/>
      <c r="FV293" s="213"/>
      <c r="FW293" s="213"/>
      <c r="FX293" s="213"/>
      <c r="FY293" s="166"/>
      <c r="FZ293" s="167"/>
      <c r="GA293" s="166"/>
      <c r="GB293" s="213"/>
      <c r="GC293" s="213"/>
      <c r="GD293" s="213"/>
      <c r="GE293" s="166"/>
      <c r="GF293" s="213"/>
      <c r="GG293" s="213"/>
      <c r="GH293" s="213"/>
      <c r="GI293" s="213"/>
      <c r="GJ293" s="213"/>
      <c r="GK293" s="213"/>
      <c r="GL293" s="213"/>
      <c r="GM293" s="166"/>
      <c r="GN293" s="213"/>
      <c r="GO293" s="213"/>
      <c r="GP293" s="213"/>
      <c r="GQ293" s="167"/>
      <c r="GR293" s="174"/>
      <c r="GS293" s="214"/>
      <c r="GT293" s="214"/>
      <c r="GU293" s="214"/>
      <c r="GV293" s="214"/>
      <c r="GW293" s="214"/>
      <c r="GX293" s="214"/>
      <c r="GY293" s="214"/>
      <c r="GZ293" s="214"/>
      <c r="HA293" s="214"/>
      <c r="HB293" s="214"/>
      <c r="HC293" s="214"/>
      <c r="HD293" s="214"/>
      <c r="HE293" s="214"/>
      <c r="HF293" s="214"/>
      <c r="HG293" s="214"/>
      <c r="HH293" s="214"/>
      <c r="HI293" s="214"/>
      <c r="HJ293" s="214"/>
      <c r="HK293" s="214"/>
      <c r="HL293" s="214"/>
      <c r="HM293" s="214"/>
      <c r="HN293" s="214"/>
      <c r="HO293" s="214"/>
      <c r="HP293" s="214"/>
      <c r="HQ293" s="214"/>
      <c r="HR293" s="214"/>
      <c r="HS293" s="214"/>
      <c r="HT293" s="214"/>
      <c r="HU293" s="214"/>
      <c r="HV293" s="214"/>
      <c r="HW293" s="214"/>
      <c r="HX293" s="214"/>
      <c r="HY293" s="214"/>
      <c r="HZ293" s="214"/>
      <c r="IA293" s="214"/>
      <c r="IB293" s="214"/>
      <c r="IC293" s="214"/>
      <c r="ID293" s="214"/>
      <c r="IE293" s="214"/>
      <c r="IF293" s="214"/>
      <c r="IG293" s="214"/>
      <c r="IH293" s="214"/>
      <c r="II293" s="214"/>
      <c r="IJ293" s="214"/>
      <c r="IK293" s="214"/>
      <c r="IL293" s="214" t="s">
        <v>226</v>
      </c>
      <c r="IM293" s="214"/>
      <c r="IN293" s="214"/>
      <c r="IO293" s="214"/>
      <c r="IP293" s="166"/>
      <c r="IQ293" s="167"/>
      <c r="IR293" s="213"/>
      <c r="IS293" s="213"/>
      <c r="IT293" s="213"/>
      <c r="IU293" s="213"/>
      <c r="IV293" s="213"/>
      <c r="IW293" s="213"/>
      <c r="IX293" s="223"/>
      <c r="IY293" s="223"/>
      <c r="IZ293" s="213" t="s">
        <v>226</v>
      </c>
      <c r="JA293" s="223"/>
      <c r="JB293" s="213"/>
      <c r="JC293" s="213"/>
      <c r="JD293" s="213"/>
      <c r="JE293" s="214"/>
      <c r="JF293"/>
      <c r="JG293" s="213" t="s">
        <v>226</v>
      </c>
      <c r="JH293" s="213"/>
      <c r="JI293" s="213"/>
      <c r="JJ293" s="213"/>
      <c r="JK293" s="213"/>
      <c r="JL293" s="213"/>
      <c r="JM293" s="213"/>
      <c r="JN293" s="174"/>
      <c r="JO293" s="214"/>
      <c r="JP293" s="214"/>
      <c r="JQ293" s="214"/>
      <c r="JR293" s="214"/>
      <c r="JS293" s="214"/>
      <c r="JT293" s="214"/>
      <c r="JU293" s="214"/>
      <c r="JV293" s="214"/>
      <c r="JW293" s="214"/>
      <c r="JX293" s="214"/>
      <c r="JY293" s="166"/>
      <c r="JZ293" s="213"/>
      <c r="KA293" s="213" t="s">
        <v>226</v>
      </c>
      <c r="KB293" s="213"/>
      <c r="KC293" s="214"/>
      <c r="KD293" s="214"/>
      <c r="KE293" s="214"/>
      <c r="KF293" s="214"/>
      <c r="KG293" s="214"/>
      <c r="KH293" s="223"/>
      <c r="KI293" s="223"/>
      <c r="KJ293" s="223"/>
      <c r="KK293" s="223"/>
      <c r="KL293" s="214"/>
      <c r="KM293" s="214"/>
      <c r="KN293" s="214"/>
      <c r="KO293" s="214"/>
      <c r="KP293" s="214"/>
      <c r="KQ293"/>
      <c r="KR293" s="255"/>
      <c r="KS293">
        <v>4</v>
      </c>
      <c r="KT293">
        <v>0</v>
      </c>
      <c r="KU293">
        <v>4</v>
      </c>
      <c r="KV293">
        <v>0</v>
      </c>
    </row>
    <row r="294" spans="1:308" s="10" customFormat="1" ht="19.5">
      <c r="A294" s="171">
        <v>26</v>
      </c>
      <c r="B294" s="171" t="s">
        <v>1476</v>
      </c>
      <c r="C294" s="172" t="s">
        <v>1477</v>
      </c>
      <c r="D294" s="173">
        <v>1</v>
      </c>
      <c r="E294" s="171" t="s">
        <v>1478</v>
      </c>
      <c r="F294" s="164">
        <v>10</v>
      </c>
      <c r="G294" s="164" t="s">
        <v>2078</v>
      </c>
      <c r="H294" s="164" t="s">
        <v>864</v>
      </c>
      <c r="I294" s="164" t="s">
        <v>962</v>
      </c>
      <c r="J294" s="164">
        <v>893</v>
      </c>
      <c r="K294" s="164">
        <v>551.79999999999995</v>
      </c>
      <c r="L294" s="165">
        <v>61.79171332586786</v>
      </c>
      <c r="M294" s="384" t="s">
        <v>2457</v>
      </c>
      <c r="N294" s="166" t="s">
        <v>226</v>
      </c>
      <c r="O294" s="213"/>
      <c r="P294" s="213"/>
      <c r="Q294" s="213"/>
      <c r="R294" s="213"/>
      <c r="S294" s="213"/>
      <c r="T294" s="213"/>
      <c r="U294" s="213"/>
      <c r="V294" s="213"/>
      <c r="W294" s="213"/>
      <c r="X294" s="213"/>
      <c r="Y294" s="213"/>
      <c r="Z294" s="213"/>
      <c r="AA294" s="213"/>
      <c r="AB294" s="213"/>
      <c r="AC294" s="213"/>
      <c r="AD294" s="213"/>
      <c r="AE294" s="213"/>
      <c r="AF294" s="213"/>
      <c r="AG294" s="213"/>
      <c r="AH294" s="213"/>
      <c r="AI294" s="213"/>
      <c r="AJ294" s="213"/>
      <c r="AK294" s="213"/>
      <c r="AL294" s="213"/>
      <c r="AM294" s="213"/>
      <c r="AN294" s="213"/>
      <c r="AO294" s="213"/>
      <c r="AP294" s="213"/>
      <c r="AQ294" s="213"/>
      <c r="AR294" s="213"/>
      <c r="AS294" s="213"/>
      <c r="AT294" s="213"/>
      <c r="AU294" s="213"/>
      <c r="AV294" s="213"/>
      <c r="AW294" s="213"/>
      <c r="AX294" s="213"/>
      <c r="AY294" s="213"/>
      <c r="AZ294" s="213"/>
      <c r="BA294" s="213"/>
      <c r="BB294" s="213"/>
      <c r="BC294" s="213"/>
      <c r="BD294" s="213"/>
      <c r="BE294" s="213"/>
      <c r="BF294" s="213"/>
      <c r="BG294" s="213"/>
      <c r="BH294" s="213"/>
      <c r="BI294" s="213"/>
      <c r="BJ294" s="213"/>
      <c r="BK294" s="213"/>
      <c r="BL294" s="213"/>
      <c r="BM294" s="213"/>
      <c r="BN294" s="213"/>
      <c r="BO294" s="213"/>
      <c r="BP294" s="213"/>
      <c r="BQ294" s="213"/>
      <c r="BR294" s="213"/>
      <c r="BS294" s="213"/>
      <c r="BT294" s="213"/>
      <c r="BU294" s="213"/>
      <c r="BV294" s="213"/>
      <c r="BW294" s="213"/>
      <c r="BX294" s="213"/>
      <c r="BY294" s="213"/>
      <c r="BZ294" s="213"/>
      <c r="CA294" s="213"/>
      <c r="CB294" s="166"/>
      <c r="CC294" s="213"/>
      <c r="CD294" s="213"/>
      <c r="CE294" s="213"/>
      <c r="CF294" s="213"/>
      <c r="CG294" s="213"/>
      <c r="CH294" s="213"/>
      <c r="CI294" s="213"/>
      <c r="CJ294" s="213"/>
      <c r="CK294" s="213"/>
      <c r="CL294" s="213"/>
      <c r="CM294" s="213"/>
      <c r="CN294" s="213"/>
      <c r="CO294" s="213"/>
      <c r="CP294" s="213"/>
      <c r="CQ294" s="213"/>
      <c r="CR294" s="213"/>
      <c r="CS294" s="213"/>
      <c r="CT294" s="166"/>
      <c r="CU294" s="213"/>
      <c r="CV294" s="213"/>
      <c r="CW294" s="213"/>
      <c r="CX294" s="213"/>
      <c r="CY294" s="213"/>
      <c r="CZ294" s="213"/>
      <c r="DA294" s="213"/>
      <c r="DB294" s="213"/>
      <c r="DC294" s="213"/>
      <c r="DD294" s="213"/>
      <c r="DE294" s="213"/>
      <c r="DF294" s="213"/>
      <c r="DG294" s="213"/>
      <c r="DH294" s="213"/>
      <c r="DI294" s="213"/>
      <c r="DJ294" s="213"/>
      <c r="DK294" s="213"/>
      <c r="DL294" s="213"/>
      <c r="DM294" s="213"/>
      <c r="DN294" s="167"/>
      <c r="DO294" s="213"/>
      <c r="DP294" s="213"/>
      <c r="DQ294" s="213"/>
      <c r="DR294" s="213"/>
      <c r="DS294" s="213"/>
      <c r="DT294" s="213"/>
      <c r="DU294" s="213"/>
      <c r="DV294" s="213"/>
      <c r="DW294" s="213"/>
      <c r="DX294" s="213"/>
      <c r="DY294" s="213"/>
      <c r="DZ294" s="213"/>
      <c r="EA294" s="213"/>
      <c r="EB294" s="213"/>
      <c r="EC294" s="213"/>
      <c r="ED294" s="213"/>
      <c r="EE294" s="213"/>
      <c r="EF294" s="213"/>
      <c r="EG294" s="213"/>
      <c r="EH294" s="213"/>
      <c r="EI294" s="213"/>
      <c r="EJ294" s="213"/>
      <c r="EK294" s="213"/>
      <c r="EL294" s="213"/>
      <c r="EM294" s="213"/>
      <c r="EN294" s="213"/>
      <c r="EO294" s="213"/>
      <c r="EP294" s="213"/>
      <c r="EQ294" s="213"/>
      <c r="ER294" s="213"/>
      <c r="ES294" s="213"/>
      <c r="ET294" s="213"/>
      <c r="EU294" s="9"/>
      <c r="EV294" s="166"/>
      <c r="EW294" s="213"/>
      <c r="EX294" s="213"/>
      <c r="EY294" s="213"/>
      <c r="EZ294" s="213"/>
      <c r="FA294" s="213"/>
      <c r="FB294" s="213"/>
      <c r="FC294" s="213"/>
      <c r="FD294" s="213"/>
      <c r="FE294" s="213"/>
      <c r="FF294" s="213"/>
      <c r="FG294" s="213"/>
      <c r="FH294" s="213"/>
      <c r="FI294" s="213"/>
      <c r="FJ294" s="213"/>
      <c r="FK294" s="213"/>
      <c r="FL294" s="213"/>
      <c r="FM294" s="213"/>
      <c r="FN294" s="167"/>
      <c r="FO294" s="213"/>
      <c r="FP294" s="213"/>
      <c r="FQ294" s="213"/>
      <c r="FR294" s="213"/>
      <c r="FS294" s="166"/>
      <c r="FT294" s="167"/>
      <c r="FU294" s="213"/>
      <c r="FV294" s="213"/>
      <c r="FW294" s="213"/>
      <c r="FX294" s="213"/>
      <c r="FY294" s="166"/>
      <c r="FZ294" s="167"/>
      <c r="GA294" s="166"/>
      <c r="GB294" s="213"/>
      <c r="GC294" s="213"/>
      <c r="GD294" s="213"/>
      <c r="GE294" s="166"/>
      <c r="GF294" s="213"/>
      <c r="GG294" s="213"/>
      <c r="GH294" s="213"/>
      <c r="GI294" s="213"/>
      <c r="GJ294" s="213"/>
      <c r="GK294" s="213"/>
      <c r="GL294" s="213"/>
      <c r="GM294" s="166"/>
      <c r="GN294" s="213"/>
      <c r="GO294" s="213"/>
      <c r="GP294" s="213"/>
      <c r="GQ294" s="167"/>
      <c r="GR294" s="174"/>
      <c r="GS294" s="214"/>
      <c r="GT294" s="214"/>
      <c r="GU294" s="214"/>
      <c r="GV294" s="214"/>
      <c r="GW294" s="214"/>
      <c r="GX294" s="214"/>
      <c r="GY294" s="214"/>
      <c r="GZ294" s="214"/>
      <c r="HA294" s="214"/>
      <c r="HB294" s="214"/>
      <c r="HC294" s="214"/>
      <c r="HD294" s="214"/>
      <c r="HE294" s="214"/>
      <c r="HF294" s="214"/>
      <c r="HG294" s="214"/>
      <c r="HH294" s="214"/>
      <c r="HI294" s="214"/>
      <c r="HJ294" s="214"/>
      <c r="HK294" s="214"/>
      <c r="HL294" s="214"/>
      <c r="HM294" s="214"/>
      <c r="HN294" s="214"/>
      <c r="HO294" s="214"/>
      <c r="HP294" s="214"/>
      <c r="HQ294" s="214"/>
      <c r="HR294" s="214"/>
      <c r="HS294" s="214"/>
      <c r="HT294" s="214"/>
      <c r="HU294" s="214"/>
      <c r="HV294" s="214"/>
      <c r="HW294" s="214"/>
      <c r="HX294" s="214"/>
      <c r="HY294" s="214"/>
      <c r="HZ294" s="214"/>
      <c r="IA294" s="214"/>
      <c r="IB294" s="214"/>
      <c r="IC294" s="214"/>
      <c r="ID294" s="214"/>
      <c r="IE294" s="214"/>
      <c r="IF294" s="214"/>
      <c r="IG294" s="214"/>
      <c r="IH294" s="214"/>
      <c r="II294" s="214"/>
      <c r="IJ294" s="214"/>
      <c r="IK294" s="214"/>
      <c r="IL294" s="214"/>
      <c r="IM294" s="214"/>
      <c r="IN294" s="214"/>
      <c r="IO294" s="214"/>
      <c r="IP294" s="166"/>
      <c r="IQ294" s="167"/>
      <c r="IR294" s="213"/>
      <c r="IS294" s="213"/>
      <c r="IT294" s="213"/>
      <c r="IU294" s="213"/>
      <c r="IV294" s="213"/>
      <c r="IW294" s="213"/>
      <c r="IX294" s="223"/>
      <c r="IY294" s="223"/>
      <c r="IZ294" s="213"/>
      <c r="JA294" s="223"/>
      <c r="JB294" s="213"/>
      <c r="JC294" s="213" t="s">
        <v>853</v>
      </c>
      <c r="JD294" s="213"/>
      <c r="JE294" s="214"/>
      <c r="JF294"/>
      <c r="JG294" s="213"/>
      <c r="JH294" s="213"/>
      <c r="JI294" s="213"/>
      <c r="JJ294" s="213"/>
      <c r="JK294" s="213"/>
      <c r="JL294" s="213"/>
      <c r="JM294" s="213"/>
      <c r="JN294" s="174"/>
      <c r="JO294" s="214"/>
      <c r="JP294" s="214"/>
      <c r="JQ294" s="214"/>
      <c r="JR294" s="214"/>
      <c r="JS294" s="214"/>
      <c r="JT294" s="214"/>
      <c r="JU294" s="214"/>
      <c r="JV294" s="214"/>
      <c r="JW294" s="214"/>
      <c r="JX294" s="214"/>
      <c r="JY294" s="166"/>
      <c r="JZ294" s="213"/>
      <c r="KA294" s="213"/>
      <c r="KB294" s="213"/>
      <c r="KC294" s="214"/>
      <c r="KD294" s="214"/>
      <c r="KE294" s="214"/>
      <c r="KF294" s="214"/>
      <c r="KG294" s="214"/>
      <c r="KH294" s="223"/>
      <c r="KI294" s="223"/>
      <c r="KJ294" s="223"/>
      <c r="KK294" s="223"/>
      <c r="KL294" s="214"/>
      <c r="KM294" s="214"/>
      <c r="KN294" s="214"/>
      <c r="KO294" s="214"/>
      <c r="KP294" s="214"/>
      <c r="KQ294"/>
      <c r="KR294" s="255"/>
      <c r="KS294">
        <v>1</v>
      </c>
      <c r="KT294">
        <v>1</v>
      </c>
      <c r="KU294">
        <v>1</v>
      </c>
      <c r="KV294">
        <v>1</v>
      </c>
    </row>
    <row r="295" spans="1:308" s="10" customFormat="1" ht="19.5">
      <c r="A295" s="171">
        <v>26</v>
      </c>
      <c r="B295" s="171" t="s">
        <v>1479</v>
      </c>
      <c r="C295" s="172" t="s">
        <v>1480</v>
      </c>
      <c r="D295" s="173">
        <v>2</v>
      </c>
      <c r="E295" s="171" t="s">
        <v>1481</v>
      </c>
      <c r="F295" s="164">
        <v>22</v>
      </c>
      <c r="G295" s="164" t="s">
        <v>852</v>
      </c>
      <c r="H295" s="164">
        <v>0</v>
      </c>
      <c r="I295" s="164">
        <v>0</v>
      </c>
      <c r="J295" s="164">
        <v>545</v>
      </c>
      <c r="K295" s="164">
        <v>159.4</v>
      </c>
      <c r="L295" s="165">
        <v>29.24770642201835</v>
      </c>
      <c r="M295" s="384" t="s">
        <v>2458</v>
      </c>
      <c r="N295" s="166" t="s">
        <v>226</v>
      </c>
      <c r="O295" s="213"/>
      <c r="P295" s="213"/>
      <c r="Q295" s="213"/>
      <c r="R295" s="213"/>
      <c r="S295" s="213"/>
      <c r="T295" s="213"/>
      <c r="U295" s="213"/>
      <c r="V295" s="213"/>
      <c r="W295" s="213"/>
      <c r="X295" s="213"/>
      <c r="Y295" s="213"/>
      <c r="Z295" s="213"/>
      <c r="AA295" s="213"/>
      <c r="AB295" s="213"/>
      <c r="AC295" s="213"/>
      <c r="AD295" s="213"/>
      <c r="AE295" s="213"/>
      <c r="AF295" s="213"/>
      <c r="AG295" s="213"/>
      <c r="AH295" s="213"/>
      <c r="AI295" s="213"/>
      <c r="AJ295" s="213"/>
      <c r="AK295" s="213"/>
      <c r="AL295" s="213"/>
      <c r="AM295" s="213"/>
      <c r="AN295" s="213"/>
      <c r="AO295" s="213"/>
      <c r="AP295" s="213"/>
      <c r="AQ295" s="213"/>
      <c r="AR295" s="213"/>
      <c r="AS295" s="213"/>
      <c r="AT295" s="213"/>
      <c r="AU295" s="213"/>
      <c r="AV295" s="213"/>
      <c r="AW295" s="213"/>
      <c r="AX295" s="213"/>
      <c r="AY295" s="213"/>
      <c r="AZ295" s="213"/>
      <c r="BA295" s="213"/>
      <c r="BB295" s="213"/>
      <c r="BC295" s="213"/>
      <c r="BD295" s="213"/>
      <c r="BE295" s="213"/>
      <c r="BF295" s="213"/>
      <c r="BG295" s="213"/>
      <c r="BH295" s="213"/>
      <c r="BI295" s="213"/>
      <c r="BJ295" s="213"/>
      <c r="BK295" s="213"/>
      <c r="BL295" s="213"/>
      <c r="BM295" s="213"/>
      <c r="BN295" s="213"/>
      <c r="BO295" s="213"/>
      <c r="BP295" s="213"/>
      <c r="BQ295" s="213"/>
      <c r="BR295" s="213"/>
      <c r="BS295" s="213"/>
      <c r="BT295" s="213"/>
      <c r="BU295" s="213"/>
      <c r="BV295" s="213"/>
      <c r="BW295" s="213"/>
      <c r="BX295" s="213"/>
      <c r="BY295" s="213"/>
      <c r="BZ295" s="213"/>
      <c r="CA295" s="213"/>
      <c r="CB295" s="166"/>
      <c r="CC295" s="213"/>
      <c r="CD295" s="213"/>
      <c r="CE295" s="213"/>
      <c r="CF295" s="213"/>
      <c r="CG295" s="213"/>
      <c r="CH295" s="213"/>
      <c r="CI295" s="213"/>
      <c r="CJ295" s="213"/>
      <c r="CK295" s="213"/>
      <c r="CL295" s="213"/>
      <c r="CM295" s="213"/>
      <c r="CN295" s="213"/>
      <c r="CO295" s="213"/>
      <c r="CP295" s="213"/>
      <c r="CQ295" s="213"/>
      <c r="CR295" s="213"/>
      <c r="CS295" s="213"/>
      <c r="CT295" s="166"/>
      <c r="CU295" s="213"/>
      <c r="CV295" s="213"/>
      <c r="CW295" s="213"/>
      <c r="CX295" s="213"/>
      <c r="CY295" s="213"/>
      <c r="CZ295" s="213"/>
      <c r="DA295" s="213"/>
      <c r="DB295" s="213"/>
      <c r="DC295" s="213"/>
      <c r="DD295" s="213"/>
      <c r="DE295" s="213"/>
      <c r="DF295" s="213"/>
      <c r="DG295" s="213"/>
      <c r="DH295" s="213"/>
      <c r="DI295" s="213"/>
      <c r="DJ295" s="213"/>
      <c r="DK295" s="213"/>
      <c r="DL295" s="213"/>
      <c r="DM295" s="213"/>
      <c r="DN295" s="167"/>
      <c r="DO295" s="213"/>
      <c r="DP295" s="213"/>
      <c r="DQ295" s="213"/>
      <c r="DR295" s="213"/>
      <c r="DS295" s="213"/>
      <c r="DT295" s="213"/>
      <c r="DU295" s="213"/>
      <c r="DV295" s="213"/>
      <c r="DW295" s="213"/>
      <c r="DX295" s="213"/>
      <c r="DY295" s="213"/>
      <c r="DZ295" s="213"/>
      <c r="EA295" s="213"/>
      <c r="EB295" s="213"/>
      <c r="EC295" s="213"/>
      <c r="ED295" s="213"/>
      <c r="EE295" s="213"/>
      <c r="EF295" s="213"/>
      <c r="EG295" s="213"/>
      <c r="EH295" s="213"/>
      <c r="EI295" s="213"/>
      <c r="EJ295" s="213"/>
      <c r="EK295" s="213"/>
      <c r="EL295" s="213"/>
      <c r="EM295" s="213"/>
      <c r="EN295" s="213"/>
      <c r="EO295" s="213"/>
      <c r="EP295" s="213"/>
      <c r="EQ295" s="213"/>
      <c r="ER295" s="213"/>
      <c r="ES295" s="213"/>
      <c r="ET295" s="213"/>
      <c r="EU295" s="9"/>
      <c r="EV295" s="166"/>
      <c r="EW295" s="213"/>
      <c r="EX295" s="213"/>
      <c r="EY295" s="213"/>
      <c r="EZ295" s="213"/>
      <c r="FA295" s="213"/>
      <c r="FB295" s="213"/>
      <c r="FC295" s="213"/>
      <c r="FD295" s="213"/>
      <c r="FE295" s="213"/>
      <c r="FF295" s="213"/>
      <c r="FG295" s="213"/>
      <c r="FH295" s="213"/>
      <c r="FI295" s="213"/>
      <c r="FJ295" s="213"/>
      <c r="FK295" s="213"/>
      <c r="FL295" s="213"/>
      <c r="FM295" s="213"/>
      <c r="FN295" s="167"/>
      <c r="FO295" s="213"/>
      <c r="FP295" s="213"/>
      <c r="FQ295" s="213"/>
      <c r="FR295" s="213"/>
      <c r="FS295" s="166"/>
      <c r="FT295" s="167"/>
      <c r="FU295" s="213"/>
      <c r="FV295" s="213"/>
      <c r="FW295" s="213"/>
      <c r="FX295" s="213"/>
      <c r="FY295" s="166"/>
      <c r="FZ295" s="167"/>
      <c r="GA295" s="166"/>
      <c r="GB295" s="213"/>
      <c r="GC295" s="213"/>
      <c r="GD295" s="213"/>
      <c r="GE295" s="166"/>
      <c r="GF295" s="213"/>
      <c r="GG295" s="213"/>
      <c r="GH295" s="213"/>
      <c r="GI295" s="213"/>
      <c r="GJ295" s="213"/>
      <c r="GK295" s="213"/>
      <c r="GL295" s="213"/>
      <c r="GM295" s="166"/>
      <c r="GN295" s="213"/>
      <c r="GO295" s="213"/>
      <c r="GP295" s="213"/>
      <c r="GQ295" s="167"/>
      <c r="GR295" s="174"/>
      <c r="GS295" s="214"/>
      <c r="GT295" s="214"/>
      <c r="GU295" s="214"/>
      <c r="GV295" s="214"/>
      <c r="GW295" s="214"/>
      <c r="GX295" s="214"/>
      <c r="GY295" s="214"/>
      <c r="GZ295" s="214"/>
      <c r="HA295" s="214" t="s">
        <v>226</v>
      </c>
      <c r="HB295" s="214"/>
      <c r="HC295" s="214"/>
      <c r="HD295" s="214"/>
      <c r="HE295" s="214"/>
      <c r="HF295" s="214"/>
      <c r="HG295" s="214"/>
      <c r="HH295" s="214"/>
      <c r="HI295" s="214"/>
      <c r="HJ295" s="214"/>
      <c r="HK295" s="214"/>
      <c r="HL295" s="214"/>
      <c r="HM295" s="214"/>
      <c r="HN295" s="214"/>
      <c r="HO295" s="214"/>
      <c r="HP295" s="214"/>
      <c r="HQ295" s="214"/>
      <c r="HR295" s="214"/>
      <c r="HS295" s="214"/>
      <c r="HT295" s="214"/>
      <c r="HU295" s="214"/>
      <c r="HV295" s="214"/>
      <c r="HW295" s="214"/>
      <c r="HX295" s="214"/>
      <c r="HY295" s="214"/>
      <c r="HZ295" s="214"/>
      <c r="IA295" s="214"/>
      <c r="IB295" s="214"/>
      <c r="IC295" s="214"/>
      <c r="ID295" s="214"/>
      <c r="IE295" s="214"/>
      <c r="IF295" s="214"/>
      <c r="IG295" s="214"/>
      <c r="IH295" s="214"/>
      <c r="II295" s="214"/>
      <c r="IJ295" s="214"/>
      <c r="IK295" s="214"/>
      <c r="IL295" s="214"/>
      <c r="IM295" s="214"/>
      <c r="IN295" s="214"/>
      <c r="IO295" s="214"/>
      <c r="IP295" s="166"/>
      <c r="IQ295" s="167"/>
      <c r="IR295" s="213"/>
      <c r="IS295" s="213"/>
      <c r="IT295" s="213"/>
      <c r="IU295" s="213"/>
      <c r="IV295" s="213"/>
      <c r="IW295" s="213"/>
      <c r="IX295" s="223"/>
      <c r="IY295" s="223"/>
      <c r="IZ295" s="213"/>
      <c r="JA295" s="223"/>
      <c r="JB295" s="213"/>
      <c r="JC295" s="213"/>
      <c r="JD295" s="213"/>
      <c r="JE295" s="214"/>
      <c r="JF295"/>
      <c r="JG295" s="213" t="s">
        <v>853</v>
      </c>
      <c r="JH295" s="213"/>
      <c r="JI295" s="213"/>
      <c r="JJ295" s="213"/>
      <c r="JK295" s="213" t="s">
        <v>853</v>
      </c>
      <c r="JL295" s="213"/>
      <c r="JM295" s="213"/>
      <c r="JN295" s="174" t="s">
        <v>853</v>
      </c>
      <c r="JO295" s="214"/>
      <c r="JP295" s="214"/>
      <c r="JQ295" s="214"/>
      <c r="JR295" s="214"/>
      <c r="JS295" s="214"/>
      <c r="JT295" s="214"/>
      <c r="JU295" s="214"/>
      <c r="JV295" s="214"/>
      <c r="JW295" s="214"/>
      <c r="JX295" s="214"/>
      <c r="JY295" s="166" t="s">
        <v>853</v>
      </c>
      <c r="JZ295" s="213"/>
      <c r="KA295" s="213"/>
      <c r="KB295" s="213"/>
      <c r="KC295" s="214"/>
      <c r="KD295" s="214"/>
      <c r="KE295" s="214"/>
      <c r="KF295" s="214"/>
      <c r="KG295" s="214"/>
      <c r="KH295" s="223"/>
      <c r="KI295" s="223"/>
      <c r="KJ295" s="223"/>
      <c r="KK295" s="223"/>
      <c r="KL295" s="214"/>
      <c r="KM295" s="214"/>
      <c r="KN295" s="214"/>
      <c r="KO295" s="214" t="s">
        <v>853</v>
      </c>
      <c r="KP295" s="214"/>
      <c r="KQ295"/>
      <c r="KR295" s="255"/>
      <c r="KS295">
        <v>2</v>
      </c>
      <c r="KT295">
        <v>5</v>
      </c>
      <c r="KU295">
        <v>2</v>
      </c>
      <c r="KV295">
        <v>5</v>
      </c>
    </row>
    <row r="296" spans="1:308" s="10" customFormat="1" ht="19.5">
      <c r="A296" s="171">
        <v>26</v>
      </c>
      <c r="B296" s="171" t="s">
        <v>1479</v>
      </c>
      <c r="C296" s="172" t="s">
        <v>1482</v>
      </c>
      <c r="D296" s="173">
        <v>3</v>
      </c>
      <c r="E296" s="164" t="s">
        <v>1483</v>
      </c>
      <c r="F296" s="164">
        <v>3</v>
      </c>
      <c r="G296" s="164" t="s">
        <v>2078</v>
      </c>
      <c r="H296" s="164" t="s">
        <v>864</v>
      </c>
      <c r="I296" s="164" t="s">
        <v>865</v>
      </c>
      <c r="J296" s="164">
        <v>1066</v>
      </c>
      <c r="K296" s="164">
        <v>844.6</v>
      </c>
      <c r="L296" s="165">
        <v>79.230769230769241</v>
      </c>
      <c r="M296" s="384" t="s">
        <v>2459</v>
      </c>
      <c r="N296" s="166" t="s">
        <v>226</v>
      </c>
      <c r="O296" s="213"/>
      <c r="P296" s="213"/>
      <c r="Q296" s="213"/>
      <c r="R296" s="213"/>
      <c r="S296" s="213"/>
      <c r="T296" s="213"/>
      <c r="U296" s="213"/>
      <c r="V296" s="213"/>
      <c r="W296" s="213"/>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c r="AS296" s="213"/>
      <c r="AT296" s="213"/>
      <c r="AU296" s="213"/>
      <c r="AV296" s="213"/>
      <c r="AW296" s="213"/>
      <c r="AX296" s="213"/>
      <c r="AY296" s="213"/>
      <c r="AZ296" s="213"/>
      <c r="BA296" s="213" t="s">
        <v>226</v>
      </c>
      <c r="BB296" s="213" t="s">
        <v>226</v>
      </c>
      <c r="BC296" s="213"/>
      <c r="BD296" s="213"/>
      <c r="BE296" s="213"/>
      <c r="BF296" s="213"/>
      <c r="BG296" s="213"/>
      <c r="BH296" s="213"/>
      <c r="BI296" s="213"/>
      <c r="BJ296" s="213"/>
      <c r="BK296" s="213"/>
      <c r="BL296" s="213"/>
      <c r="BM296" s="213"/>
      <c r="BN296" s="213"/>
      <c r="BO296" s="213"/>
      <c r="BP296" s="213"/>
      <c r="BQ296" s="213"/>
      <c r="BR296" s="213"/>
      <c r="BS296" s="213"/>
      <c r="BT296" s="213"/>
      <c r="BU296" s="213"/>
      <c r="BV296" s="213"/>
      <c r="BW296" s="213"/>
      <c r="BX296" s="213"/>
      <c r="BY296" s="213"/>
      <c r="BZ296" s="213"/>
      <c r="CA296" s="213"/>
      <c r="CB296" s="166"/>
      <c r="CC296" s="213"/>
      <c r="CD296" s="213"/>
      <c r="CE296" s="213"/>
      <c r="CF296" s="213"/>
      <c r="CG296" s="213" t="s">
        <v>853</v>
      </c>
      <c r="CH296" s="213"/>
      <c r="CI296" s="213" t="s">
        <v>226</v>
      </c>
      <c r="CJ296" s="213"/>
      <c r="CK296" s="213"/>
      <c r="CL296" s="213"/>
      <c r="CM296" s="213"/>
      <c r="CN296" s="213"/>
      <c r="CO296" s="213"/>
      <c r="CP296" s="213"/>
      <c r="CQ296" s="213" t="s">
        <v>226</v>
      </c>
      <c r="CR296" s="213"/>
      <c r="CS296" s="213" t="s">
        <v>853</v>
      </c>
      <c r="CT296" s="166"/>
      <c r="CU296" s="213"/>
      <c r="CV296" s="213" t="s">
        <v>853</v>
      </c>
      <c r="CW296" s="213"/>
      <c r="CX296" s="213"/>
      <c r="CY296" s="213"/>
      <c r="CZ296" s="213"/>
      <c r="DA296" s="213"/>
      <c r="DB296" s="213"/>
      <c r="DC296" s="213"/>
      <c r="DD296" s="213"/>
      <c r="DE296" s="213"/>
      <c r="DF296" s="213"/>
      <c r="DG296" s="213"/>
      <c r="DH296" s="213"/>
      <c r="DI296" s="213"/>
      <c r="DJ296" s="213"/>
      <c r="DK296" s="213"/>
      <c r="DL296" s="213"/>
      <c r="DM296" s="213"/>
      <c r="DN296" s="167"/>
      <c r="DO296" s="213"/>
      <c r="DP296" s="213"/>
      <c r="DQ296" s="213"/>
      <c r="DR296" s="213"/>
      <c r="DS296" s="213"/>
      <c r="DT296" s="213"/>
      <c r="DU296" s="213"/>
      <c r="DV296" s="213"/>
      <c r="DW296" s="213"/>
      <c r="DX296" s="213"/>
      <c r="DY296" s="213"/>
      <c r="DZ296" s="213"/>
      <c r="EA296" s="213"/>
      <c r="EB296" s="213"/>
      <c r="EC296" s="213"/>
      <c r="ED296" s="213"/>
      <c r="EE296" s="213"/>
      <c r="EF296" s="213"/>
      <c r="EG296" s="213"/>
      <c r="EH296" s="213"/>
      <c r="EI296" s="213"/>
      <c r="EJ296" s="213"/>
      <c r="EK296" s="213"/>
      <c r="EL296" s="213"/>
      <c r="EM296" s="213"/>
      <c r="EN296" s="213"/>
      <c r="EO296" s="213"/>
      <c r="EP296" s="213"/>
      <c r="EQ296" s="213"/>
      <c r="ER296" s="213"/>
      <c r="ES296" s="213"/>
      <c r="ET296" s="213"/>
      <c r="EU296" s="9"/>
      <c r="EV296" s="166"/>
      <c r="EW296" s="213"/>
      <c r="EX296" s="213"/>
      <c r="EY296" s="213"/>
      <c r="EZ296" s="213"/>
      <c r="FA296" s="213"/>
      <c r="FB296" s="213"/>
      <c r="FC296" s="213"/>
      <c r="FD296" s="213"/>
      <c r="FE296" s="213"/>
      <c r="FF296" s="213"/>
      <c r="FG296" s="213"/>
      <c r="FH296" s="213"/>
      <c r="FI296" s="213"/>
      <c r="FJ296" s="213"/>
      <c r="FK296" s="213"/>
      <c r="FL296" s="213"/>
      <c r="FM296" s="213"/>
      <c r="FN296" s="167"/>
      <c r="FO296" s="213"/>
      <c r="FP296" s="213"/>
      <c r="FQ296" s="213"/>
      <c r="FR296" s="213"/>
      <c r="FS296" s="166"/>
      <c r="FT296" s="167"/>
      <c r="FU296" s="213"/>
      <c r="FV296" s="213"/>
      <c r="FW296" s="213"/>
      <c r="FX296" s="213"/>
      <c r="FY296" s="166"/>
      <c r="FZ296" s="167"/>
      <c r="GA296" s="166"/>
      <c r="GB296" s="213"/>
      <c r="GC296" s="213"/>
      <c r="GD296" s="213"/>
      <c r="GE296" s="166"/>
      <c r="GF296" s="213"/>
      <c r="GG296" s="213"/>
      <c r="GH296" s="213"/>
      <c r="GI296" s="213"/>
      <c r="GJ296" s="213"/>
      <c r="GK296" s="213"/>
      <c r="GL296" s="213"/>
      <c r="GM296" s="166"/>
      <c r="GN296" s="213"/>
      <c r="GO296" s="213"/>
      <c r="GP296" s="213"/>
      <c r="GQ296" s="167"/>
      <c r="GR296" s="174"/>
      <c r="GS296" s="214"/>
      <c r="GT296" s="214"/>
      <c r="GU296" s="214"/>
      <c r="GV296" s="214"/>
      <c r="GW296" s="214"/>
      <c r="GX296" s="214" t="s">
        <v>898</v>
      </c>
      <c r="GY296" s="214"/>
      <c r="GZ296" s="214"/>
      <c r="HA296" s="214" t="s">
        <v>226</v>
      </c>
      <c r="HB296" s="214"/>
      <c r="HC296" s="214"/>
      <c r="HD296" s="214"/>
      <c r="HE296" s="214"/>
      <c r="HF296" s="214"/>
      <c r="HG296" s="214" t="s">
        <v>898</v>
      </c>
      <c r="HH296" s="214"/>
      <c r="HI296" s="214"/>
      <c r="HJ296" s="214"/>
      <c r="HK296" s="214"/>
      <c r="HL296" s="214"/>
      <c r="HM296" s="214"/>
      <c r="HN296" s="214"/>
      <c r="HO296" s="214"/>
      <c r="HP296" s="214"/>
      <c r="HQ296" s="214"/>
      <c r="HR296" s="214"/>
      <c r="HS296" s="214"/>
      <c r="HT296" s="214"/>
      <c r="HU296" s="214"/>
      <c r="HV296" s="214"/>
      <c r="HW296" s="214"/>
      <c r="HX296" s="214" t="s">
        <v>898</v>
      </c>
      <c r="HY296" s="214"/>
      <c r="HZ296" s="214"/>
      <c r="IA296" s="214"/>
      <c r="IB296" s="214"/>
      <c r="IC296" s="214"/>
      <c r="ID296" s="214"/>
      <c r="IE296" s="214"/>
      <c r="IF296" s="214"/>
      <c r="IG296" s="214"/>
      <c r="IH296" s="214"/>
      <c r="II296" s="214"/>
      <c r="IJ296" s="214"/>
      <c r="IK296" s="214"/>
      <c r="IL296" s="214"/>
      <c r="IM296" s="214"/>
      <c r="IN296" s="214"/>
      <c r="IO296" s="214"/>
      <c r="IP296" s="166"/>
      <c r="IQ296" s="167"/>
      <c r="IR296" s="213"/>
      <c r="IS296" s="213"/>
      <c r="IT296" s="213" t="s">
        <v>226</v>
      </c>
      <c r="IU296" s="213"/>
      <c r="IV296" s="213"/>
      <c r="IW296" s="213"/>
      <c r="IX296" s="223"/>
      <c r="IY296" s="223"/>
      <c r="IZ296" s="213" t="s">
        <v>226</v>
      </c>
      <c r="JA296" s="223"/>
      <c r="JB296" s="213"/>
      <c r="JC296" s="213" t="s">
        <v>226</v>
      </c>
      <c r="JD296" s="213"/>
      <c r="JE296" s="214" t="s">
        <v>226</v>
      </c>
      <c r="JF296"/>
      <c r="JG296" s="213" t="s">
        <v>226</v>
      </c>
      <c r="JH296" s="213"/>
      <c r="JI296" s="213"/>
      <c r="JJ296" s="213"/>
      <c r="JK296" s="213"/>
      <c r="JL296" s="213"/>
      <c r="JM296" s="213"/>
      <c r="JN296" s="174"/>
      <c r="JO296" s="214"/>
      <c r="JP296" s="214"/>
      <c r="JQ296" s="214"/>
      <c r="JR296" s="214"/>
      <c r="JS296" s="214"/>
      <c r="JT296" s="214"/>
      <c r="JU296" s="214"/>
      <c r="JV296" s="214"/>
      <c r="JW296" s="214"/>
      <c r="JX296" s="214"/>
      <c r="JY296" s="174" t="s">
        <v>898</v>
      </c>
      <c r="JZ296" s="214" t="s">
        <v>898</v>
      </c>
      <c r="KA296" s="213"/>
      <c r="KB296" s="213"/>
      <c r="KC296" s="214"/>
      <c r="KD296" s="214" t="s">
        <v>898</v>
      </c>
      <c r="KE296" s="214"/>
      <c r="KF296" s="214"/>
      <c r="KG296" s="214"/>
      <c r="KH296" s="223"/>
      <c r="KI296" s="223"/>
      <c r="KJ296" s="223"/>
      <c r="KK296" s="223"/>
      <c r="KL296" s="214"/>
      <c r="KM296" s="214"/>
      <c r="KN296" s="214"/>
      <c r="KO296" s="214" t="s">
        <v>853</v>
      </c>
      <c r="KP296" s="214"/>
      <c r="KQ296"/>
      <c r="KR296" s="255"/>
      <c r="KS296">
        <v>17</v>
      </c>
      <c r="KT296">
        <v>4</v>
      </c>
      <c r="KU296">
        <v>17</v>
      </c>
      <c r="KV296">
        <v>4</v>
      </c>
    </row>
    <row r="297" spans="1:308" s="10" customFormat="1" ht="19.5">
      <c r="A297" s="171">
        <v>26</v>
      </c>
      <c r="B297" s="171" t="s">
        <v>1479</v>
      </c>
      <c r="C297" s="172" t="s">
        <v>1484</v>
      </c>
      <c r="D297" s="173">
        <v>4</v>
      </c>
      <c r="E297" s="164" t="s">
        <v>1485</v>
      </c>
      <c r="F297" s="164">
        <v>10</v>
      </c>
      <c r="G297" s="164" t="s">
        <v>857</v>
      </c>
      <c r="H297" s="164" t="s">
        <v>979</v>
      </c>
      <c r="I297" s="164">
        <v>0</v>
      </c>
      <c r="J297" s="164">
        <v>276</v>
      </c>
      <c r="K297" s="164">
        <v>62</v>
      </c>
      <c r="L297" s="165">
        <v>22.463768115942027</v>
      </c>
      <c r="M297" s="384" t="s">
        <v>2460</v>
      </c>
      <c r="N297" s="166"/>
      <c r="O297" s="213"/>
      <c r="P297" s="213"/>
      <c r="Q297" s="213"/>
      <c r="R297" s="213"/>
      <c r="S297" s="213"/>
      <c r="T297" s="213"/>
      <c r="U297" s="213"/>
      <c r="V297" s="213"/>
      <c r="W297" s="213"/>
      <c r="X297" s="213"/>
      <c r="Y297" s="213"/>
      <c r="Z297" s="213"/>
      <c r="AA297" s="213"/>
      <c r="AB297" s="213"/>
      <c r="AC297" s="213"/>
      <c r="AD297" s="213"/>
      <c r="AE297" s="213"/>
      <c r="AF297" s="213"/>
      <c r="AG297" s="213"/>
      <c r="AH297" s="213"/>
      <c r="AI297" s="213"/>
      <c r="AJ297" s="213"/>
      <c r="AK297" s="213"/>
      <c r="AL297" s="213"/>
      <c r="AM297" s="213"/>
      <c r="AN297" s="213"/>
      <c r="AO297" s="213"/>
      <c r="AP297" s="213"/>
      <c r="AQ297" s="213"/>
      <c r="AR297" s="213"/>
      <c r="AS297" s="213"/>
      <c r="AT297" s="213"/>
      <c r="AU297" s="213"/>
      <c r="AV297" s="213"/>
      <c r="AW297" s="213"/>
      <c r="AX297" s="213"/>
      <c r="AY297" s="213"/>
      <c r="AZ297" s="213"/>
      <c r="BA297" s="213"/>
      <c r="BB297" s="213"/>
      <c r="BC297" s="213"/>
      <c r="BD297" s="213"/>
      <c r="BE297" s="213"/>
      <c r="BF297" s="213"/>
      <c r="BG297" s="213"/>
      <c r="BH297" s="213"/>
      <c r="BI297" s="213"/>
      <c r="BJ297" s="213"/>
      <c r="BK297" s="213"/>
      <c r="BL297" s="213"/>
      <c r="BM297" s="213"/>
      <c r="BN297" s="213"/>
      <c r="BO297" s="213"/>
      <c r="BP297" s="213"/>
      <c r="BQ297" s="213"/>
      <c r="BR297" s="213"/>
      <c r="BS297" s="213"/>
      <c r="BT297" s="213"/>
      <c r="BU297" s="213"/>
      <c r="BV297" s="213"/>
      <c r="BW297" s="213"/>
      <c r="BX297" s="213"/>
      <c r="BY297" s="213"/>
      <c r="BZ297" s="213"/>
      <c r="CA297" s="213"/>
      <c r="CB297" s="166"/>
      <c r="CC297" s="213"/>
      <c r="CD297" s="213"/>
      <c r="CE297" s="213"/>
      <c r="CF297" s="213"/>
      <c r="CG297" s="213"/>
      <c r="CH297" s="213"/>
      <c r="CI297" s="213"/>
      <c r="CJ297" s="213"/>
      <c r="CK297" s="213"/>
      <c r="CL297" s="213"/>
      <c r="CM297" s="213"/>
      <c r="CN297" s="213"/>
      <c r="CO297" s="213"/>
      <c r="CP297" s="213"/>
      <c r="CQ297" s="213"/>
      <c r="CR297" s="213"/>
      <c r="CS297" s="213"/>
      <c r="CT297" s="166"/>
      <c r="CU297" s="213"/>
      <c r="CV297" s="213"/>
      <c r="CW297" s="213"/>
      <c r="CX297" s="213"/>
      <c r="CY297" s="213"/>
      <c r="CZ297" s="213"/>
      <c r="DA297" s="213"/>
      <c r="DB297" s="213"/>
      <c r="DC297" s="213"/>
      <c r="DD297" s="213"/>
      <c r="DE297" s="213"/>
      <c r="DF297" s="213"/>
      <c r="DG297" s="213"/>
      <c r="DH297" s="213"/>
      <c r="DI297" s="213"/>
      <c r="DJ297" s="213"/>
      <c r="DK297" s="213"/>
      <c r="DL297" s="213"/>
      <c r="DM297" s="213"/>
      <c r="DN297" s="167"/>
      <c r="DO297" s="213"/>
      <c r="DP297" s="213"/>
      <c r="DQ297" s="213"/>
      <c r="DR297" s="213"/>
      <c r="DS297" s="213"/>
      <c r="DT297" s="213"/>
      <c r="DU297" s="213"/>
      <c r="DV297" s="213"/>
      <c r="DW297" s="213"/>
      <c r="DX297" s="213"/>
      <c r="DY297" s="213"/>
      <c r="DZ297" s="213"/>
      <c r="EA297" s="213"/>
      <c r="EB297" s="213"/>
      <c r="EC297" s="213"/>
      <c r="ED297" s="213"/>
      <c r="EE297" s="213"/>
      <c r="EF297" s="213"/>
      <c r="EG297" s="213"/>
      <c r="EH297" s="213"/>
      <c r="EI297" s="213"/>
      <c r="EJ297" s="213"/>
      <c r="EK297" s="213"/>
      <c r="EL297" s="213"/>
      <c r="EM297" s="213"/>
      <c r="EN297" s="213"/>
      <c r="EO297" s="213"/>
      <c r="EP297" s="213"/>
      <c r="EQ297" s="213"/>
      <c r="ER297" s="213"/>
      <c r="ES297" s="213"/>
      <c r="ET297" s="213"/>
      <c r="EU297" s="9"/>
      <c r="EV297" s="166"/>
      <c r="EW297" s="213"/>
      <c r="EX297" s="213"/>
      <c r="EY297" s="213"/>
      <c r="EZ297" s="213"/>
      <c r="FA297" s="213"/>
      <c r="FB297" s="213"/>
      <c r="FC297" s="213"/>
      <c r="FD297" s="213"/>
      <c r="FE297" s="213"/>
      <c r="FF297" s="213"/>
      <c r="FG297" s="213"/>
      <c r="FH297" s="213"/>
      <c r="FI297" s="213"/>
      <c r="FJ297" s="213"/>
      <c r="FK297" s="213"/>
      <c r="FL297" s="213"/>
      <c r="FM297" s="213"/>
      <c r="FN297" s="167"/>
      <c r="FO297" s="213"/>
      <c r="FP297" s="213"/>
      <c r="FQ297" s="213"/>
      <c r="FR297" s="213"/>
      <c r="FS297" s="166"/>
      <c r="FT297" s="167"/>
      <c r="FU297" s="213"/>
      <c r="FV297" s="213"/>
      <c r="FW297" s="213"/>
      <c r="FX297" s="213"/>
      <c r="FY297" s="166"/>
      <c r="FZ297" s="167"/>
      <c r="GA297" s="166"/>
      <c r="GB297" s="213"/>
      <c r="GC297" s="213"/>
      <c r="GD297" s="213"/>
      <c r="GE297" s="166"/>
      <c r="GF297" s="213"/>
      <c r="GG297" s="213"/>
      <c r="GH297" s="213"/>
      <c r="GI297" s="213"/>
      <c r="GJ297" s="213"/>
      <c r="GK297" s="213"/>
      <c r="GL297" s="213"/>
      <c r="GM297" s="166"/>
      <c r="GN297" s="213"/>
      <c r="GO297" s="213"/>
      <c r="GP297" s="213"/>
      <c r="GQ297" s="167"/>
      <c r="GR297" s="174"/>
      <c r="GS297" s="214"/>
      <c r="GT297" s="214"/>
      <c r="GU297" s="214"/>
      <c r="GV297" s="214"/>
      <c r="GW297" s="214"/>
      <c r="GX297" s="214"/>
      <c r="GY297" s="214"/>
      <c r="GZ297" s="214"/>
      <c r="HA297" s="214"/>
      <c r="HB297" s="214"/>
      <c r="HC297" s="214"/>
      <c r="HD297" s="214"/>
      <c r="HE297" s="214"/>
      <c r="HF297" s="214"/>
      <c r="HG297" s="214"/>
      <c r="HH297" s="214"/>
      <c r="HI297" s="214"/>
      <c r="HJ297" s="214"/>
      <c r="HK297" s="214"/>
      <c r="HL297" s="214"/>
      <c r="HM297" s="214"/>
      <c r="HN297" s="214"/>
      <c r="HO297" s="214"/>
      <c r="HP297" s="214"/>
      <c r="HQ297" s="214"/>
      <c r="HR297" s="214"/>
      <c r="HS297" s="214"/>
      <c r="HT297" s="214"/>
      <c r="HU297" s="214"/>
      <c r="HV297" s="214"/>
      <c r="HW297" s="214"/>
      <c r="HX297" s="214"/>
      <c r="HY297" s="214"/>
      <c r="HZ297" s="214"/>
      <c r="IA297" s="214"/>
      <c r="IB297" s="214"/>
      <c r="IC297" s="214"/>
      <c r="ID297" s="214"/>
      <c r="IE297" s="214"/>
      <c r="IF297" s="214"/>
      <c r="IG297" s="214"/>
      <c r="IH297" s="214"/>
      <c r="II297" s="214"/>
      <c r="IJ297" s="214"/>
      <c r="IK297" s="214"/>
      <c r="IL297" s="214"/>
      <c r="IM297" s="214"/>
      <c r="IN297" s="214"/>
      <c r="IO297" s="214"/>
      <c r="IP297" s="166"/>
      <c r="IQ297" s="167"/>
      <c r="IR297" s="213"/>
      <c r="IS297" s="213"/>
      <c r="IT297" s="213"/>
      <c r="IU297" s="213"/>
      <c r="IV297" s="213"/>
      <c r="IW297" s="213"/>
      <c r="IX297" s="223"/>
      <c r="IY297" s="223"/>
      <c r="IZ297" s="213" t="s">
        <v>853</v>
      </c>
      <c r="JA297" s="223"/>
      <c r="JB297" s="213"/>
      <c r="JC297" s="213" t="s">
        <v>853</v>
      </c>
      <c r="JD297" s="213" t="s">
        <v>853</v>
      </c>
      <c r="JE297" s="214"/>
      <c r="JF297"/>
      <c r="JG297" s="213"/>
      <c r="JH297" s="213"/>
      <c r="JI297" s="213"/>
      <c r="JJ297" s="213"/>
      <c r="JK297" s="213" t="s">
        <v>853</v>
      </c>
      <c r="JL297" s="213"/>
      <c r="JM297" s="213"/>
      <c r="JN297" s="174" t="s">
        <v>853</v>
      </c>
      <c r="JO297" s="214"/>
      <c r="JP297" s="214"/>
      <c r="JQ297" s="214"/>
      <c r="JR297" s="214"/>
      <c r="JS297" s="214"/>
      <c r="JT297" s="214"/>
      <c r="JU297" s="214"/>
      <c r="JV297" s="214"/>
      <c r="JW297" s="214"/>
      <c r="JX297" s="214"/>
      <c r="JY297" s="174" t="s">
        <v>898</v>
      </c>
      <c r="JZ297" s="213"/>
      <c r="KA297" s="213"/>
      <c r="KB297" s="214" t="s">
        <v>898</v>
      </c>
      <c r="KC297" s="214"/>
      <c r="KD297" s="214" t="s">
        <v>898</v>
      </c>
      <c r="KE297" s="214"/>
      <c r="KF297" s="214"/>
      <c r="KG297" s="214"/>
      <c r="KH297" s="223"/>
      <c r="KI297" s="223"/>
      <c r="KJ297" s="223"/>
      <c r="KK297" s="223"/>
      <c r="KL297" s="214"/>
      <c r="KM297" s="214"/>
      <c r="KN297" s="214"/>
      <c r="KO297" s="214"/>
      <c r="KP297" s="214"/>
      <c r="KQ297"/>
      <c r="KR297" s="255"/>
      <c r="KS297">
        <v>3</v>
      </c>
      <c r="KT297">
        <v>5</v>
      </c>
      <c r="KU297">
        <v>3</v>
      </c>
      <c r="KV297">
        <v>5</v>
      </c>
    </row>
    <row r="298" spans="1:308" s="10" customFormat="1" ht="19.5">
      <c r="A298" s="171">
        <v>26</v>
      </c>
      <c r="B298" s="171" t="s">
        <v>1479</v>
      </c>
      <c r="C298" s="172" t="s">
        <v>1486</v>
      </c>
      <c r="D298" s="173">
        <v>5</v>
      </c>
      <c r="E298" s="164" t="s">
        <v>1487</v>
      </c>
      <c r="F298" s="164">
        <v>9</v>
      </c>
      <c r="G298" s="164" t="s">
        <v>857</v>
      </c>
      <c r="H298" s="164">
        <v>0</v>
      </c>
      <c r="I298" s="164">
        <v>0</v>
      </c>
      <c r="J298" s="164">
        <v>450</v>
      </c>
      <c r="K298" s="164">
        <v>87.6</v>
      </c>
      <c r="L298" s="165">
        <v>19.466666666666665</v>
      </c>
      <c r="M298" s="384" t="s">
        <v>2461</v>
      </c>
      <c r="N298" s="166" t="s">
        <v>226</v>
      </c>
      <c r="O298" s="213"/>
      <c r="P298" s="213"/>
      <c r="Q298" s="213"/>
      <c r="R298" s="213"/>
      <c r="S298" s="213"/>
      <c r="T298" s="213"/>
      <c r="U298" s="213"/>
      <c r="V298" s="213"/>
      <c r="W298" s="213"/>
      <c r="X298" s="213"/>
      <c r="Y298" s="213"/>
      <c r="Z298" s="213"/>
      <c r="AA298" s="213"/>
      <c r="AB298" s="213"/>
      <c r="AC298" s="213"/>
      <c r="AD298" s="213"/>
      <c r="AE298" s="213"/>
      <c r="AF298" s="213"/>
      <c r="AG298" s="213"/>
      <c r="AH298" s="213"/>
      <c r="AI298" s="213"/>
      <c r="AJ298" s="213"/>
      <c r="AK298" s="213"/>
      <c r="AL298" s="213"/>
      <c r="AM298" s="213"/>
      <c r="AN298" s="213"/>
      <c r="AO298" s="213"/>
      <c r="AP298" s="213"/>
      <c r="AQ298" s="213"/>
      <c r="AR298" s="213"/>
      <c r="AS298" s="213"/>
      <c r="AT298" s="213"/>
      <c r="AU298" s="213"/>
      <c r="AV298" s="213"/>
      <c r="AW298" s="213"/>
      <c r="AX298" s="213"/>
      <c r="AY298" s="213"/>
      <c r="AZ298" s="213"/>
      <c r="BA298" s="213"/>
      <c r="BB298" s="213"/>
      <c r="BC298" s="213"/>
      <c r="BD298" s="213"/>
      <c r="BE298" s="213"/>
      <c r="BF298" s="213"/>
      <c r="BG298" s="213"/>
      <c r="BH298" s="213"/>
      <c r="BI298" s="213"/>
      <c r="BJ298" s="213"/>
      <c r="BK298" s="213"/>
      <c r="BL298" s="213"/>
      <c r="BM298" s="213"/>
      <c r="BN298" s="213"/>
      <c r="BO298" s="213"/>
      <c r="BP298" s="213"/>
      <c r="BQ298" s="213"/>
      <c r="BR298" s="213" t="s">
        <v>898</v>
      </c>
      <c r="BS298" s="213"/>
      <c r="BT298" s="213"/>
      <c r="BU298" s="213"/>
      <c r="BV298" s="213"/>
      <c r="BW298" s="213"/>
      <c r="BX298" s="213"/>
      <c r="BY298" s="213"/>
      <c r="BZ298" s="213"/>
      <c r="CA298" s="213"/>
      <c r="CB298" s="166"/>
      <c r="CC298" s="213"/>
      <c r="CD298" s="213"/>
      <c r="CE298" s="213"/>
      <c r="CF298" s="213"/>
      <c r="CG298" s="213" t="s">
        <v>898</v>
      </c>
      <c r="CH298" s="213" t="s">
        <v>898</v>
      </c>
      <c r="CI298" s="213" t="s">
        <v>898</v>
      </c>
      <c r="CJ298" s="213"/>
      <c r="CK298" s="213" t="s">
        <v>898</v>
      </c>
      <c r="CL298" s="213"/>
      <c r="CM298" s="213"/>
      <c r="CN298" s="213"/>
      <c r="CO298" s="213"/>
      <c r="CP298" s="213"/>
      <c r="CQ298" s="213"/>
      <c r="CR298" s="213"/>
      <c r="CS298" s="213"/>
      <c r="CT298" s="166"/>
      <c r="CU298" s="213"/>
      <c r="CV298" s="213"/>
      <c r="CW298" s="213"/>
      <c r="CX298" s="213"/>
      <c r="CY298" s="213"/>
      <c r="CZ298" s="213" t="s">
        <v>226</v>
      </c>
      <c r="DA298" s="213" t="s">
        <v>898</v>
      </c>
      <c r="DB298" s="213"/>
      <c r="DC298" s="213"/>
      <c r="DD298" s="213"/>
      <c r="DE298" s="213"/>
      <c r="DF298" s="213"/>
      <c r="DG298" s="213"/>
      <c r="DH298" s="213"/>
      <c r="DI298" s="213"/>
      <c r="DJ298" s="213"/>
      <c r="DK298" s="213"/>
      <c r="DL298" s="213"/>
      <c r="DM298" s="213"/>
      <c r="DN298" s="167"/>
      <c r="DO298" s="213"/>
      <c r="DP298" s="213"/>
      <c r="DQ298" s="213"/>
      <c r="DR298" s="213"/>
      <c r="DS298" s="213"/>
      <c r="DT298" s="213"/>
      <c r="DU298" s="213"/>
      <c r="DV298" s="213"/>
      <c r="DW298" s="213"/>
      <c r="DX298" s="213"/>
      <c r="DY298" s="213"/>
      <c r="DZ298" s="213"/>
      <c r="EA298" s="213"/>
      <c r="EB298" s="213"/>
      <c r="EC298" s="213"/>
      <c r="ED298" s="213"/>
      <c r="EE298" s="213"/>
      <c r="EF298" s="213"/>
      <c r="EG298" s="213"/>
      <c r="EH298" s="213"/>
      <c r="EI298" s="213"/>
      <c r="EJ298" s="213"/>
      <c r="EK298" s="213"/>
      <c r="EL298" s="213"/>
      <c r="EM298" s="213"/>
      <c r="EN298" s="213"/>
      <c r="EO298" s="213"/>
      <c r="EP298" s="213"/>
      <c r="EQ298" s="213"/>
      <c r="ER298" s="213"/>
      <c r="ES298" s="213"/>
      <c r="ET298" s="213"/>
      <c r="EU298" s="9"/>
      <c r="EV298" s="166"/>
      <c r="EW298" s="213"/>
      <c r="EX298" s="213"/>
      <c r="EY298" s="213"/>
      <c r="EZ298" s="213" t="s">
        <v>898</v>
      </c>
      <c r="FA298" s="213"/>
      <c r="FB298" s="213"/>
      <c r="FC298" s="213"/>
      <c r="FD298" s="213"/>
      <c r="FE298" s="213"/>
      <c r="FF298" s="213"/>
      <c r="FG298" s="213" t="s">
        <v>898</v>
      </c>
      <c r="FH298" s="213" t="s">
        <v>898</v>
      </c>
      <c r="FI298" s="213"/>
      <c r="FJ298" s="213"/>
      <c r="FK298" s="213"/>
      <c r="FL298" s="213"/>
      <c r="FM298" s="213"/>
      <c r="FN298" s="167"/>
      <c r="FO298" s="213" t="s">
        <v>898</v>
      </c>
      <c r="FP298" s="213"/>
      <c r="FQ298" s="213"/>
      <c r="FR298" s="213"/>
      <c r="FS298" s="166" t="s">
        <v>898</v>
      </c>
      <c r="FT298" s="167"/>
      <c r="FU298" s="213" t="s">
        <v>898</v>
      </c>
      <c r="FV298" s="213"/>
      <c r="FW298" s="213"/>
      <c r="FX298" s="213"/>
      <c r="FY298" s="166"/>
      <c r="FZ298" s="167"/>
      <c r="GA298" s="166"/>
      <c r="GB298" s="213"/>
      <c r="GC298" s="213"/>
      <c r="GD298" s="213"/>
      <c r="GE298" s="166"/>
      <c r="GF298" s="213"/>
      <c r="GG298" s="213"/>
      <c r="GH298" s="213"/>
      <c r="GI298" s="213"/>
      <c r="GJ298" s="213"/>
      <c r="GK298" s="213"/>
      <c r="GL298" s="213"/>
      <c r="GM298" s="166"/>
      <c r="GN298" s="213"/>
      <c r="GO298" s="213"/>
      <c r="GP298" s="213"/>
      <c r="GQ298" s="167"/>
      <c r="GR298" s="174" t="s">
        <v>898</v>
      </c>
      <c r="GS298" s="214" t="s">
        <v>898</v>
      </c>
      <c r="GT298" s="214"/>
      <c r="GU298" s="214" t="s">
        <v>898</v>
      </c>
      <c r="GV298" s="214" t="s">
        <v>898</v>
      </c>
      <c r="GW298" s="214" t="s">
        <v>898</v>
      </c>
      <c r="GX298" s="214" t="s">
        <v>898</v>
      </c>
      <c r="GY298" s="214"/>
      <c r="GZ298" s="214"/>
      <c r="HA298" s="214" t="s">
        <v>898</v>
      </c>
      <c r="HB298" s="214"/>
      <c r="HC298" s="214"/>
      <c r="HD298" s="214"/>
      <c r="HE298" s="214"/>
      <c r="HF298" s="214" t="s">
        <v>898</v>
      </c>
      <c r="HG298" s="214"/>
      <c r="HH298" s="214"/>
      <c r="HI298" s="214"/>
      <c r="HJ298" s="214"/>
      <c r="HK298" s="214" t="s">
        <v>898</v>
      </c>
      <c r="HL298" s="214"/>
      <c r="HM298" s="214"/>
      <c r="HN298" s="214"/>
      <c r="HO298" s="214" t="s">
        <v>898</v>
      </c>
      <c r="HP298" s="214"/>
      <c r="HQ298" s="214"/>
      <c r="HR298" s="214"/>
      <c r="HS298" s="214" t="s">
        <v>226</v>
      </c>
      <c r="HT298" s="214"/>
      <c r="HU298" s="214"/>
      <c r="HV298" s="214"/>
      <c r="HW298" s="214"/>
      <c r="HX298" s="214"/>
      <c r="HY298" s="214"/>
      <c r="HZ298" s="214"/>
      <c r="IA298" s="214" t="s">
        <v>226</v>
      </c>
      <c r="IB298" s="214"/>
      <c r="IC298" s="214" t="s">
        <v>898</v>
      </c>
      <c r="ID298" s="214"/>
      <c r="IE298" s="214"/>
      <c r="IF298" s="214"/>
      <c r="IG298" s="214"/>
      <c r="IH298" s="214" t="s">
        <v>226</v>
      </c>
      <c r="II298" s="214"/>
      <c r="IJ298" s="214"/>
      <c r="IK298" s="214"/>
      <c r="IL298" s="214"/>
      <c r="IM298" s="214"/>
      <c r="IN298" s="214"/>
      <c r="IO298" s="214"/>
      <c r="IP298" s="166"/>
      <c r="IQ298" s="167"/>
      <c r="IR298" s="213"/>
      <c r="IS298" s="213"/>
      <c r="IT298" s="213" t="s">
        <v>853</v>
      </c>
      <c r="IU298" s="213"/>
      <c r="IV298" s="213"/>
      <c r="IW298" s="213"/>
      <c r="IX298" s="223"/>
      <c r="IY298" s="223"/>
      <c r="IZ298" s="213" t="s">
        <v>853</v>
      </c>
      <c r="JA298" s="223"/>
      <c r="JB298" s="213"/>
      <c r="JC298" s="213"/>
      <c r="JD298" s="213"/>
      <c r="JE298" s="214" t="s">
        <v>898</v>
      </c>
      <c r="JF298"/>
      <c r="JG298" s="213"/>
      <c r="JH298" s="213"/>
      <c r="JI298" s="213" t="s">
        <v>226</v>
      </c>
      <c r="JJ298" s="213"/>
      <c r="JK298" s="213"/>
      <c r="JL298" s="213"/>
      <c r="JM298" s="213"/>
      <c r="JN298" s="174"/>
      <c r="JO298" s="214"/>
      <c r="JP298" s="214"/>
      <c r="JQ298" s="214" t="s">
        <v>853</v>
      </c>
      <c r="JR298" s="214"/>
      <c r="JS298" s="214"/>
      <c r="JT298" s="214"/>
      <c r="JU298" s="214"/>
      <c r="JV298" s="214"/>
      <c r="JW298" s="214"/>
      <c r="JX298" s="214"/>
      <c r="JY298" s="174" t="s">
        <v>898</v>
      </c>
      <c r="JZ298" s="213"/>
      <c r="KA298" s="213"/>
      <c r="KB298" s="213"/>
      <c r="KC298" s="214"/>
      <c r="KD298" s="214" t="s">
        <v>898</v>
      </c>
      <c r="KE298" s="214" t="s">
        <v>898</v>
      </c>
      <c r="KF298" s="214"/>
      <c r="KG298" s="214"/>
      <c r="KH298" s="223"/>
      <c r="KI298" s="223"/>
      <c r="KJ298" s="223"/>
      <c r="KK298" s="223"/>
      <c r="KL298" s="214"/>
      <c r="KM298" s="214" t="s">
        <v>898</v>
      </c>
      <c r="KN298" s="214"/>
      <c r="KO298" s="214"/>
      <c r="KP298" s="214"/>
      <c r="KQ298"/>
      <c r="KR298" s="255"/>
      <c r="KS298">
        <v>34</v>
      </c>
      <c r="KT298">
        <v>3</v>
      </c>
      <c r="KU298">
        <v>34</v>
      </c>
      <c r="KV298">
        <v>3</v>
      </c>
    </row>
    <row r="299" spans="1:308" s="10" customFormat="1" ht="19.5">
      <c r="A299" s="171">
        <v>26</v>
      </c>
      <c r="B299" s="171" t="s">
        <v>1479</v>
      </c>
      <c r="C299" s="172" t="s">
        <v>1488</v>
      </c>
      <c r="D299" s="173">
        <v>6</v>
      </c>
      <c r="E299" s="164" t="s">
        <v>1489</v>
      </c>
      <c r="F299" s="164">
        <v>12</v>
      </c>
      <c r="G299" s="164" t="s">
        <v>876</v>
      </c>
      <c r="H299" s="164">
        <v>0</v>
      </c>
      <c r="I299" s="164">
        <v>0</v>
      </c>
      <c r="J299" s="164">
        <v>288</v>
      </c>
      <c r="K299" s="164">
        <v>75.5</v>
      </c>
      <c r="L299" s="165">
        <v>26.215277777777779</v>
      </c>
      <c r="M299" s="384" t="s">
        <v>2462</v>
      </c>
      <c r="N299" s="166" t="s">
        <v>226</v>
      </c>
      <c r="O299" s="213"/>
      <c r="P299" s="213"/>
      <c r="Q299" s="213"/>
      <c r="R299" s="213"/>
      <c r="S299" s="213"/>
      <c r="T299" s="213"/>
      <c r="U299" s="213"/>
      <c r="V299" s="213"/>
      <c r="W299" s="213"/>
      <c r="X299" s="213"/>
      <c r="Y299" s="213"/>
      <c r="Z299" s="213"/>
      <c r="AA299" s="213"/>
      <c r="AB299" s="213"/>
      <c r="AC299" s="213"/>
      <c r="AD299" s="213"/>
      <c r="AE299" s="213"/>
      <c r="AF299" s="213"/>
      <c r="AG299" s="213"/>
      <c r="AH299" s="213"/>
      <c r="AI299" s="213"/>
      <c r="AJ299" s="213"/>
      <c r="AK299" s="213"/>
      <c r="AL299" s="213"/>
      <c r="AM299" s="213"/>
      <c r="AN299" s="213"/>
      <c r="AO299" s="213"/>
      <c r="AP299" s="213"/>
      <c r="AQ299" s="213"/>
      <c r="AR299" s="213"/>
      <c r="AS299" s="213"/>
      <c r="AT299" s="213"/>
      <c r="AU299" s="213"/>
      <c r="AV299" s="213"/>
      <c r="AW299" s="213"/>
      <c r="AX299" s="213"/>
      <c r="AY299" s="213"/>
      <c r="AZ299" s="213"/>
      <c r="BA299" s="213"/>
      <c r="BB299" s="213"/>
      <c r="BC299" s="213"/>
      <c r="BD299" s="213"/>
      <c r="BE299" s="213"/>
      <c r="BF299" s="213"/>
      <c r="BG299" s="213"/>
      <c r="BH299" s="213"/>
      <c r="BI299" s="213"/>
      <c r="BJ299" s="213"/>
      <c r="BK299" s="213"/>
      <c r="BL299" s="213"/>
      <c r="BM299" s="213"/>
      <c r="BN299" s="213"/>
      <c r="BO299" s="213"/>
      <c r="BP299" s="213"/>
      <c r="BQ299" s="213"/>
      <c r="BR299" s="213"/>
      <c r="BS299" s="213"/>
      <c r="BT299" s="213"/>
      <c r="BU299" s="213"/>
      <c r="BV299" s="213"/>
      <c r="BW299" s="213"/>
      <c r="BX299" s="213"/>
      <c r="BY299" s="213"/>
      <c r="BZ299" s="213"/>
      <c r="CA299" s="213"/>
      <c r="CB299" s="166"/>
      <c r="CC299" s="213"/>
      <c r="CD299" s="213"/>
      <c r="CE299" s="213"/>
      <c r="CF299" s="213"/>
      <c r="CG299" s="213"/>
      <c r="CH299" s="213"/>
      <c r="CI299" s="213"/>
      <c r="CJ299" s="213"/>
      <c r="CK299" s="213"/>
      <c r="CL299" s="213"/>
      <c r="CM299" s="213"/>
      <c r="CN299" s="213"/>
      <c r="CO299" s="213"/>
      <c r="CP299" s="213"/>
      <c r="CQ299" s="213"/>
      <c r="CR299" s="213"/>
      <c r="CS299" s="213"/>
      <c r="CT299" s="166"/>
      <c r="CU299" s="213"/>
      <c r="CV299" s="213"/>
      <c r="CW299" s="213"/>
      <c r="CX299" s="213"/>
      <c r="CY299" s="213"/>
      <c r="CZ299" s="213"/>
      <c r="DA299" s="213"/>
      <c r="DB299" s="213"/>
      <c r="DC299" s="213"/>
      <c r="DD299" s="213"/>
      <c r="DE299" s="213"/>
      <c r="DF299" s="213"/>
      <c r="DG299" s="213"/>
      <c r="DH299" s="213"/>
      <c r="DI299" s="213"/>
      <c r="DJ299" s="213"/>
      <c r="DK299" s="213"/>
      <c r="DL299" s="213"/>
      <c r="DM299" s="213"/>
      <c r="DN299" s="167"/>
      <c r="DO299" s="213"/>
      <c r="DP299" s="213"/>
      <c r="DQ299" s="213"/>
      <c r="DR299" s="213"/>
      <c r="DS299" s="213"/>
      <c r="DT299" s="213"/>
      <c r="DU299" s="213"/>
      <c r="DV299" s="213"/>
      <c r="DW299" s="213"/>
      <c r="DX299" s="213"/>
      <c r="DY299" s="213"/>
      <c r="DZ299" s="213"/>
      <c r="EA299" s="213"/>
      <c r="EB299" s="213"/>
      <c r="EC299" s="213"/>
      <c r="ED299" s="213"/>
      <c r="EE299" s="213"/>
      <c r="EF299" s="213"/>
      <c r="EG299" s="213"/>
      <c r="EH299" s="213"/>
      <c r="EI299" s="213"/>
      <c r="EJ299" s="213"/>
      <c r="EK299" s="213"/>
      <c r="EL299" s="213"/>
      <c r="EM299" s="213"/>
      <c r="EN299" s="213"/>
      <c r="EO299" s="213"/>
      <c r="EP299" s="213"/>
      <c r="EQ299" s="213"/>
      <c r="ER299" s="213"/>
      <c r="ES299" s="213"/>
      <c r="ET299" s="213"/>
      <c r="EU299" s="9"/>
      <c r="EV299" s="166"/>
      <c r="EW299" s="213"/>
      <c r="EX299" s="213"/>
      <c r="EY299" s="213"/>
      <c r="EZ299" s="213"/>
      <c r="FA299" s="213"/>
      <c r="FB299" s="213"/>
      <c r="FC299" s="213"/>
      <c r="FD299" s="213"/>
      <c r="FE299" s="213"/>
      <c r="FF299" s="213"/>
      <c r="FG299" s="213"/>
      <c r="FH299" s="213"/>
      <c r="FI299" s="213"/>
      <c r="FJ299" s="213"/>
      <c r="FK299" s="213"/>
      <c r="FL299" s="213"/>
      <c r="FM299" s="213"/>
      <c r="FN299" s="167"/>
      <c r="FO299" s="213"/>
      <c r="FP299" s="213"/>
      <c r="FQ299" s="213"/>
      <c r="FR299" s="213"/>
      <c r="FS299" s="166"/>
      <c r="FT299" s="167"/>
      <c r="FU299" s="213"/>
      <c r="FV299" s="213"/>
      <c r="FW299" s="213"/>
      <c r="FX299" s="213"/>
      <c r="FY299" s="166"/>
      <c r="FZ299" s="167"/>
      <c r="GA299" s="166"/>
      <c r="GB299" s="213"/>
      <c r="GC299" s="213"/>
      <c r="GD299" s="213"/>
      <c r="GE299" s="166"/>
      <c r="GF299" s="213"/>
      <c r="GG299" s="213"/>
      <c r="GH299" s="213"/>
      <c r="GI299" s="213"/>
      <c r="GJ299" s="213"/>
      <c r="GK299" s="213"/>
      <c r="GL299" s="213"/>
      <c r="GM299" s="166"/>
      <c r="GN299" s="213"/>
      <c r="GO299" s="213"/>
      <c r="GP299" s="213"/>
      <c r="GQ299" s="167"/>
      <c r="GR299" s="174"/>
      <c r="GS299" s="214"/>
      <c r="GT299" s="214"/>
      <c r="GU299" s="214"/>
      <c r="GV299" s="214"/>
      <c r="GW299" s="214"/>
      <c r="GX299" s="214"/>
      <c r="GY299" s="214"/>
      <c r="GZ299" s="214"/>
      <c r="HA299" s="214"/>
      <c r="HB299" s="214"/>
      <c r="HC299" s="214"/>
      <c r="HD299" s="214"/>
      <c r="HE299" s="214"/>
      <c r="HF299" s="214"/>
      <c r="HG299" s="214"/>
      <c r="HH299" s="214"/>
      <c r="HI299" s="214"/>
      <c r="HJ299" s="214"/>
      <c r="HK299" s="214"/>
      <c r="HL299" s="214"/>
      <c r="HM299" s="214"/>
      <c r="HN299" s="214"/>
      <c r="HO299" s="214"/>
      <c r="HP299" s="214"/>
      <c r="HQ299" s="214"/>
      <c r="HR299" s="214"/>
      <c r="HS299" s="214"/>
      <c r="HT299" s="214"/>
      <c r="HU299" s="214"/>
      <c r="HV299" s="214"/>
      <c r="HW299" s="214"/>
      <c r="HX299" s="214"/>
      <c r="HY299" s="214"/>
      <c r="HZ299" s="214"/>
      <c r="IA299" s="214"/>
      <c r="IB299" s="214"/>
      <c r="IC299" s="214"/>
      <c r="ID299" s="214"/>
      <c r="IE299" s="214"/>
      <c r="IF299" s="214"/>
      <c r="IG299" s="214"/>
      <c r="IH299" s="214"/>
      <c r="II299" s="214"/>
      <c r="IJ299" s="214"/>
      <c r="IK299" s="214"/>
      <c r="IL299" s="214"/>
      <c r="IM299" s="214"/>
      <c r="IN299" s="214"/>
      <c r="IO299" s="214"/>
      <c r="IP299" s="166"/>
      <c r="IQ299" s="167"/>
      <c r="IR299" s="213"/>
      <c r="IS299" s="213"/>
      <c r="IT299" s="213"/>
      <c r="IU299" s="213"/>
      <c r="IV299" s="213"/>
      <c r="IW299" s="213"/>
      <c r="IX299" s="223" t="s">
        <v>853</v>
      </c>
      <c r="IY299" s="223"/>
      <c r="IZ299" s="213"/>
      <c r="JA299" s="223"/>
      <c r="JB299" s="213"/>
      <c r="JC299" s="213" t="s">
        <v>853</v>
      </c>
      <c r="JD299" s="213"/>
      <c r="JE299" s="214" t="s">
        <v>898</v>
      </c>
      <c r="JF299"/>
      <c r="JG299" s="213" t="s">
        <v>226</v>
      </c>
      <c r="JH299" s="213"/>
      <c r="JI299" s="213"/>
      <c r="JJ299" s="213"/>
      <c r="JK299" s="213"/>
      <c r="JL299" s="213"/>
      <c r="JM299" s="213"/>
      <c r="JN299" s="174"/>
      <c r="JO299" s="214"/>
      <c r="JP299" s="214" t="s">
        <v>898</v>
      </c>
      <c r="JQ299" s="214"/>
      <c r="JR299" s="214"/>
      <c r="JS299" s="214"/>
      <c r="JT299" s="214"/>
      <c r="JU299" s="214"/>
      <c r="JV299" s="214"/>
      <c r="JW299" s="214"/>
      <c r="JX299" s="214"/>
      <c r="JY299" s="174"/>
      <c r="JZ299" s="214"/>
      <c r="KA299" s="214"/>
      <c r="KB299" s="213"/>
      <c r="KC299" s="214"/>
      <c r="KD299" s="214"/>
      <c r="KE299" s="214"/>
      <c r="KF299" s="214"/>
      <c r="KG299" s="214"/>
      <c r="KH299" s="223"/>
      <c r="KI299" s="223"/>
      <c r="KJ299" s="223"/>
      <c r="KK299" s="223"/>
      <c r="KL299" s="214"/>
      <c r="KM299" s="214"/>
      <c r="KN299" s="214"/>
      <c r="KO299" s="214" t="s">
        <v>853</v>
      </c>
      <c r="KP299" s="214"/>
      <c r="KQ299"/>
      <c r="KR299" s="255"/>
      <c r="KS299">
        <v>4</v>
      </c>
      <c r="KT299">
        <v>3</v>
      </c>
      <c r="KU299">
        <v>4</v>
      </c>
      <c r="KV299">
        <v>3</v>
      </c>
    </row>
    <row r="300" spans="1:308" s="10" customFormat="1" ht="19.5">
      <c r="A300" s="171">
        <v>26</v>
      </c>
      <c r="B300" s="171" t="s">
        <v>1479</v>
      </c>
      <c r="C300" s="172" t="s">
        <v>1490</v>
      </c>
      <c r="D300" s="173">
        <v>7</v>
      </c>
      <c r="E300" s="171" t="s">
        <v>1491</v>
      </c>
      <c r="F300" s="164">
        <v>11</v>
      </c>
      <c r="G300" s="164" t="s">
        <v>876</v>
      </c>
      <c r="H300" s="164">
        <v>0</v>
      </c>
      <c r="I300" s="164">
        <v>0</v>
      </c>
      <c r="J300" s="164">
        <v>667</v>
      </c>
      <c r="K300" s="164">
        <v>243.7</v>
      </c>
      <c r="L300" s="165">
        <v>36.536731634182907</v>
      </c>
      <c r="M300" s="384" t="s">
        <v>2463</v>
      </c>
      <c r="N300" s="166"/>
      <c r="O300" s="213"/>
      <c r="P300" s="213"/>
      <c r="Q300" s="213"/>
      <c r="R300" s="213"/>
      <c r="S300" s="213"/>
      <c r="T300" s="213"/>
      <c r="U300" s="213"/>
      <c r="V300" s="213"/>
      <c r="W300" s="213"/>
      <c r="X300" s="213"/>
      <c r="Y300" s="213"/>
      <c r="Z300" s="213"/>
      <c r="AA300" s="213"/>
      <c r="AB300" s="213"/>
      <c r="AC300" s="213"/>
      <c r="AD300" s="213"/>
      <c r="AE300" s="213"/>
      <c r="AF300" s="213"/>
      <c r="AG300" s="213"/>
      <c r="AH300" s="213"/>
      <c r="AI300" s="213"/>
      <c r="AJ300" s="213"/>
      <c r="AK300" s="213"/>
      <c r="AL300" s="213"/>
      <c r="AM300" s="213"/>
      <c r="AN300" s="213"/>
      <c r="AO300" s="213"/>
      <c r="AP300" s="213"/>
      <c r="AQ300" s="213"/>
      <c r="AR300" s="213"/>
      <c r="AS300" s="213"/>
      <c r="AT300" s="213"/>
      <c r="AU300" s="213"/>
      <c r="AV300" s="213"/>
      <c r="AW300" s="213"/>
      <c r="AX300" s="213"/>
      <c r="AY300" s="213"/>
      <c r="AZ300" s="213"/>
      <c r="BA300" s="213" t="s">
        <v>226</v>
      </c>
      <c r="BB300" s="213" t="s">
        <v>226</v>
      </c>
      <c r="BC300" s="213" t="s">
        <v>226</v>
      </c>
      <c r="BD300" s="213" t="s">
        <v>226</v>
      </c>
      <c r="BE300" s="213"/>
      <c r="BF300" s="213"/>
      <c r="BG300" s="213"/>
      <c r="BH300" s="213"/>
      <c r="BI300" s="213"/>
      <c r="BJ300" s="213"/>
      <c r="BK300" s="213"/>
      <c r="BL300" s="213"/>
      <c r="BM300" s="213"/>
      <c r="BN300" s="213"/>
      <c r="BO300" s="213"/>
      <c r="BP300" s="213"/>
      <c r="BQ300" s="213"/>
      <c r="BR300" s="213"/>
      <c r="BS300" s="213"/>
      <c r="BT300" s="213"/>
      <c r="BU300" s="213"/>
      <c r="BV300" s="213"/>
      <c r="BW300" s="213"/>
      <c r="BX300" s="213"/>
      <c r="BY300" s="213"/>
      <c r="BZ300" s="213"/>
      <c r="CA300" s="213"/>
      <c r="CB300" s="166"/>
      <c r="CC300" s="213"/>
      <c r="CD300" s="213"/>
      <c r="CE300" s="213"/>
      <c r="CF300" s="213"/>
      <c r="CG300" s="213" t="s">
        <v>226</v>
      </c>
      <c r="CH300" s="213" t="s">
        <v>226</v>
      </c>
      <c r="CI300" s="213" t="s">
        <v>226</v>
      </c>
      <c r="CJ300" s="213"/>
      <c r="CK300" s="213"/>
      <c r="CL300" s="213"/>
      <c r="CM300" s="213"/>
      <c r="CN300" s="213"/>
      <c r="CO300" s="213"/>
      <c r="CP300" s="213"/>
      <c r="CQ300" s="213"/>
      <c r="CR300" s="213"/>
      <c r="CS300" s="213" t="s">
        <v>226</v>
      </c>
      <c r="CT300" s="166" t="s">
        <v>898</v>
      </c>
      <c r="CU300" s="213"/>
      <c r="CV300" s="213"/>
      <c r="CW300" s="213" t="s">
        <v>226</v>
      </c>
      <c r="CX300" s="213"/>
      <c r="CY300" s="213"/>
      <c r="CZ300" s="213" t="s">
        <v>898</v>
      </c>
      <c r="DA300" s="213"/>
      <c r="DB300" s="213"/>
      <c r="DC300" s="213"/>
      <c r="DD300" s="213"/>
      <c r="DE300" s="213"/>
      <c r="DF300" s="213"/>
      <c r="DG300" s="213" t="s">
        <v>853</v>
      </c>
      <c r="DH300" s="213"/>
      <c r="DI300" s="213"/>
      <c r="DJ300" s="213"/>
      <c r="DK300" s="213"/>
      <c r="DL300" s="213"/>
      <c r="DM300" s="213"/>
      <c r="DN300" s="167"/>
      <c r="DO300" s="213"/>
      <c r="DP300" s="213"/>
      <c r="DQ300" s="213"/>
      <c r="DR300" s="213"/>
      <c r="DS300" s="213"/>
      <c r="DT300" s="213" t="s">
        <v>898</v>
      </c>
      <c r="DU300" s="213"/>
      <c r="DV300" s="213"/>
      <c r="DW300" s="213"/>
      <c r="DX300" s="213"/>
      <c r="DY300" s="213"/>
      <c r="DZ300" s="213"/>
      <c r="EA300" s="213"/>
      <c r="EB300" s="213"/>
      <c r="EC300" s="213"/>
      <c r="ED300" s="213"/>
      <c r="EE300" s="213"/>
      <c r="EF300" s="213"/>
      <c r="EG300" s="213"/>
      <c r="EH300" s="213"/>
      <c r="EI300" s="213"/>
      <c r="EJ300" s="213"/>
      <c r="EK300" s="213"/>
      <c r="EL300" s="213"/>
      <c r="EM300" s="213"/>
      <c r="EN300" s="213"/>
      <c r="EO300" s="213"/>
      <c r="EP300" s="213"/>
      <c r="EQ300" s="213"/>
      <c r="ER300" s="213"/>
      <c r="ES300" s="213"/>
      <c r="ET300" s="213"/>
      <c r="EU300" s="9"/>
      <c r="EV300" s="166"/>
      <c r="EW300" s="213"/>
      <c r="EX300" s="213"/>
      <c r="EY300" s="213"/>
      <c r="EZ300" s="213" t="s">
        <v>898</v>
      </c>
      <c r="FA300" s="213"/>
      <c r="FB300" s="213"/>
      <c r="FC300" s="213"/>
      <c r="FD300" s="213"/>
      <c r="FE300" s="213"/>
      <c r="FF300" s="213"/>
      <c r="FG300" s="213" t="s">
        <v>853</v>
      </c>
      <c r="FH300" s="213" t="s">
        <v>898</v>
      </c>
      <c r="FI300" s="213"/>
      <c r="FJ300" s="213"/>
      <c r="FK300" s="213"/>
      <c r="FL300" s="213"/>
      <c r="FM300" s="213"/>
      <c r="FN300" s="167"/>
      <c r="FO300" s="213" t="s">
        <v>898</v>
      </c>
      <c r="FP300" s="213"/>
      <c r="FQ300" s="213"/>
      <c r="FR300" s="213"/>
      <c r="FS300" s="166" t="s">
        <v>898</v>
      </c>
      <c r="FT300" s="167"/>
      <c r="FU300" s="213" t="s">
        <v>898</v>
      </c>
      <c r="FV300" s="213"/>
      <c r="FW300" s="213"/>
      <c r="FX300" s="213"/>
      <c r="FY300" s="166"/>
      <c r="FZ300" s="167"/>
      <c r="GA300" s="166"/>
      <c r="GB300" s="213"/>
      <c r="GC300" s="213"/>
      <c r="GD300" s="213"/>
      <c r="GE300" s="166"/>
      <c r="GF300" s="213"/>
      <c r="GG300" s="213"/>
      <c r="GH300" s="213"/>
      <c r="GI300" s="213"/>
      <c r="GJ300" s="213"/>
      <c r="GK300" s="213"/>
      <c r="GL300" s="213"/>
      <c r="GM300" s="166"/>
      <c r="GN300" s="213"/>
      <c r="GO300" s="213"/>
      <c r="GP300" s="213"/>
      <c r="GQ300" s="167"/>
      <c r="GR300" s="174"/>
      <c r="GS300" s="214"/>
      <c r="GT300" s="214"/>
      <c r="GU300" s="214"/>
      <c r="GV300" s="214"/>
      <c r="GW300" s="214"/>
      <c r="GX300" s="214"/>
      <c r="GY300" s="214"/>
      <c r="GZ300" s="214"/>
      <c r="HA300" s="214" t="s">
        <v>226</v>
      </c>
      <c r="HB300" s="214"/>
      <c r="HC300" s="214"/>
      <c r="HD300" s="214"/>
      <c r="HE300" s="214"/>
      <c r="HF300" s="214"/>
      <c r="HG300" s="214"/>
      <c r="HH300" s="214"/>
      <c r="HI300" s="214"/>
      <c r="HJ300" s="214"/>
      <c r="HK300" s="214"/>
      <c r="HL300" s="214"/>
      <c r="HM300" s="214"/>
      <c r="HN300" s="214"/>
      <c r="HO300" s="214"/>
      <c r="HP300" s="214"/>
      <c r="HQ300" s="214"/>
      <c r="HR300" s="214"/>
      <c r="HS300" s="214"/>
      <c r="HT300" s="214"/>
      <c r="HU300" s="214"/>
      <c r="HV300" s="214"/>
      <c r="HW300" s="214"/>
      <c r="HX300" s="214"/>
      <c r="HY300" s="214"/>
      <c r="HZ300" s="214"/>
      <c r="IA300" s="214"/>
      <c r="IB300" s="214"/>
      <c r="IC300" s="214"/>
      <c r="ID300" s="214"/>
      <c r="IE300" s="214"/>
      <c r="IF300" s="214"/>
      <c r="IG300" s="214"/>
      <c r="IH300" s="214"/>
      <c r="II300" s="214"/>
      <c r="IJ300" s="214"/>
      <c r="IK300" s="214"/>
      <c r="IL300" s="214"/>
      <c r="IM300" s="214"/>
      <c r="IN300" s="214"/>
      <c r="IO300" s="214"/>
      <c r="IP300" s="166"/>
      <c r="IQ300" s="167"/>
      <c r="IR300" s="213" t="s">
        <v>853</v>
      </c>
      <c r="IS300" s="213"/>
      <c r="IT300" s="213"/>
      <c r="IU300" s="213"/>
      <c r="IV300" s="213"/>
      <c r="IW300" s="213"/>
      <c r="IX300" s="223"/>
      <c r="IY300" s="223"/>
      <c r="IZ300" s="213"/>
      <c r="JA300" s="223"/>
      <c r="JB300" s="213"/>
      <c r="JC300" s="213"/>
      <c r="JD300" s="213"/>
      <c r="JE300" s="214"/>
      <c r="JF300"/>
      <c r="JG300" s="213" t="s">
        <v>226</v>
      </c>
      <c r="JH300" s="213"/>
      <c r="JI300" s="213"/>
      <c r="JJ300" s="213"/>
      <c r="JK300" s="213"/>
      <c r="JL300" s="213"/>
      <c r="JM300" s="213"/>
      <c r="JN300" s="174"/>
      <c r="JO300" s="214"/>
      <c r="JP300" s="214"/>
      <c r="JQ300" s="214"/>
      <c r="JR300" s="214"/>
      <c r="JS300" s="214"/>
      <c r="JT300" s="214"/>
      <c r="JU300" s="214"/>
      <c r="JV300" s="214"/>
      <c r="JW300" s="214"/>
      <c r="JX300" s="214"/>
      <c r="JY300" s="166"/>
      <c r="JZ300" s="213"/>
      <c r="KA300" s="213"/>
      <c r="KB300" s="213"/>
      <c r="KC300" s="214"/>
      <c r="KD300" s="214"/>
      <c r="KE300" s="214"/>
      <c r="KF300" s="214"/>
      <c r="KG300" s="214"/>
      <c r="KH300" s="223"/>
      <c r="KI300" s="223"/>
      <c r="KJ300" s="223"/>
      <c r="KK300" s="223"/>
      <c r="KL300" s="214"/>
      <c r="KM300" s="214"/>
      <c r="KN300" s="214"/>
      <c r="KO300" s="214" t="s">
        <v>853</v>
      </c>
      <c r="KP300" s="214"/>
      <c r="KQ300"/>
      <c r="KR300" s="255"/>
      <c r="KS300">
        <v>19</v>
      </c>
      <c r="KT300">
        <v>4</v>
      </c>
      <c r="KU300">
        <v>19</v>
      </c>
      <c r="KV300">
        <v>4</v>
      </c>
    </row>
    <row r="301" spans="1:308" s="10" customFormat="1" ht="19.5">
      <c r="A301" s="171">
        <v>26</v>
      </c>
      <c r="B301" s="171" t="s">
        <v>1479</v>
      </c>
      <c r="C301" s="172" t="s">
        <v>1492</v>
      </c>
      <c r="D301" s="173">
        <v>8</v>
      </c>
      <c r="E301" s="164" t="s">
        <v>1493</v>
      </c>
      <c r="F301" s="164">
        <v>11</v>
      </c>
      <c r="G301" s="164" t="s">
        <v>876</v>
      </c>
      <c r="H301" s="164">
        <v>0</v>
      </c>
      <c r="I301" s="164">
        <v>0</v>
      </c>
      <c r="J301" s="164">
        <v>612</v>
      </c>
      <c r="K301" s="164">
        <v>227.6</v>
      </c>
      <c r="L301" s="165">
        <v>37.189542483660134</v>
      </c>
      <c r="M301" s="384" t="s">
        <v>2464</v>
      </c>
      <c r="N301" s="166" t="s">
        <v>226</v>
      </c>
      <c r="O301" s="213"/>
      <c r="P301" s="213"/>
      <c r="Q301" s="213"/>
      <c r="R301" s="213"/>
      <c r="S301" s="213"/>
      <c r="T301" s="213"/>
      <c r="U301" s="213"/>
      <c r="V301" s="213"/>
      <c r="W301" s="213"/>
      <c r="X301" s="213"/>
      <c r="Y301" s="213"/>
      <c r="Z301" s="213"/>
      <c r="AA301" s="213"/>
      <c r="AB301" s="213"/>
      <c r="AC301" s="213"/>
      <c r="AD301" s="213"/>
      <c r="AE301" s="213"/>
      <c r="AF301" s="213"/>
      <c r="AG301" s="213"/>
      <c r="AH301" s="213"/>
      <c r="AI301" s="213"/>
      <c r="AJ301" s="213"/>
      <c r="AK301" s="213"/>
      <c r="AL301" s="213"/>
      <c r="AM301" s="213"/>
      <c r="AN301" s="213"/>
      <c r="AO301" s="213"/>
      <c r="AP301" s="213"/>
      <c r="AQ301" s="213"/>
      <c r="AR301" s="213"/>
      <c r="AS301" s="213"/>
      <c r="AT301" s="213"/>
      <c r="AU301" s="213"/>
      <c r="AV301" s="213"/>
      <c r="AW301" s="213"/>
      <c r="AX301" s="213"/>
      <c r="AY301" s="213"/>
      <c r="AZ301" s="213"/>
      <c r="BA301" s="213" t="s">
        <v>226</v>
      </c>
      <c r="BB301" s="213" t="s">
        <v>226</v>
      </c>
      <c r="BC301" s="213" t="s">
        <v>226</v>
      </c>
      <c r="BD301" s="213" t="s">
        <v>226</v>
      </c>
      <c r="BE301" s="213"/>
      <c r="BF301" s="213"/>
      <c r="BG301" s="213"/>
      <c r="BH301" s="213"/>
      <c r="BI301" s="213"/>
      <c r="BJ301" s="213"/>
      <c r="BK301" s="213"/>
      <c r="BL301" s="213"/>
      <c r="BM301" s="213"/>
      <c r="BN301" s="213"/>
      <c r="BO301" s="213"/>
      <c r="BP301" s="213" t="s">
        <v>226</v>
      </c>
      <c r="BQ301" s="213" t="s">
        <v>226</v>
      </c>
      <c r="BR301" s="213"/>
      <c r="BS301" s="213"/>
      <c r="BT301" s="213"/>
      <c r="BU301" s="213"/>
      <c r="BV301" s="213"/>
      <c r="BW301" s="213"/>
      <c r="BX301" s="213"/>
      <c r="BY301" s="213"/>
      <c r="BZ301" s="213"/>
      <c r="CA301" s="213"/>
      <c r="CB301" s="166"/>
      <c r="CC301" s="213"/>
      <c r="CD301" s="213"/>
      <c r="CE301" s="213"/>
      <c r="CF301" s="213"/>
      <c r="CG301" s="213" t="s">
        <v>226</v>
      </c>
      <c r="CH301" s="213" t="s">
        <v>226</v>
      </c>
      <c r="CI301" s="213" t="s">
        <v>226</v>
      </c>
      <c r="CJ301" s="213" t="s">
        <v>226</v>
      </c>
      <c r="CK301" s="213" t="s">
        <v>226</v>
      </c>
      <c r="CL301" s="213"/>
      <c r="CM301" s="213"/>
      <c r="CN301" s="213"/>
      <c r="CO301" s="213"/>
      <c r="CP301" s="213"/>
      <c r="CQ301" s="213"/>
      <c r="CR301" s="213"/>
      <c r="CS301" s="213" t="s">
        <v>226</v>
      </c>
      <c r="CT301" s="166" t="s">
        <v>898</v>
      </c>
      <c r="CU301" s="213"/>
      <c r="CV301" s="213"/>
      <c r="CW301" s="213" t="s">
        <v>898</v>
      </c>
      <c r="CX301" s="213"/>
      <c r="CY301" s="213"/>
      <c r="CZ301" s="213" t="s">
        <v>898</v>
      </c>
      <c r="DA301" s="213" t="s">
        <v>898</v>
      </c>
      <c r="DB301" s="213"/>
      <c r="DC301" s="213"/>
      <c r="DD301" s="213"/>
      <c r="DE301" s="213"/>
      <c r="DF301" s="213"/>
      <c r="DG301" s="213"/>
      <c r="DH301" s="213"/>
      <c r="DI301" s="213"/>
      <c r="DJ301" s="213"/>
      <c r="DK301" s="213"/>
      <c r="DL301" s="213"/>
      <c r="DM301" s="213"/>
      <c r="DN301" s="167"/>
      <c r="DO301" s="213" t="s">
        <v>898</v>
      </c>
      <c r="DP301" s="213"/>
      <c r="DQ301" s="213"/>
      <c r="DR301" s="213"/>
      <c r="DS301" s="213"/>
      <c r="DT301" s="213" t="s">
        <v>226</v>
      </c>
      <c r="DU301" s="213"/>
      <c r="DV301" s="213" t="s">
        <v>898</v>
      </c>
      <c r="DW301" s="213"/>
      <c r="DX301" s="213"/>
      <c r="DY301" s="213" t="s">
        <v>898</v>
      </c>
      <c r="DZ301" s="213"/>
      <c r="EA301" s="213"/>
      <c r="EB301" s="213"/>
      <c r="EC301" s="213"/>
      <c r="ED301" s="213"/>
      <c r="EE301" s="213"/>
      <c r="EF301" s="213"/>
      <c r="EG301" s="213"/>
      <c r="EH301" s="213"/>
      <c r="EI301" s="213"/>
      <c r="EJ301" s="213"/>
      <c r="EK301" s="213"/>
      <c r="EL301" s="213"/>
      <c r="EM301" s="213"/>
      <c r="EN301" s="213"/>
      <c r="EO301" s="213"/>
      <c r="EP301" s="213"/>
      <c r="EQ301" s="213"/>
      <c r="ER301" s="213"/>
      <c r="ES301" s="213"/>
      <c r="ET301" s="213"/>
      <c r="EU301" s="9"/>
      <c r="EV301" s="166"/>
      <c r="EW301" s="213"/>
      <c r="EX301" s="213"/>
      <c r="EY301" s="213"/>
      <c r="EZ301" s="213" t="s">
        <v>898</v>
      </c>
      <c r="FA301" s="213"/>
      <c r="FB301" s="213"/>
      <c r="FC301" s="213" t="s">
        <v>898</v>
      </c>
      <c r="FD301" s="213"/>
      <c r="FE301" s="213"/>
      <c r="FF301" s="213"/>
      <c r="FG301" s="213" t="s">
        <v>898</v>
      </c>
      <c r="FH301" s="213" t="s">
        <v>898</v>
      </c>
      <c r="FI301" s="213"/>
      <c r="FJ301" s="213"/>
      <c r="FK301" s="213"/>
      <c r="FL301" s="213"/>
      <c r="FM301" s="213"/>
      <c r="FN301" s="167"/>
      <c r="FO301" s="213" t="s">
        <v>898</v>
      </c>
      <c r="FP301" s="213"/>
      <c r="FQ301" s="213"/>
      <c r="FR301" s="213"/>
      <c r="FS301" s="166" t="s">
        <v>898</v>
      </c>
      <c r="FT301" s="167"/>
      <c r="FU301" s="213" t="s">
        <v>898</v>
      </c>
      <c r="FV301" s="213"/>
      <c r="FW301" s="213"/>
      <c r="FX301" s="213"/>
      <c r="FY301" s="166"/>
      <c r="FZ301" s="167"/>
      <c r="GA301" s="166"/>
      <c r="GB301" s="213"/>
      <c r="GC301" s="213"/>
      <c r="GD301" s="213"/>
      <c r="GE301" s="166"/>
      <c r="GF301" s="213"/>
      <c r="GG301" s="213"/>
      <c r="GH301" s="213"/>
      <c r="GI301" s="213"/>
      <c r="GJ301" s="213"/>
      <c r="GK301" s="213"/>
      <c r="GL301" s="213"/>
      <c r="GM301" s="166"/>
      <c r="GN301" s="213"/>
      <c r="GO301" s="213"/>
      <c r="GP301" s="213"/>
      <c r="GQ301" s="167"/>
      <c r="GR301" s="174" t="s">
        <v>898</v>
      </c>
      <c r="GS301" s="214" t="s">
        <v>898</v>
      </c>
      <c r="GT301" s="214"/>
      <c r="GU301" s="214" t="s">
        <v>898</v>
      </c>
      <c r="GV301" s="214" t="s">
        <v>898</v>
      </c>
      <c r="GW301" s="214" t="s">
        <v>898</v>
      </c>
      <c r="GX301" s="214" t="s">
        <v>898</v>
      </c>
      <c r="GY301" s="214"/>
      <c r="GZ301" s="214"/>
      <c r="HA301" s="214" t="s">
        <v>898</v>
      </c>
      <c r="HB301" s="214"/>
      <c r="HC301" s="214"/>
      <c r="HD301" s="214"/>
      <c r="HE301" s="214"/>
      <c r="HF301" s="214" t="s">
        <v>898</v>
      </c>
      <c r="HG301" s="214"/>
      <c r="HH301" s="214"/>
      <c r="HI301" s="214"/>
      <c r="HJ301" s="214"/>
      <c r="HK301" s="214" t="s">
        <v>898</v>
      </c>
      <c r="HL301" s="214"/>
      <c r="HM301" s="214"/>
      <c r="HN301" s="214"/>
      <c r="HO301" s="214" t="s">
        <v>898</v>
      </c>
      <c r="HP301" s="214"/>
      <c r="HQ301" s="214"/>
      <c r="HR301" s="214"/>
      <c r="HS301" s="214"/>
      <c r="HT301" s="214"/>
      <c r="HU301" s="214"/>
      <c r="HV301" s="214"/>
      <c r="HW301" s="214"/>
      <c r="HX301" s="214" t="s">
        <v>226</v>
      </c>
      <c r="HY301" s="214"/>
      <c r="HZ301" s="214"/>
      <c r="IA301" s="214"/>
      <c r="IB301" s="214"/>
      <c r="IC301" s="214" t="s">
        <v>226</v>
      </c>
      <c r="ID301" s="214" t="s">
        <v>226</v>
      </c>
      <c r="IE301" s="214"/>
      <c r="IF301" s="214"/>
      <c r="IG301" s="214"/>
      <c r="IH301" s="214"/>
      <c r="II301" s="214"/>
      <c r="IJ301" s="214"/>
      <c r="IK301" s="214"/>
      <c r="IL301" s="214"/>
      <c r="IM301" s="214"/>
      <c r="IN301" s="214"/>
      <c r="IO301" s="214"/>
      <c r="IP301" s="166"/>
      <c r="IQ301" s="167"/>
      <c r="IR301" s="213"/>
      <c r="IS301" s="213"/>
      <c r="IT301" s="213"/>
      <c r="IU301" s="213"/>
      <c r="IV301" s="213"/>
      <c r="IW301" s="213"/>
      <c r="IX301" s="223"/>
      <c r="IY301" s="223" t="s">
        <v>226</v>
      </c>
      <c r="IZ301" s="213" t="s">
        <v>226</v>
      </c>
      <c r="JA301" s="223"/>
      <c r="JB301" s="213"/>
      <c r="JC301" s="213" t="s">
        <v>226</v>
      </c>
      <c r="JD301" s="213"/>
      <c r="JE301" s="214"/>
      <c r="JF301"/>
      <c r="JG301" s="213" t="s">
        <v>226</v>
      </c>
      <c r="JH301" s="213"/>
      <c r="JI301" s="213"/>
      <c r="JJ301" s="213"/>
      <c r="JK301" s="213" t="s">
        <v>226</v>
      </c>
      <c r="JL301" s="213"/>
      <c r="JM301" s="213"/>
      <c r="JN301" s="174" t="s">
        <v>853</v>
      </c>
      <c r="JO301" s="214" t="s">
        <v>853</v>
      </c>
      <c r="JP301" s="214" t="s">
        <v>853</v>
      </c>
      <c r="JQ301" s="214"/>
      <c r="JR301" s="214"/>
      <c r="JS301" s="214"/>
      <c r="JT301" s="214"/>
      <c r="JU301" s="214"/>
      <c r="JV301" s="214"/>
      <c r="JW301" s="214"/>
      <c r="JX301" s="214"/>
      <c r="JY301" s="174" t="s">
        <v>898</v>
      </c>
      <c r="JZ301" s="214" t="s">
        <v>898</v>
      </c>
      <c r="KA301" s="214" t="s">
        <v>898</v>
      </c>
      <c r="KB301" s="213"/>
      <c r="KC301" s="214"/>
      <c r="KD301" s="214"/>
      <c r="KE301" s="214"/>
      <c r="KF301" s="214"/>
      <c r="KG301" s="214"/>
      <c r="KH301" s="223" t="s">
        <v>226</v>
      </c>
      <c r="KI301" s="223"/>
      <c r="KJ301" s="223" t="s">
        <v>226</v>
      </c>
      <c r="KK301" s="223"/>
      <c r="KL301" s="214"/>
      <c r="KM301" s="214" t="s">
        <v>898</v>
      </c>
      <c r="KN301" s="214"/>
      <c r="KO301" s="214"/>
      <c r="KP301" s="214"/>
      <c r="KQ301"/>
      <c r="KR301" s="255"/>
      <c r="KS301">
        <v>52</v>
      </c>
      <c r="KT301">
        <v>3</v>
      </c>
      <c r="KU301">
        <v>52</v>
      </c>
      <c r="KV301">
        <v>3</v>
      </c>
    </row>
    <row r="302" spans="1:308" s="10" customFormat="1" ht="19.5">
      <c r="A302" s="171">
        <v>26</v>
      </c>
      <c r="B302" s="171" t="s">
        <v>1479</v>
      </c>
      <c r="C302" s="172" t="s">
        <v>1494</v>
      </c>
      <c r="D302" s="173">
        <v>9</v>
      </c>
      <c r="E302" s="171" t="s">
        <v>1495</v>
      </c>
      <c r="F302" s="164">
        <v>20</v>
      </c>
      <c r="G302" s="164" t="s">
        <v>852</v>
      </c>
      <c r="H302" s="164">
        <v>0</v>
      </c>
      <c r="I302" s="164">
        <v>0</v>
      </c>
      <c r="J302" s="164">
        <v>473</v>
      </c>
      <c r="K302" s="164">
        <v>177.4</v>
      </c>
      <c r="L302" s="165">
        <v>37.505285412262154</v>
      </c>
      <c r="M302" s="384" t="s">
        <v>2465</v>
      </c>
      <c r="N302" s="166"/>
      <c r="O302" s="213"/>
      <c r="P302" s="213"/>
      <c r="Q302" s="213"/>
      <c r="R302" s="213"/>
      <c r="S302" s="213"/>
      <c r="T302" s="213"/>
      <c r="U302" s="213"/>
      <c r="V302" s="213"/>
      <c r="W302" s="213"/>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c r="AS302" s="213"/>
      <c r="AT302" s="213"/>
      <c r="AU302" s="213"/>
      <c r="AV302" s="213"/>
      <c r="AW302" s="213"/>
      <c r="AX302" s="213"/>
      <c r="AY302" s="213"/>
      <c r="AZ302" s="213"/>
      <c r="BA302" s="213"/>
      <c r="BB302" s="213"/>
      <c r="BC302" s="213"/>
      <c r="BD302" s="213"/>
      <c r="BE302" s="213"/>
      <c r="BF302" s="213"/>
      <c r="BG302" s="213"/>
      <c r="BH302" s="213"/>
      <c r="BI302" s="213"/>
      <c r="BJ302" s="213"/>
      <c r="BK302" s="213"/>
      <c r="BL302" s="213"/>
      <c r="BM302" s="213"/>
      <c r="BN302" s="213"/>
      <c r="BO302" s="213"/>
      <c r="BP302" s="213"/>
      <c r="BQ302" s="213"/>
      <c r="BR302" s="213"/>
      <c r="BS302" s="213"/>
      <c r="BT302" s="213"/>
      <c r="BU302" s="213"/>
      <c r="BV302" s="213"/>
      <c r="BW302" s="213"/>
      <c r="BX302" s="213"/>
      <c r="BY302" s="213"/>
      <c r="BZ302" s="213"/>
      <c r="CA302" s="213"/>
      <c r="CB302" s="166"/>
      <c r="CC302" s="213"/>
      <c r="CD302" s="213"/>
      <c r="CE302" s="213"/>
      <c r="CF302" s="213"/>
      <c r="CG302" s="213"/>
      <c r="CH302" s="213"/>
      <c r="CI302" s="213"/>
      <c r="CJ302" s="213"/>
      <c r="CK302" s="213"/>
      <c r="CL302" s="213"/>
      <c r="CM302" s="213"/>
      <c r="CN302" s="213"/>
      <c r="CO302" s="213"/>
      <c r="CP302" s="213"/>
      <c r="CQ302" s="213"/>
      <c r="CR302" s="213"/>
      <c r="CS302" s="213"/>
      <c r="CT302" s="166"/>
      <c r="CU302" s="213"/>
      <c r="CV302" s="213"/>
      <c r="CW302" s="213"/>
      <c r="CX302" s="213"/>
      <c r="CY302" s="213"/>
      <c r="CZ302" s="213"/>
      <c r="DA302" s="213"/>
      <c r="DB302" s="213"/>
      <c r="DC302" s="213"/>
      <c r="DD302" s="213"/>
      <c r="DE302" s="213"/>
      <c r="DF302" s="213"/>
      <c r="DG302" s="213"/>
      <c r="DH302" s="213"/>
      <c r="DI302" s="213"/>
      <c r="DJ302" s="213"/>
      <c r="DK302" s="213"/>
      <c r="DL302" s="213"/>
      <c r="DM302" s="213"/>
      <c r="DN302" s="167"/>
      <c r="DO302" s="213"/>
      <c r="DP302" s="213"/>
      <c r="DQ302" s="213"/>
      <c r="DR302" s="213"/>
      <c r="DS302" s="213"/>
      <c r="DT302" s="213"/>
      <c r="DU302" s="213"/>
      <c r="DV302" s="213"/>
      <c r="DW302" s="213"/>
      <c r="DX302" s="213"/>
      <c r="DY302" s="213"/>
      <c r="DZ302" s="213"/>
      <c r="EA302" s="213"/>
      <c r="EB302" s="213"/>
      <c r="EC302" s="213"/>
      <c r="ED302" s="213"/>
      <c r="EE302" s="213"/>
      <c r="EF302" s="213"/>
      <c r="EG302" s="213"/>
      <c r="EH302" s="213"/>
      <c r="EI302" s="213"/>
      <c r="EJ302" s="213"/>
      <c r="EK302" s="213"/>
      <c r="EL302" s="213"/>
      <c r="EM302" s="213"/>
      <c r="EN302" s="213"/>
      <c r="EO302" s="213"/>
      <c r="EP302" s="213"/>
      <c r="EQ302" s="213"/>
      <c r="ER302" s="213"/>
      <c r="ES302" s="213"/>
      <c r="ET302" s="213"/>
      <c r="EU302" s="9"/>
      <c r="EV302" s="166"/>
      <c r="EW302" s="213"/>
      <c r="EX302" s="213"/>
      <c r="EY302" s="213"/>
      <c r="EZ302" s="213"/>
      <c r="FA302" s="213"/>
      <c r="FB302" s="213"/>
      <c r="FC302" s="213"/>
      <c r="FD302" s="213"/>
      <c r="FE302" s="213"/>
      <c r="FF302" s="213"/>
      <c r="FG302" s="213"/>
      <c r="FH302" s="213"/>
      <c r="FI302" s="213"/>
      <c r="FJ302" s="213"/>
      <c r="FK302" s="213"/>
      <c r="FL302" s="213"/>
      <c r="FM302" s="213"/>
      <c r="FN302" s="167"/>
      <c r="FO302" s="213"/>
      <c r="FP302" s="213"/>
      <c r="FQ302" s="213"/>
      <c r="FR302" s="213"/>
      <c r="FS302" s="166"/>
      <c r="FT302" s="167"/>
      <c r="FU302" s="213"/>
      <c r="FV302" s="213"/>
      <c r="FW302" s="213"/>
      <c r="FX302" s="213"/>
      <c r="FY302" s="166"/>
      <c r="FZ302" s="167"/>
      <c r="GA302" s="166"/>
      <c r="GB302" s="213"/>
      <c r="GC302" s="213"/>
      <c r="GD302" s="213"/>
      <c r="GE302" s="166"/>
      <c r="GF302" s="213"/>
      <c r="GG302" s="213"/>
      <c r="GH302" s="213"/>
      <c r="GI302" s="213"/>
      <c r="GJ302" s="213"/>
      <c r="GK302" s="213"/>
      <c r="GL302" s="213"/>
      <c r="GM302" s="166"/>
      <c r="GN302" s="213"/>
      <c r="GO302" s="213"/>
      <c r="GP302" s="213"/>
      <c r="GQ302" s="167"/>
      <c r="GR302" s="174"/>
      <c r="GS302" s="214"/>
      <c r="GT302" s="214"/>
      <c r="GU302" s="214"/>
      <c r="GV302" s="214"/>
      <c r="GW302" s="214"/>
      <c r="GX302" s="214"/>
      <c r="GY302" s="214"/>
      <c r="GZ302" s="214"/>
      <c r="HA302" s="214"/>
      <c r="HB302" s="214"/>
      <c r="HC302" s="214"/>
      <c r="HD302" s="214"/>
      <c r="HE302" s="214"/>
      <c r="HF302" s="214"/>
      <c r="HG302" s="214"/>
      <c r="HH302" s="214"/>
      <c r="HI302" s="214"/>
      <c r="HJ302" s="214"/>
      <c r="HK302" s="214"/>
      <c r="HL302" s="214"/>
      <c r="HM302" s="214"/>
      <c r="HN302" s="214"/>
      <c r="HO302" s="214"/>
      <c r="HP302" s="214"/>
      <c r="HQ302" s="214"/>
      <c r="HR302" s="214"/>
      <c r="HS302" s="214"/>
      <c r="HT302" s="214"/>
      <c r="HU302" s="214"/>
      <c r="HV302" s="214"/>
      <c r="HW302" s="214"/>
      <c r="HX302" s="214"/>
      <c r="HY302" s="214"/>
      <c r="HZ302" s="214"/>
      <c r="IA302" s="214"/>
      <c r="IB302" s="214"/>
      <c r="IC302" s="214"/>
      <c r="ID302" s="214"/>
      <c r="IE302" s="214"/>
      <c r="IF302" s="214"/>
      <c r="IG302" s="214"/>
      <c r="IH302" s="214"/>
      <c r="II302" s="214"/>
      <c r="IJ302" s="214"/>
      <c r="IK302" s="214"/>
      <c r="IL302" s="214"/>
      <c r="IM302" s="214"/>
      <c r="IN302" s="214"/>
      <c r="IO302" s="214"/>
      <c r="IP302" s="166"/>
      <c r="IQ302" s="167"/>
      <c r="IR302" s="213"/>
      <c r="IS302" s="213"/>
      <c r="IT302" s="213"/>
      <c r="IU302" s="213"/>
      <c r="IV302" s="213"/>
      <c r="IW302" s="213"/>
      <c r="IX302" s="223"/>
      <c r="IY302" s="223"/>
      <c r="IZ302" s="213"/>
      <c r="JA302" s="223"/>
      <c r="JB302" s="213"/>
      <c r="JC302" s="213"/>
      <c r="JD302" s="213"/>
      <c r="JE302" s="214"/>
      <c r="JF302"/>
      <c r="JG302" s="213"/>
      <c r="JH302" s="213"/>
      <c r="JI302" s="213"/>
      <c r="JJ302" s="213"/>
      <c r="JK302" s="213"/>
      <c r="JL302" s="213"/>
      <c r="JM302" s="213"/>
      <c r="JN302" s="174"/>
      <c r="JO302" s="214"/>
      <c r="JP302" s="214"/>
      <c r="JQ302" s="214"/>
      <c r="JR302" s="214"/>
      <c r="JS302" s="214"/>
      <c r="JT302" s="214"/>
      <c r="JU302" s="214"/>
      <c r="JV302" s="214"/>
      <c r="JW302" s="214"/>
      <c r="JX302" s="214"/>
      <c r="JY302" s="166"/>
      <c r="JZ302" s="213"/>
      <c r="KA302" s="213"/>
      <c r="KB302" s="213"/>
      <c r="KC302" s="214"/>
      <c r="KD302" s="214"/>
      <c r="KE302" s="214"/>
      <c r="KF302" s="214"/>
      <c r="KG302" s="214"/>
      <c r="KH302" s="223"/>
      <c r="KI302" s="223"/>
      <c r="KJ302" s="223"/>
      <c r="KK302" s="223"/>
      <c r="KL302" s="214"/>
      <c r="KM302" s="214"/>
      <c r="KN302" s="214"/>
      <c r="KO302" s="214"/>
      <c r="KP302" s="214"/>
      <c r="KQ302"/>
      <c r="KR302" s="255"/>
      <c r="KS302">
        <v>0</v>
      </c>
      <c r="KT302">
        <v>0</v>
      </c>
      <c r="KU302">
        <v>0</v>
      </c>
      <c r="KV302">
        <v>0</v>
      </c>
    </row>
    <row r="303" spans="1:308" s="10" customFormat="1" ht="19.5">
      <c r="A303" s="171">
        <v>26</v>
      </c>
      <c r="B303" s="171" t="s">
        <v>1479</v>
      </c>
      <c r="C303" s="172" t="s">
        <v>1496</v>
      </c>
      <c r="D303" s="173">
        <v>10</v>
      </c>
      <c r="E303" s="164" t="s">
        <v>1497</v>
      </c>
      <c r="F303" s="164">
        <v>20</v>
      </c>
      <c r="G303" s="164" t="s">
        <v>852</v>
      </c>
      <c r="H303" s="164">
        <v>0</v>
      </c>
      <c r="I303" s="164">
        <v>0</v>
      </c>
      <c r="J303" s="164">
        <v>124</v>
      </c>
      <c r="K303" s="164">
        <v>19.5</v>
      </c>
      <c r="L303" s="165">
        <v>15.725806451612904</v>
      </c>
      <c r="M303" s="384" t="s">
        <v>2466</v>
      </c>
      <c r="N303" s="166"/>
      <c r="O303" s="213"/>
      <c r="P303" s="213"/>
      <c r="Q303" s="213"/>
      <c r="R303" s="213"/>
      <c r="S303" s="213"/>
      <c r="T303" s="213"/>
      <c r="U303" s="213"/>
      <c r="V303" s="213"/>
      <c r="W303" s="213"/>
      <c r="X303" s="213"/>
      <c r="Y303" s="213"/>
      <c r="Z303" s="213"/>
      <c r="AA303" s="213"/>
      <c r="AB303" s="213"/>
      <c r="AC303" s="213"/>
      <c r="AD303" s="213"/>
      <c r="AE303" s="213"/>
      <c r="AF303" s="213"/>
      <c r="AG303" s="213"/>
      <c r="AH303" s="213"/>
      <c r="AI303" s="213"/>
      <c r="AJ303" s="213"/>
      <c r="AK303" s="213"/>
      <c r="AL303" s="213"/>
      <c r="AM303" s="213"/>
      <c r="AN303" s="213"/>
      <c r="AO303" s="213"/>
      <c r="AP303" s="213"/>
      <c r="AQ303" s="213"/>
      <c r="AR303" s="213"/>
      <c r="AS303" s="213"/>
      <c r="AT303" s="213"/>
      <c r="AU303" s="213"/>
      <c r="AV303" s="213"/>
      <c r="AW303" s="213"/>
      <c r="AX303" s="213"/>
      <c r="AY303" s="213"/>
      <c r="AZ303" s="213"/>
      <c r="BA303" s="213"/>
      <c r="BB303" s="213"/>
      <c r="BC303" s="213"/>
      <c r="BD303" s="213"/>
      <c r="BE303" s="213"/>
      <c r="BF303" s="213"/>
      <c r="BG303" s="213"/>
      <c r="BH303" s="213"/>
      <c r="BI303" s="213"/>
      <c r="BJ303" s="213"/>
      <c r="BK303" s="213"/>
      <c r="BL303" s="213"/>
      <c r="BM303" s="213"/>
      <c r="BN303" s="213"/>
      <c r="BO303" s="213"/>
      <c r="BP303" s="213"/>
      <c r="BQ303" s="213"/>
      <c r="BR303" s="213"/>
      <c r="BS303" s="213"/>
      <c r="BT303" s="213"/>
      <c r="BU303" s="213"/>
      <c r="BV303" s="213"/>
      <c r="BW303" s="213"/>
      <c r="BX303" s="213"/>
      <c r="BY303" s="213"/>
      <c r="BZ303" s="213"/>
      <c r="CA303" s="213"/>
      <c r="CB303" s="166"/>
      <c r="CC303" s="213"/>
      <c r="CD303" s="213"/>
      <c r="CE303" s="213"/>
      <c r="CF303" s="213"/>
      <c r="CG303" s="213"/>
      <c r="CH303" s="213"/>
      <c r="CI303" s="213"/>
      <c r="CJ303" s="213"/>
      <c r="CK303" s="213"/>
      <c r="CL303" s="213"/>
      <c r="CM303" s="213"/>
      <c r="CN303" s="213"/>
      <c r="CO303" s="213"/>
      <c r="CP303" s="213"/>
      <c r="CQ303" s="213"/>
      <c r="CR303" s="213"/>
      <c r="CS303" s="213"/>
      <c r="CT303" s="166"/>
      <c r="CU303" s="213"/>
      <c r="CV303" s="213"/>
      <c r="CW303" s="213"/>
      <c r="CX303" s="213"/>
      <c r="CY303" s="213"/>
      <c r="CZ303" s="213"/>
      <c r="DA303" s="213"/>
      <c r="DB303" s="213"/>
      <c r="DC303" s="213"/>
      <c r="DD303" s="213"/>
      <c r="DE303" s="213"/>
      <c r="DF303" s="213"/>
      <c r="DG303" s="213"/>
      <c r="DH303" s="213"/>
      <c r="DI303" s="213"/>
      <c r="DJ303" s="213"/>
      <c r="DK303" s="213"/>
      <c r="DL303" s="213"/>
      <c r="DM303" s="213"/>
      <c r="DN303" s="167"/>
      <c r="DO303" s="213"/>
      <c r="DP303" s="213"/>
      <c r="DQ303" s="213"/>
      <c r="DR303" s="213"/>
      <c r="DS303" s="213"/>
      <c r="DT303" s="213"/>
      <c r="DU303" s="213"/>
      <c r="DV303" s="213"/>
      <c r="DW303" s="213"/>
      <c r="DX303" s="213"/>
      <c r="DY303" s="213"/>
      <c r="DZ303" s="213"/>
      <c r="EA303" s="213"/>
      <c r="EB303" s="213"/>
      <c r="EC303" s="213"/>
      <c r="ED303" s="213"/>
      <c r="EE303" s="213"/>
      <c r="EF303" s="213"/>
      <c r="EG303" s="213"/>
      <c r="EH303" s="213"/>
      <c r="EI303" s="213"/>
      <c r="EJ303" s="213"/>
      <c r="EK303" s="213"/>
      <c r="EL303" s="213"/>
      <c r="EM303" s="213"/>
      <c r="EN303" s="213"/>
      <c r="EO303" s="213"/>
      <c r="EP303" s="213"/>
      <c r="EQ303" s="213"/>
      <c r="ER303" s="213"/>
      <c r="ES303" s="213"/>
      <c r="ET303" s="213"/>
      <c r="EU303" s="9"/>
      <c r="EV303" s="166"/>
      <c r="EW303" s="213"/>
      <c r="EX303" s="213"/>
      <c r="EY303" s="213"/>
      <c r="EZ303" s="213"/>
      <c r="FA303" s="213"/>
      <c r="FB303" s="213"/>
      <c r="FC303" s="213"/>
      <c r="FD303" s="213"/>
      <c r="FE303" s="213"/>
      <c r="FF303" s="213"/>
      <c r="FG303" s="213"/>
      <c r="FH303" s="213"/>
      <c r="FI303" s="213"/>
      <c r="FJ303" s="213"/>
      <c r="FK303" s="213"/>
      <c r="FL303" s="213"/>
      <c r="FM303" s="213"/>
      <c r="FN303" s="167"/>
      <c r="FO303" s="213"/>
      <c r="FP303" s="213"/>
      <c r="FQ303" s="213"/>
      <c r="FR303" s="213"/>
      <c r="FS303" s="166"/>
      <c r="FT303" s="167"/>
      <c r="FU303" s="213"/>
      <c r="FV303" s="213"/>
      <c r="FW303" s="213"/>
      <c r="FX303" s="213"/>
      <c r="FY303" s="166"/>
      <c r="FZ303" s="167"/>
      <c r="GA303" s="166"/>
      <c r="GB303" s="213"/>
      <c r="GC303" s="213"/>
      <c r="GD303" s="213"/>
      <c r="GE303" s="166"/>
      <c r="GF303" s="213"/>
      <c r="GG303" s="213"/>
      <c r="GH303" s="213"/>
      <c r="GI303" s="213"/>
      <c r="GJ303" s="213"/>
      <c r="GK303" s="213"/>
      <c r="GL303" s="213"/>
      <c r="GM303" s="166"/>
      <c r="GN303" s="213"/>
      <c r="GO303" s="213"/>
      <c r="GP303" s="213"/>
      <c r="GQ303" s="167"/>
      <c r="GR303" s="174"/>
      <c r="GS303" s="214"/>
      <c r="GT303" s="214"/>
      <c r="GU303" s="214"/>
      <c r="GV303" s="214"/>
      <c r="GW303" s="214"/>
      <c r="GX303" s="214"/>
      <c r="GY303" s="214"/>
      <c r="GZ303" s="214"/>
      <c r="HA303" s="214"/>
      <c r="HB303" s="214"/>
      <c r="HC303" s="214"/>
      <c r="HD303" s="214"/>
      <c r="HE303" s="214"/>
      <c r="HF303" s="214"/>
      <c r="HG303" s="214"/>
      <c r="HH303" s="214"/>
      <c r="HI303" s="214"/>
      <c r="HJ303" s="214"/>
      <c r="HK303" s="214"/>
      <c r="HL303" s="214"/>
      <c r="HM303" s="214"/>
      <c r="HN303" s="214"/>
      <c r="HO303" s="214"/>
      <c r="HP303" s="214"/>
      <c r="HQ303" s="214"/>
      <c r="HR303" s="214"/>
      <c r="HS303" s="214"/>
      <c r="HT303" s="214"/>
      <c r="HU303" s="214"/>
      <c r="HV303" s="214"/>
      <c r="HW303" s="214"/>
      <c r="HX303" s="214"/>
      <c r="HY303" s="214"/>
      <c r="HZ303" s="214"/>
      <c r="IA303" s="214"/>
      <c r="IB303" s="214"/>
      <c r="IC303" s="214"/>
      <c r="ID303" s="214"/>
      <c r="IE303" s="214"/>
      <c r="IF303" s="214"/>
      <c r="IG303" s="214"/>
      <c r="IH303" s="214"/>
      <c r="II303" s="214"/>
      <c r="IJ303" s="214"/>
      <c r="IK303" s="214"/>
      <c r="IL303" s="214"/>
      <c r="IM303" s="214"/>
      <c r="IN303" s="214"/>
      <c r="IO303" s="214"/>
      <c r="IP303" s="166"/>
      <c r="IQ303" s="167"/>
      <c r="IR303" s="213"/>
      <c r="IS303" s="213"/>
      <c r="IT303" s="213"/>
      <c r="IU303" s="213"/>
      <c r="IV303" s="213"/>
      <c r="IW303" s="213"/>
      <c r="IX303" s="223"/>
      <c r="IY303" s="223"/>
      <c r="IZ303" s="213"/>
      <c r="JA303" s="223"/>
      <c r="JB303" s="213"/>
      <c r="JC303" s="213"/>
      <c r="JD303" s="213"/>
      <c r="JE303" s="214"/>
      <c r="JF303"/>
      <c r="JG303" s="213"/>
      <c r="JH303" s="213"/>
      <c r="JI303" s="213"/>
      <c r="JJ303" s="213"/>
      <c r="JK303" s="213"/>
      <c r="JL303" s="213"/>
      <c r="JM303" s="213"/>
      <c r="JN303" s="174"/>
      <c r="JO303" s="214"/>
      <c r="JP303" s="214"/>
      <c r="JQ303" s="214"/>
      <c r="JR303" s="214"/>
      <c r="JS303" s="214"/>
      <c r="JT303" s="214"/>
      <c r="JU303" s="214"/>
      <c r="JV303" s="214"/>
      <c r="JW303" s="214"/>
      <c r="JX303" s="214"/>
      <c r="JY303" s="166"/>
      <c r="JZ303" s="213"/>
      <c r="KA303" s="213"/>
      <c r="KB303" s="213"/>
      <c r="KC303" s="214"/>
      <c r="KD303" s="214"/>
      <c r="KE303" s="214"/>
      <c r="KF303" s="214"/>
      <c r="KG303" s="214"/>
      <c r="KH303" s="223"/>
      <c r="KI303" s="223"/>
      <c r="KJ303" s="223"/>
      <c r="KK303" s="223"/>
      <c r="KL303" s="214"/>
      <c r="KM303" s="214"/>
      <c r="KN303" s="214"/>
      <c r="KO303" s="214"/>
      <c r="KP303" s="214"/>
      <c r="KQ303"/>
      <c r="KR303" s="255"/>
      <c r="KS303">
        <v>0</v>
      </c>
      <c r="KT303">
        <v>0</v>
      </c>
      <c r="KU303">
        <v>0</v>
      </c>
      <c r="KV303">
        <v>0</v>
      </c>
    </row>
    <row r="304" spans="1:308" s="10" customFormat="1" ht="19.5">
      <c r="A304" s="171">
        <v>26</v>
      </c>
      <c r="B304" s="171" t="s">
        <v>1479</v>
      </c>
      <c r="C304" s="172" t="s">
        <v>1498</v>
      </c>
      <c r="D304" s="173">
        <v>11</v>
      </c>
      <c r="E304" s="164" t="s">
        <v>1499</v>
      </c>
      <c r="F304" s="164">
        <v>20</v>
      </c>
      <c r="G304" s="164" t="s">
        <v>852</v>
      </c>
      <c r="H304" s="164">
        <v>0</v>
      </c>
      <c r="I304" s="164">
        <v>0</v>
      </c>
      <c r="J304" s="164">
        <v>419</v>
      </c>
      <c r="K304" s="164">
        <v>139.4</v>
      </c>
      <c r="L304" s="165">
        <v>33.269689737470173</v>
      </c>
      <c r="M304" s="384" t="s">
        <v>2467</v>
      </c>
      <c r="N304" s="166"/>
      <c r="O304" s="213"/>
      <c r="P304" s="213"/>
      <c r="Q304" s="213"/>
      <c r="R304" s="213"/>
      <c r="S304" s="213"/>
      <c r="T304" s="213"/>
      <c r="U304" s="213"/>
      <c r="V304" s="213"/>
      <c r="W304" s="213"/>
      <c r="X304" s="213"/>
      <c r="Y304" s="213"/>
      <c r="Z304" s="213"/>
      <c r="AA304" s="213"/>
      <c r="AB304" s="213"/>
      <c r="AC304" s="213"/>
      <c r="AD304" s="213"/>
      <c r="AE304" s="213"/>
      <c r="AF304" s="213"/>
      <c r="AG304" s="213"/>
      <c r="AH304" s="213"/>
      <c r="AI304" s="213"/>
      <c r="AJ304" s="213"/>
      <c r="AK304" s="213"/>
      <c r="AL304" s="213"/>
      <c r="AM304" s="213"/>
      <c r="AN304" s="213"/>
      <c r="AO304" s="213"/>
      <c r="AP304" s="213"/>
      <c r="AQ304" s="213"/>
      <c r="AR304" s="213"/>
      <c r="AS304" s="213"/>
      <c r="AT304" s="213"/>
      <c r="AU304" s="213"/>
      <c r="AV304" s="213"/>
      <c r="AW304" s="213"/>
      <c r="AX304" s="213"/>
      <c r="AY304" s="213"/>
      <c r="AZ304" s="213"/>
      <c r="BA304" s="213"/>
      <c r="BB304" s="213"/>
      <c r="BC304" s="213" t="s">
        <v>226</v>
      </c>
      <c r="BD304" s="213"/>
      <c r="BE304" s="213"/>
      <c r="BF304" s="213"/>
      <c r="BG304" s="213"/>
      <c r="BH304" s="213"/>
      <c r="BI304" s="213"/>
      <c r="BJ304" s="213"/>
      <c r="BK304" s="213"/>
      <c r="BL304" s="213"/>
      <c r="BM304" s="213"/>
      <c r="BN304" s="213"/>
      <c r="BO304" s="213"/>
      <c r="BP304" s="213"/>
      <c r="BQ304" s="213" t="s">
        <v>226</v>
      </c>
      <c r="BR304" s="213"/>
      <c r="BS304" s="213"/>
      <c r="BT304" s="213"/>
      <c r="BU304" s="213"/>
      <c r="BV304" s="213"/>
      <c r="BW304" s="213"/>
      <c r="BX304" s="213"/>
      <c r="BY304" s="213"/>
      <c r="BZ304" s="213"/>
      <c r="CA304" s="213"/>
      <c r="CB304" s="166" t="s">
        <v>226</v>
      </c>
      <c r="CC304" s="213"/>
      <c r="CD304" s="213"/>
      <c r="CE304" s="213"/>
      <c r="CF304" s="213"/>
      <c r="CG304" s="213" t="s">
        <v>226</v>
      </c>
      <c r="CH304" s="213" t="s">
        <v>226</v>
      </c>
      <c r="CI304" s="213"/>
      <c r="CJ304" s="213"/>
      <c r="CK304" s="213" t="s">
        <v>226</v>
      </c>
      <c r="CL304" s="213"/>
      <c r="CM304" s="213"/>
      <c r="CN304" s="213"/>
      <c r="CO304" s="213"/>
      <c r="CP304" s="213"/>
      <c r="CQ304" s="213"/>
      <c r="CR304" s="213"/>
      <c r="CS304" s="213"/>
      <c r="CT304" s="166" t="s">
        <v>226</v>
      </c>
      <c r="CU304" s="213"/>
      <c r="CV304" s="213"/>
      <c r="CW304" s="213" t="s">
        <v>226</v>
      </c>
      <c r="CX304" s="213"/>
      <c r="CY304" s="213"/>
      <c r="CZ304" s="213"/>
      <c r="DA304" s="213" t="s">
        <v>226</v>
      </c>
      <c r="DB304" s="213"/>
      <c r="DC304" s="213"/>
      <c r="DD304" s="213"/>
      <c r="DE304" s="213"/>
      <c r="DF304" s="213"/>
      <c r="DG304" s="213"/>
      <c r="DH304" s="213"/>
      <c r="DI304" s="213"/>
      <c r="DJ304" s="213"/>
      <c r="DK304" s="213"/>
      <c r="DL304" s="213"/>
      <c r="DM304" s="213"/>
      <c r="DN304" s="167"/>
      <c r="DO304" s="213"/>
      <c r="DP304" s="213"/>
      <c r="DQ304" s="213"/>
      <c r="DR304" s="213"/>
      <c r="DS304" s="213"/>
      <c r="DT304" s="213"/>
      <c r="DU304" s="213"/>
      <c r="DV304" s="213"/>
      <c r="DW304" s="213"/>
      <c r="DX304" s="213"/>
      <c r="DY304" s="213" t="s">
        <v>226</v>
      </c>
      <c r="DZ304" s="213"/>
      <c r="EA304" s="213"/>
      <c r="EB304" s="213"/>
      <c r="EC304" s="213"/>
      <c r="ED304" s="213"/>
      <c r="EE304" s="213"/>
      <c r="EF304" s="213"/>
      <c r="EG304" s="213"/>
      <c r="EH304" s="213"/>
      <c r="EI304" s="213"/>
      <c r="EJ304" s="213"/>
      <c r="EK304" s="213"/>
      <c r="EL304" s="213"/>
      <c r="EM304" s="213"/>
      <c r="EN304" s="213"/>
      <c r="EO304" s="213"/>
      <c r="EP304" s="213"/>
      <c r="EQ304" s="213"/>
      <c r="ER304" s="213"/>
      <c r="ES304" s="213"/>
      <c r="ET304" s="213"/>
      <c r="EU304" s="9"/>
      <c r="EV304" s="166"/>
      <c r="EW304" s="213"/>
      <c r="EX304" s="213"/>
      <c r="EY304" s="213"/>
      <c r="EZ304" s="213"/>
      <c r="FA304" s="213"/>
      <c r="FB304" s="213"/>
      <c r="FC304" s="213" t="s">
        <v>226</v>
      </c>
      <c r="FD304" s="213"/>
      <c r="FE304" s="213"/>
      <c r="FF304" s="213"/>
      <c r="FG304" s="213" t="s">
        <v>226</v>
      </c>
      <c r="FH304" s="213"/>
      <c r="FI304" s="213"/>
      <c r="FJ304" s="213"/>
      <c r="FK304" s="213"/>
      <c r="FL304" s="213"/>
      <c r="FM304" s="213"/>
      <c r="FN304" s="167"/>
      <c r="FO304" s="213" t="s">
        <v>226</v>
      </c>
      <c r="FP304" s="213"/>
      <c r="FQ304" s="213"/>
      <c r="FR304" s="213"/>
      <c r="FS304" s="166" t="s">
        <v>226</v>
      </c>
      <c r="FT304" s="167"/>
      <c r="FU304" s="213" t="s">
        <v>226</v>
      </c>
      <c r="FV304" s="213"/>
      <c r="FW304" s="213"/>
      <c r="FX304" s="213"/>
      <c r="FY304" s="166"/>
      <c r="FZ304" s="167"/>
      <c r="GA304" s="166"/>
      <c r="GB304" s="213"/>
      <c r="GC304" s="213"/>
      <c r="GD304" s="213"/>
      <c r="GE304" s="166"/>
      <c r="GF304" s="213"/>
      <c r="GG304" s="213"/>
      <c r="GH304" s="213"/>
      <c r="GI304" s="213"/>
      <c r="GJ304" s="213"/>
      <c r="GK304" s="213"/>
      <c r="GL304" s="213"/>
      <c r="GM304" s="166"/>
      <c r="GN304" s="213"/>
      <c r="GO304" s="213"/>
      <c r="GP304" s="213"/>
      <c r="GQ304" s="167"/>
      <c r="GR304" s="174"/>
      <c r="GS304" s="214"/>
      <c r="GT304" s="214"/>
      <c r="GU304" s="214"/>
      <c r="GV304" s="214"/>
      <c r="GW304" s="214"/>
      <c r="GX304" s="214"/>
      <c r="GY304" s="214"/>
      <c r="GZ304" s="214"/>
      <c r="HA304" s="214" t="s">
        <v>226</v>
      </c>
      <c r="HB304" s="214"/>
      <c r="HC304" s="214"/>
      <c r="HD304" s="214"/>
      <c r="HE304" s="214"/>
      <c r="HF304" s="214"/>
      <c r="HG304" s="214"/>
      <c r="HH304" s="214"/>
      <c r="HI304" s="214"/>
      <c r="HJ304" s="214"/>
      <c r="HK304" s="214"/>
      <c r="HL304" s="214"/>
      <c r="HM304" s="214"/>
      <c r="HN304" s="214"/>
      <c r="HO304" s="214"/>
      <c r="HP304" s="214"/>
      <c r="HQ304" s="214"/>
      <c r="HR304" s="214"/>
      <c r="HS304" s="214"/>
      <c r="HT304" s="214"/>
      <c r="HU304" s="214"/>
      <c r="HV304" s="214"/>
      <c r="HW304" s="214"/>
      <c r="HX304" s="214"/>
      <c r="HY304" s="214"/>
      <c r="HZ304" s="214"/>
      <c r="IA304" s="214"/>
      <c r="IB304" s="214"/>
      <c r="IC304" s="214"/>
      <c r="ID304" s="214"/>
      <c r="IE304" s="214"/>
      <c r="IF304" s="214"/>
      <c r="IG304" s="214"/>
      <c r="IH304" s="214"/>
      <c r="II304" s="214"/>
      <c r="IJ304" s="214"/>
      <c r="IK304" s="214"/>
      <c r="IL304" s="214"/>
      <c r="IM304" s="214"/>
      <c r="IN304" s="214"/>
      <c r="IO304" s="214"/>
      <c r="IP304" s="166"/>
      <c r="IQ304" s="167"/>
      <c r="IR304" s="213"/>
      <c r="IS304" s="213"/>
      <c r="IT304" s="213"/>
      <c r="IU304" s="213"/>
      <c r="IV304" s="213"/>
      <c r="IW304" s="213"/>
      <c r="IX304" s="223"/>
      <c r="IY304" s="223"/>
      <c r="IZ304" s="213" t="s">
        <v>226</v>
      </c>
      <c r="JA304" s="223"/>
      <c r="JB304" s="213"/>
      <c r="JC304" s="213" t="s">
        <v>853</v>
      </c>
      <c r="JD304" s="213"/>
      <c r="JE304" s="214" t="s">
        <v>898</v>
      </c>
      <c r="JF304"/>
      <c r="JG304" s="213" t="s">
        <v>853</v>
      </c>
      <c r="JH304" s="213"/>
      <c r="JI304" s="213"/>
      <c r="JJ304" s="213"/>
      <c r="JK304" s="213" t="s">
        <v>853</v>
      </c>
      <c r="JL304" s="213"/>
      <c r="JM304" s="213"/>
      <c r="JN304" s="174"/>
      <c r="JO304" s="214" t="s">
        <v>898</v>
      </c>
      <c r="JP304" s="214"/>
      <c r="JQ304" s="214"/>
      <c r="JR304" s="214"/>
      <c r="JS304" s="214"/>
      <c r="JT304" s="214"/>
      <c r="JU304" s="214"/>
      <c r="JV304" s="214"/>
      <c r="JW304" s="214"/>
      <c r="JX304" s="214"/>
      <c r="JY304" s="166" t="s">
        <v>853</v>
      </c>
      <c r="JZ304" s="213"/>
      <c r="KA304" s="213"/>
      <c r="KB304" s="213"/>
      <c r="KC304" s="214"/>
      <c r="KD304" s="214"/>
      <c r="KE304" s="214"/>
      <c r="KF304" s="214"/>
      <c r="KG304" s="214"/>
      <c r="KH304" s="223" t="s">
        <v>853</v>
      </c>
      <c r="KI304" s="223"/>
      <c r="KJ304" s="223"/>
      <c r="KK304" s="223"/>
      <c r="KL304" s="214"/>
      <c r="KM304" s="214"/>
      <c r="KN304" s="214"/>
      <c r="KO304" s="214"/>
      <c r="KP304" s="214"/>
      <c r="KQ304"/>
      <c r="KR304" s="255"/>
      <c r="KS304">
        <v>19</v>
      </c>
      <c r="KT304">
        <v>5</v>
      </c>
      <c r="KU304">
        <v>19</v>
      </c>
      <c r="KV304">
        <v>5</v>
      </c>
    </row>
    <row r="305" spans="1:308" s="10" customFormat="1" ht="19.5">
      <c r="A305" s="171">
        <v>26</v>
      </c>
      <c r="B305" s="171" t="s">
        <v>1479</v>
      </c>
      <c r="C305" s="172" t="s">
        <v>1500</v>
      </c>
      <c r="D305" s="173">
        <v>12</v>
      </c>
      <c r="E305" s="164" t="s">
        <v>1501</v>
      </c>
      <c r="F305" s="164">
        <v>9</v>
      </c>
      <c r="G305" s="164" t="s">
        <v>857</v>
      </c>
      <c r="H305" s="164">
        <v>0</v>
      </c>
      <c r="I305" s="164">
        <v>0</v>
      </c>
      <c r="J305" s="164">
        <v>344</v>
      </c>
      <c r="K305" s="164">
        <v>98.4</v>
      </c>
      <c r="L305" s="165">
        <v>28.604651162790702</v>
      </c>
      <c r="M305" s="384" t="s">
        <v>2468</v>
      </c>
      <c r="N305" s="166" t="s">
        <v>226</v>
      </c>
      <c r="O305" s="213"/>
      <c r="P305" s="213"/>
      <c r="Q305" s="213"/>
      <c r="R305" s="213"/>
      <c r="S305" s="213"/>
      <c r="T305" s="213"/>
      <c r="U305" s="213"/>
      <c r="V305" s="213"/>
      <c r="W305" s="213"/>
      <c r="X305" s="213"/>
      <c r="Y305" s="213"/>
      <c r="Z305" s="213"/>
      <c r="AA305" s="213"/>
      <c r="AB305" s="213"/>
      <c r="AC305" s="213"/>
      <c r="AD305" s="213"/>
      <c r="AE305" s="213"/>
      <c r="AF305" s="213"/>
      <c r="AG305" s="213"/>
      <c r="AH305" s="213"/>
      <c r="AI305" s="213"/>
      <c r="AJ305" s="213"/>
      <c r="AK305" s="213"/>
      <c r="AL305" s="213"/>
      <c r="AM305" s="213"/>
      <c r="AN305" s="213"/>
      <c r="AO305" s="213"/>
      <c r="AP305" s="213"/>
      <c r="AQ305" s="213"/>
      <c r="AR305" s="213"/>
      <c r="AS305" s="213"/>
      <c r="AT305" s="213"/>
      <c r="AU305" s="213"/>
      <c r="AV305" s="213"/>
      <c r="AW305" s="213"/>
      <c r="AX305" s="213"/>
      <c r="AY305" s="213"/>
      <c r="AZ305" s="213"/>
      <c r="BA305" s="213"/>
      <c r="BB305" s="213"/>
      <c r="BC305" s="213"/>
      <c r="BD305" s="213"/>
      <c r="BE305" s="213"/>
      <c r="BF305" s="213"/>
      <c r="BG305" s="213"/>
      <c r="BH305" s="213"/>
      <c r="BI305" s="213" t="s">
        <v>226</v>
      </c>
      <c r="BJ305" s="213"/>
      <c r="BK305" s="213"/>
      <c r="BL305" s="213"/>
      <c r="BM305" s="213"/>
      <c r="BN305" s="213"/>
      <c r="BO305" s="213"/>
      <c r="BP305" s="213" t="s">
        <v>226</v>
      </c>
      <c r="BQ305" s="213" t="s">
        <v>226</v>
      </c>
      <c r="BR305" s="213"/>
      <c r="BS305" s="213"/>
      <c r="BT305" s="213"/>
      <c r="BU305" s="213"/>
      <c r="BV305" s="213"/>
      <c r="BW305" s="213"/>
      <c r="BX305" s="213"/>
      <c r="BY305" s="213"/>
      <c r="BZ305" s="213"/>
      <c r="CA305" s="213"/>
      <c r="CB305" s="166"/>
      <c r="CC305" s="213"/>
      <c r="CD305" s="213"/>
      <c r="CE305" s="213"/>
      <c r="CF305" s="213"/>
      <c r="CG305" s="213" t="s">
        <v>226</v>
      </c>
      <c r="CH305" s="213" t="s">
        <v>226</v>
      </c>
      <c r="CI305" s="213" t="s">
        <v>226</v>
      </c>
      <c r="CJ305" s="213"/>
      <c r="CK305" s="213" t="s">
        <v>226</v>
      </c>
      <c r="CL305" s="213"/>
      <c r="CM305" s="213"/>
      <c r="CN305" s="213"/>
      <c r="CO305" s="213"/>
      <c r="CP305" s="213"/>
      <c r="CQ305" s="213"/>
      <c r="CR305" s="213"/>
      <c r="CS305" s="213"/>
      <c r="CT305" s="166" t="s">
        <v>226</v>
      </c>
      <c r="CU305" s="213"/>
      <c r="CV305" s="213"/>
      <c r="CW305" s="213"/>
      <c r="CX305" s="213"/>
      <c r="CY305" s="213"/>
      <c r="CZ305" s="213" t="s">
        <v>226</v>
      </c>
      <c r="DA305" s="213"/>
      <c r="DB305" s="213"/>
      <c r="DC305" s="213"/>
      <c r="DD305" s="213"/>
      <c r="DE305" s="213"/>
      <c r="DF305" s="213"/>
      <c r="DG305" s="213"/>
      <c r="DH305" s="213"/>
      <c r="DI305" s="213"/>
      <c r="DJ305" s="213"/>
      <c r="DK305" s="213"/>
      <c r="DL305" s="213"/>
      <c r="DM305" s="213"/>
      <c r="DN305" s="167"/>
      <c r="DO305" s="213"/>
      <c r="DP305" s="213"/>
      <c r="DQ305" s="213"/>
      <c r="DR305" s="213"/>
      <c r="DS305" s="213"/>
      <c r="DT305" s="213" t="s">
        <v>226</v>
      </c>
      <c r="DU305" s="213"/>
      <c r="DV305" s="213"/>
      <c r="DW305" s="213"/>
      <c r="DX305" s="213"/>
      <c r="DY305" s="213"/>
      <c r="DZ305" s="213"/>
      <c r="EA305" s="213"/>
      <c r="EB305" s="213"/>
      <c r="EC305" s="213"/>
      <c r="ED305" s="213"/>
      <c r="EE305" s="213"/>
      <c r="EF305" s="213"/>
      <c r="EG305" s="213"/>
      <c r="EH305" s="213"/>
      <c r="EI305" s="213"/>
      <c r="EJ305" s="213"/>
      <c r="EK305" s="213"/>
      <c r="EL305" s="213"/>
      <c r="EM305" s="213"/>
      <c r="EN305" s="213"/>
      <c r="EO305" s="213"/>
      <c r="EP305" s="213"/>
      <c r="EQ305" s="213"/>
      <c r="ER305" s="213"/>
      <c r="ES305" s="213"/>
      <c r="ET305" s="213"/>
      <c r="EU305" s="9"/>
      <c r="EV305" s="166"/>
      <c r="EW305" s="213"/>
      <c r="EX305" s="213"/>
      <c r="EY305" s="213"/>
      <c r="EZ305" s="213" t="s">
        <v>226</v>
      </c>
      <c r="FA305" s="213"/>
      <c r="FB305" s="213"/>
      <c r="FC305" s="213"/>
      <c r="FD305" s="213"/>
      <c r="FE305" s="213"/>
      <c r="FF305" s="213"/>
      <c r="FG305" s="213"/>
      <c r="FH305" s="213" t="s">
        <v>898</v>
      </c>
      <c r="FI305" s="213"/>
      <c r="FJ305" s="213"/>
      <c r="FK305" s="213"/>
      <c r="FL305" s="213"/>
      <c r="FM305" s="213"/>
      <c r="FN305" s="167"/>
      <c r="FO305" s="213"/>
      <c r="FP305" s="213"/>
      <c r="FQ305" s="213"/>
      <c r="FR305" s="213"/>
      <c r="FS305" s="166"/>
      <c r="FT305" s="167"/>
      <c r="FU305" s="213"/>
      <c r="FV305" s="213"/>
      <c r="FW305" s="213"/>
      <c r="FX305" s="213"/>
      <c r="FY305" s="166"/>
      <c r="FZ305" s="167"/>
      <c r="GA305" s="166"/>
      <c r="GB305" s="213"/>
      <c r="GC305" s="213"/>
      <c r="GD305" s="213"/>
      <c r="GE305" s="166"/>
      <c r="GF305" s="213"/>
      <c r="GG305" s="213"/>
      <c r="GH305" s="213"/>
      <c r="GI305" s="213"/>
      <c r="GJ305" s="213"/>
      <c r="GK305" s="213"/>
      <c r="GL305" s="213"/>
      <c r="GM305" s="166"/>
      <c r="GN305" s="213"/>
      <c r="GO305" s="213"/>
      <c r="GP305" s="213"/>
      <c r="GQ305" s="167"/>
      <c r="GR305" s="174" t="s">
        <v>226</v>
      </c>
      <c r="GS305" s="214" t="s">
        <v>226</v>
      </c>
      <c r="GT305" s="214"/>
      <c r="GU305" s="214" t="s">
        <v>226</v>
      </c>
      <c r="GV305" s="214" t="s">
        <v>226</v>
      </c>
      <c r="GW305" s="214" t="s">
        <v>226</v>
      </c>
      <c r="GX305" s="214" t="s">
        <v>226</v>
      </c>
      <c r="GY305" s="214"/>
      <c r="GZ305" s="214"/>
      <c r="HA305" s="214" t="s">
        <v>226</v>
      </c>
      <c r="HB305" s="214"/>
      <c r="HC305" s="214" t="s">
        <v>226</v>
      </c>
      <c r="HD305" s="214"/>
      <c r="HE305" s="214"/>
      <c r="HF305" s="214" t="s">
        <v>226</v>
      </c>
      <c r="HG305" s="214" t="s">
        <v>226</v>
      </c>
      <c r="HH305" s="214"/>
      <c r="HI305" s="214"/>
      <c r="HJ305" s="214"/>
      <c r="HK305" s="214" t="s">
        <v>226</v>
      </c>
      <c r="HL305" s="214"/>
      <c r="HM305" s="214" t="s">
        <v>226</v>
      </c>
      <c r="HN305" s="214"/>
      <c r="HO305" s="214"/>
      <c r="HP305" s="214"/>
      <c r="HQ305" s="214" t="s">
        <v>226</v>
      </c>
      <c r="HR305" s="214" t="s">
        <v>226</v>
      </c>
      <c r="HS305" s="214"/>
      <c r="HT305" s="214" t="s">
        <v>226</v>
      </c>
      <c r="HU305" s="214" t="s">
        <v>226</v>
      </c>
      <c r="HV305" s="214" t="s">
        <v>226</v>
      </c>
      <c r="HW305" s="214"/>
      <c r="HX305" s="214" t="s">
        <v>226</v>
      </c>
      <c r="HY305" s="214"/>
      <c r="HZ305" s="214"/>
      <c r="IA305" s="214"/>
      <c r="IB305" s="214"/>
      <c r="IC305" s="214"/>
      <c r="ID305" s="214"/>
      <c r="IE305" s="214"/>
      <c r="IF305" s="214"/>
      <c r="IG305" s="214"/>
      <c r="IH305" s="214"/>
      <c r="II305" s="214"/>
      <c r="IJ305" s="214"/>
      <c r="IK305" s="214"/>
      <c r="IL305" s="214"/>
      <c r="IM305" s="214"/>
      <c r="IN305" s="214"/>
      <c r="IO305" s="214"/>
      <c r="IP305" s="166"/>
      <c r="IQ305" s="167"/>
      <c r="IR305" s="213"/>
      <c r="IS305" s="213"/>
      <c r="IT305" s="213"/>
      <c r="IU305" s="213"/>
      <c r="IV305" s="213"/>
      <c r="IW305" s="213"/>
      <c r="IX305" s="223"/>
      <c r="IY305" s="223"/>
      <c r="IZ305" s="213" t="s">
        <v>226</v>
      </c>
      <c r="JA305" s="223"/>
      <c r="JB305" s="213"/>
      <c r="JC305" s="213" t="s">
        <v>226</v>
      </c>
      <c r="JD305" s="213"/>
      <c r="JE305" s="214"/>
      <c r="JF305"/>
      <c r="JG305" s="213"/>
      <c r="JH305" s="213"/>
      <c r="JI305" s="213"/>
      <c r="JJ305" s="213"/>
      <c r="JK305" s="213" t="s">
        <v>226</v>
      </c>
      <c r="JL305" s="213"/>
      <c r="JM305" s="213"/>
      <c r="JN305" s="174"/>
      <c r="JO305" s="214"/>
      <c r="JP305" s="214"/>
      <c r="JQ305" s="214"/>
      <c r="JR305" s="214"/>
      <c r="JS305" s="214"/>
      <c r="JT305" s="214"/>
      <c r="JU305" s="214"/>
      <c r="JV305" s="214"/>
      <c r="JW305" s="214"/>
      <c r="JX305" s="214"/>
      <c r="JY305" s="166"/>
      <c r="JZ305" s="213"/>
      <c r="KA305" s="213"/>
      <c r="KB305" s="213"/>
      <c r="KC305" s="214"/>
      <c r="KD305" s="214" t="s">
        <v>898</v>
      </c>
      <c r="KE305" s="214" t="s">
        <v>898</v>
      </c>
      <c r="KF305" s="214"/>
      <c r="KG305" s="214"/>
      <c r="KH305" s="223"/>
      <c r="KI305" s="223"/>
      <c r="KJ305" s="223"/>
      <c r="KK305" s="223"/>
      <c r="KL305" s="214"/>
      <c r="KM305" s="214"/>
      <c r="KN305" s="214"/>
      <c r="KO305" s="214" t="s">
        <v>853</v>
      </c>
      <c r="KP305" s="214"/>
      <c r="KQ305"/>
      <c r="KR305" s="255"/>
      <c r="KS305">
        <v>36</v>
      </c>
      <c r="KT305">
        <v>1</v>
      </c>
      <c r="KU305">
        <v>36</v>
      </c>
      <c r="KV305">
        <v>1</v>
      </c>
    </row>
    <row r="306" spans="1:308" s="10" customFormat="1" ht="19.5">
      <c r="A306" s="171">
        <v>27</v>
      </c>
      <c r="B306" s="171" t="s">
        <v>1502</v>
      </c>
      <c r="C306" s="172" t="s">
        <v>1503</v>
      </c>
      <c r="D306" s="173">
        <v>1</v>
      </c>
      <c r="E306" s="171" t="s">
        <v>1504</v>
      </c>
      <c r="F306" s="164">
        <v>3</v>
      </c>
      <c r="G306" s="164" t="s">
        <v>2078</v>
      </c>
      <c r="H306" s="164" t="s">
        <v>864</v>
      </c>
      <c r="I306" s="164" t="s">
        <v>865</v>
      </c>
      <c r="J306" s="164">
        <v>1034</v>
      </c>
      <c r="K306" s="164">
        <v>984.6</v>
      </c>
      <c r="L306" s="165">
        <v>95.222437137330758</v>
      </c>
      <c r="M306" s="384" t="s">
        <v>2469</v>
      </c>
      <c r="N306" s="166" t="s">
        <v>226</v>
      </c>
      <c r="O306" s="213"/>
      <c r="P306" s="213"/>
      <c r="Q306" s="213"/>
      <c r="R306" s="213"/>
      <c r="S306" s="213"/>
      <c r="T306" s="213"/>
      <c r="U306" s="213"/>
      <c r="V306" s="213"/>
      <c r="W306" s="213"/>
      <c r="X306" s="213"/>
      <c r="Y306" s="213"/>
      <c r="Z306" s="213"/>
      <c r="AA306" s="213"/>
      <c r="AB306" s="213"/>
      <c r="AC306" s="213"/>
      <c r="AD306" s="213"/>
      <c r="AE306" s="213"/>
      <c r="AF306" s="213"/>
      <c r="AG306" s="213"/>
      <c r="AH306" s="213"/>
      <c r="AI306" s="213"/>
      <c r="AJ306" s="213"/>
      <c r="AK306" s="213"/>
      <c r="AL306" s="213"/>
      <c r="AM306" s="213"/>
      <c r="AN306" s="213"/>
      <c r="AO306" s="213"/>
      <c r="AP306" s="213"/>
      <c r="AQ306" s="213"/>
      <c r="AR306" s="213"/>
      <c r="AS306" s="213"/>
      <c r="AT306" s="213"/>
      <c r="AU306" s="213"/>
      <c r="AV306" s="213"/>
      <c r="AW306" s="213"/>
      <c r="AX306" s="213"/>
      <c r="AY306" s="213"/>
      <c r="AZ306" s="213"/>
      <c r="BA306" s="213" t="s">
        <v>226</v>
      </c>
      <c r="BB306" s="213" t="s">
        <v>226</v>
      </c>
      <c r="BC306" s="213"/>
      <c r="BD306" s="213" t="s">
        <v>226</v>
      </c>
      <c r="BE306" s="213"/>
      <c r="BF306" s="213"/>
      <c r="BG306" s="213"/>
      <c r="BH306" s="213"/>
      <c r="BI306" s="213"/>
      <c r="BJ306" s="213"/>
      <c r="BK306" s="213"/>
      <c r="BL306" s="213"/>
      <c r="BM306" s="213"/>
      <c r="BN306" s="213"/>
      <c r="BO306" s="213"/>
      <c r="BP306" s="213" t="s">
        <v>226</v>
      </c>
      <c r="BQ306" s="213" t="s">
        <v>226</v>
      </c>
      <c r="BR306" s="213"/>
      <c r="BS306" s="213"/>
      <c r="BT306" s="213"/>
      <c r="BU306" s="213"/>
      <c r="BV306" s="213"/>
      <c r="BW306" s="213"/>
      <c r="BX306" s="213"/>
      <c r="BY306" s="213"/>
      <c r="BZ306" s="213"/>
      <c r="CA306" s="213"/>
      <c r="CB306" s="166"/>
      <c r="CC306" s="213" t="s">
        <v>226</v>
      </c>
      <c r="CD306" s="213"/>
      <c r="CE306" s="213"/>
      <c r="CF306" s="213"/>
      <c r="CG306" s="213" t="s">
        <v>226</v>
      </c>
      <c r="CH306" s="213" t="s">
        <v>226</v>
      </c>
      <c r="CI306" s="213" t="s">
        <v>226</v>
      </c>
      <c r="CJ306" s="213" t="s">
        <v>226</v>
      </c>
      <c r="CK306" s="213" t="s">
        <v>226</v>
      </c>
      <c r="CL306" s="213"/>
      <c r="CM306" s="213"/>
      <c r="CN306" s="213"/>
      <c r="CO306" s="213"/>
      <c r="CP306" s="213"/>
      <c r="CQ306" s="213"/>
      <c r="CR306" s="213"/>
      <c r="CS306" s="213"/>
      <c r="CT306" s="166"/>
      <c r="CU306" s="213" t="s">
        <v>226</v>
      </c>
      <c r="CV306" s="213" t="s">
        <v>226</v>
      </c>
      <c r="CW306" s="213"/>
      <c r="CX306" s="213"/>
      <c r="CY306" s="213"/>
      <c r="CZ306" s="213" t="s">
        <v>226</v>
      </c>
      <c r="DA306" s="213" t="s">
        <v>226</v>
      </c>
      <c r="DB306" s="213"/>
      <c r="DC306" s="213"/>
      <c r="DD306" s="213"/>
      <c r="DE306" s="213"/>
      <c r="DF306" s="213"/>
      <c r="DG306" s="213"/>
      <c r="DH306" s="213"/>
      <c r="DI306" s="213"/>
      <c r="DJ306" s="213"/>
      <c r="DK306" s="213"/>
      <c r="DL306" s="213"/>
      <c r="DM306" s="213"/>
      <c r="DN306" s="167"/>
      <c r="DO306" s="213"/>
      <c r="DP306" s="213" t="s">
        <v>226</v>
      </c>
      <c r="DQ306" s="213"/>
      <c r="DR306" s="213"/>
      <c r="DS306" s="213" t="s">
        <v>226</v>
      </c>
      <c r="DT306" s="213"/>
      <c r="DU306" s="213" t="s">
        <v>226</v>
      </c>
      <c r="DV306" s="213"/>
      <c r="DW306" s="213"/>
      <c r="DX306" s="213" t="s">
        <v>226</v>
      </c>
      <c r="DY306" s="213"/>
      <c r="DZ306" s="213"/>
      <c r="EA306" s="213"/>
      <c r="EB306" s="213" t="s">
        <v>226</v>
      </c>
      <c r="EC306" s="213"/>
      <c r="ED306" s="213"/>
      <c r="EE306" s="213"/>
      <c r="EF306" s="213"/>
      <c r="EG306" s="213"/>
      <c r="EH306" s="213"/>
      <c r="EI306" s="213"/>
      <c r="EJ306" s="213"/>
      <c r="EK306" s="213"/>
      <c r="EL306" s="213"/>
      <c r="EM306" s="213"/>
      <c r="EN306" s="213"/>
      <c r="EO306" s="213"/>
      <c r="EP306" s="213"/>
      <c r="EQ306" s="213"/>
      <c r="ER306" s="213"/>
      <c r="ES306" s="213"/>
      <c r="ET306" s="213"/>
      <c r="EU306" s="9"/>
      <c r="EV306" s="166" t="s">
        <v>226</v>
      </c>
      <c r="EW306" s="213"/>
      <c r="EX306" s="213"/>
      <c r="EY306" s="213"/>
      <c r="EZ306" s="213" t="s">
        <v>226</v>
      </c>
      <c r="FA306" s="213" t="s">
        <v>226</v>
      </c>
      <c r="FB306" s="213"/>
      <c r="FC306" s="213"/>
      <c r="FD306" s="213"/>
      <c r="FE306" s="213"/>
      <c r="FF306" s="213" t="s">
        <v>226</v>
      </c>
      <c r="FG306" s="213"/>
      <c r="FH306" s="213" t="s">
        <v>226</v>
      </c>
      <c r="FI306" s="213"/>
      <c r="FJ306" s="213"/>
      <c r="FK306" s="213"/>
      <c r="FL306" s="213"/>
      <c r="FM306" s="213"/>
      <c r="FN306" s="167"/>
      <c r="FO306" s="213" t="s">
        <v>226</v>
      </c>
      <c r="FP306" s="213"/>
      <c r="FQ306" s="213"/>
      <c r="FR306" s="213"/>
      <c r="FS306" s="166" t="s">
        <v>226</v>
      </c>
      <c r="FT306" s="167" t="s">
        <v>226</v>
      </c>
      <c r="FU306" s="213" t="s">
        <v>226</v>
      </c>
      <c r="FV306" s="213" t="s">
        <v>226</v>
      </c>
      <c r="FW306" s="213" t="s">
        <v>226</v>
      </c>
      <c r="FX306" s="213" t="s">
        <v>226</v>
      </c>
      <c r="FY306" s="166"/>
      <c r="FZ306" s="167" t="s">
        <v>226</v>
      </c>
      <c r="GA306" s="166"/>
      <c r="GB306" s="213"/>
      <c r="GC306" s="213"/>
      <c r="GD306" s="213"/>
      <c r="GE306" s="166" t="s">
        <v>226</v>
      </c>
      <c r="GF306" s="213"/>
      <c r="GG306" s="213"/>
      <c r="GH306" s="213"/>
      <c r="GI306" s="213"/>
      <c r="GJ306" s="213"/>
      <c r="GK306" s="213"/>
      <c r="GL306" s="213"/>
      <c r="GM306" s="166"/>
      <c r="GN306" s="213"/>
      <c r="GO306" s="213"/>
      <c r="GP306" s="213"/>
      <c r="GQ306" s="167"/>
      <c r="GR306" s="174" t="s">
        <v>226</v>
      </c>
      <c r="GS306" s="214" t="s">
        <v>226</v>
      </c>
      <c r="GT306" s="214"/>
      <c r="GU306" s="214" t="s">
        <v>226</v>
      </c>
      <c r="GV306" s="214" t="s">
        <v>226</v>
      </c>
      <c r="GW306" s="214" t="s">
        <v>226</v>
      </c>
      <c r="GX306" s="214" t="s">
        <v>226</v>
      </c>
      <c r="GY306" s="214"/>
      <c r="GZ306" s="214"/>
      <c r="HA306" s="214" t="s">
        <v>226</v>
      </c>
      <c r="HB306" s="214"/>
      <c r="HC306" s="214"/>
      <c r="HD306" s="214"/>
      <c r="HE306" s="214"/>
      <c r="HF306" s="214" t="s">
        <v>226</v>
      </c>
      <c r="HG306" s="214" t="s">
        <v>226</v>
      </c>
      <c r="HH306" s="214"/>
      <c r="HI306" s="214"/>
      <c r="HJ306" s="214"/>
      <c r="HK306" s="214" t="s">
        <v>226</v>
      </c>
      <c r="HL306" s="214"/>
      <c r="HM306" s="214" t="s">
        <v>226</v>
      </c>
      <c r="HN306" s="214"/>
      <c r="HO306" s="214"/>
      <c r="HP306" s="214"/>
      <c r="HQ306" s="214" t="s">
        <v>226</v>
      </c>
      <c r="HR306" s="214"/>
      <c r="HS306" s="214"/>
      <c r="HT306" s="214"/>
      <c r="HU306" s="214"/>
      <c r="HV306" s="214"/>
      <c r="HW306" s="214"/>
      <c r="HX306" s="214" t="s">
        <v>226</v>
      </c>
      <c r="HY306" s="214"/>
      <c r="HZ306" s="214"/>
      <c r="IA306" s="214" t="s">
        <v>226</v>
      </c>
      <c r="IB306" s="214"/>
      <c r="IC306" s="214" t="s">
        <v>226</v>
      </c>
      <c r="ID306" s="214" t="s">
        <v>226</v>
      </c>
      <c r="IE306" s="214"/>
      <c r="IF306" s="214"/>
      <c r="IG306" s="214"/>
      <c r="IH306" s="214" t="s">
        <v>226</v>
      </c>
      <c r="II306" s="214"/>
      <c r="IJ306" s="214"/>
      <c r="IK306" s="214"/>
      <c r="IL306" s="214"/>
      <c r="IM306" s="214"/>
      <c r="IN306" s="214"/>
      <c r="IO306" s="214"/>
      <c r="IP306" s="166"/>
      <c r="IQ306" s="167"/>
      <c r="IR306" s="213"/>
      <c r="IS306" s="213"/>
      <c r="IT306" s="213"/>
      <c r="IU306" s="213"/>
      <c r="IV306" s="213"/>
      <c r="IW306" s="213"/>
      <c r="IX306" s="223"/>
      <c r="IY306" s="223"/>
      <c r="IZ306" s="213" t="s">
        <v>226</v>
      </c>
      <c r="JA306" s="223"/>
      <c r="JB306" s="213"/>
      <c r="JC306" s="213"/>
      <c r="JD306" s="213"/>
      <c r="JE306" s="214"/>
      <c r="JF306"/>
      <c r="JG306" s="213"/>
      <c r="JH306" s="213"/>
      <c r="JI306" s="213"/>
      <c r="JJ306" s="213"/>
      <c r="JK306" s="213"/>
      <c r="JL306" s="213"/>
      <c r="JM306" s="213"/>
      <c r="JN306" s="174"/>
      <c r="JO306" s="214"/>
      <c r="JP306" s="214"/>
      <c r="JQ306" s="214"/>
      <c r="JR306" s="214"/>
      <c r="JS306" s="214"/>
      <c r="JT306" s="214"/>
      <c r="JU306" s="214"/>
      <c r="JV306" s="214"/>
      <c r="JW306" s="214"/>
      <c r="JX306" s="214"/>
      <c r="JY306" s="166"/>
      <c r="JZ306" s="213"/>
      <c r="KA306" s="213"/>
      <c r="KB306" s="213"/>
      <c r="KC306" s="214"/>
      <c r="KD306" s="214" t="s">
        <v>853</v>
      </c>
      <c r="KE306" s="214" t="s">
        <v>853</v>
      </c>
      <c r="KF306" s="214"/>
      <c r="KG306" s="214"/>
      <c r="KH306" s="223"/>
      <c r="KI306" s="223"/>
      <c r="KJ306" s="223"/>
      <c r="KK306" s="223"/>
      <c r="KL306" s="214"/>
      <c r="KM306" s="214"/>
      <c r="KN306" s="214"/>
      <c r="KO306" s="214"/>
      <c r="KP306" s="214"/>
      <c r="KQ306"/>
      <c r="KR306" s="255"/>
      <c r="KS306">
        <v>53</v>
      </c>
      <c r="KT306">
        <v>2</v>
      </c>
      <c r="KU306">
        <v>53</v>
      </c>
      <c r="KV306">
        <v>2</v>
      </c>
    </row>
    <row r="307" spans="1:308" s="10" customFormat="1" ht="19.5">
      <c r="A307" s="171">
        <v>27</v>
      </c>
      <c r="B307" s="171" t="s">
        <v>1502</v>
      </c>
      <c r="C307" s="172" t="s">
        <v>1505</v>
      </c>
      <c r="D307" s="173">
        <v>2</v>
      </c>
      <c r="E307" s="171" t="s">
        <v>1506</v>
      </c>
      <c r="F307" s="164">
        <v>9</v>
      </c>
      <c r="G307" s="164" t="s">
        <v>857</v>
      </c>
      <c r="H307" s="164">
        <v>0</v>
      </c>
      <c r="I307" s="164">
        <v>0</v>
      </c>
      <c r="J307" s="164">
        <v>599</v>
      </c>
      <c r="K307" s="164">
        <v>186.9</v>
      </c>
      <c r="L307" s="165">
        <v>31.202003338898166</v>
      </c>
      <c r="M307" s="384" t="s">
        <v>2470</v>
      </c>
      <c r="N307" s="166"/>
      <c r="O307" s="213"/>
      <c r="P307" s="213"/>
      <c r="Q307" s="213"/>
      <c r="R307" s="213"/>
      <c r="S307" s="213"/>
      <c r="T307" s="213"/>
      <c r="U307" s="213"/>
      <c r="V307" s="213"/>
      <c r="W307" s="213"/>
      <c r="X307" s="213"/>
      <c r="Y307" s="213"/>
      <c r="Z307" s="213"/>
      <c r="AA307" s="213"/>
      <c r="AB307" s="213"/>
      <c r="AC307" s="213"/>
      <c r="AD307" s="213"/>
      <c r="AE307" s="213"/>
      <c r="AF307" s="213"/>
      <c r="AG307" s="213"/>
      <c r="AH307" s="213"/>
      <c r="AI307" s="213"/>
      <c r="AJ307" s="213"/>
      <c r="AK307" s="213"/>
      <c r="AL307" s="213"/>
      <c r="AM307" s="213"/>
      <c r="AN307" s="213"/>
      <c r="AO307" s="213"/>
      <c r="AP307" s="213"/>
      <c r="AQ307" s="213"/>
      <c r="AR307" s="213"/>
      <c r="AS307" s="213"/>
      <c r="AT307" s="213"/>
      <c r="AU307" s="213"/>
      <c r="AV307" s="213"/>
      <c r="AW307" s="213"/>
      <c r="AX307" s="213"/>
      <c r="AY307" s="213"/>
      <c r="AZ307" s="213"/>
      <c r="BA307" s="213"/>
      <c r="BB307" s="213"/>
      <c r="BC307" s="213"/>
      <c r="BD307" s="213"/>
      <c r="BE307" s="213"/>
      <c r="BF307" s="213"/>
      <c r="BG307" s="213"/>
      <c r="BH307" s="213"/>
      <c r="BI307" s="213"/>
      <c r="BJ307" s="213"/>
      <c r="BK307" s="213"/>
      <c r="BL307" s="213"/>
      <c r="BM307" s="213"/>
      <c r="BN307" s="213"/>
      <c r="BO307" s="213"/>
      <c r="BP307" s="213"/>
      <c r="BQ307" s="213"/>
      <c r="BR307" s="213"/>
      <c r="BS307" s="213"/>
      <c r="BT307" s="213"/>
      <c r="BU307" s="213"/>
      <c r="BV307" s="213"/>
      <c r="BW307" s="213"/>
      <c r="BX307" s="213"/>
      <c r="BY307" s="213"/>
      <c r="BZ307" s="213"/>
      <c r="CA307" s="213"/>
      <c r="CB307" s="166"/>
      <c r="CC307" s="213"/>
      <c r="CD307" s="213"/>
      <c r="CE307" s="213"/>
      <c r="CF307" s="213"/>
      <c r="CG307" s="213"/>
      <c r="CH307" s="213"/>
      <c r="CI307" s="213"/>
      <c r="CJ307" s="213"/>
      <c r="CK307" s="213"/>
      <c r="CL307" s="213"/>
      <c r="CM307" s="213"/>
      <c r="CN307" s="213"/>
      <c r="CO307" s="213"/>
      <c r="CP307" s="213"/>
      <c r="CQ307" s="213"/>
      <c r="CR307" s="213"/>
      <c r="CS307" s="213"/>
      <c r="CT307" s="166"/>
      <c r="CU307" s="213"/>
      <c r="CV307" s="213"/>
      <c r="CW307" s="213"/>
      <c r="CX307" s="213"/>
      <c r="CY307" s="213"/>
      <c r="CZ307" s="213"/>
      <c r="DA307" s="213"/>
      <c r="DB307" s="213"/>
      <c r="DC307" s="213"/>
      <c r="DD307" s="213"/>
      <c r="DE307" s="213"/>
      <c r="DF307" s="213"/>
      <c r="DG307" s="213"/>
      <c r="DH307" s="213"/>
      <c r="DI307" s="213"/>
      <c r="DJ307" s="213"/>
      <c r="DK307" s="213"/>
      <c r="DL307" s="213"/>
      <c r="DM307" s="213"/>
      <c r="DN307" s="167"/>
      <c r="DO307" s="213"/>
      <c r="DP307" s="213"/>
      <c r="DQ307" s="213"/>
      <c r="DR307" s="213"/>
      <c r="DS307" s="213"/>
      <c r="DT307" s="213"/>
      <c r="DU307" s="213"/>
      <c r="DV307" s="213"/>
      <c r="DW307" s="213"/>
      <c r="DX307" s="213"/>
      <c r="DY307" s="213"/>
      <c r="DZ307" s="213"/>
      <c r="EA307" s="213"/>
      <c r="EB307" s="213"/>
      <c r="EC307" s="213"/>
      <c r="ED307" s="213"/>
      <c r="EE307" s="213"/>
      <c r="EF307" s="213"/>
      <c r="EG307" s="213"/>
      <c r="EH307" s="213"/>
      <c r="EI307" s="213"/>
      <c r="EJ307" s="213"/>
      <c r="EK307" s="213"/>
      <c r="EL307" s="213"/>
      <c r="EM307" s="213"/>
      <c r="EN307" s="213"/>
      <c r="EO307" s="213"/>
      <c r="EP307" s="213"/>
      <c r="EQ307" s="213"/>
      <c r="ER307" s="213"/>
      <c r="ES307" s="213"/>
      <c r="ET307" s="213"/>
      <c r="EU307" s="9"/>
      <c r="EV307" s="166"/>
      <c r="EW307" s="213"/>
      <c r="EX307" s="213"/>
      <c r="EY307" s="213"/>
      <c r="EZ307" s="213"/>
      <c r="FA307" s="213"/>
      <c r="FB307" s="213"/>
      <c r="FC307" s="213"/>
      <c r="FD307" s="213"/>
      <c r="FE307" s="213"/>
      <c r="FF307" s="213"/>
      <c r="FG307" s="213"/>
      <c r="FH307" s="213"/>
      <c r="FI307" s="213"/>
      <c r="FJ307" s="213"/>
      <c r="FK307" s="213"/>
      <c r="FL307" s="213"/>
      <c r="FM307" s="213"/>
      <c r="FN307" s="167"/>
      <c r="FO307" s="213"/>
      <c r="FP307" s="213"/>
      <c r="FQ307" s="213"/>
      <c r="FR307" s="213"/>
      <c r="FS307" s="166"/>
      <c r="FT307" s="167"/>
      <c r="FU307" s="213"/>
      <c r="FV307" s="213"/>
      <c r="FW307" s="213"/>
      <c r="FX307" s="213"/>
      <c r="FY307" s="166"/>
      <c r="FZ307" s="167"/>
      <c r="GA307" s="166"/>
      <c r="GB307" s="213"/>
      <c r="GC307" s="213"/>
      <c r="GD307" s="213"/>
      <c r="GE307" s="166"/>
      <c r="GF307" s="213"/>
      <c r="GG307" s="213"/>
      <c r="GH307" s="213"/>
      <c r="GI307" s="213"/>
      <c r="GJ307" s="213"/>
      <c r="GK307" s="213"/>
      <c r="GL307" s="213"/>
      <c r="GM307" s="166"/>
      <c r="GN307" s="213"/>
      <c r="GO307" s="213"/>
      <c r="GP307" s="213"/>
      <c r="GQ307" s="167"/>
      <c r="GR307" s="174"/>
      <c r="GS307" s="214"/>
      <c r="GT307" s="214"/>
      <c r="GU307" s="214"/>
      <c r="GV307" s="214"/>
      <c r="GW307" s="214"/>
      <c r="GX307" s="214"/>
      <c r="GY307" s="214"/>
      <c r="GZ307" s="214"/>
      <c r="HA307" s="214"/>
      <c r="HB307" s="214"/>
      <c r="HC307" s="214"/>
      <c r="HD307" s="214"/>
      <c r="HE307" s="214"/>
      <c r="HF307" s="214"/>
      <c r="HG307" s="214"/>
      <c r="HH307" s="214"/>
      <c r="HI307" s="214"/>
      <c r="HJ307" s="214"/>
      <c r="HK307" s="214"/>
      <c r="HL307" s="214"/>
      <c r="HM307" s="214"/>
      <c r="HN307" s="214"/>
      <c r="HO307" s="214"/>
      <c r="HP307" s="214"/>
      <c r="HQ307" s="214"/>
      <c r="HR307" s="214"/>
      <c r="HS307" s="214"/>
      <c r="HT307" s="214"/>
      <c r="HU307" s="214"/>
      <c r="HV307" s="214"/>
      <c r="HW307" s="214"/>
      <c r="HX307" s="214"/>
      <c r="HY307" s="214"/>
      <c r="HZ307" s="214"/>
      <c r="IA307" s="214"/>
      <c r="IB307" s="214"/>
      <c r="IC307" s="214"/>
      <c r="ID307" s="214"/>
      <c r="IE307" s="214"/>
      <c r="IF307" s="214"/>
      <c r="IG307" s="214"/>
      <c r="IH307" s="214"/>
      <c r="II307" s="214"/>
      <c r="IJ307" s="214"/>
      <c r="IK307" s="214"/>
      <c r="IL307" s="214"/>
      <c r="IM307" s="214"/>
      <c r="IN307" s="214"/>
      <c r="IO307" s="214"/>
      <c r="IP307" s="166"/>
      <c r="IQ307" s="167"/>
      <c r="IR307" s="213"/>
      <c r="IS307" s="213"/>
      <c r="IT307" s="213"/>
      <c r="IU307" s="213"/>
      <c r="IV307" s="213"/>
      <c r="IW307" s="213"/>
      <c r="IX307" s="223"/>
      <c r="IY307" s="223"/>
      <c r="IZ307" s="213"/>
      <c r="JA307" s="223"/>
      <c r="JB307" s="213"/>
      <c r="JC307" s="213"/>
      <c r="JD307" s="213"/>
      <c r="JE307" s="214"/>
      <c r="JF307"/>
      <c r="JG307" s="213"/>
      <c r="JH307" s="213"/>
      <c r="JI307" s="213"/>
      <c r="JJ307" s="213"/>
      <c r="JK307" s="213"/>
      <c r="JL307" s="213"/>
      <c r="JM307" s="213"/>
      <c r="JN307" s="174"/>
      <c r="JO307" s="214"/>
      <c r="JP307" s="214"/>
      <c r="JQ307" s="214"/>
      <c r="JR307" s="214"/>
      <c r="JS307" s="214"/>
      <c r="JT307" s="214"/>
      <c r="JU307" s="214"/>
      <c r="JV307" s="214"/>
      <c r="JW307" s="214"/>
      <c r="JX307" s="214"/>
      <c r="JY307" s="166"/>
      <c r="JZ307" s="213"/>
      <c r="KA307" s="213"/>
      <c r="KB307" s="213"/>
      <c r="KC307" s="214"/>
      <c r="KD307" s="214"/>
      <c r="KE307" s="214"/>
      <c r="KF307" s="214"/>
      <c r="KG307" s="214"/>
      <c r="KH307" s="223"/>
      <c r="KI307" s="223"/>
      <c r="KJ307" s="223"/>
      <c r="KK307" s="223"/>
      <c r="KL307" s="214"/>
      <c r="KM307" s="214"/>
      <c r="KN307" s="214"/>
      <c r="KO307" s="214"/>
      <c r="KP307" s="214"/>
      <c r="KQ307"/>
      <c r="KR307" s="255"/>
      <c r="KS307">
        <v>0</v>
      </c>
      <c r="KT307">
        <v>0</v>
      </c>
      <c r="KU307">
        <v>0</v>
      </c>
      <c r="KV307">
        <v>0</v>
      </c>
    </row>
    <row r="308" spans="1:308" s="10" customFormat="1" ht="19.5">
      <c r="A308" s="171">
        <v>27</v>
      </c>
      <c r="B308" s="171" t="s">
        <v>1502</v>
      </c>
      <c r="C308" s="172" t="s">
        <v>1507</v>
      </c>
      <c r="D308" s="173">
        <v>3</v>
      </c>
      <c r="E308" s="164" t="s">
        <v>1508</v>
      </c>
      <c r="F308" s="164">
        <v>9</v>
      </c>
      <c r="G308" s="164" t="s">
        <v>857</v>
      </c>
      <c r="H308" s="164">
        <v>0</v>
      </c>
      <c r="I308" s="164">
        <v>0</v>
      </c>
      <c r="J308" s="164">
        <v>364</v>
      </c>
      <c r="K308" s="164">
        <v>127.5</v>
      </c>
      <c r="L308" s="165">
        <v>35.027472527472526</v>
      </c>
      <c r="M308" s="384" t="s">
        <v>2471</v>
      </c>
      <c r="N308" s="166"/>
      <c r="O308" s="213"/>
      <c r="P308" s="213"/>
      <c r="Q308" s="213"/>
      <c r="R308" s="213"/>
      <c r="S308" s="213"/>
      <c r="T308" s="213"/>
      <c r="U308" s="213"/>
      <c r="V308" s="213"/>
      <c r="W308" s="213"/>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c r="AS308" s="213"/>
      <c r="AT308" s="213"/>
      <c r="AU308" s="213"/>
      <c r="AV308" s="213"/>
      <c r="AW308" s="213"/>
      <c r="AX308" s="213"/>
      <c r="AY308" s="213"/>
      <c r="AZ308" s="213"/>
      <c r="BA308" s="213"/>
      <c r="BB308" s="213"/>
      <c r="BC308" s="213"/>
      <c r="BD308" s="213"/>
      <c r="BE308" s="213"/>
      <c r="BF308" s="213"/>
      <c r="BG308" s="213"/>
      <c r="BH308" s="213"/>
      <c r="BI308" s="213"/>
      <c r="BJ308" s="213"/>
      <c r="BK308" s="213"/>
      <c r="BL308" s="213"/>
      <c r="BM308" s="213"/>
      <c r="BN308" s="213"/>
      <c r="BO308" s="213"/>
      <c r="BP308" s="213"/>
      <c r="BQ308" s="213" t="s">
        <v>853</v>
      </c>
      <c r="BR308" s="213" t="s">
        <v>853</v>
      </c>
      <c r="BS308" s="213"/>
      <c r="BT308" s="213"/>
      <c r="BU308" s="213"/>
      <c r="BV308" s="213"/>
      <c r="BW308" s="213"/>
      <c r="BX308" s="213"/>
      <c r="BY308" s="213"/>
      <c r="BZ308" s="213"/>
      <c r="CA308" s="213"/>
      <c r="CB308" s="166"/>
      <c r="CC308" s="213"/>
      <c r="CD308" s="213"/>
      <c r="CE308" s="213"/>
      <c r="CF308" s="213"/>
      <c r="CG308" s="213"/>
      <c r="CH308" s="213"/>
      <c r="CI308" s="213"/>
      <c r="CJ308" s="213"/>
      <c r="CK308" s="213"/>
      <c r="CL308" s="213"/>
      <c r="CM308" s="213"/>
      <c r="CN308" s="213"/>
      <c r="CO308" s="213" t="s">
        <v>853</v>
      </c>
      <c r="CP308" s="213"/>
      <c r="CQ308" s="213"/>
      <c r="CR308" s="213"/>
      <c r="CS308" s="213"/>
      <c r="CT308" s="166"/>
      <c r="CU308" s="213"/>
      <c r="CV308" s="213"/>
      <c r="CW308" s="213"/>
      <c r="CX308" s="213"/>
      <c r="CY308" s="213"/>
      <c r="CZ308" s="213"/>
      <c r="DA308" s="213"/>
      <c r="DB308" s="213"/>
      <c r="DC308" s="213"/>
      <c r="DD308" s="213"/>
      <c r="DE308" s="213"/>
      <c r="DF308" s="213"/>
      <c r="DG308" s="213"/>
      <c r="DH308" s="213"/>
      <c r="DI308" s="213"/>
      <c r="DJ308" s="213"/>
      <c r="DK308" s="213"/>
      <c r="DL308" s="213"/>
      <c r="DM308" s="213"/>
      <c r="DN308" s="167"/>
      <c r="DO308" s="213"/>
      <c r="DP308" s="213"/>
      <c r="DQ308" s="213"/>
      <c r="DR308" s="213"/>
      <c r="DS308" s="213"/>
      <c r="DT308" s="213"/>
      <c r="DU308" s="213"/>
      <c r="DV308" s="213"/>
      <c r="DW308" s="213"/>
      <c r="DX308" s="213"/>
      <c r="DY308" s="213"/>
      <c r="DZ308" s="213"/>
      <c r="EA308" s="213"/>
      <c r="EB308" s="213"/>
      <c r="EC308" s="213"/>
      <c r="ED308" s="213"/>
      <c r="EE308" s="213"/>
      <c r="EF308" s="213"/>
      <c r="EG308" s="213"/>
      <c r="EH308" s="213"/>
      <c r="EI308" s="213"/>
      <c r="EJ308" s="213"/>
      <c r="EK308" s="213"/>
      <c r="EL308" s="213"/>
      <c r="EM308" s="213"/>
      <c r="EN308" s="213"/>
      <c r="EO308" s="213"/>
      <c r="EP308" s="213"/>
      <c r="EQ308" s="213"/>
      <c r="ER308" s="213"/>
      <c r="ES308" s="213"/>
      <c r="ET308" s="213"/>
      <c r="EU308" s="9"/>
      <c r="EV308" s="166"/>
      <c r="EW308" s="213"/>
      <c r="EX308" s="213"/>
      <c r="EY308" s="213"/>
      <c r="EZ308" s="213"/>
      <c r="FA308" s="213"/>
      <c r="FB308" s="213"/>
      <c r="FC308" s="213"/>
      <c r="FD308" s="213"/>
      <c r="FE308" s="213"/>
      <c r="FF308" s="213"/>
      <c r="FG308" s="213"/>
      <c r="FH308" s="213"/>
      <c r="FI308" s="213"/>
      <c r="FJ308" s="213"/>
      <c r="FK308" s="213"/>
      <c r="FL308" s="213"/>
      <c r="FM308" s="213"/>
      <c r="FN308" s="167"/>
      <c r="FO308" s="213"/>
      <c r="FP308" s="213"/>
      <c r="FQ308" s="213"/>
      <c r="FR308" s="213"/>
      <c r="FS308" s="166"/>
      <c r="FT308" s="167"/>
      <c r="FU308" s="213"/>
      <c r="FV308" s="213"/>
      <c r="FW308" s="213"/>
      <c r="FX308" s="213"/>
      <c r="FY308" s="166"/>
      <c r="FZ308" s="167"/>
      <c r="GA308" s="166"/>
      <c r="GB308" s="213"/>
      <c r="GC308" s="213"/>
      <c r="GD308" s="213"/>
      <c r="GE308" s="166"/>
      <c r="GF308" s="213"/>
      <c r="GG308" s="213"/>
      <c r="GH308" s="213"/>
      <c r="GI308" s="213"/>
      <c r="GJ308" s="213"/>
      <c r="GK308" s="213"/>
      <c r="GL308" s="213"/>
      <c r="GM308" s="166"/>
      <c r="GN308" s="213"/>
      <c r="GO308" s="213"/>
      <c r="GP308" s="213"/>
      <c r="GQ308" s="167"/>
      <c r="GR308" s="174"/>
      <c r="GS308" s="214"/>
      <c r="GT308" s="214"/>
      <c r="GU308" s="214"/>
      <c r="GV308" s="214"/>
      <c r="GW308" s="214"/>
      <c r="GX308" s="214"/>
      <c r="GY308" s="214"/>
      <c r="GZ308" s="214"/>
      <c r="HA308" s="214"/>
      <c r="HB308" s="214"/>
      <c r="HC308" s="214"/>
      <c r="HD308" s="214"/>
      <c r="HE308" s="214"/>
      <c r="HF308" s="214"/>
      <c r="HG308" s="214"/>
      <c r="HH308" s="214"/>
      <c r="HI308" s="214"/>
      <c r="HJ308" s="214"/>
      <c r="HK308" s="214"/>
      <c r="HL308" s="214"/>
      <c r="HM308" s="214"/>
      <c r="HN308" s="214"/>
      <c r="HO308" s="214"/>
      <c r="HP308" s="214"/>
      <c r="HQ308" s="214"/>
      <c r="HR308" s="214"/>
      <c r="HS308" s="214"/>
      <c r="HT308" s="214"/>
      <c r="HU308" s="214"/>
      <c r="HV308" s="214"/>
      <c r="HW308" s="214"/>
      <c r="HX308" s="214"/>
      <c r="HY308" s="214"/>
      <c r="HZ308" s="214"/>
      <c r="IA308" s="214"/>
      <c r="IB308" s="214"/>
      <c r="IC308" s="214"/>
      <c r="ID308" s="214"/>
      <c r="IE308" s="214"/>
      <c r="IF308" s="214"/>
      <c r="IG308" s="214"/>
      <c r="IH308" s="214"/>
      <c r="II308" s="214"/>
      <c r="IJ308" s="214"/>
      <c r="IK308" s="214"/>
      <c r="IL308" s="214"/>
      <c r="IM308" s="214"/>
      <c r="IN308" s="214"/>
      <c r="IO308" s="214"/>
      <c r="IP308" s="166"/>
      <c r="IQ308" s="167"/>
      <c r="IR308" s="213"/>
      <c r="IS308" s="213"/>
      <c r="IT308" s="213"/>
      <c r="IU308" s="213"/>
      <c r="IV308" s="213"/>
      <c r="IW308" s="213"/>
      <c r="IX308" s="223"/>
      <c r="IY308" s="223"/>
      <c r="IZ308" s="213"/>
      <c r="JA308" s="223"/>
      <c r="JB308" s="213"/>
      <c r="JC308" s="213"/>
      <c r="JD308" s="213"/>
      <c r="JE308" s="214"/>
      <c r="JF308"/>
      <c r="JG308" s="213"/>
      <c r="JH308" s="213"/>
      <c r="JI308" s="213"/>
      <c r="JJ308" s="213"/>
      <c r="JK308" s="213"/>
      <c r="JL308" s="213"/>
      <c r="JM308" s="213"/>
      <c r="JN308" s="174"/>
      <c r="JO308" s="214"/>
      <c r="JP308" s="214"/>
      <c r="JQ308" s="214"/>
      <c r="JR308" s="214"/>
      <c r="JS308" s="214"/>
      <c r="JT308" s="214"/>
      <c r="JU308" s="214" t="s">
        <v>853</v>
      </c>
      <c r="JV308" s="214"/>
      <c r="JW308" s="214"/>
      <c r="JX308" s="214"/>
      <c r="JY308" s="166" t="s">
        <v>853</v>
      </c>
      <c r="JZ308" s="213"/>
      <c r="KA308" s="213"/>
      <c r="KB308" s="213"/>
      <c r="KC308" s="214"/>
      <c r="KD308" s="214"/>
      <c r="KE308" s="214"/>
      <c r="KF308" s="214"/>
      <c r="KG308" s="214"/>
      <c r="KH308" s="223"/>
      <c r="KI308" s="223"/>
      <c r="KJ308" s="223"/>
      <c r="KK308" s="223"/>
      <c r="KL308" s="214"/>
      <c r="KM308" s="214"/>
      <c r="KN308" s="214"/>
      <c r="KO308" s="214"/>
      <c r="KP308" s="214"/>
      <c r="KQ308"/>
      <c r="KR308" s="255"/>
      <c r="KS308">
        <v>0</v>
      </c>
      <c r="KT308">
        <v>5</v>
      </c>
      <c r="KU308">
        <v>0</v>
      </c>
      <c r="KV308">
        <v>5</v>
      </c>
    </row>
    <row r="309" spans="1:308" s="10" customFormat="1" ht="19.5">
      <c r="A309" s="171">
        <v>27</v>
      </c>
      <c r="B309" s="171" t="s">
        <v>1502</v>
      </c>
      <c r="C309" s="172" t="s">
        <v>1509</v>
      </c>
      <c r="D309" s="173">
        <v>4</v>
      </c>
      <c r="E309" s="164" t="s">
        <v>1510</v>
      </c>
      <c r="F309" s="164">
        <v>12</v>
      </c>
      <c r="G309" s="164" t="s">
        <v>876</v>
      </c>
      <c r="H309" s="164">
        <v>0</v>
      </c>
      <c r="I309" s="164">
        <v>0</v>
      </c>
      <c r="J309" s="164">
        <v>333</v>
      </c>
      <c r="K309" s="164">
        <v>112.5</v>
      </c>
      <c r="L309" s="165">
        <v>33.783783783783782</v>
      </c>
      <c r="M309" s="384" t="s">
        <v>2472</v>
      </c>
      <c r="N309" s="166" t="s">
        <v>226</v>
      </c>
      <c r="O309" s="213"/>
      <c r="P309" s="213"/>
      <c r="Q309" s="213"/>
      <c r="R309" s="213"/>
      <c r="S309" s="213"/>
      <c r="T309" s="213"/>
      <c r="U309" s="213"/>
      <c r="V309" s="213"/>
      <c r="W309" s="213"/>
      <c r="X309" s="213"/>
      <c r="Y309" s="213"/>
      <c r="Z309" s="213"/>
      <c r="AA309" s="213"/>
      <c r="AB309" s="213"/>
      <c r="AC309" s="213"/>
      <c r="AD309" s="213"/>
      <c r="AE309" s="213"/>
      <c r="AF309" s="213"/>
      <c r="AG309" s="213"/>
      <c r="AH309" s="213"/>
      <c r="AI309" s="213"/>
      <c r="AJ309" s="213"/>
      <c r="AK309" s="213"/>
      <c r="AL309" s="213"/>
      <c r="AM309" s="213"/>
      <c r="AN309" s="213"/>
      <c r="AO309" s="213"/>
      <c r="AP309" s="213"/>
      <c r="AQ309" s="213"/>
      <c r="AR309" s="213"/>
      <c r="AS309" s="213"/>
      <c r="AT309" s="213"/>
      <c r="AU309" s="213"/>
      <c r="AV309" s="213"/>
      <c r="AW309" s="213"/>
      <c r="AX309" s="213"/>
      <c r="AY309" s="213"/>
      <c r="AZ309" s="213"/>
      <c r="BA309" s="213"/>
      <c r="BB309" s="213"/>
      <c r="BC309" s="213"/>
      <c r="BD309" s="213"/>
      <c r="BE309" s="213"/>
      <c r="BF309" s="213"/>
      <c r="BG309" s="213"/>
      <c r="BH309" s="213"/>
      <c r="BI309" s="213"/>
      <c r="BJ309" s="213"/>
      <c r="BK309" s="213"/>
      <c r="BL309" s="213"/>
      <c r="BM309" s="213"/>
      <c r="BN309" s="213"/>
      <c r="BO309" s="213"/>
      <c r="BP309" s="213"/>
      <c r="BQ309" s="213"/>
      <c r="BR309" s="213"/>
      <c r="BS309" s="213"/>
      <c r="BT309" s="213"/>
      <c r="BU309" s="213"/>
      <c r="BV309" s="213"/>
      <c r="BW309" s="213"/>
      <c r="BX309" s="213"/>
      <c r="BY309" s="213"/>
      <c r="BZ309" s="213"/>
      <c r="CA309" s="213"/>
      <c r="CB309" s="166"/>
      <c r="CC309" s="213"/>
      <c r="CD309" s="213"/>
      <c r="CE309" s="213"/>
      <c r="CF309" s="213"/>
      <c r="CG309" s="213"/>
      <c r="CH309" s="213"/>
      <c r="CI309" s="213"/>
      <c r="CJ309" s="213"/>
      <c r="CK309" s="213"/>
      <c r="CL309" s="213"/>
      <c r="CM309" s="213"/>
      <c r="CN309" s="213"/>
      <c r="CO309" s="213"/>
      <c r="CP309" s="213"/>
      <c r="CQ309" s="213"/>
      <c r="CR309" s="213"/>
      <c r="CS309" s="213"/>
      <c r="CT309" s="166"/>
      <c r="CU309" s="213"/>
      <c r="CV309" s="213"/>
      <c r="CW309" s="213"/>
      <c r="CX309" s="213"/>
      <c r="CY309" s="213"/>
      <c r="CZ309" s="213"/>
      <c r="DA309" s="213"/>
      <c r="DB309" s="213"/>
      <c r="DC309" s="213"/>
      <c r="DD309" s="213"/>
      <c r="DE309" s="213"/>
      <c r="DF309" s="213"/>
      <c r="DG309" s="213"/>
      <c r="DH309" s="213"/>
      <c r="DI309" s="213"/>
      <c r="DJ309" s="213"/>
      <c r="DK309" s="213"/>
      <c r="DL309" s="213"/>
      <c r="DM309" s="213"/>
      <c r="DN309" s="167"/>
      <c r="DO309" s="213"/>
      <c r="DP309" s="213"/>
      <c r="DQ309" s="213"/>
      <c r="DR309" s="213"/>
      <c r="DS309" s="213"/>
      <c r="DT309" s="213"/>
      <c r="DU309" s="213"/>
      <c r="DV309" s="213"/>
      <c r="DW309" s="213"/>
      <c r="DX309" s="213"/>
      <c r="DY309" s="213"/>
      <c r="DZ309" s="213"/>
      <c r="EA309" s="213"/>
      <c r="EB309" s="213"/>
      <c r="EC309" s="213"/>
      <c r="ED309" s="213"/>
      <c r="EE309" s="213"/>
      <c r="EF309" s="213"/>
      <c r="EG309" s="213"/>
      <c r="EH309" s="213"/>
      <c r="EI309" s="213"/>
      <c r="EJ309" s="213"/>
      <c r="EK309" s="213"/>
      <c r="EL309" s="213"/>
      <c r="EM309" s="213"/>
      <c r="EN309" s="213"/>
      <c r="EO309" s="213"/>
      <c r="EP309" s="213"/>
      <c r="EQ309" s="213"/>
      <c r="ER309" s="213"/>
      <c r="ES309" s="213"/>
      <c r="ET309" s="213"/>
      <c r="EU309" s="9"/>
      <c r="EV309" s="166"/>
      <c r="EW309" s="213"/>
      <c r="EX309" s="213"/>
      <c r="EY309" s="213"/>
      <c r="EZ309" s="213"/>
      <c r="FA309" s="213"/>
      <c r="FB309" s="213"/>
      <c r="FC309" s="213"/>
      <c r="FD309" s="213"/>
      <c r="FE309" s="213"/>
      <c r="FF309" s="213"/>
      <c r="FG309" s="213"/>
      <c r="FH309" s="213"/>
      <c r="FI309" s="213"/>
      <c r="FJ309" s="213"/>
      <c r="FK309" s="213"/>
      <c r="FL309" s="213"/>
      <c r="FM309" s="213"/>
      <c r="FN309" s="167"/>
      <c r="FO309" s="213"/>
      <c r="FP309" s="213"/>
      <c r="FQ309" s="213"/>
      <c r="FR309" s="213"/>
      <c r="FS309" s="166"/>
      <c r="FT309" s="167"/>
      <c r="FU309" s="213"/>
      <c r="FV309" s="213"/>
      <c r="FW309" s="213"/>
      <c r="FX309" s="213"/>
      <c r="FY309" s="166"/>
      <c r="FZ309" s="167"/>
      <c r="GA309" s="166"/>
      <c r="GB309" s="213"/>
      <c r="GC309" s="213"/>
      <c r="GD309" s="213"/>
      <c r="GE309" s="166"/>
      <c r="GF309" s="213"/>
      <c r="GG309" s="213"/>
      <c r="GH309" s="213"/>
      <c r="GI309" s="213"/>
      <c r="GJ309" s="213"/>
      <c r="GK309" s="213"/>
      <c r="GL309" s="213"/>
      <c r="GM309" s="166"/>
      <c r="GN309" s="213"/>
      <c r="GO309" s="213"/>
      <c r="GP309" s="213"/>
      <c r="GQ309" s="167"/>
      <c r="GR309" s="174"/>
      <c r="GS309" s="214"/>
      <c r="GT309" s="214"/>
      <c r="GU309" s="214"/>
      <c r="GV309" s="214"/>
      <c r="GW309" s="214"/>
      <c r="GX309" s="214"/>
      <c r="GY309" s="214"/>
      <c r="GZ309" s="214"/>
      <c r="HA309" s="214"/>
      <c r="HB309" s="214"/>
      <c r="HC309" s="214"/>
      <c r="HD309" s="214"/>
      <c r="HE309" s="214"/>
      <c r="HF309" s="214"/>
      <c r="HG309" s="214"/>
      <c r="HH309" s="214"/>
      <c r="HI309" s="214"/>
      <c r="HJ309" s="214"/>
      <c r="HK309" s="214"/>
      <c r="HL309" s="214"/>
      <c r="HM309" s="214"/>
      <c r="HN309" s="214"/>
      <c r="HO309" s="214"/>
      <c r="HP309" s="214"/>
      <c r="HQ309" s="214"/>
      <c r="HR309" s="214"/>
      <c r="HS309" s="214"/>
      <c r="HT309" s="214"/>
      <c r="HU309" s="214"/>
      <c r="HV309" s="214"/>
      <c r="HW309" s="214"/>
      <c r="HX309" s="214"/>
      <c r="HY309" s="214"/>
      <c r="HZ309" s="214"/>
      <c r="IA309" s="214"/>
      <c r="IB309" s="214"/>
      <c r="IC309" s="214"/>
      <c r="ID309" s="214"/>
      <c r="IE309" s="214"/>
      <c r="IF309" s="214"/>
      <c r="IG309" s="214"/>
      <c r="IH309" s="214"/>
      <c r="II309" s="214"/>
      <c r="IJ309" s="214"/>
      <c r="IK309" s="214"/>
      <c r="IL309" s="214"/>
      <c r="IM309" s="214"/>
      <c r="IN309" s="214"/>
      <c r="IO309" s="214"/>
      <c r="IP309" s="166"/>
      <c r="IQ309" s="167"/>
      <c r="IR309" s="213"/>
      <c r="IS309" s="213"/>
      <c r="IT309" s="213"/>
      <c r="IU309" s="213"/>
      <c r="IV309" s="213"/>
      <c r="IW309" s="213"/>
      <c r="IX309" s="223"/>
      <c r="IY309" s="223"/>
      <c r="IZ309" s="213"/>
      <c r="JA309" s="223"/>
      <c r="JB309" s="213"/>
      <c r="JC309" s="213"/>
      <c r="JD309" s="213"/>
      <c r="JE309" s="214"/>
      <c r="JF309"/>
      <c r="JG309" s="213"/>
      <c r="JH309" s="213"/>
      <c r="JI309" s="213"/>
      <c r="JJ309" s="213"/>
      <c r="JK309" s="213"/>
      <c r="JL309" s="213"/>
      <c r="JM309" s="213"/>
      <c r="JN309" s="174"/>
      <c r="JO309" s="214"/>
      <c r="JP309" s="214"/>
      <c r="JQ309" s="214"/>
      <c r="JR309" s="214"/>
      <c r="JS309" s="214"/>
      <c r="JT309" s="214"/>
      <c r="JU309" s="214"/>
      <c r="JV309" s="214"/>
      <c r="JW309" s="214"/>
      <c r="JX309" s="214"/>
      <c r="JY309" s="166"/>
      <c r="JZ309" s="213"/>
      <c r="KA309" s="213"/>
      <c r="KB309" s="213"/>
      <c r="KC309" s="214"/>
      <c r="KD309" s="214"/>
      <c r="KE309" s="214"/>
      <c r="KF309" s="214"/>
      <c r="KG309" s="214"/>
      <c r="KH309" s="223"/>
      <c r="KI309" s="223"/>
      <c r="KJ309" s="223"/>
      <c r="KK309" s="223"/>
      <c r="KL309" s="214"/>
      <c r="KM309" s="214"/>
      <c r="KN309" s="214"/>
      <c r="KO309" s="214"/>
      <c r="KP309" s="214"/>
      <c r="KQ309"/>
      <c r="KR309" s="255"/>
      <c r="KS309">
        <v>1</v>
      </c>
      <c r="KT309">
        <v>0</v>
      </c>
      <c r="KU309">
        <v>1</v>
      </c>
      <c r="KV309">
        <v>0</v>
      </c>
    </row>
    <row r="310" spans="1:308" s="10" customFormat="1" ht="19.5">
      <c r="A310" s="171">
        <v>27</v>
      </c>
      <c r="B310" s="171" t="s">
        <v>1502</v>
      </c>
      <c r="C310" s="172" t="s">
        <v>1511</v>
      </c>
      <c r="D310" s="173">
        <v>5</v>
      </c>
      <c r="E310" s="164" t="s">
        <v>1512</v>
      </c>
      <c r="F310" s="164">
        <v>9</v>
      </c>
      <c r="G310" s="164" t="s">
        <v>857</v>
      </c>
      <c r="H310" s="164">
        <v>0</v>
      </c>
      <c r="I310" s="164">
        <v>0</v>
      </c>
      <c r="J310" s="164">
        <v>317</v>
      </c>
      <c r="K310" s="164">
        <v>109.2</v>
      </c>
      <c r="L310" s="165">
        <v>34.447949526813879</v>
      </c>
      <c r="M310" s="384" t="s">
        <v>2473</v>
      </c>
      <c r="N310" s="166" t="s">
        <v>226</v>
      </c>
      <c r="O310" s="213"/>
      <c r="P310" s="213"/>
      <c r="Q310" s="213"/>
      <c r="R310" s="213"/>
      <c r="S310" s="213"/>
      <c r="T310" s="213"/>
      <c r="U310" s="213"/>
      <c r="V310" s="213"/>
      <c r="W310" s="213"/>
      <c r="X310" s="213"/>
      <c r="Y310" s="213"/>
      <c r="Z310" s="213"/>
      <c r="AA310" s="213"/>
      <c r="AB310" s="213"/>
      <c r="AC310" s="213"/>
      <c r="AD310" s="213"/>
      <c r="AE310" s="213"/>
      <c r="AF310" s="213"/>
      <c r="AG310" s="213"/>
      <c r="AH310" s="213"/>
      <c r="AI310" s="213"/>
      <c r="AJ310" s="213"/>
      <c r="AK310" s="213"/>
      <c r="AL310" s="213"/>
      <c r="AM310" s="213"/>
      <c r="AN310" s="213"/>
      <c r="AO310" s="213"/>
      <c r="AP310" s="213"/>
      <c r="AQ310" s="213"/>
      <c r="AR310" s="213"/>
      <c r="AS310" s="213"/>
      <c r="AT310" s="213"/>
      <c r="AU310" s="213"/>
      <c r="AV310" s="213"/>
      <c r="AW310" s="213"/>
      <c r="AX310" s="213"/>
      <c r="AY310" s="213"/>
      <c r="AZ310" s="213"/>
      <c r="BA310" s="213"/>
      <c r="BB310" s="213"/>
      <c r="BC310" s="213"/>
      <c r="BD310" s="213"/>
      <c r="BE310" s="213"/>
      <c r="BF310" s="213"/>
      <c r="BG310" s="213"/>
      <c r="BH310" s="213"/>
      <c r="BI310" s="213"/>
      <c r="BJ310" s="213"/>
      <c r="BK310" s="213"/>
      <c r="BL310" s="213"/>
      <c r="BM310" s="213"/>
      <c r="BN310" s="213"/>
      <c r="BO310" s="213"/>
      <c r="BP310" s="213"/>
      <c r="BQ310" s="213"/>
      <c r="BR310" s="213"/>
      <c r="BS310" s="213"/>
      <c r="BT310" s="213"/>
      <c r="BU310" s="213"/>
      <c r="BV310" s="213"/>
      <c r="BW310" s="213"/>
      <c r="BX310" s="213"/>
      <c r="BY310" s="213"/>
      <c r="BZ310" s="213"/>
      <c r="CA310" s="213"/>
      <c r="CB310" s="166"/>
      <c r="CC310" s="213"/>
      <c r="CD310" s="213"/>
      <c r="CE310" s="213"/>
      <c r="CF310" s="213"/>
      <c r="CG310" s="213"/>
      <c r="CH310" s="213"/>
      <c r="CI310" s="213"/>
      <c r="CJ310" s="213"/>
      <c r="CK310" s="213"/>
      <c r="CL310" s="213"/>
      <c r="CM310" s="213"/>
      <c r="CN310" s="213"/>
      <c r="CO310" s="213"/>
      <c r="CP310" s="213"/>
      <c r="CQ310" s="213"/>
      <c r="CR310" s="213"/>
      <c r="CS310" s="213"/>
      <c r="CT310" s="166"/>
      <c r="CU310" s="213"/>
      <c r="CV310" s="213"/>
      <c r="CW310" s="213"/>
      <c r="CX310" s="213"/>
      <c r="CY310" s="213"/>
      <c r="CZ310" s="213"/>
      <c r="DA310" s="213"/>
      <c r="DB310" s="213"/>
      <c r="DC310" s="213"/>
      <c r="DD310" s="213"/>
      <c r="DE310" s="213"/>
      <c r="DF310" s="213"/>
      <c r="DG310" s="213"/>
      <c r="DH310" s="213"/>
      <c r="DI310" s="213"/>
      <c r="DJ310" s="213"/>
      <c r="DK310" s="213"/>
      <c r="DL310" s="213"/>
      <c r="DM310" s="213"/>
      <c r="DN310" s="167"/>
      <c r="DO310" s="213"/>
      <c r="DP310" s="213"/>
      <c r="DQ310" s="213"/>
      <c r="DR310" s="213"/>
      <c r="DS310" s="213"/>
      <c r="DT310" s="213"/>
      <c r="DU310" s="213"/>
      <c r="DV310" s="213"/>
      <c r="DW310" s="213"/>
      <c r="DX310" s="213"/>
      <c r="DY310" s="213"/>
      <c r="DZ310" s="213"/>
      <c r="EA310" s="213"/>
      <c r="EB310" s="213"/>
      <c r="EC310" s="213"/>
      <c r="ED310" s="213"/>
      <c r="EE310" s="213"/>
      <c r="EF310" s="213"/>
      <c r="EG310" s="213"/>
      <c r="EH310" s="213"/>
      <c r="EI310" s="213"/>
      <c r="EJ310" s="213"/>
      <c r="EK310" s="213"/>
      <c r="EL310" s="213"/>
      <c r="EM310" s="213"/>
      <c r="EN310" s="213"/>
      <c r="EO310" s="213"/>
      <c r="EP310" s="213"/>
      <c r="EQ310" s="213"/>
      <c r="ER310" s="213"/>
      <c r="ES310" s="213"/>
      <c r="ET310" s="213"/>
      <c r="EU310" s="9"/>
      <c r="EV310" s="166"/>
      <c r="EW310" s="213"/>
      <c r="EX310" s="213"/>
      <c r="EY310" s="213"/>
      <c r="EZ310" s="213"/>
      <c r="FA310" s="213"/>
      <c r="FB310" s="213"/>
      <c r="FC310" s="213"/>
      <c r="FD310" s="213"/>
      <c r="FE310" s="213"/>
      <c r="FF310" s="213"/>
      <c r="FG310" s="213"/>
      <c r="FH310" s="213"/>
      <c r="FI310" s="213"/>
      <c r="FJ310" s="213"/>
      <c r="FK310" s="213"/>
      <c r="FL310" s="213"/>
      <c r="FM310" s="213"/>
      <c r="FN310" s="167"/>
      <c r="FO310" s="213"/>
      <c r="FP310" s="213"/>
      <c r="FQ310" s="213"/>
      <c r="FR310" s="213"/>
      <c r="FS310" s="166"/>
      <c r="FT310" s="167"/>
      <c r="FU310" s="213"/>
      <c r="FV310" s="213"/>
      <c r="FW310" s="213"/>
      <c r="FX310" s="213"/>
      <c r="FY310" s="166"/>
      <c r="FZ310" s="167"/>
      <c r="GA310" s="166"/>
      <c r="GB310" s="213"/>
      <c r="GC310" s="213"/>
      <c r="GD310" s="213"/>
      <c r="GE310" s="166"/>
      <c r="GF310" s="213"/>
      <c r="GG310" s="213"/>
      <c r="GH310" s="213"/>
      <c r="GI310" s="213"/>
      <c r="GJ310" s="213"/>
      <c r="GK310" s="213"/>
      <c r="GL310" s="213"/>
      <c r="GM310" s="166"/>
      <c r="GN310" s="213"/>
      <c r="GO310" s="213"/>
      <c r="GP310" s="213"/>
      <c r="GQ310" s="167"/>
      <c r="GR310" s="174"/>
      <c r="GS310" s="214"/>
      <c r="GT310" s="214"/>
      <c r="GU310" s="214"/>
      <c r="GV310" s="214"/>
      <c r="GW310" s="214"/>
      <c r="GX310" s="214"/>
      <c r="GY310" s="214"/>
      <c r="GZ310" s="214"/>
      <c r="HA310" s="214" t="s">
        <v>226</v>
      </c>
      <c r="HB310" s="214"/>
      <c r="HC310" s="214"/>
      <c r="HD310" s="214"/>
      <c r="HE310" s="214"/>
      <c r="HF310" s="214"/>
      <c r="HG310" s="214"/>
      <c r="HH310" s="214"/>
      <c r="HI310" s="214"/>
      <c r="HJ310" s="214"/>
      <c r="HK310" s="214"/>
      <c r="HL310" s="214"/>
      <c r="HM310" s="214"/>
      <c r="HN310" s="214"/>
      <c r="HO310" s="214"/>
      <c r="HP310" s="214"/>
      <c r="HQ310" s="214"/>
      <c r="HR310" s="214"/>
      <c r="HS310" s="214"/>
      <c r="HT310" s="214"/>
      <c r="HU310" s="214"/>
      <c r="HV310" s="214"/>
      <c r="HW310" s="214"/>
      <c r="HX310" s="214"/>
      <c r="HY310" s="214"/>
      <c r="HZ310" s="214"/>
      <c r="IA310" s="214"/>
      <c r="IB310" s="214"/>
      <c r="IC310" s="214"/>
      <c r="ID310" s="214"/>
      <c r="IE310" s="214"/>
      <c r="IF310" s="214"/>
      <c r="IG310" s="214"/>
      <c r="IH310" s="214"/>
      <c r="II310" s="214"/>
      <c r="IJ310" s="214"/>
      <c r="IK310" s="214"/>
      <c r="IL310" s="214"/>
      <c r="IM310" s="214"/>
      <c r="IN310" s="214"/>
      <c r="IO310" s="214"/>
      <c r="IP310" s="166"/>
      <c r="IQ310" s="167"/>
      <c r="IR310" s="213"/>
      <c r="IS310" s="213"/>
      <c r="IT310" s="213"/>
      <c r="IU310" s="213"/>
      <c r="IV310" s="213"/>
      <c r="IW310" s="213"/>
      <c r="IX310" s="223" t="s">
        <v>853</v>
      </c>
      <c r="IY310" s="223"/>
      <c r="IZ310" s="213"/>
      <c r="JA310" s="223"/>
      <c r="JB310" s="213"/>
      <c r="JC310" s="213"/>
      <c r="JD310" s="213"/>
      <c r="JE310" s="214"/>
      <c r="JF310"/>
      <c r="JG310" s="213"/>
      <c r="JH310" s="213"/>
      <c r="JI310" s="213"/>
      <c r="JJ310" s="213"/>
      <c r="JK310" s="213"/>
      <c r="JL310" s="213"/>
      <c r="JM310" s="213"/>
      <c r="JN310" s="174"/>
      <c r="JO310" s="214"/>
      <c r="JP310" s="214"/>
      <c r="JQ310" s="214"/>
      <c r="JR310" s="214"/>
      <c r="JS310" s="214"/>
      <c r="JT310" s="214"/>
      <c r="JU310" s="214"/>
      <c r="JV310" s="214"/>
      <c r="JW310" s="214"/>
      <c r="JX310" s="214"/>
      <c r="JY310" s="174" t="s">
        <v>898</v>
      </c>
      <c r="JZ310" s="213"/>
      <c r="KA310" s="213" t="s">
        <v>226</v>
      </c>
      <c r="KB310" s="213"/>
      <c r="KC310" s="214"/>
      <c r="KD310" s="214"/>
      <c r="KE310" s="214"/>
      <c r="KF310" s="214"/>
      <c r="KG310" s="214"/>
      <c r="KH310" s="223"/>
      <c r="KI310" s="223"/>
      <c r="KJ310" s="223"/>
      <c r="KK310" s="223"/>
      <c r="KL310" s="214"/>
      <c r="KM310" s="214"/>
      <c r="KN310" s="214"/>
      <c r="KO310" s="214"/>
      <c r="KP310" s="214"/>
      <c r="KQ310"/>
      <c r="KR310" s="255"/>
      <c r="KS310">
        <v>4</v>
      </c>
      <c r="KT310">
        <v>1</v>
      </c>
      <c r="KU310">
        <v>4</v>
      </c>
      <c r="KV310">
        <v>1</v>
      </c>
    </row>
    <row r="311" spans="1:308" s="10" customFormat="1" ht="19.5">
      <c r="A311" s="171">
        <v>27</v>
      </c>
      <c r="B311" s="171" t="s">
        <v>1502</v>
      </c>
      <c r="C311" s="172" t="s">
        <v>1513</v>
      </c>
      <c r="D311" s="173">
        <v>6</v>
      </c>
      <c r="E311" s="164" t="s">
        <v>1514</v>
      </c>
      <c r="F311" s="164">
        <v>20</v>
      </c>
      <c r="G311" s="164" t="s">
        <v>852</v>
      </c>
      <c r="H311" s="164">
        <v>0</v>
      </c>
      <c r="I311" s="164">
        <v>0</v>
      </c>
      <c r="J311" s="164">
        <v>271</v>
      </c>
      <c r="K311" s="164">
        <v>80.2</v>
      </c>
      <c r="L311" s="165">
        <v>29.594095940959409</v>
      </c>
      <c r="M311" s="384" t="s">
        <v>2474</v>
      </c>
      <c r="N311" s="166" t="s">
        <v>226</v>
      </c>
      <c r="O311" s="213"/>
      <c r="P311" s="213"/>
      <c r="Q311" s="213"/>
      <c r="R311" s="213"/>
      <c r="S311" s="213"/>
      <c r="T311" s="213"/>
      <c r="U311" s="213"/>
      <c r="V311" s="213"/>
      <c r="W311" s="213"/>
      <c r="X311" s="213"/>
      <c r="Y311" s="213"/>
      <c r="Z311" s="213"/>
      <c r="AA311" s="213"/>
      <c r="AB311" s="213"/>
      <c r="AC311" s="213"/>
      <c r="AD311" s="213"/>
      <c r="AE311" s="213"/>
      <c r="AF311" s="213"/>
      <c r="AG311" s="213"/>
      <c r="AH311" s="213"/>
      <c r="AI311" s="213"/>
      <c r="AJ311" s="213"/>
      <c r="AK311" s="213"/>
      <c r="AL311" s="213"/>
      <c r="AM311" s="213"/>
      <c r="AN311" s="213"/>
      <c r="AO311" s="213"/>
      <c r="AP311" s="213"/>
      <c r="AQ311" s="213"/>
      <c r="AR311" s="213"/>
      <c r="AS311" s="213"/>
      <c r="AT311" s="213"/>
      <c r="AU311" s="213"/>
      <c r="AV311" s="213"/>
      <c r="AW311" s="213"/>
      <c r="AX311" s="213"/>
      <c r="AY311" s="213"/>
      <c r="AZ311" s="213"/>
      <c r="BA311" s="213"/>
      <c r="BB311" s="213"/>
      <c r="BC311" s="213"/>
      <c r="BD311" s="213"/>
      <c r="BE311" s="213"/>
      <c r="BF311" s="213"/>
      <c r="BG311" s="213"/>
      <c r="BH311" s="213"/>
      <c r="BI311" s="213"/>
      <c r="BJ311" s="213"/>
      <c r="BK311" s="213"/>
      <c r="BL311" s="213"/>
      <c r="BM311" s="213"/>
      <c r="BN311" s="213"/>
      <c r="BO311" s="213"/>
      <c r="BP311" s="213"/>
      <c r="BQ311" s="213"/>
      <c r="BR311" s="213"/>
      <c r="BS311" s="213"/>
      <c r="BT311" s="213"/>
      <c r="BU311" s="213" t="s">
        <v>226</v>
      </c>
      <c r="BV311" s="213"/>
      <c r="BW311" s="213" t="s">
        <v>226</v>
      </c>
      <c r="BX311" s="213" t="s">
        <v>226</v>
      </c>
      <c r="BY311" s="213" t="s">
        <v>226</v>
      </c>
      <c r="BZ311" s="213"/>
      <c r="CA311" s="213"/>
      <c r="CB311" s="166"/>
      <c r="CC311" s="213"/>
      <c r="CD311" s="213"/>
      <c r="CE311" s="213"/>
      <c r="CF311" s="213"/>
      <c r="CG311" s="213"/>
      <c r="CH311" s="213"/>
      <c r="CI311" s="213"/>
      <c r="CJ311" s="213" t="s">
        <v>226</v>
      </c>
      <c r="CK311" s="213" t="s">
        <v>226</v>
      </c>
      <c r="CL311" s="213"/>
      <c r="CM311" s="213" t="s">
        <v>226</v>
      </c>
      <c r="CN311" s="213"/>
      <c r="CO311" s="213" t="s">
        <v>226</v>
      </c>
      <c r="CP311" s="213"/>
      <c r="CQ311" s="213"/>
      <c r="CR311" s="213"/>
      <c r="CS311" s="213"/>
      <c r="CT311" s="166" t="s">
        <v>226</v>
      </c>
      <c r="CU311" s="213" t="s">
        <v>226</v>
      </c>
      <c r="CV311" s="213"/>
      <c r="CW311" s="213"/>
      <c r="CX311" s="213"/>
      <c r="CY311" s="213"/>
      <c r="CZ311" s="213" t="s">
        <v>226</v>
      </c>
      <c r="DA311" s="213" t="s">
        <v>226</v>
      </c>
      <c r="DB311" s="213" t="s">
        <v>226</v>
      </c>
      <c r="DC311" s="213" t="s">
        <v>226</v>
      </c>
      <c r="DD311" s="213"/>
      <c r="DE311" s="213"/>
      <c r="DF311" s="213"/>
      <c r="DG311" s="213"/>
      <c r="DH311" s="213"/>
      <c r="DI311" s="213"/>
      <c r="DJ311" s="213"/>
      <c r="DK311" s="213"/>
      <c r="DL311" s="213"/>
      <c r="DM311" s="213"/>
      <c r="DN311" s="167"/>
      <c r="DO311" s="213"/>
      <c r="DP311" s="213" t="s">
        <v>226</v>
      </c>
      <c r="DQ311" s="213" t="s">
        <v>226</v>
      </c>
      <c r="DR311" s="213"/>
      <c r="DS311" s="213"/>
      <c r="DT311" s="213"/>
      <c r="DU311" s="213"/>
      <c r="DV311" s="213"/>
      <c r="DW311" s="213"/>
      <c r="DX311" s="213" t="s">
        <v>226</v>
      </c>
      <c r="DY311" s="213"/>
      <c r="DZ311" s="213"/>
      <c r="EA311" s="213"/>
      <c r="EB311" s="213" t="s">
        <v>226</v>
      </c>
      <c r="EC311" s="213" t="s">
        <v>226</v>
      </c>
      <c r="ED311" s="213"/>
      <c r="EE311" s="213"/>
      <c r="EF311" s="213"/>
      <c r="EG311" s="213"/>
      <c r="EH311" s="213"/>
      <c r="EI311" s="213"/>
      <c r="EJ311" s="213"/>
      <c r="EK311" s="213"/>
      <c r="EL311" s="213"/>
      <c r="EM311" s="213"/>
      <c r="EN311" s="213"/>
      <c r="EO311" s="213"/>
      <c r="EP311" s="213"/>
      <c r="EQ311" s="213"/>
      <c r="ER311" s="213"/>
      <c r="ES311" s="213"/>
      <c r="ET311" s="213"/>
      <c r="EU311" s="9"/>
      <c r="EV311" s="166" t="s">
        <v>898</v>
      </c>
      <c r="EW311" s="213" t="s">
        <v>898</v>
      </c>
      <c r="EX311" s="213" t="s">
        <v>898</v>
      </c>
      <c r="EY311" s="213"/>
      <c r="EZ311" s="213" t="s">
        <v>898</v>
      </c>
      <c r="FA311" s="213" t="s">
        <v>898</v>
      </c>
      <c r="FB311" s="213"/>
      <c r="FC311" s="213"/>
      <c r="FD311" s="213"/>
      <c r="FE311" s="213"/>
      <c r="FF311" s="213"/>
      <c r="FG311" s="213" t="s">
        <v>226</v>
      </c>
      <c r="FH311" s="213" t="s">
        <v>226</v>
      </c>
      <c r="FI311" s="213"/>
      <c r="FJ311" s="213" t="s">
        <v>898</v>
      </c>
      <c r="FK311" s="213"/>
      <c r="FL311" s="213"/>
      <c r="FM311" s="213"/>
      <c r="FN311" s="167" t="s">
        <v>226</v>
      </c>
      <c r="FO311" s="213" t="s">
        <v>226</v>
      </c>
      <c r="FP311" s="213"/>
      <c r="FQ311" s="213"/>
      <c r="FR311" s="213"/>
      <c r="FS311" s="166" t="s">
        <v>898</v>
      </c>
      <c r="FT311" s="167" t="s">
        <v>898</v>
      </c>
      <c r="FU311" s="213" t="s">
        <v>898</v>
      </c>
      <c r="FV311" s="213" t="s">
        <v>898</v>
      </c>
      <c r="FW311" s="213" t="s">
        <v>898</v>
      </c>
      <c r="FX311" s="213" t="s">
        <v>898</v>
      </c>
      <c r="FY311" s="166" t="s">
        <v>226</v>
      </c>
      <c r="FZ311" s="167"/>
      <c r="GA311" s="166"/>
      <c r="GB311" s="213"/>
      <c r="GC311" s="213"/>
      <c r="GD311" s="213"/>
      <c r="GE311" s="166" t="s">
        <v>226</v>
      </c>
      <c r="GF311" s="213"/>
      <c r="GG311" s="213" t="s">
        <v>226</v>
      </c>
      <c r="GH311" s="213" t="s">
        <v>226</v>
      </c>
      <c r="GI311" s="213"/>
      <c r="GJ311" s="213"/>
      <c r="GK311" s="213"/>
      <c r="GL311" s="213"/>
      <c r="GM311" s="166"/>
      <c r="GN311" s="213"/>
      <c r="GO311" s="213"/>
      <c r="GP311" s="213"/>
      <c r="GQ311" s="167"/>
      <c r="GR311" s="174"/>
      <c r="GS311" s="214"/>
      <c r="GT311" s="214"/>
      <c r="GU311" s="214"/>
      <c r="GV311" s="214"/>
      <c r="GW311" s="214"/>
      <c r="GX311" s="214"/>
      <c r="GY311" s="214"/>
      <c r="GZ311" s="214"/>
      <c r="HA311" s="214" t="s">
        <v>226</v>
      </c>
      <c r="HB311" s="214"/>
      <c r="HC311" s="214"/>
      <c r="HD311" s="214"/>
      <c r="HE311" s="214"/>
      <c r="HF311" s="214" t="s">
        <v>226</v>
      </c>
      <c r="HG311" s="214" t="s">
        <v>226</v>
      </c>
      <c r="HH311" s="214"/>
      <c r="HI311" s="214"/>
      <c r="HJ311" s="214"/>
      <c r="HK311" s="214"/>
      <c r="HL311" s="214"/>
      <c r="HM311" s="214"/>
      <c r="HN311" s="214"/>
      <c r="HO311" s="214" t="s">
        <v>226</v>
      </c>
      <c r="HP311" s="214"/>
      <c r="HQ311" s="214" t="s">
        <v>226</v>
      </c>
      <c r="HR311" s="214"/>
      <c r="HS311" s="214"/>
      <c r="HT311" s="214"/>
      <c r="HU311" s="214"/>
      <c r="HV311" s="214"/>
      <c r="HW311" s="214"/>
      <c r="HX311" s="214" t="s">
        <v>226</v>
      </c>
      <c r="HY311" s="214"/>
      <c r="HZ311" s="214"/>
      <c r="IA311" s="214" t="s">
        <v>226</v>
      </c>
      <c r="IB311" s="214"/>
      <c r="IC311" s="214" t="s">
        <v>226</v>
      </c>
      <c r="ID311" s="214"/>
      <c r="IE311" s="214"/>
      <c r="IF311" s="214"/>
      <c r="IG311" s="214"/>
      <c r="IH311" s="214"/>
      <c r="II311" s="214"/>
      <c r="IJ311" s="214"/>
      <c r="IK311" s="214"/>
      <c r="IL311" s="214"/>
      <c r="IM311" s="214"/>
      <c r="IN311" s="214"/>
      <c r="IO311" s="214"/>
      <c r="IP311" s="166"/>
      <c r="IQ311" s="167"/>
      <c r="IR311" s="213"/>
      <c r="IS311" s="213"/>
      <c r="IT311" s="213"/>
      <c r="IU311" s="213"/>
      <c r="IV311" s="213"/>
      <c r="IW311" s="213"/>
      <c r="IX311" s="223"/>
      <c r="IY311" s="223"/>
      <c r="IZ311" s="213"/>
      <c r="JA311" s="223"/>
      <c r="JB311" s="213"/>
      <c r="JC311" s="213"/>
      <c r="JD311" s="213"/>
      <c r="JE311" s="214"/>
      <c r="JF311"/>
      <c r="JG311" s="213" t="s">
        <v>226</v>
      </c>
      <c r="JH311" s="213"/>
      <c r="JI311" s="213" t="s">
        <v>226</v>
      </c>
      <c r="JJ311" s="213"/>
      <c r="JK311" s="213"/>
      <c r="JL311" s="213"/>
      <c r="JM311" s="213"/>
      <c r="JN311" s="174" t="s">
        <v>898</v>
      </c>
      <c r="JO311" s="214" t="s">
        <v>898</v>
      </c>
      <c r="JP311" s="214"/>
      <c r="JQ311" s="214"/>
      <c r="JR311" s="214"/>
      <c r="JS311" s="214"/>
      <c r="JT311" s="214"/>
      <c r="JU311" s="214" t="s">
        <v>898</v>
      </c>
      <c r="JV311" s="214"/>
      <c r="JW311" s="214"/>
      <c r="JX311" s="214"/>
      <c r="JY311" s="174" t="s">
        <v>898</v>
      </c>
      <c r="JZ311" s="214" t="s">
        <v>898</v>
      </c>
      <c r="KA311" s="213"/>
      <c r="KB311" s="213"/>
      <c r="KC311" s="214"/>
      <c r="KD311" s="214" t="s">
        <v>898</v>
      </c>
      <c r="KE311" s="214" t="s">
        <v>898</v>
      </c>
      <c r="KF311" s="214"/>
      <c r="KG311" s="214"/>
      <c r="KH311" s="223"/>
      <c r="KI311" s="223"/>
      <c r="KJ311" s="223"/>
      <c r="KK311" s="223"/>
      <c r="KL311" s="214"/>
      <c r="KM311" s="214"/>
      <c r="KN311" s="214"/>
      <c r="KO311" s="214"/>
      <c r="KP311" s="214"/>
      <c r="KQ311"/>
      <c r="KR311" s="255"/>
      <c r="KS311">
        <v>57</v>
      </c>
      <c r="KT311">
        <v>0</v>
      </c>
      <c r="KU311">
        <v>57</v>
      </c>
      <c r="KV311">
        <v>0</v>
      </c>
    </row>
    <row r="312" spans="1:308" s="10" customFormat="1" ht="19.5">
      <c r="A312" s="171">
        <v>27</v>
      </c>
      <c r="B312" s="171" t="s">
        <v>1502</v>
      </c>
      <c r="C312" s="172" t="s">
        <v>1515</v>
      </c>
      <c r="D312" s="173">
        <v>7</v>
      </c>
      <c r="E312" s="171" t="s">
        <v>1516</v>
      </c>
      <c r="F312" s="164">
        <v>21</v>
      </c>
      <c r="G312" s="164" t="s">
        <v>2078</v>
      </c>
      <c r="H312" s="164" t="s">
        <v>864</v>
      </c>
      <c r="I312" s="164" t="s">
        <v>904</v>
      </c>
      <c r="J312" s="164">
        <v>863</v>
      </c>
      <c r="K312" s="164">
        <v>549.9</v>
      </c>
      <c r="L312" s="165">
        <v>63.719582850521441</v>
      </c>
      <c r="M312" s="384" t="s">
        <v>2475</v>
      </c>
      <c r="N312" s="166" t="s">
        <v>226</v>
      </c>
      <c r="O312" s="213" t="s">
        <v>226</v>
      </c>
      <c r="P312" s="213"/>
      <c r="Q312" s="213"/>
      <c r="R312" s="213"/>
      <c r="S312" s="213"/>
      <c r="T312" s="213" t="s">
        <v>226</v>
      </c>
      <c r="U312" s="213"/>
      <c r="V312" s="213"/>
      <c r="W312" s="213"/>
      <c r="X312" s="213"/>
      <c r="Y312" s="213"/>
      <c r="Z312" s="213"/>
      <c r="AA312" s="213"/>
      <c r="AB312" s="213"/>
      <c r="AC312" s="213"/>
      <c r="AD312" s="213"/>
      <c r="AE312" s="213"/>
      <c r="AF312" s="213" t="s">
        <v>226</v>
      </c>
      <c r="AG312" s="213"/>
      <c r="AH312" s="213" t="s">
        <v>226</v>
      </c>
      <c r="AI312" s="213"/>
      <c r="AJ312" s="213" t="s">
        <v>226</v>
      </c>
      <c r="AK312" s="213"/>
      <c r="AL312" s="213"/>
      <c r="AM312" s="213"/>
      <c r="AN312" s="213"/>
      <c r="AO312" s="213"/>
      <c r="AP312" s="213" t="s">
        <v>226</v>
      </c>
      <c r="AQ312" s="213" t="s">
        <v>226</v>
      </c>
      <c r="AR312" s="213" t="s">
        <v>226</v>
      </c>
      <c r="AS312" s="213" t="s">
        <v>226</v>
      </c>
      <c r="AT312" s="213" t="s">
        <v>226</v>
      </c>
      <c r="AU312" s="213" t="s">
        <v>226</v>
      </c>
      <c r="AV312" s="213" t="s">
        <v>226</v>
      </c>
      <c r="AW312" s="213"/>
      <c r="AX312" s="213"/>
      <c r="AY312" s="213"/>
      <c r="AZ312" s="213" t="s">
        <v>226</v>
      </c>
      <c r="BA312" s="213"/>
      <c r="BB312" s="213"/>
      <c r="BC312" s="213"/>
      <c r="BD312" s="213"/>
      <c r="BE312" s="213"/>
      <c r="BF312" s="213"/>
      <c r="BG312" s="213"/>
      <c r="BH312" s="213"/>
      <c r="BI312" s="213"/>
      <c r="BJ312" s="213"/>
      <c r="BK312" s="213"/>
      <c r="BL312" s="213"/>
      <c r="BM312" s="213"/>
      <c r="BN312" s="213"/>
      <c r="BO312" s="213"/>
      <c r="BP312" s="213" t="s">
        <v>226</v>
      </c>
      <c r="BQ312" s="213"/>
      <c r="BR312" s="213"/>
      <c r="BS312" s="213"/>
      <c r="BT312" s="213"/>
      <c r="BU312" s="213"/>
      <c r="BV312" s="213"/>
      <c r="BW312" s="213"/>
      <c r="BX312" s="213"/>
      <c r="BY312" s="213"/>
      <c r="BZ312" s="213"/>
      <c r="CA312" s="213"/>
      <c r="CB312" s="166"/>
      <c r="CC312" s="213" t="s">
        <v>226</v>
      </c>
      <c r="CD312" s="213"/>
      <c r="CE312" s="213"/>
      <c r="CF312" s="213"/>
      <c r="CG312" s="213"/>
      <c r="CH312" s="213"/>
      <c r="CI312" s="213" t="s">
        <v>853</v>
      </c>
      <c r="CJ312" s="213"/>
      <c r="CK312" s="213" t="s">
        <v>226</v>
      </c>
      <c r="CL312" s="213"/>
      <c r="CM312" s="213"/>
      <c r="CN312" s="213"/>
      <c r="CO312" s="213"/>
      <c r="CP312" s="213"/>
      <c r="CQ312" s="213" t="s">
        <v>226</v>
      </c>
      <c r="CR312" s="213"/>
      <c r="CS312" s="213"/>
      <c r="CT312" s="166" t="s">
        <v>226</v>
      </c>
      <c r="CU312" s="213"/>
      <c r="CV312" s="213" t="s">
        <v>226</v>
      </c>
      <c r="CW312" s="213"/>
      <c r="CX312" s="213"/>
      <c r="CY312" s="213"/>
      <c r="CZ312" s="213"/>
      <c r="DA312" s="213" t="s">
        <v>226</v>
      </c>
      <c r="DB312" s="213"/>
      <c r="DC312" s="213"/>
      <c r="DD312" s="213"/>
      <c r="DE312" s="213"/>
      <c r="DF312" s="213"/>
      <c r="DG312" s="213"/>
      <c r="DH312" s="213"/>
      <c r="DI312" s="213"/>
      <c r="DJ312" s="213"/>
      <c r="DK312" s="213"/>
      <c r="DL312" s="213"/>
      <c r="DM312" s="213"/>
      <c r="DN312" s="167"/>
      <c r="DO312" s="213" t="s">
        <v>226</v>
      </c>
      <c r="DP312" s="213"/>
      <c r="DQ312" s="213"/>
      <c r="DR312" s="213"/>
      <c r="DS312" s="213"/>
      <c r="DT312" s="213"/>
      <c r="DU312" s="213"/>
      <c r="DV312" s="213"/>
      <c r="DW312" s="213"/>
      <c r="DX312" s="213"/>
      <c r="DY312" s="213"/>
      <c r="DZ312" s="213"/>
      <c r="EA312" s="213"/>
      <c r="EB312" s="213"/>
      <c r="EC312" s="213"/>
      <c r="ED312" s="213"/>
      <c r="EE312" s="213"/>
      <c r="EF312" s="213"/>
      <c r="EG312" s="213"/>
      <c r="EH312" s="213"/>
      <c r="EI312" s="213"/>
      <c r="EJ312" s="213"/>
      <c r="EK312" s="213"/>
      <c r="EL312" s="213"/>
      <c r="EM312" s="213"/>
      <c r="EN312" s="213"/>
      <c r="EO312" s="213"/>
      <c r="EP312" s="213"/>
      <c r="EQ312" s="213"/>
      <c r="ER312" s="213"/>
      <c r="ES312" s="213"/>
      <c r="ET312" s="213"/>
      <c r="EU312" s="9"/>
      <c r="EV312" s="166"/>
      <c r="EW312" s="213"/>
      <c r="EX312" s="213" t="s">
        <v>853</v>
      </c>
      <c r="EY312" s="213"/>
      <c r="EZ312" s="213"/>
      <c r="FA312" s="213"/>
      <c r="FB312" s="213"/>
      <c r="FC312" s="213"/>
      <c r="FD312" s="213"/>
      <c r="FE312" s="213"/>
      <c r="FF312" s="213"/>
      <c r="FG312" s="213"/>
      <c r="FH312" s="213"/>
      <c r="FI312" s="213" t="s">
        <v>853</v>
      </c>
      <c r="FJ312" s="213"/>
      <c r="FK312" s="213"/>
      <c r="FL312" s="213"/>
      <c r="FM312" s="213"/>
      <c r="FN312" s="167"/>
      <c r="FO312" s="213"/>
      <c r="FP312" s="213"/>
      <c r="FQ312" s="213"/>
      <c r="FR312" s="213"/>
      <c r="FS312" s="166"/>
      <c r="FT312" s="167"/>
      <c r="FU312" s="213"/>
      <c r="FV312" s="213"/>
      <c r="FW312" s="213"/>
      <c r="FX312" s="213"/>
      <c r="FY312" s="166"/>
      <c r="FZ312" s="167"/>
      <c r="GA312" s="166"/>
      <c r="GB312" s="213"/>
      <c r="GC312" s="213"/>
      <c r="GD312" s="213"/>
      <c r="GE312" s="166"/>
      <c r="GF312" s="213"/>
      <c r="GG312" s="213"/>
      <c r="GH312" s="213"/>
      <c r="GI312" s="213"/>
      <c r="GJ312" s="213"/>
      <c r="GK312" s="213"/>
      <c r="GL312" s="213"/>
      <c r="GM312" s="166"/>
      <c r="GN312" s="213"/>
      <c r="GO312" s="213"/>
      <c r="GP312" s="213"/>
      <c r="GQ312" s="167"/>
      <c r="GR312" s="174" t="s">
        <v>226</v>
      </c>
      <c r="GS312" s="214"/>
      <c r="GT312" s="214"/>
      <c r="GU312" s="214"/>
      <c r="GV312" s="214"/>
      <c r="GW312" s="214"/>
      <c r="GX312" s="214" t="s">
        <v>226</v>
      </c>
      <c r="GY312" s="214"/>
      <c r="GZ312" s="214"/>
      <c r="HA312" s="214"/>
      <c r="HB312" s="214"/>
      <c r="HC312" s="214"/>
      <c r="HD312" s="214"/>
      <c r="HE312" s="214"/>
      <c r="HF312" s="214"/>
      <c r="HG312" s="214" t="s">
        <v>226</v>
      </c>
      <c r="HH312" s="214"/>
      <c r="HI312" s="214"/>
      <c r="HJ312" s="214"/>
      <c r="HK312" s="214"/>
      <c r="HL312" s="214"/>
      <c r="HM312" s="214"/>
      <c r="HN312" s="214"/>
      <c r="HO312" s="214"/>
      <c r="HP312" s="214"/>
      <c r="HQ312" s="214" t="s">
        <v>226</v>
      </c>
      <c r="HR312" s="214"/>
      <c r="HS312" s="214"/>
      <c r="HT312" s="214"/>
      <c r="HU312" s="214"/>
      <c r="HV312" s="214"/>
      <c r="HW312" s="214"/>
      <c r="HX312" s="214"/>
      <c r="HY312" s="214"/>
      <c r="HZ312" s="214"/>
      <c r="IA312" s="214"/>
      <c r="IB312" s="214"/>
      <c r="IC312" s="214"/>
      <c r="ID312" s="214"/>
      <c r="IE312" s="214"/>
      <c r="IF312" s="214"/>
      <c r="IG312" s="214"/>
      <c r="IH312" s="214"/>
      <c r="II312" s="214"/>
      <c r="IJ312" s="214"/>
      <c r="IK312" s="214"/>
      <c r="IL312" s="214"/>
      <c r="IM312" s="214"/>
      <c r="IN312" s="214"/>
      <c r="IO312" s="214"/>
      <c r="IP312" s="166"/>
      <c r="IQ312" s="167"/>
      <c r="IR312" s="213"/>
      <c r="IS312" s="213" t="s">
        <v>226</v>
      </c>
      <c r="IT312" s="213"/>
      <c r="IU312" s="213"/>
      <c r="IV312" s="213"/>
      <c r="IW312" s="213" t="s">
        <v>226</v>
      </c>
      <c r="IX312" s="223" t="s">
        <v>853</v>
      </c>
      <c r="IY312" s="223"/>
      <c r="IZ312" s="213"/>
      <c r="JA312" s="223"/>
      <c r="JB312" s="213"/>
      <c r="JC312" s="213"/>
      <c r="JD312" s="213"/>
      <c r="JE312" s="214"/>
      <c r="JF312"/>
      <c r="JG312" s="213"/>
      <c r="JH312" s="213"/>
      <c r="JI312" s="213"/>
      <c r="JJ312" s="213"/>
      <c r="JK312" s="213"/>
      <c r="JL312" s="213"/>
      <c r="JM312" s="213"/>
      <c r="JN312" s="174"/>
      <c r="JO312" s="214"/>
      <c r="JP312" s="214"/>
      <c r="JQ312" s="214"/>
      <c r="JR312" s="214"/>
      <c r="JS312" s="214"/>
      <c r="JT312" s="214"/>
      <c r="JU312" s="214"/>
      <c r="JV312" s="214"/>
      <c r="JW312" s="214"/>
      <c r="JX312" s="214"/>
      <c r="JY312" s="166" t="s">
        <v>226</v>
      </c>
      <c r="JZ312" s="213"/>
      <c r="KA312" s="213" t="s">
        <v>226</v>
      </c>
      <c r="KB312" s="213" t="s">
        <v>226</v>
      </c>
      <c r="KC312" s="214"/>
      <c r="KD312" s="214"/>
      <c r="KE312" s="214"/>
      <c r="KF312" s="214"/>
      <c r="KG312" s="214"/>
      <c r="KH312" s="223"/>
      <c r="KI312" s="223"/>
      <c r="KJ312" s="223"/>
      <c r="KK312" s="223"/>
      <c r="KL312" s="214"/>
      <c r="KM312" s="214" t="s">
        <v>853</v>
      </c>
      <c r="KN312" s="214"/>
      <c r="KO312" s="214"/>
      <c r="KP312" s="214"/>
      <c r="KQ312"/>
      <c r="KR312" s="255"/>
      <c r="KS312">
        <v>31</v>
      </c>
      <c r="KT312">
        <v>5</v>
      </c>
      <c r="KU312">
        <v>18</v>
      </c>
      <c r="KV312">
        <v>5</v>
      </c>
    </row>
    <row r="313" spans="1:308" s="10" customFormat="1" ht="19.5">
      <c r="A313" s="171">
        <v>27</v>
      </c>
      <c r="B313" s="171" t="s">
        <v>1502</v>
      </c>
      <c r="C313" s="172" t="s">
        <v>1517</v>
      </c>
      <c r="D313" s="173">
        <v>8</v>
      </c>
      <c r="E313" s="164" t="s">
        <v>1518</v>
      </c>
      <c r="F313" s="164">
        <v>20</v>
      </c>
      <c r="G313" s="164" t="s">
        <v>852</v>
      </c>
      <c r="H313" s="164">
        <v>0</v>
      </c>
      <c r="I313" s="164">
        <v>0</v>
      </c>
      <c r="J313" s="164">
        <v>477</v>
      </c>
      <c r="K313" s="164">
        <v>210</v>
      </c>
      <c r="L313" s="165">
        <v>44.025157232704402</v>
      </c>
      <c r="M313" s="384" t="s">
        <v>2476</v>
      </c>
      <c r="N313" s="166" t="s">
        <v>226</v>
      </c>
      <c r="O313" s="213"/>
      <c r="P313" s="213"/>
      <c r="Q313" s="213"/>
      <c r="R313" s="213"/>
      <c r="S313" s="213"/>
      <c r="T313" s="213"/>
      <c r="U313" s="213"/>
      <c r="V313" s="213"/>
      <c r="W313" s="213"/>
      <c r="X313" s="213"/>
      <c r="Y313" s="213"/>
      <c r="Z313" s="213"/>
      <c r="AA313" s="213"/>
      <c r="AB313" s="213"/>
      <c r="AC313" s="213"/>
      <c r="AD313" s="213"/>
      <c r="AE313" s="213"/>
      <c r="AF313" s="213"/>
      <c r="AG313" s="213"/>
      <c r="AH313" s="213"/>
      <c r="AI313" s="213"/>
      <c r="AJ313" s="213"/>
      <c r="AK313" s="213"/>
      <c r="AL313" s="213"/>
      <c r="AM313" s="213"/>
      <c r="AN313" s="213"/>
      <c r="AO313" s="213"/>
      <c r="AP313" s="213"/>
      <c r="AQ313" s="213"/>
      <c r="AR313" s="213"/>
      <c r="AS313" s="213"/>
      <c r="AT313" s="213"/>
      <c r="AU313" s="213"/>
      <c r="AV313" s="213"/>
      <c r="AW313" s="213"/>
      <c r="AX313" s="213"/>
      <c r="AY313" s="213"/>
      <c r="AZ313" s="213"/>
      <c r="BA313" s="213"/>
      <c r="BB313" s="213"/>
      <c r="BC313" s="213"/>
      <c r="BD313" s="213"/>
      <c r="BE313" s="213"/>
      <c r="BF313" s="213"/>
      <c r="BG313" s="213"/>
      <c r="BH313" s="213"/>
      <c r="BI313" s="213"/>
      <c r="BJ313" s="213"/>
      <c r="BK313" s="213"/>
      <c r="BL313" s="213"/>
      <c r="BM313" s="213"/>
      <c r="BN313" s="213"/>
      <c r="BO313" s="213"/>
      <c r="BP313" s="213"/>
      <c r="BQ313" s="213"/>
      <c r="BR313" s="213"/>
      <c r="BS313" s="213"/>
      <c r="BT313" s="213"/>
      <c r="BU313" s="213"/>
      <c r="BV313" s="213"/>
      <c r="BW313" s="213"/>
      <c r="BX313" s="213"/>
      <c r="BY313" s="213"/>
      <c r="BZ313" s="213"/>
      <c r="CA313" s="213"/>
      <c r="CB313" s="166"/>
      <c r="CC313" s="213"/>
      <c r="CD313" s="213"/>
      <c r="CE313" s="213"/>
      <c r="CF313" s="213"/>
      <c r="CG313" s="213" t="s">
        <v>226</v>
      </c>
      <c r="CH313" s="213" t="s">
        <v>226</v>
      </c>
      <c r="CI313" s="213" t="s">
        <v>226</v>
      </c>
      <c r="CJ313" s="213" t="s">
        <v>226</v>
      </c>
      <c r="CK313" s="213" t="s">
        <v>226</v>
      </c>
      <c r="CL313" s="213"/>
      <c r="CM313" s="213"/>
      <c r="CN313" s="213"/>
      <c r="CO313" s="213"/>
      <c r="CP313" s="213"/>
      <c r="CQ313" s="213"/>
      <c r="CR313" s="213"/>
      <c r="CS313" s="213"/>
      <c r="CT313" s="166" t="s">
        <v>226</v>
      </c>
      <c r="CU313" s="213"/>
      <c r="CV313" s="213"/>
      <c r="CW313" s="213"/>
      <c r="CX313" s="213"/>
      <c r="CY313" s="213"/>
      <c r="CZ313" s="213" t="s">
        <v>226</v>
      </c>
      <c r="DA313" s="213"/>
      <c r="DB313" s="213"/>
      <c r="DC313" s="213"/>
      <c r="DD313" s="213"/>
      <c r="DE313" s="213"/>
      <c r="DF313" s="213"/>
      <c r="DG313" s="213"/>
      <c r="DH313" s="213"/>
      <c r="DI313" s="213"/>
      <c r="DJ313" s="213"/>
      <c r="DK313" s="213"/>
      <c r="DL313" s="213"/>
      <c r="DM313" s="213"/>
      <c r="DN313" s="167"/>
      <c r="DO313" s="213"/>
      <c r="DP313" s="213"/>
      <c r="DQ313" s="213"/>
      <c r="DR313" s="213"/>
      <c r="DS313" s="213"/>
      <c r="DT313" s="213"/>
      <c r="DU313" s="213"/>
      <c r="DV313" s="213"/>
      <c r="DW313" s="213"/>
      <c r="DX313" s="213"/>
      <c r="DY313" s="213" t="s">
        <v>226</v>
      </c>
      <c r="DZ313" s="213"/>
      <c r="EA313" s="213"/>
      <c r="EB313" s="213"/>
      <c r="EC313" s="213"/>
      <c r="ED313" s="213"/>
      <c r="EE313" s="213"/>
      <c r="EF313" s="213"/>
      <c r="EG313" s="213"/>
      <c r="EH313" s="213"/>
      <c r="EI313" s="213"/>
      <c r="EJ313" s="213"/>
      <c r="EK313" s="213"/>
      <c r="EL313" s="213"/>
      <c r="EM313" s="213"/>
      <c r="EN313" s="213"/>
      <c r="EO313" s="213"/>
      <c r="EP313" s="213"/>
      <c r="EQ313" s="213"/>
      <c r="ER313" s="213"/>
      <c r="ES313" s="213"/>
      <c r="ET313" s="213"/>
      <c r="EU313" s="9"/>
      <c r="EV313" s="166"/>
      <c r="EW313" s="213"/>
      <c r="EX313" s="213"/>
      <c r="EY313" s="213"/>
      <c r="EZ313" s="213" t="s">
        <v>226</v>
      </c>
      <c r="FA313" s="213"/>
      <c r="FB313" s="213"/>
      <c r="FC313" s="213"/>
      <c r="FD313" s="213"/>
      <c r="FE313" s="213"/>
      <c r="FF313" s="213"/>
      <c r="FG313" s="213"/>
      <c r="FH313" s="213"/>
      <c r="FI313" s="213"/>
      <c r="FJ313" s="213"/>
      <c r="FK313" s="213"/>
      <c r="FL313" s="213"/>
      <c r="FM313" s="213"/>
      <c r="FN313" s="167"/>
      <c r="FO313" s="213" t="s">
        <v>226</v>
      </c>
      <c r="FP313" s="213"/>
      <c r="FQ313" s="213"/>
      <c r="FR313" s="213"/>
      <c r="FS313" s="166" t="s">
        <v>226</v>
      </c>
      <c r="FT313" s="167"/>
      <c r="FU313" s="213" t="s">
        <v>226</v>
      </c>
      <c r="FV313" s="213"/>
      <c r="FW313" s="213"/>
      <c r="FX313" s="213"/>
      <c r="FY313" s="166"/>
      <c r="FZ313" s="167"/>
      <c r="GA313" s="166"/>
      <c r="GB313" s="213"/>
      <c r="GC313" s="213"/>
      <c r="GD313" s="213"/>
      <c r="GE313" s="166"/>
      <c r="GF313" s="213"/>
      <c r="GG313" s="213"/>
      <c r="GH313" s="213"/>
      <c r="GI313" s="213"/>
      <c r="GJ313" s="213"/>
      <c r="GK313" s="213"/>
      <c r="GL313" s="213"/>
      <c r="GM313" s="166"/>
      <c r="GN313" s="213"/>
      <c r="GO313" s="213"/>
      <c r="GP313" s="213"/>
      <c r="GQ313" s="167"/>
      <c r="GR313" s="174"/>
      <c r="GS313" s="214"/>
      <c r="GT313" s="214"/>
      <c r="GU313" s="214"/>
      <c r="GV313" s="214"/>
      <c r="GW313" s="214"/>
      <c r="GX313" s="214"/>
      <c r="GY313" s="214"/>
      <c r="GZ313" s="214"/>
      <c r="HA313" s="214" t="s">
        <v>226</v>
      </c>
      <c r="HB313" s="214"/>
      <c r="HC313" s="214"/>
      <c r="HD313" s="214"/>
      <c r="HE313" s="214"/>
      <c r="HF313" s="214"/>
      <c r="HG313" s="214"/>
      <c r="HH313" s="214"/>
      <c r="HI313" s="214"/>
      <c r="HJ313" s="214"/>
      <c r="HK313" s="214"/>
      <c r="HL313" s="214"/>
      <c r="HM313" s="214"/>
      <c r="HN313" s="214"/>
      <c r="HO313" s="214"/>
      <c r="HP313" s="214"/>
      <c r="HQ313" s="214"/>
      <c r="HR313" s="214"/>
      <c r="HS313" s="214"/>
      <c r="HT313" s="214"/>
      <c r="HU313" s="214"/>
      <c r="HV313" s="214"/>
      <c r="HW313" s="214"/>
      <c r="HX313" s="214"/>
      <c r="HY313" s="214"/>
      <c r="HZ313" s="214"/>
      <c r="IA313" s="214"/>
      <c r="IB313" s="214"/>
      <c r="IC313" s="214" t="s">
        <v>226</v>
      </c>
      <c r="ID313" s="214" t="s">
        <v>226</v>
      </c>
      <c r="IE313" s="214"/>
      <c r="IF313" s="214"/>
      <c r="IG313" s="214"/>
      <c r="IH313" s="214"/>
      <c r="II313" s="214"/>
      <c r="IJ313" s="214"/>
      <c r="IK313" s="214"/>
      <c r="IL313" s="214"/>
      <c r="IM313" s="214"/>
      <c r="IN313" s="214"/>
      <c r="IO313" s="214"/>
      <c r="IP313" s="166"/>
      <c r="IQ313" s="167"/>
      <c r="IR313" s="213"/>
      <c r="IS313" s="213"/>
      <c r="IT313" s="213"/>
      <c r="IU313" s="213"/>
      <c r="IV313" s="213"/>
      <c r="IW313" s="213"/>
      <c r="IX313" s="223"/>
      <c r="IY313" s="223"/>
      <c r="IZ313" s="213" t="s">
        <v>853</v>
      </c>
      <c r="JA313" s="223"/>
      <c r="JB313" s="213"/>
      <c r="JC313" s="213" t="s">
        <v>226</v>
      </c>
      <c r="JD313" s="213"/>
      <c r="JE313" s="214" t="s">
        <v>898</v>
      </c>
      <c r="JF313" t="s">
        <v>226</v>
      </c>
      <c r="JG313" s="213"/>
      <c r="JH313" s="213"/>
      <c r="JI313" s="213"/>
      <c r="JJ313" s="213"/>
      <c r="JK313" s="213"/>
      <c r="JL313" s="213"/>
      <c r="JM313" s="213"/>
      <c r="JN313" s="174"/>
      <c r="JO313" s="214" t="s">
        <v>853</v>
      </c>
      <c r="JP313" s="214"/>
      <c r="JQ313" s="214" t="s">
        <v>898</v>
      </c>
      <c r="JR313" s="214"/>
      <c r="JS313" s="214"/>
      <c r="JT313" s="214"/>
      <c r="JU313" s="214" t="s">
        <v>853</v>
      </c>
      <c r="JV313" s="214"/>
      <c r="JW313" s="214"/>
      <c r="JX313" s="214"/>
      <c r="JY313" s="166"/>
      <c r="JZ313" s="213"/>
      <c r="KA313" s="213"/>
      <c r="KB313" s="213"/>
      <c r="KC313" s="214"/>
      <c r="KD313" s="214"/>
      <c r="KE313" s="214"/>
      <c r="KF313" s="214"/>
      <c r="KG313" s="214"/>
      <c r="KH313" s="223"/>
      <c r="KI313" s="223"/>
      <c r="KJ313" s="223"/>
      <c r="KK313" s="223"/>
      <c r="KL313" s="214"/>
      <c r="KM313" s="214"/>
      <c r="KN313" s="214"/>
      <c r="KO313" s="214" t="s">
        <v>853</v>
      </c>
      <c r="KP313" s="214"/>
      <c r="KQ313"/>
      <c r="KR313" s="255"/>
      <c r="KS313">
        <v>20</v>
      </c>
      <c r="KT313">
        <v>4</v>
      </c>
      <c r="KU313">
        <v>20</v>
      </c>
      <c r="KV313">
        <v>4</v>
      </c>
    </row>
    <row r="314" spans="1:308" s="10" customFormat="1" ht="19.5">
      <c r="A314" s="171">
        <v>27</v>
      </c>
      <c r="B314" s="171" t="s">
        <v>1502</v>
      </c>
      <c r="C314" s="172" t="s">
        <v>1519</v>
      </c>
      <c r="D314" s="173">
        <v>9</v>
      </c>
      <c r="E314" s="180" t="s">
        <v>1520</v>
      </c>
      <c r="F314" s="164">
        <v>10</v>
      </c>
      <c r="G314" s="164" t="s">
        <v>857</v>
      </c>
      <c r="H314" s="164">
        <v>0</v>
      </c>
      <c r="I314" s="164">
        <v>0</v>
      </c>
      <c r="J314" s="164">
        <v>0</v>
      </c>
      <c r="K314" s="164">
        <v>39.81</v>
      </c>
      <c r="L314" s="165" t="e">
        <v>#DIV/0!</v>
      </c>
      <c r="M314" s="384" t="s">
        <v>2477</v>
      </c>
      <c r="N314" s="166"/>
      <c r="O314" s="213"/>
      <c r="P314" s="213"/>
      <c r="Q314" s="213"/>
      <c r="R314" s="213"/>
      <c r="S314" s="213"/>
      <c r="T314" s="213"/>
      <c r="U314" s="213"/>
      <c r="V314" s="213"/>
      <c r="W314" s="213"/>
      <c r="X314" s="213"/>
      <c r="Y314" s="213"/>
      <c r="Z314" s="213"/>
      <c r="AA314" s="213"/>
      <c r="AB314" s="213"/>
      <c r="AC314" s="213"/>
      <c r="AD314" s="213"/>
      <c r="AE314" s="213"/>
      <c r="AF314" s="213"/>
      <c r="AG314" s="213"/>
      <c r="AH314" s="213"/>
      <c r="AI314" s="213"/>
      <c r="AJ314" s="213"/>
      <c r="AK314" s="213"/>
      <c r="AL314" s="213"/>
      <c r="AM314" s="213"/>
      <c r="AN314" s="213"/>
      <c r="AO314" s="213"/>
      <c r="AP314" s="213"/>
      <c r="AQ314" s="213"/>
      <c r="AR314" s="213"/>
      <c r="AS314" s="213"/>
      <c r="AT314" s="213"/>
      <c r="AU314" s="213"/>
      <c r="AV314" s="213"/>
      <c r="AW314" s="213"/>
      <c r="AX314" s="213"/>
      <c r="AY314" s="213"/>
      <c r="AZ314" s="213"/>
      <c r="BA314" s="213"/>
      <c r="BB314" s="213"/>
      <c r="BC314" s="213"/>
      <c r="BD314" s="213"/>
      <c r="BE314" s="213"/>
      <c r="BF314" s="213"/>
      <c r="BG314" s="213"/>
      <c r="BH314" s="213"/>
      <c r="BI314" s="213"/>
      <c r="BJ314" s="213"/>
      <c r="BK314" s="213"/>
      <c r="BL314" s="213"/>
      <c r="BM314" s="213"/>
      <c r="BN314" s="213"/>
      <c r="BO314" s="213"/>
      <c r="BP314" s="213"/>
      <c r="BQ314" s="213"/>
      <c r="BR314" s="213"/>
      <c r="BS314" s="213"/>
      <c r="BT314" s="213"/>
      <c r="BU314" s="213"/>
      <c r="BV314" s="213"/>
      <c r="BW314" s="213"/>
      <c r="BX314" s="213"/>
      <c r="BY314" s="213"/>
      <c r="BZ314" s="213"/>
      <c r="CA314" s="213"/>
      <c r="CB314" s="166"/>
      <c r="CC314" s="213"/>
      <c r="CD314" s="213"/>
      <c r="CE314" s="213"/>
      <c r="CF314" s="213"/>
      <c r="CG314" s="213"/>
      <c r="CH314" s="213"/>
      <c r="CI314" s="213"/>
      <c r="CJ314" s="213"/>
      <c r="CK314" s="213"/>
      <c r="CL314" s="213"/>
      <c r="CM314" s="213"/>
      <c r="CN314" s="213"/>
      <c r="CO314" s="213"/>
      <c r="CP314" s="213"/>
      <c r="CQ314" s="213"/>
      <c r="CR314" s="213"/>
      <c r="CS314" s="213"/>
      <c r="CT314" s="166"/>
      <c r="CU314" s="213"/>
      <c r="CV314" s="213"/>
      <c r="CW314" s="213"/>
      <c r="CX314" s="213"/>
      <c r="CY314" s="213"/>
      <c r="CZ314" s="213"/>
      <c r="DA314" s="213"/>
      <c r="DB314" s="213"/>
      <c r="DC314" s="213"/>
      <c r="DD314" s="213"/>
      <c r="DE314" s="213"/>
      <c r="DF314" s="213"/>
      <c r="DG314" s="213"/>
      <c r="DH314" s="213"/>
      <c r="DI314" s="213"/>
      <c r="DJ314" s="213"/>
      <c r="DK314" s="213"/>
      <c r="DL314" s="213"/>
      <c r="DM314" s="213"/>
      <c r="DN314" s="167"/>
      <c r="DO314" s="213"/>
      <c r="DP314" s="213"/>
      <c r="DQ314" s="213"/>
      <c r="DR314" s="213"/>
      <c r="DS314" s="213"/>
      <c r="DT314" s="213"/>
      <c r="DU314" s="213"/>
      <c r="DV314" s="213"/>
      <c r="DW314" s="213"/>
      <c r="DX314" s="213"/>
      <c r="DY314" s="213"/>
      <c r="DZ314" s="213"/>
      <c r="EA314" s="213"/>
      <c r="EB314" s="213"/>
      <c r="EC314" s="213"/>
      <c r="ED314" s="213"/>
      <c r="EE314" s="213"/>
      <c r="EF314" s="213"/>
      <c r="EG314" s="213"/>
      <c r="EH314" s="213"/>
      <c r="EI314" s="213"/>
      <c r="EJ314" s="213"/>
      <c r="EK314" s="213"/>
      <c r="EL314" s="213"/>
      <c r="EM314" s="213"/>
      <c r="EN314" s="213"/>
      <c r="EO314" s="213"/>
      <c r="EP314" s="213"/>
      <c r="EQ314" s="213"/>
      <c r="ER314" s="213"/>
      <c r="ES314" s="213"/>
      <c r="ET314" s="213"/>
      <c r="EU314" s="9"/>
      <c r="EV314" s="166"/>
      <c r="EW314" s="213"/>
      <c r="EX314" s="213"/>
      <c r="EY314" s="213"/>
      <c r="EZ314" s="213"/>
      <c r="FA314" s="213"/>
      <c r="FB314" s="213"/>
      <c r="FC314" s="213"/>
      <c r="FD314" s="213"/>
      <c r="FE314" s="213"/>
      <c r="FF314" s="213"/>
      <c r="FG314" s="213"/>
      <c r="FH314" s="213"/>
      <c r="FI314" s="213"/>
      <c r="FJ314" s="213"/>
      <c r="FK314" s="213"/>
      <c r="FL314" s="213"/>
      <c r="FM314" s="213"/>
      <c r="FN314" s="167"/>
      <c r="FO314" s="213"/>
      <c r="FP314" s="213"/>
      <c r="FQ314" s="213"/>
      <c r="FR314" s="213"/>
      <c r="FS314" s="166"/>
      <c r="FT314" s="167"/>
      <c r="FU314" s="213"/>
      <c r="FV314" s="213"/>
      <c r="FW314" s="213"/>
      <c r="FX314" s="213"/>
      <c r="FY314" s="166"/>
      <c r="FZ314" s="167"/>
      <c r="GA314" s="166"/>
      <c r="GB314" s="213"/>
      <c r="GC314" s="213"/>
      <c r="GD314" s="213"/>
      <c r="GE314" s="166"/>
      <c r="GF314" s="213"/>
      <c r="GG314" s="213"/>
      <c r="GH314" s="213"/>
      <c r="GI314" s="213"/>
      <c r="GJ314" s="213"/>
      <c r="GK314" s="213"/>
      <c r="GL314" s="213"/>
      <c r="GM314" s="166"/>
      <c r="GN314" s="213"/>
      <c r="GO314" s="213"/>
      <c r="GP314" s="213"/>
      <c r="GQ314" s="167"/>
      <c r="GR314" s="174"/>
      <c r="GS314" s="214"/>
      <c r="GT314" s="214"/>
      <c r="GU314" s="214"/>
      <c r="GV314" s="214"/>
      <c r="GW314" s="214"/>
      <c r="GX314" s="214"/>
      <c r="GY314" s="214"/>
      <c r="GZ314" s="214"/>
      <c r="HA314" s="214"/>
      <c r="HB314" s="214"/>
      <c r="HC314" s="214"/>
      <c r="HD314" s="214"/>
      <c r="HE314" s="214"/>
      <c r="HF314" s="214"/>
      <c r="HG314" s="214"/>
      <c r="HH314" s="214"/>
      <c r="HI314" s="214"/>
      <c r="HJ314" s="214"/>
      <c r="HK314" s="214"/>
      <c r="HL314" s="214"/>
      <c r="HM314" s="214"/>
      <c r="HN314" s="214"/>
      <c r="HO314" s="214"/>
      <c r="HP314" s="214"/>
      <c r="HQ314" s="214"/>
      <c r="HR314" s="214"/>
      <c r="HS314" s="214"/>
      <c r="HT314" s="214"/>
      <c r="HU314" s="214"/>
      <c r="HV314" s="214"/>
      <c r="HW314" s="214"/>
      <c r="HX314" s="214"/>
      <c r="HY314" s="214"/>
      <c r="HZ314" s="214"/>
      <c r="IA314" s="214"/>
      <c r="IB314" s="214"/>
      <c r="IC314" s="214"/>
      <c r="ID314" s="214"/>
      <c r="IE314" s="214"/>
      <c r="IF314" s="214"/>
      <c r="IG314" s="214"/>
      <c r="IH314" s="214"/>
      <c r="II314" s="214"/>
      <c r="IJ314" s="214"/>
      <c r="IK314" s="214"/>
      <c r="IL314" s="214"/>
      <c r="IM314" s="214"/>
      <c r="IN314" s="214"/>
      <c r="IO314" s="214"/>
      <c r="IP314" s="166"/>
      <c r="IQ314" s="167"/>
      <c r="IR314" s="213"/>
      <c r="IS314" s="213"/>
      <c r="IT314" s="213"/>
      <c r="IU314" s="213"/>
      <c r="IV314" s="213"/>
      <c r="IW314" s="213"/>
      <c r="IX314" s="223"/>
      <c r="IY314" s="223"/>
      <c r="IZ314" s="213"/>
      <c r="JA314" s="223"/>
      <c r="JB314" s="213"/>
      <c r="JC314" s="213"/>
      <c r="JD314" s="213"/>
      <c r="JE314" s="214"/>
      <c r="JF314"/>
      <c r="JG314" s="213"/>
      <c r="JH314" s="213"/>
      <c r="JI314" s="213"/>
      <c r="JJ314" s="213"/>
      <c r="JK314" s="213"/>
      <c r="JL314" s="213"/>
      <c r="JM314" s="213"/>
      <c r="JN314" s="174"/>
      <c r="JO314" s="214"/>
      <c r="JP314" s="214"/>
      <c r="JQ314" s="214"/>
      <c r="JR314" s="214"/>
      <c r="JS314" s="214"/>
      <c r="JT314" s="214"/>
      <c r="JU314" s="214"/>
      <c r="JV314" s="214"/>
      <c r="JW314" s="214"/>
      <c r="JX314" s="214"/>
      <c r="JY314" s="166"/>
      <c r="JZ314" s="213"/>
      <c r="KA314" s="213"/>
      <c r="KB314" s="214" t="s">
        <v>898</v>
      </c>
      <c r="KC314" s="214"/>
      <c r="KD314" s="214"/>
      <c r="KE314" s="214"/>
      <c r="KF314" s="214"/>
      <c r="KG314" s="214"/>
      <c r="KH314" s="223"/>
      <c r="KI314" s="223"/>
      <c r="KJ314" s="223"/>
      <c r="KK314" s="223"/>
      <c r="KL314" s="214"/>
      <c r="KM314" s="214"/>
      <c r="KN314" s="214"/>
      <c r="KO314" s="214"/>
      <c r="KP314" s="214"/>
      <c r="KQ314"/>
      <c r="KR314" s="255"/>
      <c r="KS314">
        <v>1</v>
      </c>
      <c r="KT314">
        <v>0</v>
      </c>
      <c r="KU314">
        <v>1</v>
      </c>
      <c r="KV314">
        <v>0</v>
      </c>
    </row>
    <row r="315" spans="1:308" s="10" customFormat="1" ht="19.5">
      <c r="A315" s="171">
        <v>27</v>
      </c>
      <c r="B315" s="171" t="s">
        <v>1502</v>
      </c>
      <c r="C315" s="172" t="s">
        <v>1521</v>
      </c>
      <c r="D315" s="173">
        <v>10</v>
      </c>
      <c r="E315" s="164" t="s">
        <v>1522</v>
      </c>
      <c r="F315" s="164">
        <v>21</v>
      </c>
      <c r="G315" s="164" t="s">
        <v>2078</v>
      </c>
      <c r="H315" s="164" t="s">
        <v>864</v>
      </c>
      <c r="I315" s="164" t="s">
        <v>904</v>
      </c>
      <c r="J315" s="164">
        <v>751</v>
      </c>
      <c r="K315" s="164">
        <v>436.9</v>
      </c>
      <c r="L315" s="165">
        <v>58.175765645805591</v>
      </c>
      <c r="M315" s="384" t="s">
        <v>2478</v>
      </c>
      <c r="N315" s="166" t="s">
        <v>226</v>
      </c>
      <c r="O315" s="213"/>
      <c r="P315" s="213"/>
      <c r="Q315" s="213"/>
      <c r="R315" s="213"/>
      <c r="S315" s="213"/>
      <c r="T315" s="213"/>
      <c r="U315" s="213"/>
      <c r="V315" s="213"/>
      <c r="W315" s="213"/>
      <c r="X315" s="213"/>
      <c r="Y315" s="213"/>
      <c r="Z315" s="213"/>
      <c r="AA315" s="213"/>
      <c r="AB315" s="213"/>
      <c r="AC315" s="213"/>
      <c r="AD315" s="213"/>
      <c r="AE315" s="213"/>
      <c r="AF315" s="213"/>
      <c r="AG315" s="213"/>
      <c r="AH315" s="213"/>
      <c r="AI315" s="213"/>
      <c r="AJ315" s="213"/>
      <c r="AK315" s="213"/>
      <c r="AL315" s="213"/>
      <c r="AM315" s="213"/>
      <c r="AN315" s="213"/>
      <c r="AO315" s="213"/>
      <c r="AP315" s="213"/>
      <c r="AQ315" s="213"/>
      <c r="AR315" s="213"/>
      <c r="AS315" s="213"/>
      <c r="AT315" s="213"/>
      <c r="AU315" s="213"/>
      <c r="AV315" s="213"/>
      <c r="AW315" s="213"/>
      <c r="AX315" s="213"/>
      <c r="AY315" s="213"/>
      <c r="AZ315" s="213"/>
      <c r="BA315" s="213"/>
      <c r="BB315" s="213"/>
      <c r="BC315" s="213"/>
      <c r="BD315" s="213"/>
      <c r="BE315" s="213"/>
      <c r="BF315" s="213"/>
      <c r="BG315" s="213"/>
      <c r="BH315" s="213"/>
      <c r="BI315" s="213"/>
      <c r="BJ315" s="213"/>
      <c r="BK315" s="213"/>
      <c r="BL315" s="213"/>
      <c r="BM315" s="213"/>
      <c r="BN315" s="213"/>
      <c r="BO315" s="213"/>
      <c r="BP315" s="213"/>
      <c r="BQ315" s="213"/>
      <c r="BR315" s="213"/>
      <c r="BS315" s="213"/>
      <c r="BT315" s="213"/>
      <c r="BU315" s="213"/>
      <c r="BV315" s="213"/>
      <c r="BW315" s="213"/>
      <c r="BX315" s="213"/>
      <c r="BY315" s="213"/>
      <c r="BZ315" s="213"/>
      <c r="CA315" s="213"/>
      <c r="CB315" s="166"/>
      <c r="CC315" s="213"/>
      <c r="CD315" s="213"/>
      <c r="CE315" s="213"/>
      <c r="CF315" s="213"/>
      <c r="CG315" s="213"/>
      <c r="CH315" s="213"/>
      <c r="CI315" s="213"/>
      <c r="CJ315" s="213"/>
      <c r="CK315" s="213"/>
      <c r="CL315" s="213"/>
      <c r="CM315" s="213"/>
      <c r="CN315" s="213"/>
      <c r="CO315" s="213"/>
      <c r="CP315" s="213"/>
      <c r="CQ315" s="213"/>
      <c r="CR315" s="213"/>
      <c r="CS315" s="213"/>
      <c r="CT315" s="166"/>
      <c r="CU315" s="213"/>
      <c r="CV315" s="213"/>
      <c r="CW315" s="213"/>
      <c r="CX315" s="213"/>
      <c r="CY315" s="213"/>
      <c r="CZ315" s="213"/>
      <c r="DA315" s="213"/>
      <c r="DB315" s="213"/>
      <c r="DC315" s="213"/>
      <c r="DD315" s="213"/>
      <c r="DE315" s="213"/>
      <c r="DF315" s="213"/>
      <c r="DG315" s="213"/>
      <c r="DH315" s="213"/>
      <c r="DI315" s="213"/>
      <c r="DJ315" s="213"/>
      <c r="DK315" s="213"/>
      <c r="DL315" s="213"/>
      <c r="DM315" s="213"/>
      <c r="DN315" s="167"/>
      <c r="DO315" s="213"/>
      <c r="DP315" s="213"/>
      <c r="DQ315" s="213"/>
      <c r="DR315" s="213"/>
      <c r="DS315" s="213"/>
      <c r="DT315" s="213"/>
      <c r="DU315" s="213"/>
      <c r="DV315" s="213"/>
      <c r="DW315" s="213"/>
      <c r="DX315" s="213"/>
      <c r="DY315" s="213"/>
      <c r="DZ315" s="213"/>
      <c r="EA315" s="213"/>
      <c r="EB315" s="213"/>
      <c r="EC315" s="213"/>
      <c r="ED315" s="213"/>
      <c r="EE315" s="213"/>
      <c r="EF315" s="213"/>
      <c r="EG315" s="213"/>
      <c r="EH315" s="213"/>
      <c r="EI315" s="213"/>
      <c r="EJ315" s="213"/>
      <c r="EK315" s="213"/>
      <c r="EL315" s="213"/>
      <c r="EM315" s="213"/>
      <c r="EN315" s="213"/>
      <c r="EO315" s="213"/>
      <c r="EP315" s="213"/>
      <c r="EQ315" s="213"/>
      <c r="ER315" s="213"/>
      <c r="ES315" s="213"/>
      <c r="ET315" s="213"/>
      <c r="EU315" s="9"/>
      <c r="EV315" s="166"/>
      <c r="EW315" s="213"/>
      <c r="EX315" s="213"/>
      <c r="EY315" s="213"/>
      <c r="EZ315" s="213"/>
      <c r="FA315" s="213"/>
      <c r="FB315" s="213" t="s">
        <v>853</v>
      </c>
      <c r="FC315" s="213"/>
      <c r="FD315" s="213"/>
      <c r="FE315" s="213"/>
      <c r="FF315" s="213"/>
      <c r="FG315" s="213"/>
      <c r="FH315" s="213"/>
      <c r="FI315" s="213"/>
      <c r="FJ315" s="213" t="s">
        <v>226</v>
      </c>
      <c r="FK315" s="213"/>
      <c r="FL315" s="213"/>
      <c r="FM315" s="213"/>
      <c r="FN315" s="167"/>
      <c r="FO315" s="213"/>
      <c r="FP315" s="213"/>
      <c r="FQ315" s="213"/>
      <c r="FR315" s="213"/>
      <c r="FS315" s="166"/>
      <c r="FT315" s="167"/>
      <c r="FU315" s="213"/>
      <c r="FV315" s="213"/>
      <c r="FW315" s="213"/>
      <c r="FX315" s="213"/>
      <c r="FY315" s="166"/>
      <c r="FZ315" s="167"/>
      <c r="GA315" s="166"/>
      <c r="GB315" s="213"/>
      <c r="GC315" s="213"/>
      <c r="GD315" s="213"/>
      <c r="GE315" s="166"/>
      <c r="GF315" s="213"/>
      <c r="GG315" s="213"/>
      <c r="GH315" s="213"/>
      <c r="GI315" s="213"/>
      <c r="GJ315" s="213"/>
      <c r="GK315" s="213"/>
      <c r="GL315" s="213"/>
      <c r="GM315" s="166"/>
      <c r="GN315" s="213"/>
      <c r="GO315" s="213"/>
      <c r="GP315" s="213"/>
      <c r="GQ315" s="167"/>
      <c r="GR315" s="174"/>
      <c r="GS315" s="214"/>
      <c r="GT315" s="214"/>
      <c r="GU315" s="214"/>
      <c r="GV315" s="214"/>
      <c r="GW315" s="214"/>
      <c r="GX315" s="214"/>
      <c r="GY315" s="214"/>
      <c r="GZ315" s="214"/>
      <c r="HA315" s="214" t="s">
        <v>226</v>
      </c>
      <c r="HB315" s="214"/>
      <c r="HC315" s="214"/>
      <c r="HD315" s="214"/>
      <c r="HE315" s="214"/>
      <c r="HF315" s="214"/>
      <c r="HG315" s="214"/>
      <c r="HH315" s="214"/>
      <c r="HI315" s="214"/>
      <c r="HJ315" s="214"/>
      <c r="HK315" s="214"/>
      <c r="HL315" s="214"/>
      <c r="HM315" s="214"/>
      <c r="HN315" s="214"/>
      <c r="HO315" s="214"/>
      <c r="HP315" s="214"/>
      <c r="HQ315" s="214"/>
      <c r="HR315" s="214"/>
      <c r="HS315" s="214"/>
      <c r="HT315" s="214"/>
      <c r="HU315" s="214"/>
      <c r="HV315" s="214"/>
      <c r="HW315" s="214"/>
      <c r="HX315" s="214"/>
      <c r="HY315" s="214"/>
      <c r="HZ315" s="214"/>
      <c r="IA315" s="214"/>
      <c r="IB315" s="214"/>
      <c r="IC315" s="214"/>
      <c r="ID315" s="214"/>
      <c r="IE315" s="214"/>
      <c r="IF315" s="214"/>
      <c r="IG315" s="214"/>
      <c r="IH315" s="214"/>
      <c r="II315" s="214"/>
      <c r="IJ315" s="214"/>
      <c r="IK315" s="214"/>
      <c r="IL315" s="214"/>
      <c r="IM315" s="214"/>
      <c r="IN315" s="214"/>
      <c r="IO315" s="214"/>
      <c r="IP315" s="166"/>
      <c r="IQ315" s="167"/>
      <c r="IR315" s="213"/>
      <c r="IS315" s="213"/>
      <c r="IT315" s="213"/>
      <c r="IU315" s="213"/>
      <c r="IV315" s="213"/>
      <c r="IW315" s="213"/>
      <c r="IX315" s="223"/>
      <c r="IY315" s="223"/>
      <c r="IZ315" s="213" t="s">
        <v>853</v>
      </c>
      <c r="JA315" s="223"/>
      <c r="JB315" s="213"/>
      <c r="JC315" s="213"/>
      <c r="JD315" s="213"/>
      <c r="JE315" s="214" t="s">
        <v>898</v>
      </c>
      <c r="JF315"/>
      <c r="JG315" s="213"/>
      <c r="JH315" s="213"/>
      <c r="JI315" s="213"/>
      <c r="JJ315" s="213"/>
      <c r="JK315" s="213"/>
      <c r="JL315" s="213"/>
      <c r="JM315" s="213"/>
      <c r="JN315" s="174"/>
      <c r="JO315" s="214"/>
      <c r="JP315" s="214"/>
      <c r="JQ315" s="214"/>
      <c r="JR315" s="214"/>
      <c r="JS315" s="214"/>
      <c r="JT315" s="214"/>
      <c r="JU315" s="214" t="s">
        <v>898</v>
      </c>
      <c r="JV315" s="214"/>
      <c r="JW315" s="214"/>
      <c r="JX315" s="214"/>
      <c r="JY315" s="166"/>
      <c r="JZ315" s="213"/>
      <c r="KA315" s="213"/>
      <c r="KB315" s="213"/>
      <c r="KC315" s="214"/>
      <c r="KD315" s="214"/>
      <c r="KE315" s="214"/>
      <c r="KF315" s="214"/>
      <c r="KG315" s="214"/>
      <c r="KH315" s="223"/>
      <c r="KI315" s="223"/>
      <c r="KJ315" s="223"/>
      <c r="KK315" s="223"/>
      <c r="KL315" s="214"/>
      <c r="KM315" s="214"/>
      <c r="KN315" s="214"/>
      <c r="KO315" s="214"/>
      <c r="KP315" s="214"/>
      <c r="KQ315"/>
      <c r="KR315" s="255"/>
      <c r="KS315">
        <v>5</v>
      </c>
      <c r="KT315">
        <v>2</v>
      </c>
      <c r="KU315">
        <v>5</v>
      </c>
      <c r="KV315">
        <v>2</v>
      </c>
    </row>
    <row r="316" spans="1:308" s="10" customFormat="1" ht="19.5">
      <c r="A316" s="171">
        <v>27</v>
      </c>
      <c r="B316" s="171" t="s">
        <v>1502</v>
      </c>
      <c r="C316" s="172" t="s">
        <v>1523</v>
      </c>
      <c r="D316" s="173">
        <v>11</v>
      </c>
      <c r="E316" s="164" t="s">
        <v>1524</v>
      </c>
      <c r="F316" s="164">
        <v>9</v>
      </c>
      <c r="G316" s="164" t="s">
        <v>857</v>
      </c>
      <c r="H316" s="164">
        <v>0</v>
      </c>
      <c r="I316" s="164">
        <v>0</v>
      </c>
      <c r="J316" s="164">
        <v>327</v>
      </c>
      <c r="K316" s="164">
        <v>93.8</v>
      </c>
      <c r="L316" s="165">
        <v>28.685015290519878</v>
      </c>
      <c r="M316" s="384" t="s">
        <v>2479</v>
      </c>
      <c r="N316" s="166" t="s">
        <v>226</v>
      </c>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c r="BT316" s="213"/>
      <c r="BU316" s="213"/>
      <c r="BV316" s="213"/>
      <c r="BW316" s="213"/>
      <c r="BX316" s="213"/>
      <c r="BY316" s="213"/>
      <c r="BZ316" s="213"/>
      <c r="CA316" s="213"/>
      <c r="CB316" s="166"/>
      <c r="CC316" s="213"/>
      <c r="CD316" s="213"/>
      <c r="CE316" s="213"/>
      <c r="CF316" s="213"/>
      <c r="CG316" s="213"/>
      <c r="CH316" s="213" t="s">
        <v>226</v>
      </c>
      <c r="CI316" s="213"/>
      <c r="CJ316" s="213"/>
      <c r="CK316" s="213" t="s">
        <v>226</v>
      </c>
      <c r="CL316" s="213"/>
      <c r="CM316" s="213"/>
      <c r="CN316" s="213"/>
      <c r="CO316" s="213" t="s">
        <v>226</v>
      </c>
      <c r="CP316" s="213"/>
      <c r="CQ316" s="213"/>
      <c r="CR316" s="213"/>
      <c r="CS316" s="213"/>
      <c r="CT316" s="166"/>
      <c r="CU316" s="213"/>
      <c r="CV316" s="213"/>
      <c r="CW316" s="213"/>
      <c r="CX316" s="213"/>
      <c r="CY316" s="213"/>
      <c r="CZ316" s="213"/>
      <c r="DA316" s="213"/>
      <c r="DB316" s="213"/>
      <c r="DC316" s="213"/>
      <c r="DD316" s="213"/>
      <c r="DE316" s="213"/>
      <c r="DF316" s="213"/>
      <c r="DG316" s="213"/>
      <c r="DH316" s="213"/>
      <c r="DI316" s="213"/>
      <c r="DJ316" s="213"/>
      <c r="DK316" s="213"/>
      <c r="DL316" s="213"/>
      <c r="DM316" s="213"/>
      <c r="DN316" s="167"/>
      <c r="DO316" s="213"/>
      <c r="DP316" s="213"/>
      <c r="DQ316" s="213"/>
      <c r="DR316" s="213"/>
      <c r="DS316" s="213"/>
      <c r="DT316" s="213"/>
      <c r="DU316" s="213"/>
      <c r="DV316" s="213"/>
      <c r="DW316" s="213"/>
      <c r="DX316" s="213"/>
      <c r="DY316" s="213"/>
      <c r="DZ316" s="213"/>
      <c r="EA316" s="213"/>
      <c r="EB316" s="213"/>
      <c r="EC316" s="213"/>
      <c r="ED316" s="213"/>
      <c r="EE316" s="213"/>
      <c r="EF316" s="213"/>
      <c r="EG316" s="213"/>
      <c r="EH316" s="213"/>
      <c r="EI316" s="213"/>
      <c r="EJ316" s="213"/>
      <c r="EK316" s="213"/>
      <c r="EL316" s="213"/>
      <c r="EM316" s="213"/>
      <c r="EN316" s="213"/>
      <c r="EO316" s="213"/>
      <c r="EP316" s="213"/>
      <c r="EQ316" s="213"/>
      <c r="ER316" s="213"/>
      <c r="ES316" s="213"/>
      <c r="ET316" s="213"/>
      <c r="EU316" s="9"/>
      <c r="EV316" s="166"/>
      <c r="EW316" s="213"/>
      <c r="EX316" s="213"/>
      <c r="EY316" s="213"/>
      <c r="EZ316" s="213"/>
      <c r="FA316" s="213"/>
      <c r="FB316" s="213"/>
      <c r="FC316" s="213"/>
      <c r="FD316" s="213"/>
      <c r="FE316" s="213"/>
      <c r="FF316" s="213"/>
      <c r="FG316" s="213"/>
      <c r="FH316" s="213"/>
      <c r="FI316" s="213"/>
      <c r="FJ316" s="213"/>
      <c r="FK316" s="213"/>
      <c r="FL316" s="213"/>
      <c r="FM316" s="213"/>
      <c r="FN316" s="167"/>
      <c r="FO316" s="213"/>
      <c r="FP316" s="213"/>
      <c r="FQ316" s="213"/>
      <c r="FR316" s="213"/>
      <c r="FS316" s="166"/>
      <c r="FT316" s="167"/>
      <c r="FU316" s="213"/>
      <c r="FV316" s="213"/>
      <c r="FW316" s="213"/>
      <c r="FX316" s="213"/>
      <c r="FY316" s="166"/>
      <c r="FZ316" s="167"/>
      <c r="GA316" s="166"/>
      <c r="GB316" s="213"/>
      <c r="GC316" s="213"/>
      <c r="GD316" s="213"/>
      <c r="GE316" s="166"/>
      <c r="GF316" s="213"/>
      <c r="GG316" s="213"/>
      <c r="GH316" s="213"/>
      <c r="GI316" s="213"/>
      <c r="GJ316" s="213"/>
      <c r="GK316" s="213"/>
      <c r="GL316" s="213"/>
      <c r="GM316" s="166"/>
      <c r="GN316" s="213"/>
      <c r="GO316" s="213"/>
      <c r="GP316" s="213"/>
      <c r="GQ316" s="167"/>
      <c r="GR316" s="174"/>
      <c r="GS316" s="214"/>
      <c r="GT316" s="214"/>
      <c r="GU316" s="214"/>
      <c r="GV316" s="214"/>
      <c r="GW316" s="214"/>
      <c r="GX316" s="214"/>
      <c r="GY316" s="214"/>
      <c r="GZ316" s="214"/>
      <c r="HA316" s="214" t="s">
        <v>226</v>
      </c>
      <c r="HB316" s="214"/>
      <c r="HC316" s="214"/>
      <c r="HD316" s="214"/>
      <c r="HE316" s="214"/>
      <c r="HF316" s="214"/>
      <c r="HG316" s="214"/>
      <c r="HH316" s="214"/>
      <c r="HI316" s="214"/>
      <c r="HJ316" s="214"/>
      <c r="HK316" s="214"/>
      <c r="HL316" s="214"/>
      <c r="HM316" s="214"/>
      <c r="HN316" s="214"/>
      <c r="HO316" s="214"/>
      <c r="HP316" s="214"/>
      <c r="HQ316" s="214"/>
      <c r="HR316" s="214"/>
      <c r="HS316" s="214"/>
      <c r="HT316" s="214"/>
      <c r="HU316" s="214"/>
      <c r="HV316" s="214"/>
      <c r="HW316" s="214"/>
      <c r="HX316" s="214"/>
      <c r="HY316" s="214"/>
      <c r="HZ316" s="214"/>
      <c r="IA316" s="214"/>
      <c r="IB316" s="214"/>
      <c r="IC316" s="214"/>
      <c r="ID316" s="214"/>
      <c r="IE316" s="214"/>
      <c r="IF316" s="214"/>
      <c r="IG316" s="214"/>
      <c r="IH316" s="214"/>
      <c r="II316" s="214"/>
      <c r="IJ316" s="214"/>
      <c r="IK316" s="214"/>
      <c r="IL316" s="214"/>
      <c r="IM316" s="214"/>
      <c r="IN316" s="214"/>
      <c r="IO316" s="214"/>
      <c r="IP316" s="166"/>
      <c r="IQ316" s="167"/>
      <c r="IR316" s="213"/>
      <c r="IS316" s="213"/>
      <c r="IT316" s="213"/>
      <c r="IU316" s="213"/>
      <c r="IV316" s="213"/>
      <c r="IW316" s="213"/>
      <c r="IX316" s="223"/>
      <c r="IY316" s="223"/>
      <c r="IZ316" s="213"/>
      <c r="JA316" s="223"/>
      <c r="JB316" s="213"/>
      <c r="JC316" s="213"/>
      <c r="JD316" s="213"/>
      <c r="JE316" s="214"/>
      <c r="JF316"/>
      <c r="JG316" s="213"/>
      <c r="JH316" s="213"/>
      <c r="JI316" s="213"/>
      <c r="JJ316" s="213"/>
      <c r="JK316" s="213" t="s">
        <v>853</v>
      </c>
      <c r="JL316" s="213"/>
      <c r="JM316" s="213"/>
      <c r="JN316" s="174" t="s">
        <v>853</v>
      </c>
      <c r="JO316" s="214"/>
      <c r="JP316" s="214"/>
      <c r="JQ316" s="214"/>
      <c r="JR316" s="214"/>
      <c r="JS316" s="214"/>
      <c r="JT316" s="214"/>
      <c r="JU316" s="214"/>
      <c r="JV316" s="214"/>
      <c r="JW316" s="214"/>
      <c r="JX316" s="214"/>
      <c r="JY316" s="174" t="s">
        <v>898</v>
      </c>
      <c r="JZ316" s="213"/>
      <c r="KA316" s="213"/>
      <c r="KB316" s="213"/>
      <c r="KC316" s="214"/>
      <c r="KD316" s="214" t="s">
        <v>898</v>
      </c>
      <c r="KE316" s="214"/>
      <c r="KF316" s="214"/>
      <c r="KG316" s="214"/>
      <c r="KH316" s="223"/>
      <c r="KI316" s="223"/>
      <c r="KJ316" s="223"/>
      <c r="KK316" s="223"/>
      <c r="KL316" s="214"/>
      <c r="KM316" s="214"/>
      <c r="KN316" s="214"/>
      <c r="KO316" s="214"/>
      <c r="KP316" s="214"/>
      <c r="KQ316"/>
      <c r="KR316" s="255"/>
      <c r="KS316">
        <v>7</v>
      </c>
      <c r="KT316">
        <v>2</v>
      </c>
      <c r="KU316">
        <v>7</v>
      </c>
      <c r="KV316">
        <v>2</v>
      </c>
    </row>
    <row r="317" spans="1:308" s="10" customFormat="1" ht="19.5">
      <c r="A317" s="171">
        <v>27</v>
      </c>
      <c r="B317" s="171" t="s">
        <v>1502</v>
      </c>
      <c r="C317" s="172" t="s">
        <v>1525</v>
      </c>
      <c r="D317" s="173">
        <v>12</v>
      </c>
      <c r="E317" s="171" t="s">
        <v>1526</v>
      </c>
      <c r="F317" s="164">
        <v>20</v>
      </c>
      <c r="G317" s="164" t="s">
        <v>852</v>
      </c>
      <c r="H317" s="164">
        <v>0</v>
      </c>
      <c r="I317" s="164">
        <v>0</v>
      </c>
      <c r="J317" s="164">
        <v>218</v>
      </c>
      <c r="K317" s="164">
        <v>75.5</v>
      </c>
      <c r="L317" s="165">
        <v>34.633027522935777</v>
      </c>
      <c r="M317" s="384" t="s">
        <v>2480</v>
      </c>
      <c r="N317" s="166" t="s">
        <v>226</v>
      </c>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c r="BT317" s="213"/>
      <c r="BU317" s="213" t="s">
        <v>226</v>
      </c>
      <c r="BV317" s="213"/>
      <c r="BW317" s="213" t="s">
        <v>226</v>
      </c>
      <c r="BX317" s="213" t="s">
        <v>226</v>
      </c>
      <c r="BY317" s="213"/>
      <c r="BZ317" s="213"/>
      <c r="CA317" s="213"/>
      <c r="CB317" s="166"/>
      <c r="CC317" s="213"/>
      <c r="CD317" s="213"/>
      <c r="CE317" s="213"/>
      <c r="CF317" s="213"/>
      <c r="CG317" s="213" t="s">
        <v>898</v>
      </c>
      <c r="CH317" s="213"/>
      <c r="CI317" s="213" t="s">
        <v>898</v>
      </c>
      <c r="CJ317" s="213" t="s">
        <v>226</v>
      </c>
      <c r="CK317" s="213"/>
      <c r="CL317" s="213"/>
      <c r="CM317" s="213" t="s">
        <v>898</v>
      </c>
      <c r="CN317" s="213"/>
      <c r="CO317" s="213" t="s">
        <v>226</v>
      </c>
      <c r="CP317" s="213"/>
      <c r="CQ317" s="213"/>
      <c r="CR317" s="213"/>
      <c r="CS317" s="213"/>
      <c r="CT317" s="166"/>
      <c r="CU317" s="213" t="s">
        <v>898</v>
      </c>
      <c r="CV317" s="213"/>
      <c r="CW317" s="213"/>
      <c r="CX317" s="213"/>
      <c r="CY317" s="213"/>
      <c r="CZ317" s="213"/>
      <c r="DA317" s="213" t="s">
        <v>898</v>
      </c>
      <c r="DB317" s="213"/>
      <c r="DC317" s="213" t="s">
        <v>898</v>
      </c>
      <c r="DD317" s="213"/>
      <c r="DE317" s="213"/>
      <c r="DF317" s="213"/>
      <c r="DG317" s="213"/>
      <c r="DH317" s="213"/>
      <c r="DI317" s="213"/>
      <c r="DJ317" s="213"/>
      <c r="DK317" s="213"/>
      <c r="DL317" s="213"/>
      <c r="DM317" s="213"/>
      <c r="DN317" s="167"/>
      <c r="DO317" s="213"/>
      <c r="DP317" s="213"/>
      <c r="DQ317" s="213"/>
      <c r="DR317" s="213"/>
      <c r="DS317" s="213" t="s">
        <v>898</v>
      </c>
      <c r="DT317" s="213"/>
      <c r="DU317" s="213"/>
      <c r="DV317" s="213"/>
      <c r="DW317" s="213"/>
      <c r="DX317" s="213"/>
      <c r="DY317" s="213"/>
      <c r="DZ317" s="213"/>
      <c r="EA317" s="213"/>
      <c r="EB317" s="213"/>
      <c r="EC317" s="213"/>
      <c r="ED317" s="213"/>
      <c r="EE317" s="213"/>
      <c r="EF317" s="213"/>
      <c r="EG317" s="213"/>
      <c r="EH317" s="213"/>
      <c r="EI317" s="213" t="s">
        <v>898</v>
      </c>
      <c r="EJ317" s="213" t="s">
        <v>898</v>
      </c>
      <c r="EK317" s="213" t="s">
        <v>853</v>
      </c>
      <c r="EL317" s="213"/>
      <c r="EM317" s="213"/>
      <c r="EN317" s="213"/>
      <c r="EO317" s="213"/>
      <c r="EP317" s="213" t="s">
        <v>898</v>
      </c>
      <c r="EQ317" s="213"/>
      <c r="ER317" s="213"/>
      <c r="ES317" s="213"/>
      <c r="ET317" s="213"/>
      <c r="EU317" s="9"/>
      <c r="EV317" s="166" t="s">
        <v>898</v>
      </c>
      <c r="EW317" s="213"/>
      <c r="EX317" s="213" t="s">
        <v>853</v>
      </c>
      <c r="EY317" s="213"/>
      <c r="EZ317" s="213" t="s">
        <v>898</v>
      </c>
      <c r="FA317" s="213"/>
      <c r="FB317" s="213"/>
      <c r="FC317" s="213" t="s">
        <v>898</v>
      </c>
      <c r="FD317" s="213"/>
      <c r="FE317" s="213"/>
      <c r="FF317" s="213"/>
      <c r="FG317" s="213" t="s">
        <v>226</v>
      </c>
      <c r="FH317" s="213"/>
      <c r="FI317" s="213"/>
      <c r="FJ317" s="213" t="s">
        <v>898</v>
      </c>
      <c r="FK317" s="213"/>
      <c r="FL317" s="213"/>
      <c r="FM317" s="213"/>
      <c r="FN317" s="167"/>
      <c r="FO317" s="213"/>
      <c r="FP317" s="213"/>
      <c r="FQ317" s="213"/>
      <c r="FR317" s="213"/>
      <c r="FS317" s="166"/>
      <c r="FT317" s="167" t="s">
        <v>898</v>
      </c>
      <c r="FU317" s="213"/>
      <c r="FV317" s="213"/>
      <c r="FW317" s="213" t="s">
        <v>853</v>
      </c>
      <c r="FX317" s="213" t="s">
        <v>898</v>
      </c>
      <c r="FY317" s="166"/>
      <c r="FZ317" s="167"/>
      <c r="GA317" s="166"/>
      <c r="GB317" s="213"/>
      <c r="GC317" s="213"/>
      <c r="GD317" s="213"/>
      <c r="GE317" s="166"/>
      <c r="GF317" s="213"/>
      <c r="GG317" s="213"/>
      <c r="GH317" s="213"/>
      <c r="GI317" s="213"/>
      <c r="GJ317" s="213"/>
      <c r="GK317" s="213"/>
      <c r="GL317" s="213"/>
      <c r="GM317" s="166"/>
      <c r="GN317" s="213"/>
      <c r="GO317" s="213"/>
      <c r="GP317" s="213"/>
      <c r="GQ317" s="167"/>
      <c r="GR317" s="174"/>
      <c r="GS317" s="214"/>
      <c r="GT317" s="214"/>
      <c r="GU317" s="214"/>
      <c r="GV317" s="214"/>
      <c r="GW317" s="214"/>
      <c r="GX317" s="214"/>
      <c r="GY317" s="214"/>
      <c r="GZ317" s="214"/>
      <c r="HA317" s="214" t="s">
        <v>898</v>
      </c>
      <c r="HB317" s="214"/>
      <c r="HC317" s="214"/>
      <c r="HD317" s="214"/>
      <c r="HE317" s="214"/>
      <c r="HF317" s="214"/>
      <c r="HG317" s="214" t="s">
        <v>898</v>
      </c>
      <c r="HH317" s="214"/>
      <c r="HI317" s="214"/>
      <c r="HJ317" s="214"/>
      <c r="HK317" s="214"/>
      <c r="HL317" s="214"/>
      <c r="HM317" s="214"/>
      <c r="HN317" s="214"/>
      <c r="HO317" s="214"/>
      <c r="HP317" s="214"/>
      <c r="HQ317" s="214"/>
      <c r="HR317" s="214"/>
      <c r="HS317" s="214"/>
      <c r="HT317" s="214"/>
      <c r="HU317" s="214"/>
      <c r="HV317" s="214"/>
      <c r="HW317" s="214"/>
      <c r="HX317" s="214"/>
      <c r="HY317" s="214"/>
      <c r="HZ317" s="214"/>
      <c r="IA317" s="214" t="s">
        <v>898</v>
      </c>
      <c r="IB317" s="214"/>
      <c r="IC317" s="214"/>
      <c r="ID317" s="214" t="s">
        <v>898</v>
      </c>
      <c r="IE317" s="214"/>
      <c r="IF317" s="214"/>
      <c r="IG317" s="214"/>
      <c r="IH317" s="214"/>
      <c r="II317" s="214"/>
      <c r="IJ317" s="214"/>
      <c r="IK317" s="214"/>
      <c r="IL317" s="214"/>
      <c r="IM317" s="214"/>
      <c r="IN317" s="214"/>
      <c r="IO317" s="214"/>
      <c r="IP317" s="166"/>
      <c r="IQ317" s="167"/>
      <c r="IR317" s="213"/>
      <c r="IS317" s="213"/>
      <c r="IT317" s="213"/>
      <c r="IU317" s="213"/>
      <c r="IV317" s="213"/>
      <c r="IW317" s="213"/>
      <c r="IX317" s="223" t="s">
        <v>853</v>
      </c>
      <c r="IY317" s="223"/>
      <c r="IZ317" s="213"/>
      <c r="JA317" s="223"/>
      <c r="JB317" s="213"/>
      <c r="JC317" s="213"/>
      <c r="JD317" s="213"/>
      <c r="JE317" s="214"/>
      <c r="JF317"/>
      <c r="JG317" s="213" t="s">
        <v>226</v>
      </c>
      <c r="JH317" s="213"/>
      <c r="JI317" s="213" t="s">
        <v>226</v>
      </c>
      <c r="JJ317" s="213"/>
      <c r="JK317" s="213"/>
      <c r="JL317" s="213"/>
      <c r="JM317" s="213"/>
      <c r="JN317" s="174"/>
      <c r="JO317" s="214"/>
      <c r="JP317" s="214"/>
      <c r="JQ317" s="214"/>
      <c r="JR317" s="214"/>
      <c r="JS317" s="214"/>
      <c r="JT317" s="214"/>
      <c r="JU317" s="214"/>
      <c r="JV317" s="214"/>
      <c r="JW317" s="214"/>
      <c r="JX317" s="214"/>
      <c r="JY317" s="174" t="s">
        <v>898</v>
      </c>
      <c r="JZ317" s="213"/>
      <c r="KA317" s="213"/>
      <c r="KB317" s="213"/>
      <c r="KC317" s="214"/>
      <c r="KD317" s="214"/>
      <c r="KE317" s="214"/>
      <c r="KF317" s="214"/>
      <c r="KG317" s="214"/>
      <c r="KH317" s="223"/>
      <c r="KI317" s="223"/>
      <c r="KJ317" s="223"/>
      <c r="KK317" s="223"/>
      <c r="KL317" s="214"/>
      <c r="KM317" s="214"/>
      <c r="KN317" s="214"/>
      <c r="KO317" s="214"/>
      <c r="KP317" s="214"/>
      <c r="KQ317"/>
      <c r="KR317" s="255"/>
      <c r="KS317">
        <v>30</v>
      </c>
      <c r="KT317">
        <v>4</v>
      </c>
      <c r="KU317">
        <v>30</v>
      </c>
      <c r="KV317">
        <v>4</v>
      </c>
    </row>
    <row r="318" spans="1:308" s="10" customFormat="1" ht="19.5">
      <c r="A318" s="171">
        <v>27</v>
      </c>
      <c r="B318" s="171" t="s">
        <v>1502</v>
      </c>
      <c r="C318" s="172" t="s">
        <v>1527</v>
      </c>
      <c r="D318" s="173">
        <v>13</v>
      </c>
      <c r="E318" s="171" t="s">
        <v>2108</v>
      </c>
      <c r="F318" s="164">
        <v>20</v>
      </c>
      <c r="G318" s="164" t="s">
        <v>852</v>
      </c>
      <c r="H318" s="164">
        <v>0</v>
      </c>
      <c r="I318" s="164">
        <v>0</v>
      </c>
      <c r="J318" s="164">
        <v>415</v>
      </c>
      <c r="K318" s="164">
        <v>101</v>
      </c>
      <c r="L318" s="165">
        <v>24.337349397590362</v>
      </c>
      <c r="M318" s="384" t="s">
        <v>2481</v>
      </c>
      <c r="N318" s="166"/>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34" t="s">
        <v>226</v>
      </c>
      <c r="BG318" s="213"/>
      <c r="BH318" s="213"/>
      <c r="BI318" s="213"/>
      <c r="BJ318" s="213"/>
      <c r="BK318" s="213"/>
      <c r="BL318" s="213"/>
      <c r="BM318" s="213"/>
      <c r="BN318" s="213" t="s">
        <v>226</v>
      </c>
      <c r="BO318" s="213"/>
      <c r="BP318" s="213"/>
      <c r="BQ318" s="213"/>
      <c r="BR318" s="213"/>
      <c r="BS318" s="213"/>
      <c r="BT318" s="213"/>
      <c r="BU318" s="213"/>
      <c r="BV318" s="213"/>
      <c r="BW318" s="213"/>
      <c r="BX318" s="213"/>
      <c r="BY318" s="213"/>
      <c r="BZ318" s="213"/>
      <c r="CA318" s="213"/>
      <c r="CB318" s="166"/>
      <c r="CC318" s="213"/>
      <c r="CD318" s="213"/>
      <c r="CE318" s="213"/>
      <c r="CF318" s="213"/>
      <c r="CG318" s="213"/>
      <c r="CH318" s="213"/>
      <c r="CI318" s="213"/>
      <c r="CJ318" s="213"/>
      <c r="CK318" s="213"/>
      <c r="CL318" s="213"/>
      <c r="CM318" s="213"/>
      <c r="CN318" s="213"/>
      <c r="CO318" s="213"/>
      <c r="CP318" s="213"/>
      <c r="CQ318" s="213"/>
      <c r="CR318" s="213"/>
      <c r="CS318" s="213"/>
      <c r="CT318" s="166"/>
      <c r="CU318" s="213"/>
      <c r="CV318" s="213"/>
      <c r="CW318" s="213"/>
      <c r="CX318" s="213"/>
      <c r="CY318" s="213"/>
      <c r="CZ318" s="213"/>
      <c r="DA318" s="213"/>
      <c r="DB318" s="213"/>
      <c r="DC318" s="213"/>
      <c r="DD318" s="213"/>
      <c r="DE318" s="213"/>
      <c r="DF318" s="213"/>
      <c r="DG318" s="213"/>
      <c r="DH318" s="213"/>
      <c r="DI318" s="213"/>
      <c r="DJ318" s="213"/>
      <c r="DK318" s="213"/>
      <c r="DL318" s="213"/>
      <c r="DM318" s="213"/>
      <c r="DN318" s="167"/>
      <c r="DO318" s="213"/>
      <c r="DP318" s="213"/>
      <c r="DQ318" s="213"/>
      <c r="DR318" s="213"/>
      <c r="DS318" s="213"/>
      <c r="DT318" s="213"/>
      <c r="DU318" s="213"/>
      <c r="DV318" s="213"/>
      <c r="DW318" s="213"/>
      <c r="DX318" s="213"/>
      <c r="DY318" s="213"/>
      <c r="DZ318" s="213"/>
      <c r="EA318" s="213"/>
      <c r="EB318" s="213"/>
      <c r="EC318" s="213"/>
      <c r="ED318" s="213"/>
      <c r="EE318" s="213"/>
      <c r="EF318" s="213"/>
      <c r="EG318" s="213"/>
      <c r="EH318" s="213"/>
      <c r="EI318" s="213"/>
      <c r="EJ318" s="213"/>
      <c r="EK318" s="213"/>
      <c r="EL318" s="213"/>
      <c r="EM318" s="213"/>
      <c r="EN318" s="213"/>
      <c r="EO318" s="213"/>
      <c r="EP318" s="213"/>
      <c r="EQ318" s="213"/>
      <c r="ER318" s="213"/>
      <c r="ES318" s="213"/>
      <c r="ET318" s="213"/>
      <c r="EU318" s="9"/>
      <c r="EV318" s="166"/>
      <c r="EW318" s="213"/>
      <c r="EX318" s="213"/>
      <c r="EY318" s="213"/>
      <c r="EZ318" s="213"/>
      <c r="FA318" s="213"/>
      <c r="FB318" s="213"/>
      <c r="FC318" s="213"/>
      <c r="FD318" s="213"/>
      <c r="FE318" s="213"/>
      <c r="FF318" s="213"/>
      <c r="FG318" s="213"/>
      <c r="FH318" s="213"/>
      <c r="FI318" s="213"/>
      <c r="FJ318" s="213"/>
      <c r="FK318" s="213"/>
      <c r="FL318" s="213"/>
      <c r="FM318" s="213"/>
      <c r="FN318" s="167"/>
      <c r="FO318" s="213"/>
      <c r="FP318" s="213"/>
      <c r="FQ318" s="213"/>
      <c r="FR318" s="213"/>
      <c r="FS318" s="166"/>
      <c r="FT318" s="167"/>
      <c r="FU318" s="213"/>
      <c r="FV318" s="213"/>
      <c r="FW318" s="213"/>
      <c r="FX318" s="213"/>
      <c r="FY318" s="166"/>
      <c r="FZ318" s="167"/>
      <c r="GA318" s="166"/>
      <c r="GB318" s="213"/>
      <c r="GC318" s="213"/>
      <c r="GD318" s="213"/>
      <c r="GE318" s="166"/>
      <c r="GF318" s="213"/>
      <c r="GG318" s="213"/>
      <c r="GH318" s="213"/>
      <c r="GI318" s="213"/>
      <c r="GJ318" s="213"/>
      <c r="GK318" s="213"/>
      <c r="GL318" s="213"/>
      <c r="GM318" s="166"/>
      <c r="GN318" s="213"/>
      <c r="GO318" s="213"/>
      <c r="GP318" s="213"/>
      <c r="GQ318" s="167"/>
      <c r="GR318" s="174"/>
      <c r="GS318" s="214"/>
      <c r="GT318" s="214"/>
      <c r="GU318" s="214"/>
      <c r="GV318" s="214"/>
      <c r="GW318" s="214"/>
      <c r="GX318" s="214"/>
      <c r="GY318" s="214"/>
      <c r="GZ318" s="214"/>
      <c r="HA318" s="214"/>
      <c r="HB318" s="214"/>
      <c r="HC318" s="214"/>
      <c r="HD318" s="214"/>
      <c r="HE318" s="214"/>
      <c r="HF318" s="214"/>
      <c r="HG318" s="214"/>
      <c r="HH318" s="214"/>
      <c r="HI318" s="214"/>
      <c r="HJ318" s="214"/>
      <c r="HK318" s="214"/>
      <c r="HL318" s="214"/>
      <c r="HM318" s="214"/>
      <c r="HN318" s="214"/>
      <c r="HO318" s="214"/>
      <c r="HP318" s="214"/>
      <c r="HQ318" s="214"/>
      <c r="HR318" s="214"/>
      <c r="HS318" s="214"/>
      <c r="HT318" s="214"/>
      <c r="HU318" s="214"/>
      <c r="HV318" s="214"/>
      <c r="HW318" s="214"/>
      <c r="HX318" s="214"/>
      <c r="HY318" s="214"/>
      <c r="HZ318" s="214"/>
      <c r="IA318" s="214"/>
      <c r="IB318" s="214"/>
      <c r="IC318" s="214"/>
      <c r="ID318" s="214"/>
      <c r="IE318" s="214"/>
      <c r="IF318" s="214"/>
      <c r="IG318" s="214"/>
      <c r="IH318" s="214"/>
      <c r="II318" s="214"/>
      <c r="IJ318" s="214"/>
      <c r="IK318" s="214"/>
      <c r="IL318" s="214"/>
      <c r="IM318" s="214"/>
      <c r="IN318" s="214"/>
      <c r="IO318" s="214"/>
      <c r="IP318" s="166"/>
      <c r="IQ318" s="167"/>
      <c r="IR318" s="213"/>
      <c r="IS318" s="213"/>
      <c r="IT318" s="213"/>
      <c r="IU318" s="213"/>
      <c r="IV318" s="213"/>
      <c r="IW318" s="213"/>
      <c r="IX318" s="223"/>
      <c r="IY318" s="223"/>
      <c r="IZ318" s="213"/>
      <c r="JA318" s="223"/>
      <c r="JB318" s="213"/>
      <c r="JC318" s="213"/>
      <c r="JD318" s="213"/>
      <c r="JE318" s="214"/>
      <c r="JF318"/>
      <c r="JG318" s="213"/>
      <c r="JH318" s="213"/>
      <c r="JI318" s="213"/>
      <c r="JJ318" s="213"/>
      <c r="JK318" s="213"/>
      <c r="JL318" s="213"/>
      <c r="JM318" s="213"/>
      <c r="JN318" s="174"/>
      <c r="JO318" s="214"/>
      <c r="JP318" s="214"/>
      <c r="JQ318" s="214"/>
      <c r="JR318" s="214" t="s">
        <v>898</v>
      </c>
      <c r="JS318" s="214"/>
      <c r="JT318" s="214"/>
      <c r="JU318" s="214"/>
      <c r="JV318" s="214"/>
      <c r="JW318" s="214"/>
      <c r="JX318" s="214"/>
      <c r="JY318" s="174" t="s">
        <v>898</v>
      </c>
      <c r="JZ318" s="214" t="s">
        <v>898</v>
      </c>
      <c r="KA318" s="213"/>
      <c r="KB318" s="213"/>
      <c r="KC318" s="214"/>
      <c r="KD318" s="214"/>
      <c r="KE318" s="214"/>
      <c r="KF318" s="214"/>
      <c r="KG318" s="214"/>
      <c r="KH318" s="223"/>
      <c r="KI318" s="223"/>
      <c r="KJ318" s="223"/>
      <c r="KK318" s="223"/>
      <c r="KL318" s="214"/>
      <c r="KM318" s="214"/>
      <c r="KN318" s="214"/>
      <c r="KO318" s="214"/>
      <c r="KP318" s="214"/>
      <c r="KQ318"/>
      <c r="KR318" s="255"/>
      <c r="KS318">
        <v>5</v>
      </c>
      <c r="KT318">
        <v>0</v>
      </c>
      <c r="KU318">
        <v>5</v>
      </c>
      <c r="KV318">
        <v>0</v>
      </c>
    </row>
    <row r="319" spans="1:308" s="10" customFormat="1" ht="19.5">
      <c r="A319" s="171">
        <v>27</v>
      </c>
      <c r="B319" s="171" t="s">
        <v>1502</v>
      </c>
      <c r="C319" s="172" t="s">
        <v>1528</v>
      </c>
      <c r="D319" s="173">
        <v>14</v>
      </c>
      <c r="E319" s="164" t="s">
        <v>1529</v>
      </c>
      <c r="F319" s="164">
        <v>21</v>
      </c>
      <c r="G319" s="164" t="s">
        <v>2078</v>
      </c>
      <c r="H319" s="164" t="s">
        <v>864</v>
      </c>
      <c r="I319" s="164" t="s">
        <v>904</v>
      </c>
      <c r="J319" s="164">
        <v>919</v>
      </c>
      <c r="K319" s="164">
        <v>573.9</v>
      </c>
      <c r="L319" s="165">
        <v>62.448313384113163</v>
      </c>
      <c r="M319" s="384" t="s">
        <v>2482</v>
      </c>
      <c r="N319" s="166" t="s">
        <v>226</v>
      </c>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c r="BT319" s="213"/>
      <c r="BU319" s="213"/>
      <c r="BV319" s="213"/>
      <c r="BW319" s="213"/>
      <c r="BX319" s="213"/>
      <c r="BY319" s="213"/>
      <c r="BZ319" s="213"/>
      <c r="CA319" s="213"/>
      <c r="CB319" s="166"/>
      <c r="CC319" s="213"/>
      <c r="CD319" s="213"/>
      <c r="CE319" s="213"/>
      <c r="CF319" s="213"/>
      <c r="CG319" s="213"/>
      <c r="CH319" s="213"/>
      <c r="CI319" s="213"/>
      <c r="CJ319" s="213"/>
      <c r="CK319" s="213"/>
      <c r="CL319" s="213"/>
      <c r="CM319" s="213"/>
      <c r="CN319" s="213"/>
      <c r="CO319" s="213"/>
      <c r="CP319" s="213"/>
      <c r="CQ319" s="213"/>
      <c r="CR319" s="213"/>
      <c r="CS319" s="213"/>
      <c r="CT319" s="166"/>
      <c r="CU319" s="213"/>
      <c r="CV319" s="213"/>
      <c r="CW319" s="213"/>
      <c r="CX319" s="213"/>
      <c r="CY319" s="213"/>
      <c r="CZ319" s="213"/>
      <c r="DA319" s="213"/>
      <c r="DB319" s="213"/>
      <c r="DC319" s="213"/>
      <c r="DD319" s="213"/>
      <c r="DE319" s="213"/>
      <c r="DF319" s="213"/>
      <c r="DG319" s="213"/>
      <c r="DH319" s="213"/>
      <c r="DI319" s="213"/>
      <c r="DJ319" s="213"/>
      <c r="DK319" s="213"/>
      <c r="DL319" s="213"/>
      <c r="DM319" s="213"/>
      <c r="DN319" s="167"/>
      <c r="DO319" s="213"/>
      <c r="DP319" s="213"/>
      <c r="DQ319" s="213"/>
      <c r="DR319" s="213"/>
      <c r="DS319" s="213"/>
      <c r="DT319" s="213"/>
      <c r="DU319" s="213"/>
      <c r="DV319" s="213"/>
      <c r="DW319" s="213"/>
      <c r="DX319" s="213"/>
      <c r="DY319" s="213"/>
      <c r="DZ319" s="213"/>
      <c r="EA319" s="213"/>
      <c r="EB319" s="213"/>
      <c r="EC319" s="213"/>
      <c r="ED319" s="213"/>
      <c r="EE319" s="213"/>
      <c r="EF319" s="213"/>
      <c r="EG319" s="213"/>
      <c r="EH319" s="213"/>
      <c r="EI319" s="213"/>
      <c r="EJ319" s="213"/>
      <c r="EK319" s="213"/>
      <c r="EL319" s="213"/>
      <c r="EM319" s="213"/>
      <c r="EN319" s="213"/>
      <c r="EO319" s="213"/>
      <c r="EP319" s="213"/>
      <c r="EQ319" s="213"/>
      <c r="ER319" s="213"/>
      <c r="ES319" s="213"/>
      <c r="ET319" s="213"/>
      <c r="EU319" s="9"/>
      <c r="EV319" s="166"/>
      <c r="EW319" s="213"/>
      <c r="EX319" s="213"/>
      <c r="EY319" s="213"/>
      <c r="EZ319" s="213"/>
      <c r="FA319" s="213"/>
      <c r="FB319" s="213"/>
      <c r="FC319" s="213"/>
      <c r="FD319" s="213"/>
      <c r="FE319" s="213"/>
      <c r="FF319" s="213"/>
      <c r="FG319" s="213"/>
      <c r="FH319" s="213"/>
      <c r="FI319" s="213"/>
      <c r="FJ319" s="213"/>
      <c r="FK319" s="213"/>
      <c r="FL319" s="213"/>
      <c r="FM319" s="213"/>
      <c r="FN319" s="167"/>
      <c r="FO319" s="213"/>
      <c r="FP319" s="213"/>
      <c r="FQ319" s="213"/>
      <c r="FR319" s="213"/>
      <c r="FS319" s="166"/>
      <c r="FT319" s="167"/>
      <c r="FU319" s="213"/>
      <c r="FV319" s="213"/>
      <c r="FW319" s="213"/>
      <c r="FX319" s="213"/>
      <c r="FY319" s="166"/>
      <c r="FZ319" s="167"/>
      <c r="GA319" s="166"/>
      <c r="GB319" s="213"/>
      <c r="GC319" s="213"/>
      <c r="GD319" s="213"/>
      <c r="GE319" s="166"/>
      <c r="GF319" s="213"/>
      <c r="GG319" s="213"/>
      <c r="GH319" s="213"/>
      <c r="GI319" s="213"/>
      <c r="GJ319" s="213"/>
      <c r="GK319" s="213"/>
      <c r="GL319" s="213"/>
      <c r="GM319" s="166"/>
      <c r="GN319" s="213"/>
      <c r="GO319" s="213"/>
      <c r="GP319" s="213"/>
      <c r="GQ319" s="167"/>
      <c r="GR319" s="174"/>
      <c r="GS319" s="214"/>
      <c r="GT319" s="214"/>
      <c r="GU319" s="214"/>
      <c r="GV319" s="214"/>
      <c r="GW319" s="214"/>
      <c r="GX319" s="214"/>
      <c r="GY319" s="214"/>
      <c r="GZ319" s="214"/>
      <c r="HA319" s="214"/>
      <c r="HB319" s="214"/>
      <c r="HC319" s="214"/>
      <c r="HD319" s="214"/>
      <c r="HE319" s="214"/>
      <c r="HF319" s="214"/>
      <c r="HG319" s="214"/>
      <c r="HH319" s="214"/>
      <c r="HI319" s="214"/>
      <c r="HJ319" s="214"/>
      <c r="HK319" s="214"/>
      <c r="HL319" s="214"/>
      <c r="HM319" s="214"/>
      <c r="HN319" s="214"/>
      <c r="HO319" s="214"/>
      <c r="HP319" s="214"/>
      <c r="HQ319" s="214"/>
      <c r="HR319" s="214"/>
      <c r="HS319" s="214"/>
      <c r="HT319" s="214"/>
      <c r="HU319" s="214"/>
      <c r="HV319" s="214"/>
      <c r="HW319" s="214"/>
      <c r="HX319" s="214"/>
      <c r="HY319" s="214"/>
      <c r="HZ319" s="214"/>
      <c r="IA319" s="214"/>
      <c r="IB319" s="214"/>
      <c r="IC319" s="214"/>
      <c r="ID319" s="214"/>
      <c r="IE319" s="214"/>
      <c r="IF319" s="214"/>
      <c r="IG319" s="214"/>
      <c r="IH319" s="214"/>
      <c r="II319" s="214"/>
      <c r="IJ319" s="214"/>
      <c r="IK319" s="214"/>
      <c r="IL319" s="214"/>
      <c r="IM319" s="214"/>
      <c r="IN319" s="214"/>
      <c r="IO319" s="214"/>
      <c r="IP319" s="166"/>
      <c r="IQ319" s="167"/>
      <c r="IR319" s="213"/>
      <c r="IS319" s="213"/>
      <c r="IT319" s="213"/>
      <c r="IU319" s="213"/>
      <c r="IV319" s="213"/>
      <c r="IW319" s="213"/>
      <c r="IX319" s="223"/>
      <c r="IY319" s="223"/>
      <c r="IZ319" s="213"/>
      <c r="JA319" s="223"/>
      <c r="JB319" s="213"/>
      <c r="JC319" s="213"/>
      <c r="JD319" s="213"/>
      <c r="JE319" s="214"/>
      <c r="JF319"/>
      <c r="JG319" s="213"/>
      <c r="JH319" s="213"/>
      <c r="JI319" s="213"/>
      <c r="JJ319" s="213"/>
      <c r="JK319" s="213"/>
      <c r="JL319" s="213"/>
      <c r="JM319" s="213"/>
      <c r="JN319" s="174"/>
      <c r="JO319" s="214"/>
      <c r="JP319" s="214"/>
      <c r="JQ319" s="214"/>
      <c r="JR319" s="214"/>
      <c r="JS319" s="214"/>
      <c r="JT319" s="214"/>
      <c r="JU319" s="214"/>
      <c r="JV319" s="214"/>
      <c r="JW319" s="214"/>
      <c r="JX319" s="214"/>
      <c r="JY319" s="166"/>
      <c r="JZ319" s="213"/>
      <c r="KA319" s="213" t="s">
        <v>853</v>
      </c>
      <c r="KB319" s="213"/>
      <c r="KC319" s="214"/>
      <c r="KD319" s="214" t="s">
        <v>898</v>
      </c>
      <c r="KE319" s="214"/>
      <c r="KF319" s="214"/>
      <c r="KG319" s="214"/>
      <c r="KH319" s="223"/>
      <c r="KI319" s="223"/>
      <c r="KJ319" s="223"/>
      <c r="KK319" s="223"/>
      <c r="KL319" s="214"/>
      <c r="KM319" s="214"/>
      <c r="KN319" s="214"/>
      <c r="KO319" s="214"/>
      <c r="KP319" s="214"/>
      <c r="KQ319"/>
      <c r="KR319" s="255"/>
      <c r="KS319">
        <v>2</v>
      </c>
      <c r="KT319">
        <v>1</v>
      </c>
      <c r="KU319">
        <v>2</v>
      </c>
      <c r="KV319">
        <v>1</v>
      </c>
    </row>
    <row r="320" spans="1:308" s="10" customFormat="1" ht="19.5">
      <c r="A320" s="171">
        <v>27</v>
      </c>
      <c r="B320" s="171" t="s">
        <v>1502</v>
      </c>
      <c r="C320" s="172" t="s">
        <v>1530</v>
      </c>
      <c r="D320" s="173">
        <v>15</v>
      </c>
      <c r="E320" s="171" t="s">
        <v>1531</v>
      </c>
      <c r="F320" s="164">
        <v>20</v>
      </c>
      <c r="G320" s="164" t="s">
        <v>852</v>
      </c>
      <c r="H320" s="164">
        <v>0</v>
      </c>
      <c r="I320" s="164">
        <v>0</v>
      </c>
      <c r="J320" s="164">
        <v>189</v>
      </c>
      <c r="K320" s="164">
        <v>48.5</v>
      </c>
      <c r="L320" s="165">
        <v>25.661375661375661</v>
      </c>
      <c r="M320" s="384" t="s">
        <v>2483</v>
      </c>
      <c r="N320" s="166" t="s">
        <v>226</v>
      </c>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c r="BT320" s="213"/>
      <c r="BU320" s="213"/>
      <c r="BV320" s="213"/>
      <c r="BW320" s="213"/>
      <c r="BX320" s="213"/>
      <c r="BY320" s="213"/>
      <c r="BZ320" s="213"/>
      <c r="CA320" s="213"/>
      <c r="CB320" s="166"/>
      <c r="CC320" s="213"/>
      <c r="CD320" s="213"/>
      <c r="CE320" s="213"/>
      <c r="CF320" s="213"/>
      <c r="CG320" s="213"/>
      <c r="CH320" s="213"/>
      <c r="CI320" s="213"/>
      <c r="CJ320" s="213"/>
      <c r="CK320" s="213"/>
      <c r="CL320" s="213"/>
      <c r="CM320" s="213"/>
      <c r="CN320" s="213"/>
      <c r="CO320" s="213"/>
      <c r="CP320" s="213"/>
      <c r="CQ320" s="213"/>
      <c r="CR320" s="213"/>
      <c r="CS320" s="213"/>
      <c r="CT320" s="166"/>
      <c r="CU320" s="213"/>
      <c r="CV320" s="213"/>
      <c r="CW320" s="213"/>
      <c r="CX320" s="213"/>
      <c r="CY320" s="213"/>
      <c r="CZ320" s="213"/>
      <c r="DA320" s="213"/>
      <c r="DB320" s="213"/>
      <c r="DC320" s="213"/>
      <c r="DD320" s="213"/>
      <c r="DE320" s="213"/>
      <c r="DF320" s="213"/>
      <c r="DG320" s="213"/>
      <c r="DH320" s="213"/>
      <c r="DI320" s="213"/>
      <c r="DJ320" s="213"/>
      <c r="DK320" s="213"/>
      <c r="DL320" s="213"/>
      <c r="DM320" s="213"/>
      <c r="DN320" s="167"/>
      <c r="DO320" s="213"/>
      <c r="DP320" s="213"/>
      <c r="DQ320" s="213"/>
      <c r="DR320" s="213"/>
      <c r="DS320" s="213"/>
      <c r="DT320" s="213"/>
      <c r="DU320" s="213"/>
      <c r="DV320" s="213"/>
      <c r="DW320" s="213"/>
      <c r="DX320" s="213"/>
      <c r="DY320" s="213"/>
      <c r="DZ320" s="213"/>
      <c r="EA320" s="213"/>
      <c r="EB320" s="213"/>
      <c r="EC320" s="213"/>
      <c r="ED320" s="213"/>
      <c r="EE320" s="213"/>
      <c r="EF320" s="213"/>
      <c r="EG320" s="213"/>
      <c r="EH320" s="213"/>
      <c r="EI320" s="213"/>
      <c r="EJ320" s="213"/>
      <c r="EK320" s="213"/>
      <c r="EL320" s="213"/>
      <c r="EM320" s="213"/>
      <c r="EN320" s="213"/>
      <c r="EO320" s="213"/>
      <c r="EP320" s="213"/>
      <c r="EQ320" s="213"/>
      <c r="ER320" s="213"/>
      <c r="ES320" s="213"/>
      <c r="ET320" s="213"/>
      <c r="EU320" s="9"/>
      <c r="EV320" s="166"/>
      <c r="EW320" s="213"/>
      <c r="EX320" s="213"/>
      <c r="EY320" s="213"/>
      <c r="EZ320" s="213"/>
      <c r="FA320" s="213"/>
      <c r="FB320" s="213"/>
      <c r="FC320" s="213"/>
      <c r="FD320" s="213"/>
      <c r="FE320" s="213"/>
      <c r="FF320" s="213"/>
      <c r="FG320" s="213"/>
      <c r="FH320" s="213"/>
      <c r="FI320" s="213"/>
      <c r="FJ320" s="213"/>
      <c r="FK320" s="213"/>
      <c r="FL320" s="213"/>
      <c r="FM320" s="213"/>
      <c r="FN320" s="167"/>
      <c r="FO320" s="213"/>
      <c r="FP320" s="213"/>
      <c r="FQ320" s="213"/>
      <c r="FR320" s="213"/>
      <c r="FS320" s="166"/>
      <c r="FT320" s="167"/>
      <c r="FU320" s="213"/>
      <c r="FV320" s="213"/>
      <c r="FW320" s="213"/>
      <c r="FX320" s="213"/>
      <c r="FY320" s="166"/>
      <c r="FZ320" s="167"/>
      <c r="GA320" s="166"/>
      <c r="GB320" s="213"/>
      <c r="GC320" s="213"/>
      <c r="GD320" s="213"/>
      <c r="GE320" s="166"/>
      <c r="GF320" s="213"/>
      <c r="GG320" s="213"/>
      <c r="GH320" s="213"/>
      <c r="GI320" s="213"/>
      <c r="GJ320" s="213"/>
      <c r="GK320" s="213"/>
      <c r="GL320" s="213"/>
      <c r="GM320" s="166"/>
      <c r="GN320" s="213"/>
      <c r="GO320" s="213"/>
      <c r="GP320" s="213"/>
      <c r="GQ320" s="167"/>
      <c r="GR320" s="174"/>
      <c r="GS320" s="214"/>
      <c r="GT320" s="214"/>
      <c r="GU320" s="214"/>
      <c r="GV320" s="214"/>
      <c r="GW320" s="214"/>
      <c r="GX320" s="214"/>
      <c r="GY320" s="214"/>
      <c r="GZ320" s="214"/>
      <c r="HA320" s="214" t="s">
        <v>226</v>
      </c>
      <c r="HB320" s="214"/>
      <c r="HC320" s="214"/>
      <c r="HD320" s="214"/>
      <c r="HE320" s="214"/>
      <c r="HF320" s="214"/>
      <c r="HG320" s="214" t="s">
        <v>898</v>
      </c>
      <c r="HH320" s="214"/>
      <c r="HI320" s="214"/>
      <c r="HJ320" s="214"/>
      <c r="HK320" s="214"/>
      <c r="HL320" s="214"/>
      <c r="HM320" s="214"/>
      <c r="HN320" s="214"/>
      <c r="HO320" s="214"/>
      <c r="HP320" s="214"/>
      <c r="HQ320" s="214"/>
      <c r="HR320" s="214"/>
      <c r="HS320" s="214"/>
      <c r="HT320" s="214"/>
      <c r="HU320" s="214"/>
      <c r="HV320" s="214"/>
      <c r="HW320" s="214"/>
      <c r="HX320" s="214"/>
      <c r="HY320" s="214"/>
      <c r="HZ320" s="214"/>
      <c r="IA320" s="214"/>
      <c r="IB320" s="214"/>
      <c r="IC320" s="214"/>
      <c r="ID320" s="214"/>
      <c r="IE320" s="214"/>
      <c r="IF320" s="214"/>
      <c r="IG320" s="214"/>
      <c r="IH320" s="214"/>
      <c r="II320" s="214"/>
      <c r="IJ320" s="214"/>
      <c r="IK320" s="214"/>
      <c r="IL320" s="214"/>
      <c r="IM320" s="214"/>
      <c r="IN320" s="214"/>
      <c r="IO320" s="214"/>
      <c r="IP320" s="166"/>
      <c r="IQ320" s="167"/>
      <c r="IR320" s="213"/>
      <c r="IS320" s="213"/>
      <c r="IT320" s="213"/>
      <c r="IU320" s="213"/>
      <c r="IV320" s="213"/>
      <c r="IW320" s="213"/>
      <c r="IX320" s="223"/>
      <c r="IY320" s="223"/>
      <c r="IZ320" s="213"/>
      <c r="JA320" s="223"/>
      <c r="JB320" s="213"/>
      <c r="JC320" s="213"/>
      <c r="JD320" s="213"/>
      <c r="JE320" s="214"/>
      <c r="JF320"/>
      <c r="JG320" s="213"/>
      <c r="JH320" s="213"/>
      <c r="JI320" s="213"/>
      <c r="JJ320" s="213"/>
      <c r="JK320" s="213"/>
      <c r="JL320" s="213"/>
      <c r="JM320" s="213"/>
      <c r="JN320" s="174"/>
      <c r="JO320" s="214"/>
      <c r="JP320" s="214"/>
      <c r="JQ320" s="214"/>
      <c r="JR320" s="214"/>
      <c r="JS320" s="214"/>
      <c r="JT320" s="214"/>
      <c r="JU320" s="214"/>
      <c r="JV320" s="214"/>
      <c r="JW320" s="214"/>
      <c r="JX320" s="214"/>
      <c r="JY320" s="166"/>
      <c r="JZ320" s="213"/>
      <c r="KA320" s="213"/>
      <c r="KB320" s="213"/>
      <c r="KC320" s="214"/>
      <c r="KD320" s="214"/>
      <c r="KE320" s="214"/>
      <c r="KF320" s="214"/>
      <c r="KG320" s="214"/>
      <c r="KH320" s="223"/>
      <c r="KI320" s="223"/>
      <c r="KJ320" s="223"/>
      <c r="KK320" s="223"/>
      <c r="KL320" s="214"/>
      <c r="KM320" s="214"/>
      <c r="KN320" s="214"/>
      <c r="KO320" s="214"/>
      <c r="KP320" s="214"/>
      <c r="KQ320"/>
      <c r="KR320" s="255"/>
      <c r="KS320">
        <v>3</v>
      </c>
      <c r="KT320">
        <v>0</v>
      </c>
      <c r="KU320">
        <v>3</v>
      </c>
      <c r="KV320">
        <v>0</v>
      </c>
    </row>
    <row r="321" spans="1:308" s="10" customFormat="1" ht="19.5">
      <c r="A321" s="171">
        <v>27</v>
      </c>
      <c r="B321" s="171" t="s">
        <v>1502</v>
      </c>
      <c r="C321" s="172" t="s">
        <v>1532</v>
      </c>
      <c r="D321" s="173">
        <v>16</v>
      </c>
      <c r="E321" s="164" t="s">
        <v>1533</v>
      </c>
      <c r="F321" s="164">
        <v>4</v>
      </c>
      <c r="G321" s="164" t="s">
        <v>876</v>
      </c>
      <c r="H321" s="164">
        <v>0</v>
      </c>
      <c r="I321" s="164">
        <v>0</v>
      </c>
      <c r="J321" s="164">
        <v>678</v>
      </c>
      <c r="K321" s="164">
        <v>207.9</v>
      </c>
      <c r="L321" s="165">
        <v>30.663716814159294</v>
      </c>
      <c r="M321" s="384" t="s">
        <v>2484</v>
      </c>
      <c r="N321" s="166" t="s">
        <v>226</v>
      </c>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c r="BT321" s="213"/>
      <c r="BU321" s="213"/>
      <c r="BV321" s="213"/>
      <c r="BW321" s="213"/>
      <c r="BX321" s="213"/>
      <c r="BY321" s="213"/>
      <c r="BZ321" s="213"/>
      <c r="CA321" s="213"/>
      <c r="CB321" s="166"/>
      <c r="CC321" s="213"/>
      <c r="CD321" s="213"/>
      <c r="CE321" s="213"/>
      <c r="CF321" s="213"/>
      <c r="CG321" s="213"/>
      <c r="CH321" s="213"/>
      <c r="CI321" s="213"/>
      <c r="CJ321" s="213"/>
      <c r="CK321" s="213"/>
      <c r="CL321" s="213"/>
      <c r="CM321" s="213"/>
      <c r="CN321" s="213"/>
      <c r="CO321" s="213"/>
      <c r="CP321" s="213"/>
      <c r="CQ321" s="213"/>
      <c r="CR321" s="213"/>
      <c r="CS321" s="213"/>
      <c r="CT321" s="166"/>
      <c r="CU321" s="213"/>
      <c r="CV321" s="213"/>
      <c r="CW321" s="213"/>
      <c r="CX321" s="213"/>
      <c r="CY321" s="213"/>
      <c r="CZ321" s="213"/>
      <c r="DA321" s="213"/>
      <c r="DB321" s="213"/>
      <c r="DC321" s="213"/>
      <c r="DD321" s="213"/>
      <c r="DE321" s="213"/>
      <c r="DF321" s="213"/>
      <c r="DG321" s="213"/>
      <c r="DH321" s="213"/>
      <c r="DI321" s="213"/>
      <c r="DJ321" s="213"/>
      <c r="DK321" s="213"/>
      <c r="DL321" s="213"/>
      <c r="DM321" s="213"/>
      <c r="DN321" s="167"/>
      <c r="DO321" s="213"/>
      <c r="DP321" s="213"/>
      <c r="DQ321" s="213"/>
      <c r="DR321" s="213"/>
      <c r="DS321" s="213"/>
      <c r="DT321" s="213"/>
      <c r="DU321" s="213"/>
      <c r="DV321" s="213"/>
      <c r="DW321" s="213"/>
      <c r="DX321" s="213"/>
      <c r="DY321" s="213"/>
      <c r="DZ321" s="213"/>
      <c r="EA321" s="213"/>
      <c r="EB321" s="213"/>
      <c r="EC321" s="213"/>
      <c r="ED321" s="213"/>
      <c r="EE321" s="213"/>
      <c r="EF321" s="213"/>
      <c r="EG321" s="213"/>
      <c r="EH321" s="213"/>
      <c r="EI321" s="213"/>
      <c r="EJ321" s="213"/>
      <c r="EK321" s="213"/>
      <c r="EL321" s="213"/>
      <c r="EM321" s="213"/>
      <c r="EN321" s="213"/>
      <c r="EO321" s="213"/>
      <c r="EP321" s="213"/>
      <c r="EQ321" s="213"/>
      <c r="ER321" s="213"/>
      <c r="ES321" s="213"/>
      <c r="ET321" s="213"/>
      <c r="EU321" s="9"/>
      <c r="EV321" s="166"/>
      <c r="EW321" s="213"/>
      <c r="EX321" s="213"/>
      <c r="EY321" s="213"/>
      <c r="EZ321" s="213"/>
      <c r="FA321" s="213"/>
      <c r="FB321" s="213"/>
      <c r="FC321" s="213"/>
      <c r="FD321" s="213"/>
      <c r="FE321" s="213"/>
      <c r="FF321" s="213"/>
      <c r="FG321" s="213"/>
      <c r="FH321" s="213"/>
      <c r="FI321" s="213"/>
      <c r="FJ321" s="213"/>
      <c r="FK321" s="213"/>
      <c r="FL321" s="213"/>
      <c r="FM321" s="213"/>
      <c r="FN321" s="167"/>
      <c r="FO321" s="213"/>
      <c r="FP321" s="213"/>
      <c r="FQ321" s="213"/>
      <c r="FR321" s="213"/>
      <c r="FS321" s="166"/>
      <c r="FT321" s="167"/>
      <c r="FU321" s="213"/>
      <c r="FV321" s="213"/>
      <c r="FW321" s="213"/>
      <c r="FX321" s="213"/>
      <c r="FY321" s="166"/>
      <c r="FZ321" s="167"/>
      <c r="GA321" s="166"/>
      <c r="GB321" s="213"/>
      <c r="GC321" s="213"/>
      <c r="GD321" s="213"/>
      <c r="GE321" s="166"/>
      <c r="GF321" s="213"/>
      <c r="GG321" s="213"/>
      <c r="GH321" s="213"/>
      <c r="GI321" s="213"/>
      <c r="GJ321" s="213"/>
      <c r="GK321" s="213"/>
      <c r="GL321" s="213"/>
      <c r="GM321" s="166"/>
      <c r="GN321" s="213"/>
      <c r="GO321" s="213"/>
      <c r="GP321" s="213"/>
      <c r="GQ321" s="167"/>
      <c r="GR321" s="174"/>
      <c r="GS321" s="214"/>
      <c r="GT321" s="214"/>
      <c r="GU321" s="214"/>
      <c r="GV321" s="214"/>
      <c r="GW321" s="214"/>
      <c r="GX321" s="214"/>
      <c r="GY321" s="214"/>
      <c r="GZ321" s="214"/>
      <c r="HA321" s="214" t="s">
        <v>226</v>
      </c>
      <c r="HB321" s="214"/>
      <c r="HC321" s="214"/>
      <c r="HD321" s="214"/>
      <c r="HE321" s="214"/>
      <c r="HF321" s="214"/>
      <c r="HG321" s="214"/>
      <c r="HH321" s="214"/>
      <c r="HI321" s="214"/>
      <c r="HJ321" s="214"/>
      <c r="HK321" s="214"/>
      <c r="HL321" s="214"/>
      <c r="HM321" s="214"/>
      <c r="HN321" s="214"/>
      <c r="HO321" s="214"/>
      <c r="HP321" s="214"/>
      <c r="HQ321" s="214"/>
      <c r="HR321" s="214"/>
      <c r="HS321" s="214"/>
      <c r="HT321" s="214"/>
      <c r="HU321" s="214"/>
      <c r="HV321" s="214"/>
      <c r="HW321" s="214"/>
      <c r="HX321" s="214"/>
      <c r="HY321" s="214"/>
      <c r="HZ321" s="214"/>
      <c r="IA321" s="214"/>
      <c r="IB321" s="214"/>
      <c r="IC321" s="214"/>
      <c r="ID321" s="214"/>
      <c r="IE321" s="214"/>
      <c r="IF321" s="214"/>
      <c r="IG321" s="214"/>
      <c r="IH321" s="214"/>
      <c r="II321" s="214"/>
      <c r="IJ321" s="214"/>
      <c r="IK321" s="214"/>
      <c r="IL321" s="214"/>
      <c r="IM321" s="214"/>
      <c r="IN321" s="214"/>
      <c r="IO321" s="214"/>
      <c r="IP321" s="166"/>
      <c r="IQ321" s="167"/>
      <c r="IR321" s="213"/>
      <c r="IS321" s="213"/>
      <c r="IT321" s="213"/>
      <c r="IU321" s="213"/>
      <c r="IV321" s="213"/>
      <c r="IW321" s="213"/>
      <c r="IX321" s="223"/>
      <c r="IY321" s="223"/>
      <c r="IZ321" s="213"/>
      <c r="JA321" s="223"/>
      <c r="JB321" s="213"/>
      <c r="JC321" s="213"/>
      <c r="JD321" s="213"/>
      <c r="JE321" s="214"/>
      <c r="JF321"/>
      <c r="JG321" s="213"/>
      <c r="JH321" s="213"/>
      <c r="JI321" s="213"/>
      <c r="JJ321" s="213"/>
      <c r="JK321" s="213"/>
      <c r="JL321" s="213"/>
      <c r="JM321" s="213"/>
      <c r="JN321" s="174"/>
      <c r="JO321" s="214"/>
      <c r="JP321" s="214"/>
      <c r="JQ321" s="214"/>
      <c r="JR321" s="214"/>
      <c r="JS321" s="214"/>
      <c r="JT321" s="214"/>
      <c r="JU321" s="214"/>
      <c r="JV321" s="214"/>
      <c r="JW321" s="214"/>
      <c r="JX321" s="214"/>
      <c r="JY321" s="166"/>
      <c r="JZ321" s="213"/>
      <c r="KA321" s="213"/>
      <c r="KB321" s="214" t="s">
        <v>898</v>
      </c>
      <c r="KC321" s="214"/>
      <c r="KD321" s="214" t="s">
        <v>898</v>
      </c>
      <c r="KE321" s="214"/>
      <c r="KF321" s="214"/>
      <c r="KG321" s="214"/>
      <c r="KH321" s="223"/>
      <c r="KI321" s="223"/>
      <c r="KJ321" s="223"/>
      <c r="KK321" s="223"/>
      <c r="KL321" s="214"/>
      <c r="KM321" s="214"/>
      <c r="KN321" s="214"/>
      <c r="KO321" s="214"/>
      <c r="KP321" s="214"/>
      <c r="KQ321"/>
      <c r="KR321" s="255"/>
      <c r="KS321">
        <v>4</v>
      </c>
      <c r="KT321">
        <v>0</v>
      </c>
      <c r="KU321">
        <v>4</v>
      </c>
      <c r="KV321">
        <v>0</v>
      </c>
    </row>
    <row r="322" spans="1:308" s="10" customFormat="1" ht="19.5">
      <c r="A322" s="171">
        <v>27</v>
      </c>
      <c r="B322" s="171" t="s">
        <v>1502</v>
      </c>
      <c r="C322" s="172" t="s">
        <v>1534</v>
      </c>
      <c r="D322" s="173">
        <v>17</v>
      </c>
      <c r="E322" s="164" t="s">
        <v>1535</v>
      </c>
      <c r="F322" s="164">
        <v>10</v>
      </c>
      <c r="G322" s="164" t="s">
        <v>857</v>
      </c>
      <c r="H322" s="164">
        <v>0</v>
      </c>
      <c r="I322" s="164">
        <v>0</v>
      </c>
      <c r="J322" s="164">
        <v>480</v>
      </c>
      <c r="K322" s="164">
        <v>207.8</v>
      </c>
      <c r="L322" s="165">
        <v>43.291666666666664</v>
      </c>
      <c r="M322" s="384" t="s">
        <v>2485</v>
      </c>
      <c r="N322" s="166"/>
      <c r="O322" s="213"/>
      <c r="P322" s="213"/>
      <c r="Q322" s="213"/>
      <c r="R322" s="213"/>
      <c r="S322" s="213"/>
      <c r="T322" s="213"/>
      <c r="U322" s="213"/>
      <c r="V322" s="213"/>
      <c r="W322" s="213"/>
      <c r="X322" s="213"/>
      <c r="Y322" s="213"/>
      <c r="Z322" s="213"/>
      <c r="AA322" s="213"/>
      <c r="AB322" s="213"/>
      <c r="AC322" s="213"/>
      <c r="AD322" s="213"/>
      <c r="AE322" s="213"/>
      <c r="AF322" s="213"/>
      <c r="AG322" s="213"/>
      <c r="AH322" s="213"/>
      <c r="AI322" s="213"/>
      <c r="AJ322" s="213"/>
      <c r="AK322" s="213"/>
      <c r="AL322" s="213"/>
      <c r="AM322" s="213"/>
      <c r="AN322" s="213"/>
      <c r="AO322" s="213"/>
      <c r="AP322" s="213"/>
      <c r="AQ322" s="213"/>
      <c r="AR322" s="213"/>
      <c r="AS322" s="213"/>
      <c r="AT322" s="213"/>
      <c r="AU322" s="213"/>
      <c r="AV322" s="213"/>
      <c r="AW322" s="213"/>
      <c r="AX322" s="213"/>
      <c r="AY322" s="213"/>
      <c r="AZ322" s="213"/>
      <c r="BA322" s="213"/>
      <c r="BB322" s="213"/>
      <c r="BC322" s="213"/>
      <c r="BD322" s="213"/>
      <c r="BE322" s="213"/>
      <c r="BF322" s="213"/>
      <c r="BG322" s="213"/>
      <c r="BH322" s="213"/>
      <c r="BI322" s="213"/>
      <c r="BJ322" s="213"/>
      <c r="BK322" s="213"/>
      <c r="BL322" s="213"/>
      <c r="BM322" s="213"/>
      <c r="BN322" s="213"/>
      <c r="BO322" s="213"/>
      <c r="BP322" s="213"/>
      <c r="BQ322" s="213"/>
      <c r="BR322" s="213"/>
      <c r="BS322" s="213"/>
      <c r="BT322" s="213"/>
      <c r="BU322" s="213"/>
      <c r="BV322" s="213"/>
      <c r="BW322" s="213"/>
      <c r="BX322" s="213"/>
      <c r="BY322" s="213"/>
      <c r="BZ322" s="213"/>
      <c r="CA322" s="213"/>
      <c r="CB322" s="166"/>
      <c r="CC322" s="213"/>
      <c r="CD322" s="213"/>
      <c r="CE322" s="213"/>
      <c r="CF322" s="213"/>
      <c r="CG322" s="213"/>
      <c r="CH322" s="213"/>
      <c r="CI322" s="213"/>
      <c r="CJ322" s="213"/>
      <c r="CK322" s="213"/>
      <c r="CL322" s="213"/>
      <c r="CM322" s="213"/>
      <c r="CN322" s="213"/>
      <c r="CO322" s="213"/>
      <c r="CP322" s="213"/>
      <c r="CQ322" s="213"/>
      <c r="CR322" s="213"/>
      <c r="CS322" s="213"/>
      <c r="CT322" s="166"/>
      <c r="CU322" s="213"/>
      <c r="CV322" s="213"/>
      <c r="CW322" s="213"/>
      <c r="CX322" s="213"/>
      <c r="CY322" s="213"/>
      <c r="CZ322" s="213"/>
      <c r="DA322" s="213"/>
      <c r="DB322" s="213"/>
      <c r="DC322" s="213"/>
      <c r="DD322" s="213"/>
      <c r="DE322" s="213"/>
      <c r="DF322" s="213"/>
      <c r="DG322" s="213"/>
      <c r="DH322" s="213"/>
      <c r="DI322" s="213"/>
      <c r="DJ322" s="213"/>
      <c r="DK322" s="213"/>
      <c r="DL322" s="213"/>
      <c r="DM322" s="213"/>
      <c r="DN322" s="167"/>
      <c r="DO322" s="213"/>
      <c r="DP322" s="213"/>
      <c r="DQ322" s="213"/>
      <c r="DR322" s="213"/>
      <c r="DS322" s="213"/>
      <c r="DT322" s="213"/>
      <c r="DU322" s="213"/>
      <c r="DV322" s="213"/>
      <c r="DW322" s="213"/>
      <c r="DX322" s="213"/>
      <c r="DY322" s="213"/>
      <c r="DZ322" s="213"/>
      <c r="EA322" s="213"/>
      <c r="EB322" s="213"/>
      <c r="EC322" s="213"/>
      <c r="ED322" s="213"/>
      <c r="EE322" s="213"/>
      <c r="EF322" s="213"/>
      <c r="EG322" s="213"/>
      <c r="EH322" s="213"/>
      <c r="EI322" s="213"/>
      <c r="EJ322" s="213"/>
      <c r="EK322" s="213"/>
      <c r="EL322" s="213"/>
      <c r="EM322" s="213"/>
      <c r="EN322" s="213"/>
      <c r="EO322" s="213"/>
      <c r="EP322" s="213"/>
      <c r="EQ322" s="213"/>
      <c r="ER322" s="213"/>
      <c r="ES322" s="213"/>
      <c r="ET322" s="213"/>
      <c r="EU322" s="9"/>
      <c r="EV322" s="166"/>
      <c r="EW322" s="213"/>
      <c r="EX322" s="213"/>
      <c r="EY322" s="213"/>
      <c r="EZ322" s="213"/>
      <c r="FA322" s="213"/>
      <c r="FB322" s="213"/>
      <c r="FC322" s="213"/>
      <c r="FD322" s="213"/>
      <c r="FE322" s="213"/>
      <c r="FF322" s="213"/>
      <c r="FG322" s="213"/>
      <c r="FH322" s="213"/>
      <c r="FI322" s="213"/>
      <c r="FJ322" s="213"/>
      <c r="FK322" s="213"/>
      <c r="FL322" s="213"/>
      <c r="FM322" s="213"/>
      <c r="FN322" s="167"/>
      <c r="FO322" s="213"/>
      <c r="FP322" s="213"/>
      <c r="FQ322" s="213"/>
      <c r="FR322" s="213"/>
      <c r="FS322" s="166"/>
      <c r="FT322" s="167"/>
      <c r="FU322" s="213"/>
      <c r="FV322" s="213"/>
      <c r="FW322" s="213"/>
      <c r="FX322" s="213"/>
      <c r="FY322" s="166"/>
      <c r="FZ322" s="167"/>
      <c r="GA322" s="166"/>
      <c r="GB322" s="213"/>
      <c r="GC322" s="213"/>
      <c r="GD322" s="213"/>
      <c r="GE322" s="166"/>
      <c r="GF322" s="213"/>
      <c r="GG322" s="213"/>
      <c r="GH322" s="213"/>
      <c r="GI322" s="213"/>
      <c r="GJ322" s="213"/>
      <c r="GK322" s="213"/>
      <c r="GL322" s="213"/>
      <c r="GM322" s="166"/>
      <c r="GN322" s="213"/>
      <c r="GO322" s="213"/>
      <c r="GP322" s="213"/>
      <c r="GQ322" s="167"/>
      <c r="GR322" s="174"/>
      <c r="GS322" s="214"/>
      <c r="GT322" s="214"/>
      <c r="GU322" s="214"/>
      <c r="GV322" s="214"/>
      <c r="GW322" s="214"/>
      <c r="GX322" s="214"/>
      <c r="GY322" s="214"/>
      <c r="GZ322" s="214"/>
      <c r="HA322" s="214"/>
      <c r="HB322" s="214"/>
      <c r="HC322" s="214"/>
      <c r="HD322" s="214"/>
      <c r="HE322" s="214"/>
      <c r="HF322" s="214"/>
      <c r="HG322" s="214"/>
      <c r="HH322" s="214"/>
      <c r="HI322" s="214"/>
      <c r="HJ322" s="214"/>
      <c r="HK322" s="214"/>
      <c r="HL322" s="214"/>
      <c r="HM322" s="214"/>
      <c r="HN322" s="214"/>
      <c r="HO322" s="214"/>
      <c r="HP322" s="214"/>
      <c r="HQ322" s="214"/>
      <c r="HR322" s="214"/>
      <c r="HS322" s="214"/>
      <c r="HT322" s="214"/>
      <c r="HU322" s="214"/>
      <c r="HV322" s="214"/>
      <c r="HW322" s="214"/>
      <c r="HX322" s="214"/>
      <c r="HY322" s="214"/>
      <c r="HZ322" s="214"/>
      <c r="IA322" s="214"/>
      <c r="IB322" s="214"/>
      <c r="IC322" s="214"/>
      <c r="ID322" s="214"/>
      <c r="IE322" s="214"/>
      <c r="IF322" s="214"/>
      <c r="IG322" s="214"/>
      <c r="IH322" s="214"/>
      <c r="II322" s="214"/>
      <c r="IJ322" s="214"/>
      <c r="IK322" s="214"/>
      <c r="IL322" s="214"/>
      <c r="IM322" s="214"/>
      <c r="IN322" s="214"/>
      <c r="IO322" s="214"/>
      <c r="IP322" s="166"/>
      <c r="IQ322" s="167"/>
      <c r="IR322" s="213"/>
      <c r="IS322" s="213"/>
      <c r="IT322" s="213"/>
      <c r="IU322" s="213"/>
      <c r="IV322" s="213"/>
      <c r="IW322" s="213"/>
      <c r="IX322" s="223"/>
      <c r="IY322" s="223"/>
      <c r="IZ322" s="213"/>
      <c r="JA322" s="223"/>
      <c r="JB322" s="213"/>
      <c r="JC322" s="213"/>
      <c r="JD322" s="213"/>
      <c r="JE322" s="214"/>
      <c r="JF322"/>
      <c r="JG322" s="213" t="s">
        <v>226</v>
      </c>
      <c r="JH322" s="213"/>
      <c r="JI322" s="213"/>
      <c r="JJ322" s="213"/>
      <c r="JK322" s="213"/>
      <c r="JL322" s="213"/>
      <c r="JM322" s="213"/>
      <c r="JN322" s="174"/>
      <c r="JO322" s="214"/>
      <c r="JP322" s="214"/>
      <c r="JQ322" s="214"/>
      <c r="JR322" s="214"/>
      <c r="JS322" s="214"/>
      <c r="JT322" s="214"/>
      <c r="JU322" s="214"/>
      <c r="JV322" s="214"/>
      <c r="JW322" s="214"/>
      <c r="JX322" s="214"/>
      <c r="JY322" s="174" t="s">
        <v>898</v>
      </c>
      <c r="JZ322" s="213"/>
      <c r="KA322" s="213"/>
      <c r="KB322" s="213"/>
      <c r="KC322" s="214"/>
      <c r="KD322" s="214"/>
      <c r="KE322" s="214"/>
      <c r="KF322" s="214"/>
      <c r="KG322" s="214"/>
      <c r="KH322" s="223"/>
      <c r="KI322" s="223"/>
      <c r="KJ322" s="223"/>
      <c r="KK322" s="223"/>
      <c r="KL322" s="214"/>
      <c r="KM322" s="214"/>
      <c r="KN322" s="214"/>
      <c r="KO322" s="214"/>
      <c r="KP322" s="214"/>
      <c r="KQ322"/>
      <c r="KR322" s="255"/>
      <c r="KS322">
        <v>2</v>
      </c>
      <c r="KT322">
        <v>0</v>
      </c>
      <c r="KU322">
        <v>2</v>
      </c>
      <c r="KV322">
        <v>0</v>
      </c>
    </row>
    <row r="323" spans="1:308" s="10" customFormat="1" ht="19.5">
      <c r="A323" s="171">
        <v>27</v>
      </c>
      <c r="B323" s="171" t="s">
        <v>1502</v>
      </c>
      <c r="C323" s="172" t="s">
        <v>1536</v>
      </c>
      <c r="D323" s="173">
        <v>18</v>
      </c>
      <c r="E323" s="164" t="s">
        <v>1537</v>
      </c>
      <c r="F323" s="164">
        <v>20</v>
      </c>
      <c r="G323" s="164" t="s">
        <v>852</v>
      </c>
      <c r="H323" s="164">
        <v>0</v>
      </c>
      <c r="I323" s="164">
        <v>0</v>
      </c>
      <c r="J323" s="164">
        <v>477</v>
      </c>
      <c r="K323" s="164">
        <v>161</v>
      </c>
      <c r="L323" s="165">
        <v>33.752620545073377</v>
      </c>
      <c r="M323" s="384" t="s">
        <v>2486</v>
      </c>
      <c r="N323" s="166" t="s">
        <v>226</v>
      </c>
      <c r="O323" s="213"/>
      <c r="P323" s="213"/>
      <c r="Q323" s="213"/>
      <c r="R323" s="213"/>
      <c r="S323" s="213"/>
      <c r="T323" s="213"/>
      <c r="U323" s="213"/>
      <c r="V323" s="213"/>
      <c r="W323" s="213"/>
      <c r="X323" s="213"/>
      <c r="Y323" s="213"/>
      <c r="Z323" s="213"/>
      <c r="AA323" s="213"/>
      <c r="AB323" s="213"/>
      <c r="AC323" s="213"/>
      <c r="AD323" s="213"/>
      <c r="AE323" s="213"/>
      <c r="AF323" s="213"/>
      <c r="AG323" s="213"/>
      <c r="AH323" s="213"/>
      <c r="AI323" s="213"/>
      <c r="AJ323" s="213"/>
      <c r="AK323" s="213"/>
      <c r="AL323" s="213"/>
      <c r="AM323" s="213"/>
      <c r="AN323" s="213"/>
      <c r="AO323" s="213"/>
      <c r="AP323" s="213"/>
      <c r="AQ323" s="213"/>
      <c r="AR323" s="213"/>
      <c r="AS323" s="213"/>
      <c r="AT323" s="213"/>
      <c r="AU323" s="213"/>
      <c r="AV323" s="213"/>
      <c r="AW323" s="213"/>
      <c r="AX323" s="213"/>
      <c r="AY323" s="213"/>
      <c r="AZ323" s="213"/>
      <c r="BA323" s="213"/>
      <c r="BB323" s="213"/>
      <c r="BC323" s="213"/>
      <c r="BD323" s="213"/>
      <c r="BE323" s="213"/>
      <c r="BF323" s="213"/>
      <c r="BG323" s="213"/>
      <c r="BH323" s="213"/>
      <c r="BI323" s="213"/>
      <c r="BJ323" s="213"/>
      <c r="BK323" s="213"/>
      <c r="BL323" s="213"/>
      <c r="BM323" s="213"/>
      <c r="BN323" s="213"/>
      <c r="BO323" s="213"/>
      <c r="BP323" s="213"/>
      <c r="BQ323" s="213"/>
      <c r="BR323" s="213"/>
      <c r="BS323" s="213"/>
      <c r="BT323" s="213"/>
      <c r="BU323" s="213"/>
      <c r="BV323" s="213"/>
      <c r="BW323" s="213"/>
      <c r="BX323" s="213"/>
      <c r="BY323" s="213"/>
      <c r="BZ323" s="213"/>
      <c r="CA323" s="213"/>
      <c r="CB323" s="166"/>
      <c r="CC323" s="213"/>
      <c r="CD323" s="213"/>
      <c r="CE323" s="213"/>
      <c r="CF323" s="213"/>
      <c r="CG323" s="213"/>
      <c r="CH323" s="213"/>
      <c r="CI323" s="213"/>
      <c r="CJ323" s="213"/>
      <c r="CK323" s="213"/>
      <c r="CL323" s="213"/>
      <c r="CM323" s="213"/>
      <c r="CN323" s="213"/>
      <c r="CO323" s="213"/>
      <c r="CP323" s="213"/>
      <c r="CQ323" s="213"/>
      <c r="CR323" s="213"/>
      <c r="CS323" s="213"/>
      <c r="CT323" s="166"/>
      <c r="CU323" s="213"/>
      <c r="CV323" s="213"/>
      <c r="CW323" s="213"/>
      <c r="CX323" s="213"/>
      <c r="CY323" s="213"/>
      <c r="CZ323" s="213"/>
      <c r="DA323" s="213"/>
      <c r="DB323" s="213"/>
      <c r="DC323" s="213"/>
      <c r="DD323" s="213"/>
      <c r="DE323" s="213"/>
      <c r="DF323" s="213"/>
      <c r="DG323" s="213"/>
      <c r="DH323" s="213"/>
      <c r="DI323" s="213"/>
      <c r="DJ323" s="213"/>
      <c r="DK323" s="213"/>
      <c r="DL323" s="213"/>
      <c r="DM323" s="213"/>
      <c r="DN323" s="167"/>
      <c r="DO323" s="213"/>
      <c r="DP323" s="213"/>
      <c r="DQ323" s="213"/>
      <c r="DR323" s="213"/>
      <c r="DS323" s="213"/>
      <c r="DT323" s="213"/>
      <c r="DU323" s="213"/>
      <c r="DV323" s="213"/>
      <c r="DW323" s="213"/>
      <c r="DX323" s="213"/>
      <c r="DY323" s="213"/>
      <c r="DZ323" s="213"/>
      <c r="EA323" s="213"/>
      <c r="EB323" s="213"/>
      <c r="EC323" s="213"/>
      <c r="ED323" s="213"/>
      <c r="EE323" s="213"/>
      <c r="EF323" s="213"/>
      <c r="EG323" s="213"/>
      <c r="EH323" s="213"/>
      <c r="EI323" s="213"/>
      <c r="EJ323" s="213"/>
      <c r="EK323" s="213"/>
      <c r="EL323" s="213"/>
      <c r="EM323" s="213"/>
      <c r="EN323" s="213"/>
      <c r="EO323" s="213"/>
      <c r="EP323" s="213"/>
      <c r="EQ323" s="213"/>
      <c r="ER323" s="213"/>
      <c r="ES323" s="213"/>
      <c r="ET323" s="213"/>
      <c r="EU323" s="9"/>
      <c r="EV323" s="166"/>
      <c r="EW323" s="213"/>
      <c r="EX323" s="213"/>
      <c r="EY323" s="213"/>
      <c r="EZ323" s="213"/>
      <c r="FA323" s="213"/>
      <c r="FB323" s="213"/>
      <c r="FC323" s="213"/>
      <c r="FD323" s="213"/>
      <c r="FE323" s="213"/>
      <c r="FF323" s="213"/>
      <c r="FG323" s="213"/>
      <c r="FH323" s="213"/>
      <c r="FI323" s="213"/>
      <c r="FJ323" s="213"/>
      <c r="FK323" s="213"/>
      <c r="FL323" s="213"/>
      <c r="FM323" s="213"/>
      <c r="FN323" s="167"/>
      <c r="FO323" s="213"/>
      <c r="FP323" s="213"/>
      <c r="FQ323" s="213"/>
      <c r="FR323" s="213"/>
      <c r="FS323" s="166"/>
      <c r="FT323" s="167"/>
      <c r="FU323" s="213"/>
      <c r="FV323" s="213"/>
      <c r="FW323" s="213"/>
      <c r="FX323" s="213"/>
      <c r="FY323" s="166"/>
      <c r="FZ323" s="167"/>
      <c r="GA323" s="166"/>
      <c r="GB323" s="213"/>
      <c r="GC323" s="213"/>
      <c r="GD323" s="213"/>
      <c r="GE323" s="166"/>
      <c r="GF323" s="213"/>
      <c r="GG323" s="213"/>
      <c r="GH323" s="213"/>
      <c r="GI323" s="213"/>
      <c r="GJ323" s="213"/>
      <c r="GK323" s="213"/>
      <c r="GL323" s="213"/>
      <c r="GM323" s="166"/>
      <c r="GN323" s="213"/>
      <c r="GO323" s="213"/>
      <c r="GP323" s="213"/>
      <c r="GQ323" s="167"/>
      <c r="GR323" s="174" t="s">
        <v>898</v>
      </c>
      <c r="GS323" s="214" t="s">
        <v>898</v>
      </c>
      <c r="GT323" s="214"/>
      <c r="GU323" s="214" t="s">
        <v>898</v>
      </c>
      <c r="GV323" s="214" t="s">
        <v>898</v>
      </c>
      <c r="GW323" s="214" t="s">
        <v>898</v>
      </c>
      <c r="GX323" s="214" t="s">
        <v>898</v>
      </c>
      <c r="GY323" s="214"/>
      <c r="GZ323" s="214"/>
      <c r="HA323" s="214"/>
      <c r="HB323" s="214"/>
      <c r="HC323" s="214"/>
      <c r="HD323" s="214"/>
      <c r="HE323" s="214"/>
      <c r="HF323" s="214" t="s">
        <v>226</v>
      </c>
      <c r="HG323" s="214"/>
      <c r="HH323" s="214"/>
      <c r="HI323" s="214"/>
      <c r="HJ323" s="214"/>
      <c r="HK323" s="214" t="s">
        <v>898</v>
      </c>
      <c r="HL323" s="214"/>
      <c r="HM323" s="214"/>
      <c r="HN323" s="214"/>
      <c r="HO323" s="214"/>
      <c r="HP323" s="214"/>
      <c r="HQ323" s="214"/>
      <c r="HR323" s="214"/>
      <c r="HS323" s="214"/>
      <c r="HT323" s="214"/>
      <c r="HU323" s="214"/>
      <c r="HV323" s="214"/>
      <c r="HW323" s="214"/>
      <c r="HX323" s="214"/>
      <c r="HY323" s="214"/>
      <c r="HZ323" s="214"/>
      <c r="IA323" s="214"/>
      <c r="IB323" s="214"/>
      <c r="IC323" s="214" t="s">
        <v>226</v>
      </c>
      <c r="ID323" s="214"/>
      <c r="IE323" s="214"/>
      <c r="IF323" s="214"/>
      <c r="IG323" s="214"/>
      <c r="IH323" s="214"/>
      <c r="II323" s="214"/>
      <c r="IJ323" s="214"/>
      <c r="IK323" s="214"/>
      <c r="IL323" s="214"/>
      <c r="IM323" s="214"/>
      <c r="IN323" s="214"/>
      <c r="IO323" s="214"/>
      <c r="IP323" s="166"/>
      <c r="IQ323" s="167"/>
      <c r="IR323" s="213"/>
      <c r="IS323" s="213"/>
      <c r="IT323" s="213"/>
      <c r="IU323" s="213"/>
      <c r="IV323" s="213"/>
      <c r="IW323" s="213"/>
      <c r="IX323" s="223"/>
      <c r="IY323" s="223"/>
      <c r="IZ323" s="213"/>
      <c r="JA323" s="223"/>
      <c r="JB323" s="213"/>
      <c r="JC323" s="213" t="s">
        <v>853</v>
      </c>
      <c r="JD323" s="213"/>
      <c r="JE323" s="214" t="s">
        <v>226</v>
      </c>
      <c r="JF323"/>
      <c r="JG323" s="213" t="s">
        <v>226</v>
      </c>
      <c r="JH323" s="213"/>
      <c r="JI323" s="213"/>
      <c r="JJ323" s="213"/>
      <c r="JK323" s="213" t="s">
        <v>226</v>
      </c>
      <c r="JL323" s="213"/>
      <c r="JM323" s="213"/>
      <c r="JN323" s="174"/>
      <c r="JO323" s="214"/>
      <c r="JP323" s="214"/>
      <c r="JQ323" s="214"/>
      <c r="JR323" s="214"/>
      <c r="JS323" s="214"/>
      <c r="JT323" s="214"/>
      <c r="JU323" s="214"/>
      <c r="JV323" s="214"/>
      <c r="JW323" s="214"/>
      <c r="JX323" s="214"/>
      <c r="JY323" s="174" t="s">
        <v>898</v>
      </c>
      <c r="JZ323" s="213"/>
      <c r="KA323" s="213"/>
      <c r="KB323" s="213"/>
      <c r="KC323" s="214"/>
      <c r="KD323" s="214" t="s">
        <v>898</v>
      </c>
      <c r="KE323" s="214"/>
      <c r="KF323" s="214"/>
      <c r="KG323" s="214"/>
      <c r="KH323" s="223"/>
      <c r="KI323" s="223"/>
      <c r="KJ323" s="223"/>
      <c r="KK323" s="223"/>
      <c r="KL323" s="214"/>
      <c r="KM323" s="214"/>
      <c r="KN323" s="214"/>
      <c r="KO323" s="214"/>
      <c r="KP323" s="214"/>
      <c r="KQ323"/>
      <c r="KR323" s="255"/>
      <c r="KS323">
        <v>15</v>
      </c>
      <c r="KT323">
        <v>1</v>
      </c>
      <c r="KU323">
        <v>15</v>
      </c>
      <c r="KV323">
        <v>1</v>
      </c>
    </row>
    <row r="324" spans="1:308" s="10" customFormat="1" ht="19.5">
      <c r="A324" s="171">
        <v>27</v>
      </c>
      <c r="B324" s="171" t="s">
        <v>1502</v>
      </c>
      <c r="C324" s="172" t="s">
        <v>1538</v>
      </c>
      <c r="D324" s="173">
        <v>19</v>
      </c>
      <c r="E324" s="171" t="s">
        <v>1539</v>
      </c>
      <c r="F324" s="164">
        <v>10</v>
      </c>
      <c r="G324" s="164" t="s">
        <v>857</v>
      </c>
      <c r="H324" s="164">
        <v>0</v>
      </c>
      <c r="I324" s="164">
        <v>0</v>
      </c>
      <c r="J324" s="164">
        <v>375</v>
      </c>
      <c r="K324" s="164">
        <v>171.5</v>
      </c>
      <c r="L324" s="165">
        <v>45.733333333333334</v>
      </c>
      <c r="M324" s="384" t="s">
        <v>2487</v>
      </c>
      <c r="N324" s="166" t="s">
        <v>226</v>
      </c>
      <c r="O324" s="213"/>
      <c r="P324" s="213"/>
      <c r="Q324" s="213"/>
      <c r="R324" s="213"/>
      <c r="S324" s="213"/>
      <c r="T324" s="213" t="s">
        <v>226</v>
      </c>
      <c r="U324" s="213"/>
      <c r="V324" s="213"/>
      <c r="W324" s="213"/>
      <c r="X324" s="213"/>
      <c r="Y324" s="213"/>
      <c r="Z324" s="213"/>
      <c r="AA324" s="213"/>
      <c r="AB324" s="213"/>
      <c r="AC324" s="213" t="s">
        <v>226</v>
      </c>
      <c r="AD324" s="213"/>
      <c r="AE324" s="213"/>
      <c r="AF324" s="213"/>
      <c r="AG324" s="213"/>
      <c r="AH324" s="213"/>
      <c r="AI324" s="213"/>
      <c r="AJ324" s="213"/>
      <c r="AK324" s="213"/>
      <c r="AL324" s="213"/>
      <c r="AM324" s="213"/>
      <c r="AN324" s="213"/>
      <c r="AO324" s="213"/>
      <c r="AP324" s="213"/>
      <c r="AQ324" s="213"/>
      <c r="AR324" s="213"/>
      <c r="AS324" s="213"/>
      <c r="AT324" s="213"/>
      <c r="AU324" s="213"/>
      <c r="AV324" s="213"/>
      <c r="AW324" s="213"/>
      <c r="AX324" s="213"/>
      <c r="AY324" s="213"/>
      <c r="AZ324" s="213"/>
      <c r="BA324" s="213"/>
      <c r="BB324" s="213"/>
      <c r="BC324" s="213"/>
      <c r="BD324" s="213" t="s">
        <v>898</v>
      </c>
      <c r="BE324" s="213"/>
      <c r="BF324" s="213"/>
      <c r="BG324" s="213"/>
      <c r="BH324" s="213"/>
      <c r="BI324" s="213"/>
      <c r="BJ324" s="213"/>
      <c r="BK324" s="213"/>
      <c r="BL324" s="213"/>
      <c r="BM324" s="213"/>
      <c r="BN324" s="213"/>
      <c r="BO324" s="213" t="s">
        <v>226</v>
      </c>
      <c r="BP324" s="213"/>
      <c r="BQ324" s="213" t="s">
        <v>898</v>
      </c>
      <c r="BR324" s="213"/>
      <c r="BS324" s="213"/>
      <c r="BT324" s="213"/>
      <c r="BU324" s="213"/>
      <c r="BV324" s="213"/>
      <c r="BW324" s="213"/>
      <c r="BX324" s="213"/>
      <c r="BY324" s="213"/>
      <c r="BZ324" s="213"/>
      <c r="CA324" s="213"/>
      <c r="CB324" s="166" t="s">
        <v>898</v>
      </c>
      <c r="CC324" s="213" t="s">
        <v>898</v>
      </c>
      <c r="CD324" s="213"/>
      <c r="CE324" s="213"/>
      <c r="CF324" s="213"/>
      <c r="CG324" s="213" t="s">
        <v>853</v>
      </c>
      <c r="CH324" s="213"/>
      <c r="CI324" s="213" t="s">
        <v>226</v>
      </c>
      <c r="CJ324" s="213"/>
      <c r="CK324" s="213" t="s">
        <v>226</v>
      </c>
      <c r="CL324" s="213"/>
      <c r="CM324" s="213"/>
      <c r="CN324" s="213"/>
      <c r="CO324" s="213"/>
      <c r="CP324" s="213"/>
      <c r="CQ324" s="213" t="s">
        <v>853</v>
      </c>
      <c r="CR324" s="213"/>
      <c r="CS324" s="213"/>
      <c r="CT324" s="166"/>
      <c r="CU324" s="213" t="s">
        <v>226</v>
      </c>
      <c r="CV324" s="213"/>
      <c r="CW324" s="213"/>
      <c r="CX324" s="213"/>
      <c r="CY324" s="213"/>
      <c r="CZ324" s="213"/>
      <c r="DA324" s="213"/>
      <c r="DB324" s="213"/>
      <c r="DC324" s="213"/>
      <c r="DD324" s="213"/>
      <c r="DE324" s="213"/>
      <c r="DF324" s="213"/>
      <c r="DG324" s="213"/>
      <c r="DH324" s="213"/>
      <c r="DI324" s="213"/>
      <c r="DJ324" s="213"/>
      <c r="DK324" s="213"/>
      <c r="DL324" s="213"/>
      <c r="DM324" s="213"/>
      <c r="DN324" s="167"/>
      <c r="DO324" s="213"/>
      <c r="DP324" s="213"/>
      <c r="DQ324" s="213"/>
      <c r="DR324" s="213"/>
      <c r="DS324" s="213"/>
      <c r="DT324" s="213"/>
      <c r="DU324" s="213"/>
      <c r="DV324" s="213"/>
      <c r="DW324" s="213"/>
      <c r="DX324" s="213" t="s">
        <v>226</v>
      </c>
      <c r="DY324" s="213" t="s">
        <v>853</v>
      </c>
      <c r="DZ324" s="213"/>
      <c r="EA324" s="213"/>
      <c r="EB324" s="213"/>
      <c r="EC324" s="213"/>
      <c r="ED324" s="213"/>
      <c r="EE324" s="213"/>
      <c r="EF324" s="213"/>
      <c r="EG324" s="213"/>
      <c r="EH324" s="213"/>
      <c r="EI324" s="213"/>
      <c r="EJ324" s="213"/>
      <c r="EK324" s="213"/>
      <c r="EL324" s="213"/>
      <c r="EM324" s="213"/>
      <c r="EN324" s="213"/>
      <c r="EO324" s="213"/>
      <c r="EP324" s="213"/>
      <c r="EQ324" s="213"/>
      <c r="ER324" s="213"/>
      <c r="ES324" s="213"/>
      <c r="ET324" s="213"/>
      <c r="EU324" s="9"/>
      <c r="EV324" s="166"/>
      <c r="EW324" s="213"/>
      <c r="EX324" s="213"/>
      <c r="EY324" s="213"/>
      <c r="EZ324" s="213" t="s">
        <v>226</v>
      </c>
      <c r="FA324" s="213"/>
      <c r="FB324" s="213"/>
      <c r="FC324" s="213"/>
      <c r="FD324" s="213"/>
      <c r="FE324" s="213"/>
      <c r="FF324" s="213"/>
      <c r="FG324" s="213" t="s">
        <v>226</v>
      </c>
      <c r="FH324" s="213" t="s">
        <v>226</v>
      </c>
      <c r="FI324" s="213"/>
      <c r="FJ324" s="213"/>
      <c r="FK324" s="213"/>
      <c r="FL324" s="213"/>
      <c r="FM324" s="213"/>
      <c r="FN324" s="167"/>
      <c r="FO324" s="213" t="s">
        <v>226</v>
      </c>
      <c r="FP324" s="213"/>
      <c r="FQ324" s="213"/>
      <c r="FR324" s="213"/>
      <c r="FS324" s="166" t="s">
        <v>898</v>
      </c>
      <c r="FT324" s="167"/>
      <c r="FU324" s="213" t="s">
        <v>898</v>
      </c>
      <c r="FV324" s="213"/>
      <c r="FW324" s="213"/>
      <c r="FX324" s="213"/>
      <c r="FY324" s="166"/>
      <c r="FZ324" s="167"/>
      <c r="GA324" s="166"/>
      <c r="GB324" s="213"/>
      <c r="GC324" s="213"/>
      <c r="GD324" s="213"/>
      <c r="GE324" s="166"/>
      <c r="GF324" s="213"/>
      <c r="GG324" s="213"/>
      <c r="GH324" s="213"/>
      <c r="GI324" s="213"/>
      <c r="GJ324" s="213"/>
      <c r="GK324" s="213"/>
      <c r="GL324" s="213"/>
      <c r="GM324" s="166"/>
      <c r="GN324" s="213"/>
      <c r="GO324" s="213"/>
      <c r="GP324" s="213"/>
      <c r="GQ324" s="167"/>
      <c r="GR324" s="174"/>
      <c r="GS324" s="214"/>
      <c r="GT324" s="214"/>
      <c r="GU324" s="214"/>
      <c r="GV324" s="214"/>
      <c r="GW324" s="214"/>
      <c r="GX324" s="214"/>
      <c r="GY324" s="214"/>
      <c r="GZ324" s="214"/>
      <c r="HA324" s="214" t="s">
        <v>226</v>
      </c>
      <c r="HB324" s="214"/>
      <c r="HC324" s="214"/>
      <c r="HD324" s="214"/>
      <c r="HE324" s="214"/>
      <c r="HF324" s="214"/>
      <c r="HG324" s="214"/>
      <c r="HH324" s="214"/>
      <c r="HI324" s="214"/>
      <c r="HJ324" s="214"/>
      <c r="HK324" s="214"/>
      <c r="HL324" s="214"/>
      <c r="HM324" s="214"/>
      <c r="HN324" s="214"/>
      <c r="HO324" s="214"/>
      <c r="HP324" s="214"/>
      <c r="HQ324" s="214"/>
      <c r="HR324" s="214"/>
      <c r="HS324" s="214"/>
      <c r="HT324" s="214"/>
      <c r="HU324" s="214"/>
      <c r="HV324" s="214"/>
      <c r="HW324" s="214"/>
      <c r="HX324" s="214"/>
      <c r="HY324" s="214"/>
      <c r="HZ324" s="214"/>
      <c r="IA324" s="214"/>
      <c r="IB324" s="214"/>
      <c r="IC324" s="214" t="s">
        <v>898</v>
      </c>
      <c r="ID324" s="214" t="s">
        <v>898</v>
      </c>
      <c r="IE324" s="214"/>
      <c r="IF324" s="214"/>
      <c r="IG324" s="214"/>
      <c r="IH324" s="214" t="s">
        <v>898</v>
      </c>
      <c r="II324" s="214"/>
      <c r="IJ324" s="214"/>
      <c r="IK324" s="214"/>
      <c r="IL324" s="214"/>
      <c r="IM324" s="214"/>
      <c r="IN324" s="214"/>
      <c r="IO324" s="214"/>
      <c r="IP324" s="166"/>
      <c r="IQ324" s="167"/>
      <c r="IR324" s="213"/>
      <c r="IS324" s="213"/>
      <c r="IT324" s="213"/>
      <c r="IU324" s="213"/>
      <c r="IV324" s="213"/>
      <c r="IW324" s="213"/>
      <c r="IX324" s="223" t="s">
        <v>853</v>
      </c>
      <c r="IY324" s="223"/>
      <c r="IZ324" s="213" t="s">
        <v>226</v>
      </c>
      <c r="JA324" s="223"/>
      <c r="JB324" s="213"/>
      <c r="JC324" s="213" t="s">
        <v>226</v>
      </c>
      <c r="JD324" s="213"/>
      <c r="JE324" s="214" t="s">
        <v>898</v>
      </c>
      <c r="JF324"/>
      <c r="JG324" s="213" t="s">
        <v>226</v>
      </c>
      <c r="JH324" s="213"/>
      <c r="JI324" s="213"/>
      <c r="JJ324" s="213"/>
      <c r="JK324" s="213"/>
      <c r="JL324" s="213"/>
      <c r="JM324" s="213"/>
      <c r="JN324" s="174"/>
      <c r="JO324" s="214"/>
      <c r="JP324" s="214"/>
      <c r="JQ324" s="214"/>
      <c r="JR324" s="214"/>
      <c r="JS324" s="214"/>
      <c r="JT324" s="214" t="s">
        <v>853</v>
      </c>
      <c r="JU324" s="214"/>
      <c r="JV324" s="214"/>
      <c r="JW324" s="214"/>
      <c r="JX324" s="214"/>
      <c r="JY324" s="174" t="s">
        <v>898</v>
      </c>
      <c r="JZ324" s="214" t="s">
        <v>898</v>
      </c>
      <c r="KA324" s="213"/>
      <c r="KB324" s="214" t="s">
        <v>898</v>
      </c>
      <c r="KC324" s="214"/>
      <c r="KD324" s="214" t="s">
        <v>898</v>
      </c>
      <c r="KE324" s="214" t="s">
        <v>898</v>
      </c>
      <c r="KF324" s="214" t="s">
        <v>898</v>
      </c>
      <c r="KG324" s="214" t="s">
        <v>898</v>
      </c>
      <c r="KH324" s="223"/>
      <c r="KI324" s="223"/>
      <c r="KJ324" s="223"/>
      <c r="KK324" s="223"/>
      <c r="KL324" s="214"/>
      <c r="KM324" s="214"/>
      <c r="KN324" s="214"/>
      <c r="KO324" s="214"/>
      <c r="KP324" s="214"/>
      <c r="KQ324"/>
      <c r="KR324" s="255"/>
      <c r="KS324">
        <v>33</v>
      </c>
      <c r="KT324">
        <v>5</v>
      </c>
      <c r="KU324">
        <v>31</v>
      </c>
      <c r="KV324">
        <v>5</v>
      </c>
    </row>
    <row r="325" spans="1:308" s="10" customFormat="1" ht="19.5">
      <c r="A325" s="171">
        <v>27</v>
      </c>
      <c r="B325" s="171" t="s">
        <v>1502</v>
      </c>
      <c r="C325" s="172" t="s">
        <v>1540</v>
      </c>
      <c r="D325" s="173">
        <v>20</v>
      </c>
      <c r="E325" s="164" t="s">
        <v>1541</v>
      </c>
      <c r="F325" s="164">
        <v>9</v>
      </c>
      <c r="G325" s="164" t="s">
        <v>857</v>
      </c>
      <c r="H325" s="164">
        <v>0</v>
      </c>
      <c r="I325" s="164">
        <v>0</v>
      </c>
      <c r="J325" s="164">
        <v>400</v>
      </c>
      <c r="K325" s="164">
        <v>118.9</v>
      </c>
      <c r="L325" s="165">
        <v>29.725000000000001</v>
      </c>
      <c r="M325" s="384" t="s">
        <v>2488</v>
      </c>
      <c r="N325" s="166" t="s">
        <v>226</v>
      </c>
      <c r="O325" s="213"/>
      <c r="P325" s="213"/>
      <c r="Q325" s="213"/>
      <c r="R325" s="213"/>
      <c r="S325" s="213"/>
      <c r="T325" s="213"/>
      <c r="U325" s="213"/>
      <c r="V325" s="213"/>
      <c r="W325" s="213"/>
      <c r="X325" s="213"/>
      <c r="Y325" s="213"/>
      <c r="Z325" s="213"/>
      <c r="AA325" s="213"/>
      <c r="AB325" s="213"/>
      <c r="AC325" s="213"/>
      <c r="AD325" s="213"/>
      <c r="AE325" s="213"/>
      <c r="AF325" s="213"/>
      <c r="AG325" s="213"/>
      <c r="AH325" s="213"/>
      <c r="AI325" s="213"/>
      <c r="AJ325" s="213"/>
      <c r="AK325" s="213"/>
      <c r="AL325" s="213"/>
      <c r="AM325" s="213"/>
      <c r="AN325" s="213"/>
      <c r="AO325" s="213"/>
      <c r="AP325" s="213"/>
      <c r="AQ325" s="213"/>
      <c r="AR325" s="213"/>
      <c r="AS325" s="213"/>
      <c r="AT325" s="213"/>
      <c r="AU325" s="213"/>
      <c r="AV325" s="213"/>
      <c r="AW325" s="213"/>
      <c r="AX325" s="213"/>
      <c r="AY325" s="213"/>
      <c r="AZ325" s="213"/>
      <c r="BA325" s="213"/>
      <c r="BB325" s="213"/>
      <c r="BC325" s="213"/>
      <c r="BD325" s="213"/>
      <c r="BE325" s="213"/>
      <c r="BF325" s="213"/>
      <c r="BG325" s="213"/>
      <c r="BH325" s="213"/>
      <c r="BI325" s="213"/>
      <c r="BJ325" s="213"/>
      <c r="BK325" s="213"/>
      <c r="BL325" s="213"/>
      <c r="BM325" s="213"/>
      <c r="BN325" s="213"/>
      <c r="BO325" s="213"/>
      <c r="BP325" s="213"/>
      <c r="BQ325" s="213"/>
      <c r="BR325" s="213"/>
      <c r="BS325" s="213"/>
      <c r="BT325" s="213"/>
      <c r="BU325" s="213"/>
      <c r="BV325" s="213"/>
      <c r="BW325" s="213"/>
      <c r="BX325" s="213"/>
      <c r="BY325" s="213"/>
      <c r="BZ325" s="213"/>
      <c r="CA325" s="213"/>
      <c r="CB325" s="166"/>
      <c r="CC325" s="213"/>
      <c r="CD325" s="213"/>
      <c r="CE325" s="213"/>
      <c r="CF325" s="213"/>
      <c r="CG325" s="213"/>
      <c r="CH325" s="213"/>
      <c r="CI325" s="213" t="s">
        <v>226</v>
      </c>
      <c r="CJ325" s="213"/>
      <c r="CK325" s="213"/>
      <c r="CL325" s="213"/>
      <c r="CM325" s="213"/>
      <c r="CN325" s="213"/>
      <c r="CO325" s="213"/>
      <c r="CP325" s="213"/>
      <c r="CQ325" s="213"/>
      <c r="CR325" s="213"/>
      <c r="CS325" s="213"/>
      <c r="CT325" s="166"/>
      <c r="CU325" s="213"/>
      <c r="CV325" s="213"/>
      <c r="CW325" s="213"/>
      <c r="CX325" s="213"/>
      <c r="CY325" s="213"/>
      <c r="CZ325" s="213"/>
      <c r="DA325" s="213"/>
      <c r="DB325" s="213"/>
      <c r="DC325" s="213"/>
      <c r="DD325" s="213"/>
      <c r="DE325" s="213"/>
      <c r="DF325" s="213"/>
      <c r="DG325" s="213"/>
      <c r="DH325" s="213"/>
      <c r="DI325" s="213"/>
      <c r="DJ325" s="213"/>
      <c r="DK325" s="213"/>
      <c r="DL325" s="213"/>
      <c r="DM325" s="213"/>
      <c r="DN325" s="167"/>
      <c r="DO325" s="213"/>
      <c r="DP325" s="213"/>
      <c r="DQ325" s="213"/>
      <c r="DR325" s="213"/>
      <c r="DS325" s="213"/>
      <c r="DT325" s="213"/>
      <c r="DU325" s="213"/>
      <c r="DV325" s="213"/>
      <c r="DW325" s="213"/>
      <c r="DX325" s="213"/>
      <c r="DY325" s="213"/>
      <c r="DZ325" s="213"/>
      <c r="EA325" s="213"/>
      <c r="EB325" s="213"/>
      <c r="EC325" s="213"/>
      <c r="ED325" s="213"/>
      <c r="EE325" s="213"/>
      <c r="EF325" s="213"/>
      <c r="EG325" s="213"/>
      <c r="EH325" s="213"/>
      <c r="EI325" s="213"/>
      <c r="EJ325" s="213"/>
      <c r="EK325" s="213"/>
      <c r="EL325" s="213"/>
      <c r="EM325" s="213"/>
      <c r="EN325" s="213"/>
      <c r="EO325" s="213"/>
      <c r="EP325" s="213"/>
      <c r="EQ325" s="213"/>
      <c r="ER325" s="213"/>
      <c r="ES325" s="213"/>
      <c r="ET325" s="213"/>
      <c r="EU325" s="9"/>
      <c r="EV325" s="166"/>
      <c r="EW325" s="213"/>
      <c r="EX325" s="213"/>
      <c r="EY325" s="213"/>
      <c r="EZ325" s="213"/>
      <c r="FA325" s="213"/>
      <c r="FB325" s="213"/>
      <c r="FC325" s="213"/>
      <c r="FD325" s="213"/>
      <c r="FE325" s="213"/>
      <c r="FF325" s="213"/>
      <c r="FG325" s="213"/>
      <c r="FH325" s="213"/>
      <c r="FI325" s="213"/>
      <c r="FJ325" s="213"/>
      <c r="FK325" s="213" t="s">
        <v>226</v>
      </c>
      <c r="FL325" s="213"/>
      <c r="FM325" s="213"/>
      <c r="FN325" s="167"/>
      <c r="FO325" s="213"/>
      <c r="FP325" s="213"/>
      <c r="FQ325" s="213"/>
      <c r="FR325" s="213"/>
      <c r="FS325" s="166"/>
      <c r="FT325" s="167"/>
      <c r="FU325" s="213"/>
      <c r="FV325" s="213"/>
      <c r="FW325" s="213"/>
      <c r="FX325" s="213"/>
      <c r="FY325" s="166"/>
      <c r="FZ325" s="167"/>
      <c r="GA325" s="166"/>
      <c r="GB325" s="213"/>
      <c r="GC325" s="213"/>
      <c r="GD325" s="213"/>
      <c r="GE325" s="166"/>
      <c r="GF325" s="213"/>
      <c r="GG325" s="213"/>
      <c r="GH325" s="213"/>
      <c r="GI325" s="213"/>
      <c r="GJ325" s="213"/>
      <c r="GK325" s="213"/>
      <c r="GL325" s="213"/>
      <c r="GM325" s="166"/>
      <c r="GN325" s="213"/>
      <c r="GO325" s="213"/>
      <c r="GP325" s="213"/>
      <c r="GQ325" s="167"/>
      <c r="GR325" s="174"/>
      <c r="GS325" s="214"/>
      <c r="GT325" s="214"/>
      <c r="GU325" s="214"/>
      <c r="GV325" s="214" t="s">
        <v>226</v>
      </c>
      <c r="GW325" s="214"/>
      <c r="GX325" s="214" t="s">
        <v>226</v>
      </c>
      <c r="GY325" s="214"/>
      <c r="GZ325" s="214"/>
      <c r="HA325" s="214" t="s">
        <v>226</v>
      </c>
      <c r="HB325" s="214"/>
      <c r="HC325" s="214"/>
      <c r="HD325" s="214"/>
      <c r="HE325" s="214"/>
      <c r="HF325" s="214" t="s">
        <v>226</v>
      </c>
      <c r="HG325" s="214"/>
      <c r="HH325" s="214"/>
      <c r="HI325" s="214"/>
      <c r="HJ325" s="214"/>
      <c r="HK325" s="214"/>
      <c r="HL325" s="214"/>
      <c r="HM325" s="214" t="s">
        <v>226</v>
      </c>
      <c r="HN325" s="214"/>
      <c r="HO325" s="214" t="s">
        <v>226</v>
      </c>
      <c r="HP325" s="214"/>
      <c r="HQ325" s="214"/>
      <c r="HR325" s="214"/>
      <c r="HS325" s="214"/>
      <c r="HT325" s="214"/>
      <c r="HU325" s="214"/>
      <c r="HV325" s="214"/>
      <c r="HW325" s="214"/>
      <c r="HX325" s="214"/>
      <c r="HY325" s="214"/>
      <c r="HZ325" s="214"/>
      <c r="IA325" s="214"/>
      <c r="IB325" s="214"/>
      <c r="IC325" s="214"/>
      <c r="ID325" s="214"/>
      <c r="IE325" s="214"/>
      <c r="IF325" s="214"/>
      <c r="IG325" s="214"/>
      <c r="IH325" s="214"/>
      <c r="II325" s="214"/>
      <c r="IJ325" s="214"/>
      <c r="IK325" s="214"/>
      <c r="IL325" s="214"/>
      <c r="IM325" s="214"/>
      <c r="IN325" s="214"/>
      <c r="IO325" s="214"/>
      <c r="IP325" s="166"/>
      <c r="IQ325" s="167"/>
      <c r="IR325" s="213"/>
      <c r="IS325" s="213"/>
      <c r="IT325" s="213"/>
      <c r="IU325" s="213"/>
      <c r="IV325" s="213"/>
      <c r="IW325" s="213"/>
      <c r="IX325" s="223"/>
      <c r="IY325" s="223"/>
      <c r="IZ325" s="213" t="s">
        <v>226</v>
      </c>
      <c r="JA325" s="223"/>
      <c r="JB325" s="213"/>
      <c r="JC325" s="213" t="s">
        <v>226</v>
      </c>
      <c r="JD325" s="213"/>
      <c r="JE325" s="214"/>
      <c r="JF325"/>
      <c r="JG325" s="213"/>
      <c r="JH325" s="213"/>
      <c r="JI325" s="213"/>
      <c r="JJ325" s="213"/>
      <c r="JK325" s="213"/>
      <c r="JL325" s="213"/>
      <c r="JM325" s="213"/>
      <c r="JN325" s="174"/>
      <c r="JO325" s="214"/>
      <c r="JP325" s="214"/>
      <c r="JQ325" s="214"/>
      <c r="JR325" s="214"/>
      <c r="JS325" s="214"/>
      <c r="JT325" s="214"/>
      <c r="JU325" s="214"/>
      <c r="JV325" s="214"/>
      <c r="JW325" s="214"/>
      <c r="JX325" s="214"/>
      <c r="JY325" s="166"/>
      <c r="JZ325" s="213"/>
      <c r="KA325" s="213"/>
      <c r="KB325" s="213"/>
      <c r="KC325" s="214"/>
      <c r="KD325" s="214" t="s">
        <v>898</v>
      </c>
      <c r="KE325" s="214" t="s">
        <v>898</v>
      </c>
      <c r="KF325" s="214"/>
      <c r="KG325" s="214"/>
      <c r="KH325" s="223"/>
      <c r="KI325" s="223"/>
      <c r="KJ325" s="223"/>
      <c r="KK325" s="223"/>
      <c r="KL325" s="214"/>
      <c r="KM325" s="214"/>
      <c r="KN325" s="214"/>
      <c r="KO325" s="214"/>
      <c r="KP325" s="214"/>
      <c r="KQ325"/>
      <c r="KR325" s="255"/>
      <c r="KS325">
        <v>13</v>
      </c>
      <c r="KT325">
        <v>0</v>
      </c>
      <c r="KU325">
        <v>13</v>
      </c>
      <c r="KV325">
        <v>0</v>
      </c>
    </row>
    <row r="326" spans="1:308" s="10" customFormat="1" ht="19.5">
      <c r="A326" s="171">
        <v>27</v>
      </c>
      <c r="B326" s="171" t="s">
        <v>1502</v>
      </c>
      <c r="C326" s="172" t="s">
        <v>1542</v>
      </c>
      <c r="D326" s="173">
        <v>21</v>
      </c>
      <c r="E326" s="164" t="s">
        <v>1543</v>
      </c>
      <c r="F326" s="164">
        <v>10</v>
      </c>
      <c r="G326" s="164" t="s">
        <v>857</v>
      </c>
      <c r="H326" s="164">
        <v>0</v>
      </c>
      <c r="I326" s="164">
        <v>0</v>
      </c>
      <c r="J326" s="164">
        <v>378</v>
      </c>
      <c r="K326" s="164">
        <v>124.2</v>
      </c>
      <c r="L326" s="165">
        <v>32.857142857142854</v>
      </c>
      <c r="M326" s="384" t="s">
        <v>2489</v>
      </c>
      <c r="N326" s="166" t="s">
        <v>226</v>
      </c>
      <c r="O326" s="213"/>
      <c r="P326" s="213"/>
      <c r="Q326" s="213"/>
      <c r="R326" s="213"/>
      <c r="S326" s="213"/>
      <c r="T326" s="213"/>
      <c r="U326" s="213"/>
      <c r="V326" s="213"/>
      <c r="W326" s="213"/>
      <c r="X326" s="213"/>
      <c r="Y326" s="213"/>
      <c r="Z326" s="213"/>
      <c r="AA326" s="213"/>
      <c r="AB326" s="213"/>
      <c r="AC326" s="213"/>
      <c r="AD326" s="213"/>
      <c r="AE326" s="213"/>
      <c r="AF326" s="213"/>
      <c r="AG326" s="213"/>
      <c r="AH326" s="213"/>
      <c r="AI326" s="213"/>
      <c r="AJ326" s="213"/>
      <c r="AK326" s="213"/>
      <c r="AL326" s="213"/>
      <c r="AM326" s="213"/>
      <c r="AN326" s="213"/>
      <c r="AO326" s="213"/>
      <c r="AP326" s="213"/>
      <c r="AQ326" s="213"/>
      <c r="AR326" s="213"/>
      <c r="AS326" s="213"/>
      <c r="AT326" s="213"/>
      <c r="AU326" s="213"/>
      <c r="AV326" s="213"/>
      <c r="AW326" s="213"/>
      <c r="AX326" s="213"/>
      <c r="AY326" s="213"/>
      <c r="AZ326" s="213"/>
      <c r="BA326" s="213"/>
      <c r="BB326" s="213"/>
      <c r="BC326" s="213"/>
      <c r="BD326" s="213"/>
      <c r="BE326" s="213"/>
      <c r="BF326" s="213"/>
      <c r="BG326" s="213"/>
      <c r="BH326" s="213"/>
      <c r="BI326" s="213"/>
      <c r="BJ326" s="213"/>
      <c r="BK326" s="213"/>
      <c r="BL326" s="213"/>
      <c r="BM326" s="213"/>
      <c r="BN326" s="213"/>
      <c r="BO326" s="213"/>
      <c r="BP326" s="213"/>
      <c r="BQ326" s="213"/>
      <c r="BR326" s="213"/>
      <c r="BS326" s="213"/>
      <c r="BT326" s="213"/>
      <c r="BU326" s="213"/>
      <c r="BV326" s="213"/>
      <c r="BW326" s="213"/>
      <c r="BX326" s="213"/>
      <c r="BY326" s="213"/>
      <c r="BZ326" s="213"/>
      <c r="CA326" s="213"/>
      <c r="CB326" s="166"/>
      <c r="CC326" s="213"/>
      <c r="CD326" s="213"/>
      <c r="CE326" s="213"/>
      <c r="CF326" s="213"/>
      <c r="CG326" s="213"/>
      <c r="CH326" s="213"/>
      <c r="CI326" s="213"/>
      <c r="CJ326" s="213"/>
      <c r="CK326" s="213"/>
      <c r="CL326" s="213"/>
      <c r="CM326" s="213"/>
      <c r="CN326" s="213"/>
      <c r="CO326" s="213"/>
      <c r="CP326" s="213"/>
      <c r="CQ326" s="213"/>
      <c r="CR326" s="213"/>
      <c r="CS326" s="213"/>
      <c r="CT326" s="166"/>
      <c r="CU326" s="213"/>
      <c r="CV326" s="213"/>
      <c r="CW326" s="213"/>
      <c r="CX326" s="213"/>
      <c r="CY326" s="213"/>
      <c r="CZ326" s="213"/>
      <c r="DA326" s="213"/>
      <c r="DB326" s="213"/>
      <c r="DC326" s="213"/>
      <c r="DD326" s="213"/>
      <c r="DE326" s="213"/>
      <c r="DF326" s="213"/>
      <c r="DG326" s="213"/>
      <c r="DH326" s="213"/>
      <c r="DI326" s="213"/>
      <c r="DJ326" s="213"/>
      <c r="DK326" s="213"/>
      <c r="DL326" s="213"/>
      <c r="DM326" s="213"/>
      <c r="DN326" s="167"/>
      <c r="DO326" s="213"/>
      <c r="DP326" s="213"/>
      <c r="DQ326" s="213"/>
      <c r="DR326" s="213"/>
      <c r="DS326" s="213"/>
      <c r="DT326" s="213"/>
      <c r="DU326" s="213"/>
      <c r="DV326" s="213"/>
      <c r="DW326" s="213"/>
      <c r="DX326" s="213"/>
      <c r="DY326" s="213"/>
      <c r="DZ326" s="213"/>
      <c r="EA326" s="213"/>
      <c r="EB326" s="213"/>
      <c r="EC326" s="213"/>
      <c r="ED326" s="213"/>
      <c r="EE326" s="213"/>
      <c r="EF326" s="213"/>
      <c r="EG326" s="213"/>
      <c r="EH326" s="213"/>
      <c r="EI326" s="213"/>
      <c r="EJ326" s="213"/>
      <c r="EK326" s="213"/>
      <c r="EL326" s="213"/>
      <c r="EM326" s="213"/>
      <c r="EN326" s="213"/>
      <c r="EO326" s="213"/>
      <c r="EP326" s="213"/>
      <c r="EQ326" s="213"/>
      <c r="ER326" s="213"/>
      <c r="ES326" s="213"/>
      <c r="ET326" s="213"/>
      <c r="EU326" s="9"/>
      <c r="EV326" s="166"/>
      <c r="EW326" s="213"/>
      <c r="EX326" s="213"/>
      <c r="EY326" s="213"/>
      <c r="EZ326" s="213"/>
      <c r="FA326" s="213"/>
      <c r="FB326" s="213"/>
      <c r="FC326" s="213"/>
      <c r="FD326" s="213"/>
      <c r="FE326" s="213"/>
      <c r="FF326" s="213"/>
      <c r="FG326" s="213"/>
      <c r="FH326" s="213"/>
      <c r="FI326" s="213"/>
      <c r="FJ326" s="213"/>
      <c r="FK326" s="213"/>
      <c r="FL326" s="213"/>
      <c r="FM326" s="213"/>
      <c r="FN326" s="167"/>
      <c r="FO326" s="213"/>
      <c r="FP326" s="213"/>
      <c r="FQ326" s="213"/>
      <c r="FR326" s="213"/>
      <c r="FS326" s="166"/>
      <c r="FT326" s="167"/>
      <c r="FU326" s="213"/>
      <c r="FV326" s="213"/>
      <c r="FW326" s="213"/>
      <c r="FX326" s="213"/>
      <c r="FY326" s="166"/>
      <c r="FZ326" s="167"/>
      <c r="GA326" s="166"/>
      <c r="GB326" s="213"/>
      <c r="GC326" s="213"/>
      <c r="GD326" s="213"/>
      <c r="GE326" s="166"/>
      <c r="GF326" s="213"/>
      <c r="GG326" s="213"/>
      <c r="GH326" s="213"/>
      <c r="GI326" s="213"/>
      <c r="GJ326" s="213"/>
      <c r="GK326" s="213"/>
      <c r="GL326" s="213"/>
      <c r="GM326" s="166"/>
      <c r="GN326" s="213"/>
      <c r="GO326" s="213"/>
      <c r="GP326" s="213"/>
      <c r="GQ326" s="167"/>
      <c r="GR326" s="174"/>
      <c r="GS326" s="214"/>
      <c r="GT326" s="214"/>
      <c r="GU326" s="214"/>
      <c r="GV326" s="214"/>
      <c r="GW326" s="214"/>
      <c r="GX326" s="214"/>
      <c r="GY326" s="214"/>
      <c r="GZ326" s="214"/>
      <c r="HA326" s="214" t="s">
        <v>226</v>
      </c>
      <c r="HB326" s="214"/>
      <c r="HC326" s="214"/>
      <c r="HD326" s="214"/>
      <c r="HE326" s="214"/>
      <c r="HF326" s="214"/>
      <c r="HG326" s="214"/>
      <c r="HH326" s="214"/>
      <c r="HI326" s="214"/>
      <c r="HJ326" s="214"/>
      <c r="HK326" s="214"/>
      <c r="HL326" s="214"/>
      <c r="HM326" s="214"/>
      <c r="HN326" s="214"/>
      <c r="HO326" s="214"/>
      <c r="HP326" s="214"/>
      <c r="HQ326" s="214"/>
      <c r="HR326" s="214"/>
      <c r="HS326" s="214"/>
      <c r="HT326" s="214"/>
      <c r="HU326" s="214"/>
      <c r="HV326" s="214"/>
      <c r="HW326" s="214"/>
      <c r="HX326" s="214"/>
      <c r="HY326" s="214"/>
      <c r="HZ326" s="214"/>
      <c r="IA326" s="214"/>
      <c r="IB326" s="214"/>
      <c r="IC326" s="214"/>
      <c r="ID326" s="214"/>
      <c r="IE326" s="214"/>
      <c r="IF326" s="214"/>
      <c r="IG326" s="214"/>
      <c r="IH326" s="214"/>
      <c r="II326" s="214"/>
      <c r="IJ326" s="214"/>
      <c r="IK326" s="214"/>
      <c r="IL326" s="214"/>
      <c r="IM326" s="214"/>
      <c r="IN326" s="214"/>
      <c r="IO326" s="214"/>
      <c r="IP326" s="166"/>
      <c r="IQ326" s="167"/>
      <c r="IR326" s="213"/>
      <c r="IS326" s="213"/>
      <c r="IT326" s="213"/>
      <c r="IU326" s="213"/>
      <c r="IV326" s="213"/>
      <c r="IW326" s="213"/>
      <c r="IX326" s="223" t="s">
        <v>853</v>
      </c>
      <c r="IY326" s="223"/>
      <c r="IZ326" s="213" t="s">
        <v>853</v>
      </c>
      <c r="JA326" s="223"/>
      <c r="JB326" s="213"/>
      <c r="JC326" s="213"/>
      <c r="JD326" s="213"/>
      <c r="JE326" s="214"/>
      <c r="JF326"/>
      <c r="JG326" s="213" t="s">
        <v>226</v>
      </c>
      <c r="JH326" s="213"/>
      <c r="JI326" s="213"/>
      <c r="JJ326" s="213"/>
      <c r="JK326" s="213"/>
      <c r="JL326" s="213"/>
      <c r="JM326" s="213"/>
      <c r="JN326" s="174" t="s">
        <v>853</v>
      </c>
      <c r="JO326" s="214"/>
      <c r="JP326" s="214"/>
      <c r="JQ326" s="214"/>
      <c r="JR326" s="214"/>
      <c r="JS326" s="214"/>
      <c r="JT326" s="214"/>
      <c r="JU326" s="214"/>
      <c r="JV326" s="214"/>
      <c r="JW326" s="214"/>
      <c r="JX326" s="214"/>
      <c r="JY326" s="174" t="s">
        <v>898</v>
      </c>
      <c r="JZ326" s="213"/>
      <c r="KA326" s="213"/>
      <c r="KB326" s="213"/>
      <c r="KC326" s="214"/>
      <c r="KD326" s="214" t="s">
        <v>898</v>
      </c>
      <c r="KE326" s="214"/>
      <c r="KF326" s="214"/>
      <c r="KG326" s="214"/>
      <c r="KH326" s="223"/>
      <c r="KI326" s="223"/>
      <c r="KJ326" s="223"/>
      <c r="KK326" s="223"/>
      <c r="KL326" s="214"/>
      <c r="KM326" s="214"/>
      <c r="KN326" s="214"/>
      <c r="KO326" s="214"/>
      <c r="KP326" s="214"/>
      <c r="KQ326"/>
      <c r="KR326" s="255"/>
      <c r="KS326">
        <v>5</v>
      </c>
      <c r="KT326">
        <v>3</v>
      </c>
      <c r="KU326">
        <v>5</v>
      </c>
      <c r="KV326">
        <v>3</v>
      </c>
    </row>
    <row r="327" spans="1:308" s="10" customFormat="1" ht="19.5">
      <c r="A327" s="171">
        <v>27</v>
      </c>
      <c r="B327" s="171" t="s">
        <v>1502</v>
      </c>
      <c r="C327" s="172" t="s">
        <v>1544</v>
      </c>
      <c r="D327" s="173">
        <v>22</v>
      </c>
      <c r="E327" s="171" t="s">
        <v>1545</v>
      </c>
      <c r="F327" s="164">
        <v>20</v>
      </c>
      <c r="G327" s="164" t="s">
        <v>852</v>
      </c>
      <c r="H327" s="164">
        <v>0</v>
      </c>
      <c r="I327" s="164">
        <v>0</v>
      </c>
      <c r="J327" s="164">
        <v>380</v>
      </c>
      <c r="K327" s="164">
        <v>121.2</v>
      </c>
      <c r="L327" s="165">
        <v>31.894736842105264</v>
      </c>
      <c r="M327" s="384" t="s">
        <v>2490</v>
      </c>
      <c r="N327" s="166" t="s">
        <v>226</v>
      </c>
      <c r="O327" s="213"/>
      <c r="P327" s="213"/>
      <c r="Q327" s="213"/>
      <c r="R327" s="213"/>
      <c r="S327" s="213"/>
      <c r="T327" s="213"/>
      <c r="U327" s="213"/>
      <c r="V327" s="213"/>
      <c r="W327" s="213"/>
      <c r="X327" s="213"/>
      <c r="Y327" s="213"/>
      <c r="Z327" s="213"/>
      <c r="AA327" s="213"/>
      <c r="AB327" s="213"/>
      <c r="AC327" s="213"/>
      <c r="AD327" s="213"/>
      <c r="AE327" s="213"/>
      <c r="AF327" s="213"/>
      <c r="AG327" s="213"/>
      <c r="AH327" s="213"/>
      <c r="AI327" s="213"/>
      <c r="AJ327" s="213"/>
      <c r="AK327" s="213"/>
      <c r="AL327" s="213"/>
      <c r="AM327" s="213"/>
      <c r="AN327" s="213"/>
      <c r="AO327" s="213"/>
      <c r="AP327" s="213"/>
      <c r="AQ327" s="213"/>
      <c r="AR327" s="213"/>
      <c r="AS327" s="213"/>
      <c r="AT327" s="213"/>
      <c r="AU327" s="213"/>
      <c r="AV327" s="213"/>
      <c r="AW327" s="213"/>
      <c r="AX327" s="213"/>
      <c r="AY327" s="213"/>
      <c r="AZ327" s="213"/>
      <c r="BA327" s="213"/>
      <c r="BB327" s="213"/>
      <c r="BC327" s="213"/>
      <c r="BD327" s="213"/>
      <c r="BE327" s="213"/>
      <c r="BF327" s="213"/>
      <c r="BG327" s="213" t="s">
        <v>226</v>
      </c>
      <c r="BH327" s="213"/>
      <c r="BI327" s="213"/>
      <c r="BJ327" s="213"/>
      <c r="BK327" s="213"/>
      <c r="BL327" s="213"/>
      <c r="BM327" s="213"/>
      <c r="BN327" s="213"/>
      <c r="BO327" s="213"/>
      <c r="BP327" s="213"/>
      <c r="BQ327" s="213"/>
      <c r="BR327" s="213"/>
      <c r="BS327" s="213"/>
      <c r="BT327" s="213"/>
      <c r="BU327" s="213"/>
      <c r="BV327" s="213"/>
      <c r="BW327" s="213"/>
      <c r="BX327" s="213"/>
      <c r="BY327" s="213"/>
      <c r="BZ327" s="213"/>
      <c r="CA327" s="213"/>
      <c r="CB327" s="166"/>
      <c r="CC327" s="213"/>
      <c r="CD327" s="213"/>
      <c r="CE327" s="213"/>
      <c r="CF327" s="213"/>
      <c r="CG327" s="213"/>
      <c r="CH327" s="213"/>
      <c r="CI327" s="213"/>
      <c r="CJ327" s="213"/>
      <c r="CK327" s="213"/>
      <c r="CL327" s="213"/>
      <c r="CM327" s="213"/>
      <c r="CN327" s="213"/>
      <c r="CO327" s="213" t="s">
        <v>226</v>
      </c>
      <c r="CP327" s="213"/>
      <c r="CQ327" s="213"/>
      <c r="CR327" s="213"/>
      <c r="CS327" s="213"/>
      <c r="CT327" s="166"/>
      <c r="CU327" s="213"/>
      <c r="CV327" s="213" t="s">
        <v>226</v>
      </c>
      <c r="CW327" s="213"/>
      <c r="CX327" s="213"/>
      <c r="CY327" s="213"/>
      <c r="CZ327" s="213" t="s">
        <v>226</v>
      </c>
      <c r="DA327" s="213"/>
      <c r="DB327" s="213"/>
      <c r="DC327" s="213"/>
      <c r="DD327" s="213"/>
      <c r="DE327" s="213"/>
      <c r="DF327" s="213"/>
      <c r="DG327" s="213"/>
      <c r="DH327" s="213"/>
      <c r="DI327" s="213"/>
      <c r="DJ327" s="213"/>
      <c r="DK327" s="213"/>
      <c r="DL327" s="213"/>
      <c r="DM327" s="213"/>
      <c r="DN327" s="167"/>
      <c r="DO327" s="213"/>
      <c r="DP327" s="213"/>
      <c r="DQ327" s="213"/>
      <c r="DR327" s="213"/>
      <c r="DS327" s="213"/>
      <c r="DT327" s="213" t="s">
        <v>226</v>
      </c>
      <c r="DU327" s="213"/>
      <c r="DV327" s="213"/>
      <c r="DW327" s="213"/>
      <c r="DX327" s="213"/>
      <c r="DY327" s="213"/>
      <c r="DZ327" s="213"/>
      <c r="EA327" s="213"/>
      <c r="EB327" s="213"/>
      <c r="EC327" s="213"/>
      <c r="ED327" s="213"/>
      <c r="EE327" s="213"/>
      <c r="EF327" s="213"/>
      <c r="EG327" s="213"/>
      <c r="EH327" s="213"/>
      <c r="EI327" s="213"/>
      <c r="EJ327" s="213"/>
      <c r="EK327" s="213"/>
      <c r="EL327" s="213"/>
      <c r="EM327" s="213"/>
      <c r="EN327" s="213"/>
      <c r="EO327" s="213"/>
      <c r="EP327" s="213"/>
      <c r="EQ327" s="213"/>
      <c r="ER327" s="213"/>
      <c r="ES327" s="213"/>
      <c r="ET327" s="213"/>
      <c r="EU327" s="9"/>
      <c r="EV327" s="166"/>
      <c r="EW327" s="213"/>
      <c r="EX327" s="213"/>
      <c r="EY327" s="213"/>
      <c r="EZ327" s="213"/>
      <c r="FA327" s="213"/>
      <c r="FB327" s="213"/>
      <c r="FC327" s="213"/>
      <c r="FD327" s="213"/>
      <c r="FE327" s="213"/>
      <c r="FF327" s="213" t="s">
        <v>226</v>
      </c>
      <c r="FG327" s="213"/>
      <c r="FH327" s="213"/>
      <c r="FI327" s="213"/>
      <c r="FJ327" s="213"/>
      <c r="FK327" s="213"/>
      <c r="FL327" s="213"/>
      <c r="FM327" s="213"/>
      <c r="FN327" s="167"/>
      <c r="FO327" s="213"/>
      <c r="FP327" s="213"/>
      <c r="FQ327" s="213"/>
      <c r="FR327" s="213"/>
      <c r="FS327" s="166"/>
      <c r="FT327" s="167"/>
      <c r="FU327" s="213"/>
      <c r="FV327" s="213"/>
      <c r="FW327" s="213"/>
      <c r="FX327" s="213"/>
      <c r="FY327" s="166"/>
      <c r="FZ327" s="167"/>
      <c r="GA327" s="166"/>
      <c r="GB327" s="213"/>
      <c r="GC327" s="213"/>
      <c r="GD327" s="213"/>
      <c r="GE327" s="166"/>
      <c r="GF327" s="213"/>
      <c r="GG327" s="213"/>
      <c r="GH327" s="213"/>
      <c r="GI327" s="213"/>
      <c r="GJ327" s="213"/>
      <c r="GK327" s="213"/>
      <c r="GL327" s="213"/>
      <c r="GM327" s="166"/>
      <c r="GN327" s="213"/>
      <c r="GO327" s="213"/>
      <c r="GP327" s="213"/>
      <c r="GQ327" s="167"/>
      <c r="GR327" s="174"/>
      <c r="GS327" s="214"/>
      <c r="GT327" s="214"/>
      <c r="GU327" s="214"/>
      <c r="GV327" s="214"/>
      <c r="GW327" s="214"/>
      <c r="GX327" s="214" t="s">
        <v>226</v>
      </c>
      <c r="GY327" s="214"/>
      <c r="GZ327" s="214"/>
      <c r="HA327" s="214" t="s">
        <v>226</v>
      </c>
      <c r="HB327" s="214"/>
      <c r="HC327" s="214"/>
      <c r="HD327" s="214"/>
      <c r="HE327" s="214"/>
      <c r="HF327" s="214"/>
      <c r="HG327" s="214"/>
      <c r="HH327" s="214"/>
      <c r="HI327" s="214"/>
      <c r="HJ327" s="214"/>
      <c r="HK327" s="214"/>
      <c r="HL327" s="214"/>
      <c r="HM327" s="214"/>
      <c r="HN327" s="214"/>
      <c r="HO327" s="214"/>
      <c r="HP327" s="214"/>
      <c r="HQ327" s="214"/>
      <c r="HR327" s="214"/>
      <c r="HS327" s="214"/>
      <c r="HT327" s="214"/>
      <c r="HU327" s="214"/>
      <c r="HV327" s="214"/>
      <c r="HW327" s="214"/>
      <c r="HX327" s="214" t="s">
        <v>226</v>
      </c>
      <c r="HY327" s="214"/>
      <c r="HZ327" s="214"/>
      <c r="IA327" s="214"/>
      <c r="IB327" s="214"/>
      <c r="IC327" s="214"/>
      <c r="ID327" s="214"/>
      <c r="IE327" s="214"/>
      <c r="IF327" s="214"/>
      <c r="IG327" s="214"/>
      <c r="IH327" s="214"/>
      <c r="II327" s="214" t="s">
        <v>226</v>
      </c>
      <c r="IJ327" s="214"/>
      <c r="IK327" s="214"/>
      <c r="IL327" s="214"/>
      <c r="IM327" s="214"/>
      <c r="IN327" s="214"/>
      <c r="IO327" s="214"/>
      <c r="IP327" s="166"/>
      <c r="IQ327" s="167"/>
      <c r="IR327" s="213"/>
      <c r="IS327" s="213"/>
      <c r="IT327" s="213"/>
      <c r="IU327" s="213"/>
      <c r="IV327" s="213"/>
      <c r="IW327" s="213"/>
      <c r="IX327" s="223"/>
      <c r="IY327" s="223"/>
      <c r="IZ327" s="213"/>
      <c r="JA327" s="223"/>
      <c r="JB327" s="213"/>
      <c r="JC327" s="213"/>
      <c r="JD327" s="213"/>
      <c r="JE327" s="214"/>
      <c r="JF327"/>
      <c r="JG327" s="213"/>
      <c r="JH327" s="213"/>
      <c r="JI327" s="213"/>
      <c r="JJ327" s="213"/>
      <c r="JK327" s="213"/>
      <c r="JL327" s="213"/>
      <c r="JM327" s="213"/>
      <c r="JN327" s="174"/>
      <c r="JO327" s="214"/>
      <c r="JP327" s="214"/>
      <c r="JQ327" s="214"/>
      <c r="JR327" s="214"/>
      <c r="JS327" s="214"/>
      <c r="JT327" s="214"/>
      <c r="JU327" s="214" t="s">
        <v>898</v>
      </c>
      <c r="JV327" s="214"/>
      <c r="JW327" s="214"/>
      <c r="JX327" s="214"/>
      <c r="JY327" s="174" t="s">
        <v>898</v>
      </c>
      <c r="JZ327" s="213"/>
      <c r="KA327" s="213"/>
      <c r="KB327" s="214" t="s">
        <v>898</v>
      </c>
      <c r="KC327" s="214"/>
      <c r="KD327" s="214"/>
      <c r="KE327" s="214"/>
      <c r="KF327" s="214"/>
      <c r="KG327" s="214"/>
      <c r="KH327" s="223"/>
      <c r="KI327" s="223"/>
      <c r="KJ327" s="223"/>
      <c r="KK327" s="223"/>
      <c r="KL327" s="214"/>
      <c r="KM327" s="214"/>
      <c r="KN327" s="214"/>
      <c r="KO327" s="214"/>
      <c r="KP327" s="214"/>
      <c r="KQ327"/>
      <c r="KR327" s="255"/>
      <c r="KS327">
        <v>14</v>
      </c>
      <c r="KT327">
        <v>0</v>
      </c>
      <c r="KU327">
        <v>14</v>
      </c>
      <c r="KV327">
        <v>0</v>
      </c>
    </row>
    <row r="328" spans="1:308" s="10" customFormat="1" ht="19.5">
      <c r="A328" s="171">
        <v>27</v>
      </c>
      <c r="B328" s="171" t="s">
        <v>1502</v>
      </c>
      <c r="C328" s="172" t="s">
        <v>1546</v>
      </c>
      <c r="D328" s="173">
        <v>23</v>
      </c>
      <c r="E328" s="171" t="s">
        <v>1547</v>
      </c>
      <c r="F328" s="164">
        <v>20</v>
      </c>
      <c r="G328" s="164" t="s">
        <v>852</v>
      </c>
      <c r="H328" s="164">
        <v>0</v>
      </c>
      <c r="I328" s="164">
        <v>0</v>
      </c>
      <c r="J328" s="164">
        <v>400</v>
      </c>
      <c r="K328" s="164">
        <v>148.69999999999999</v>
      </c>
      <c r="L328" s="165">
        <v>37.174999999999997</v>
      </c>
      <c r="M328" s="384" t="s">
        <v>2491</v>
      </c>
      <c r="N328" s="166" t="s">
        <v>226</v>
      </c>
      <c r="O328" s="213"/>
      <c r="P328" s="213"/>
      <c r="Q328" s="213"/>
      <c r="R328" s="213"/>
      <c r="S328" s="213"/>
      <c r="T328" s="213"/>
      <c r="U328" s="213"/>
      <c r="V328" s="213"/>
      <c r="W328" s="213"/>
      <c r="X328" s="213"/>
      <c r="Y328" s="213"/>
      <c r="Z328" s="213"/>
      <c r="AA328" s="213"/>
      <c r="AB328" s="213"/>
      <c r="AC328" s="213"/>
      <c r="AD328" s="213"/>
      <c r="AE328" s="213"/>
      <c r="AF328" s="213"/>
      <c r="AG328" s="213"/>
      <c r="AH328" s="213"/>
      <c r="AI328" s="213"/>
      <c r="AJ328" s="213"/>
      <c r="AK328" s="213"/>
      <c r="AL328" s="213"/>
      <c r="AM328" s="213"/>
      <c r="AN328" s="213"/>
      <c r="AO328" s="213"/>
      <c r="AP328" s="213"/>
      <c r="AQ328" s="213"/>
      <c r="AR328" s="213"/>
      <c r="AS328" s="213"/>
      <c r="AT328" s="213"/>
      <c r="AU328" s="213"/>
      <c r="AV328" s="213"/>
      <c r="AW328" s="213"/>
      <c r="AX328" s="213"/>
      <c r="AY328" s="213"/>
      <c r="AZ328" s="213"/>
      <c r="BA328" s="213"/>
      <c r="BB328" s="213"/>
      <c r="BC328" s="213"/>
      <c r="BD328" s="213" t="s">
        <v>226</v>
      </c>
      <c r="BE328" s="213"/>
      <c r="BF328" s="213"/>
      <c r="BG328" s="213"/>
      <c r="BH328" s="213"/>
      <c r="BI328" s="213"/>
      <c r="BJ328" s="213"/>
      <c r="BK328" s="213"/>
      <c r="BL328" s="213"/>
      <c r="BM328" s="213"/>
      <c r="BN328" s="213"/>
      <c r="BO328" s="213"/>
      <c r="BP328" s="213" t="s">
        <v>226</v>
      </c>
      <c r="BQ328" s="213" t="s">
        <v>226</v>
      </c>
      <c r="BR328" s="213"/>
      <c r="BS328" s="213"/>
      <c r="BT328" s="213"/>
      <c r="BU328" s="213" t="s">
        <v>226</v>
      </c>
      <c r="BV328" s="213"/>
      <c r="BW328" s="213"/>
      <c r="BX328" s="213"/>
      <c r="BY328" s="213"/>
      <c r="BZ328" s="213"/>
      <c r="CA328" s="213"/>
      <c r="CB328" s="166"/>
      <c r="CC328" s="213"/>
      <c r="CD328" s="213"/>
      <c r="CE328" s="213"/>
      <c r="CF328" s="213"/>
      <c r="CG328" s="213" t="s">
        <v>226</v>
      </c>
      <c r="CH328" s="213" t="s">
        <v>226</v>
      </c>
      <c r="CI328" s="213" t="s">
        <v>226</v>
      </c>
      <c r="CJ328" s="213"/>
      <c r="CK328" s="213" t="s">
        <v>226</v>
      </c>
      <c r="CL328" s="213"/>
      <c r="CM328" s="213" t="s">
        <v>226</v>
      </c>
      <c r="CN328" s="213"/>
      <c r="CO328" s="213" t="s">
        <v>226</v>
      </c>
      <c r="CP328" s="213"/>
      <c r="CQ328" s="213"/>
      <c r="CR328" s="213"/>
      <c r="CS328" s="213"/>
      <c r="CT328" s="166"/>
      <c r="CU328" s="213"/>
      <c r="CV328" s="213" t="s">
        <v>853</v>
      </c>
      <c r="CW328" s="213" t="s">
        <v>226</v>
      </c>
      <c r="CX328" s="213"/>
      <c r="CY328" s="213"/>
      <c r="CZ328" s="213" t="s">
        <v>226</v>
      </c>
      <c r="DA328" s="213" t="s">
        <v>226</v>
      </c>
      <c r="DB328" s="213"/>
      <c r="DC328" s="213"/>
      <c r="DD328" s="213"/>
      <c r="DE328" s="213"/>
      <c r="DF328" s="213"/>
      <c r="DG328" s="213"/>
      <c r="DH328" s="213" t="s">
        <v>853</v>
      </c>
      <c r="DI328" s="213" t="s">
        <v>853</v>
      </c>
      <c r="DJ328" s="213"/>
      <c r="DK328" s="213"/>
      <c r="DL328" s="213"/>
      <c r="DM328" s="213"/>
      <c r="DN328" s="167"/>
      <c r="DO328" s="213" t="s">
        <v>226</v>
      </c>
      <c r="DP328" s="213"/>
      <c r="DQ328" s="213"/>
      <c r="DR328" s="213" t="s">
        <v>853</v>
      </c>
      <c r="DS328" s="213"/>
      <c r="DT328" s="213" t="s">
        <v>226</v>
      </c>
      <c r="DU328" s="213"/>
      <c r="DV328" s="213" t="s">
        <v>853</v>
      </c>
      <c r="DW328" s="213"/>
      <c r="DX328" s="213"/>
      <c r="DY328" s="213"/>
      <c r="DZ328" s="213"/>
      <c r="EA328" s="213"/>
      <c r="EB328" s="213"/>
      <c r="EC328" s="213"/>
      <c r="ED328" s="213"/>
      <c r="EE328" s="213"/>
      <c r="EF328" s="213"/>
      <c r="EG328" s="213"/>
      <c r="EH328" s="213"/>
      <c r="EI328" s="213" t="s">
        <v>853</v>
      </c>
      <c r="EJ328" s="213" t="s">
        <v>853</v>
      </c>
      <c r="EK328" s="213" t="s">
        <v>853</v>
      </c>
      <c r="EL328" s="213" t="s">
        <v>853</v>
      </c>
      <c r="EM328" s="213"/>
      <c r="EN328" s="213"/>
      <c r="EO328" s="213"/>
      <c r="EP328" s="213" t="s">
        <v>853</v>
      </c>
      <c r="EQ328" s="213"/>
      <c r="ER328" s="213"/>
      <c r="ES328" s="213"/>
      <c r="ET328" s="213"/>
      <c r="EU328" s="9"/>
      <c r="EV328" s="166" t="s">
        <v>226</v>
      </c>
      <c r="EW328" s="213" t="s">
        <v>226</v>
      </c>
      <c r="EX328" s="213"/>
      <c r="EY328" s="213"/>
      <c r="EZ328" s="213" t="s">
        <v>226</v>
      </c>
      <c r="FA328" s="213"/>
      <c r="FB328" s="213"/>
      <c r="FC328" s="213" t="s">
        <v>226</v>
      </c>
      <c r="FD328" s="213"/>
      <c r="FE328" s="213"/>
      <c r="FF328" s="213"/>
      <c r="FG328" s="213"/>
      <c r="FH328" s="213"/>
      <c r="FI328" s="213"/>
      <c r="FJ328" s="213"/>
      <c r="FK328" s="213"/>
      <c r="FL328" s="213"/>
      <c r="FM328" s="213"/>
      <c r="FN328" s="167"/>
      <c r="FO328" s="213" t="s">
        <v>226</v>
      </c>
      <c r="FP328" s="213"/>
      <c r="FQ328" s="213"/>
      <c r="FR328" s="213"/>
      <c r="FS328" s="166" t="s">
        <v>898</v>
      </c>
      <c r="FT328" s="167"/>
      <c r="FU328" s="213" t="s">
        <v>898</v>
      </c>
      <c r="FV328" s="213"/>
      <c r="FW328" s="213"/>
      <c r="FX328" s="213"/>
      <c r="FY328" s="166"/>
      <c r="FZ328" s="167"/>
      <c r="GA328" s="166"/>
      <c r="GB328" s="213"/>
      <c r="GC328" s="213"/>
      <c r="GD328" s="213"/>
      <c r="GE328" s="166"/>
      <c r="GF328" s="213"/>
      <c r="GG328" s="213"/>
      <c r="GH328" s="213"/>
      <c r="GI328" s="213"/>
      <c r="GJ328" s="213"/>
      <c r="GK328" s="213"/>
      <c r="GL328" s="213"/>
      <c r="GM328" s="166"/>
      <c r="GN328" s="213"/>
      <c r="GO328" s="213"/>
      <c r="GP328" s="213"/>
      <c r="GQ328" s="167"/>
      <c r="GR328" s="174" t="s">
        <v>898</v>
      </c>
      <c r="GS328" s="214" t="s">
        <v>898</v>
      </c>
      <c r="GT328" s="214"/>
      <c r="GU328" s="214" t="s">
        <v>898</v>
      </c>
      <c r="GV328" s="214" t="s">
        <v>898</v>
      </c>
      <c r="GW328" s="214" t="s">
        <v>898</v>
      </c>
      <c r="GX328" s="214" t="s">
        <v>898</v>
      </c>
      <c r="GY328" s="214"/>
      <c r="GZ328" s="214"/>
      <c r="HA328" s="214" t="s">
        <v>898</v>
      </c>
      <c r="HB328" s="214"/>
      <c r="HC328" s="214"/>
      <c r="HD328" s="214"/>
      <c r="HE328" s="214"/>
      <c r="HF328" s="214" t="s">
        <v>898</v>
      </c>
      <c r="HG328" s="214"/>
      <c r="HH328" s="214"/>
      <c r="HI328" s="214"/>
      <c r="HJ328" s="214"/>
      <c r="HK328" s="214" t="s">
        <v>898</v>
      </c>
      <c r="HL328" s="214"/>
      <c r="HM328" s="214"/>
      <c r="HN328" s="214"/>
      <c r="HO328" s="214" t="s">
        <v>898</v>
      </c>
      <c r="HP328" s="214"/>
      <c r="HQ328" s="214"/>
      <c r="HR328" s="214"/>
      <c r="HS328" s="214"/>
      <c r="HT328" s="214"/>
      <c r="HU328" s="214"/>
      <c r="HV328" s="214"/>
      <c r="HW328" s="214"/>
      <c r="HX328" s="214"/>
      <c r="HY328" s="214"/>
      <c r="HZ328" s="214"/>
      <c r="IA328" s="214"/>
      <c r="IB328" s="214"/>
      <c r="IC328" s="214" t="s">
        <v>898</v>
      </c>
      <c r="ID328" s="214"/>
      <c r="IE328" s="214"/>
      <c r="IF328" s="214"/>
      <c r="IG328" s="214"/>
      <c r="IH328" s="214"/>
      <c r="II328" s="214"/>
      <c r="IJ328" s="214"/>
      <c r="IK328" s="214"/>
      <c r="IL328" s="214"/>
      <c r="IM328" s="214"/>
      <c r="IN328" s="214"/>
      <c r="IO328" s="214"/>
      <c r="IP328" s="166"/>
      <c r="IQ328" s="167"/>
      <c r="IR328" s="213"/>
      <c r="IS328" s="213"/>
      <c r="IT328" s="213"/>
      <c r="IU328" s="213"/>
      <c r="IV328" s="213"/>
      <c r="IW328" s="213"/>
      <c r="IX328" s="223"/>
      <c r="IY328" s="223"/>
      <c r="IZ328" s="213" t="s">
        <v>226</v>
      </c>
      <c r="JA328" s="223"/>
      <c r="JB328" s="213"/>
      <c r="JC328" s="213"/>
      <c r="JD328" s="213"/>
      <c r="JE328" s="214"/>
      <c r="JF328"/>
      <c r="JG328" s="213"/>
      <c r="JH328" s="213"/>
      <c r="JI328" s="213"/>
      <c r="JJ328" s="213"/>
      <c r="JK328" s="213"/>
      <c r="JL328" s="213"/>
      <c r="JM328" s="213"/>
      <c r="JN328" s="174"/>
      <c r="JO328" s="214"/>
      <c r="JP328" s="214"/>
      <c r="JQ328" s="214"/>
      <c r="JR328" s="214"/>
      <c r="JS328" s="214"/>
      <c r="JT328" s="214"/>
      <c r="JU328" s="214"/>
      <c r="JV328" s="214"/>
      <c r="JW328" s="214"/>
      <c r="JX328" s="214"/>
      <c r="JY328" s="166"/>
      <c r="JZ328" s="213"/>
      <c r="KA328" s="213"/>
      <c r="KB328" s="213"/>
      <c r="KC328" s="214"/>
      <c r="KD328" s="214" t="s">
        <v>898</v>
      </c>
      <c r="KE328" s="214"/>
      <c r="KF328" s="214"/>
      <c r="KG328" s="214"/>
      <c r="KH328" s="223"/>
      <c r="KI328" s="223"/>
      <c r="KJ328" s="223"/>
      <c r="KK328" s="223"/>
      <c r="KL328" s="214"/>
      <c r="KM328" s="214"/>
      <c r="KN328" s="214"/>
      <c r="KO328" s="214"/>
      <c r="KP328" s="214"/>
      <c r="KQ328"/>
      <c r="KR328" s="255"/>
      <c r="KS328">
        <v>36</v>
      </c>
      <c r="KT328">
        <v>10</v>
      </c>
      <c r="KU328">
        <v>36</v>
      </c>
      <c r="KV328">
        <v>10</v>
      </c>
    </row>
    <row r="329" spans="1:308" s="10" customFormat="1" ht="19.5">
      <c r="A329" s="171">
        <v>27</v>
      </c>
      <c r="B329" s="171" t="s">
        <v>1502</v>
      </c>
      <c r="C329" s="172" t="s">
        <v>1548</v>
      </c>
      <c r="D329" s="173">
        <v>24</v>
      </c>
      <c r="E329" s="171" t="s">
        <v>1549</v>
      </c>
      <c r="F329" s="164">
        <v>10</v>
      </c>
      <c r="G329" s="164" t="s">
        <v>857</v>
      </c>
      <c r="H329" s="164">
        <v>0</v>
      </c>
      <c r="I329" s="164">
        <v>0</v>
      </c>
      <c r="J329" s="164">
        <v>831</v>
      </c>
      <c r="K329" s="164">
        <v>296</v>
      </c>
      <c r="L329" s="165">
        <v>35.619735258724425</v>
      </c>
      <c r="M329" s="384" t="s">
        <v>2492</v>
      </c>
      <c r="N329" s="166" t="s">
        <v>226</v>
      </c>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c r="BT329" s="213"/>
      <c r="BU329" s="213"/>
      <c r="BV329" s="213"/>
      <c r="BW329" s="213" t="s">
        <v>853</v>
      </c>
      <c r="BX329" s="213"/>
      <c r="BY329" s="213"/>
      <c r="BZ329" s="213"/>
      <c r="CA329" s="213"/>
      <c r="CB329" s="166"/>
      <c r="CC329" s="213"/>
      <c r="CD329" s="213"/>
      <c r="CE329" s="213"/>
      <c r="CF329" s="213"/>
      <c r="CG329" s="213"/>
      <c r="CH329" s="213"/>
      <c r="CI329" s="213" t="s">
        <v>226</v>
      </c>
      <c r="CJ329" s="213"/>
      <c r="CK329" s="213" t="s">
        <v>226</v>
      </c>
      <c r="CL329" s="213"/>
      <c r="CM329" s="213"/>
      <c r="CN329" s="213"/>
      <c r="CO329" s="213"/>
      <c r="CP329" s="213"/>
      <c r="CQ329" s="213" t="s">
        <v>226</v>
      </c>
      <c r="CR329" s="213"/>
      <c r="CS329" s="213"/>
      <c r="CT329" s="166"/>
      <c r="CU329" s="213"/>
      <c r="CV329" s="213"/>
      <c r="CW329" s="213"/>
      <c r="CX329" s="213"/>
      <c r="CY329" s="213"/>
      <c r="CZ329" s="213"/>
      <c r="DA329" s="213"/>
      <c r="DB329" s="213"/>
      <c r="DC329" s="213"/>
      <c r="DD329" s="213"/>
      <c r="DE329" s="213"/>
      <c r="DF329" s="213"/>
      <c r="DG329" s="213"/>
      <c r="DH329" s="213"/>
      <c r="DI329" s="213"/>
      <c r="DJ329" s="213"/>
      <c r="DK329" s="213"/>
      <c r="DL329" s="213"/>
      <c r="DM329" s="213"/>
      <c r="DN329" s="167"/>
      <c r="DO329" s="213"/>
      <c r="DP329" s="213"/>
      <c r="DQ329" s="213"/>
      <c r="DR329" s="213"/>
      <c r="DS329" s="213"/>
      <c r="DT329" s="213"/>
      <c r="DU329" s="213"/>
      <c r="DV329" s="213"/>
      <c r="DW329" s="213"/>
      <c r="DX329" s="213"/>
      <c r="DY329" s="213"/>
      <c r="DZ329" s="213"/>
      <c r="EA329" s="213"/>
      <c r="EB329" s="213"/>
      <c r="EC329" s="213" t="s">
        <v>226</v>
      </c>
      <c r="ED329" s="213"/>
      <c r="EE329" s="213"/>
      <c r="EF329" s="213"/>
      <c r="EG329" s="213"/>
      <c r="EH329" s="213"/>
      <c r="EI329" s="213"/>
      <c r="EJ329" s="213"/>
      <c r="EK329" s="213"/>
      <c r="EL329" s="213"/>
      <c r="EM329" s="213"/>
      <c r="EN329" s="213"/>
      <c r="EO329" s="213"/>
      <c r="EP329" s="213"/>
      <c r="EQ329" s="213"/>
      <c r="ER329" s="213"/>
      <c r="ES329" s="213"/>
      <c r="ET329" s="213"/>
      <c r="EU329" s="9"/>
      <c r="EV329" s="166" t="s">
        <v>226</v>
      </c>
      <c r="EW329" s="213"/>
      <c r="EX329" s="213"/>
      <c r="EY329" s="213"/>
      <c r="EZ329" s="213"/>
      <c r="FA329" s="213"/>
      <c r="FB329" s="213"/>
      <c r="FC329" s="213"/>
      <c r="FD329" s="213"/>
      <c r="FE329" s="213"/>
      <c r="FF329" s="213"/>
      <c r="FG329" s="213"/>
      <c r="FH329" s="213"/>
      <c r="FI329" s="213"/>
      <c r="FJ329" s="213"/>
      <c r="FK329" s="213"/>
      <c r="FL329" s="213"/>
      <c r="FM329" s="213"/>
      <c r="FN329" s="167"/>
      <c r="FO329" s="213"/>
      <c r="FP329" s="213"/>
      <c r="FQ329" s="213"/>
      <c r="FR329" s="213"/>
      <c r="FS329" s="166"/>
      <c r="FT329" s="167"/>
      <c r="FU329" s="213"/>
      <c r="FV329" s="213"/>
      <c r="FW329" s="213"/>
      <c r="FX329" s="213"/>
      <c r="FY329" s="166"/>
      <c r="FZ329" s="167"/>
      <c r="GA329" s="166"/>
      <c r="GB329" s="213"/>
      <c r="GC329" s="213"/>
      <c r="GD329" s="213"/>
      <c r="GE329" s="166"/>
      <c r="GF329" s="213"/>
      <c r="GG329" s="213"/>
      <c r="GH329" s="213"/>
      <c r="GI329" s="213"/>
      <c r="GJ329" s="213"/>
      <c r="GK329" s="213"/>
      <c r="GL329" s="213"/>
      <c r="GM329" s="166"/>
      <c r="GN329" s="213"/>
      <c r="GO329" s="213"/>
      <c r="GP329" s="213"/>
      <c r="GQ329" s="167"/>
      <c r="GR329" s="174" t="s">
        <v>853</v>
      </c>
      <c r="GS329" s="214"/>
      <c r="GT329" s="214"/>
      <c r="GU329" s="214"/>
      <c r="GV329" s="214"/>
      <c r="GW329" s="214"/>
      <c r="GX329" s="214" t="s">
        <v>853</v>
      </c>
      <c r="GY329" s="214"/>
      <c r="GZ329" s="214"/>
      <c r="HA329" s="214" t="s">
        <v>226</v>
      </c>
      <c r="HB329" s="214"/>
      <c r="HC329" s="214"/>
      <c r="HD329" s="214"/>
      <c r="HE329" s="214"/>
      <c r="HF329" s="214"/>
      <c r="HG329" s="214" t="s">
        <v>853</v>
      </c>
      <c r="HH329" s="214"/>
      <c r="HI329" s="214"/>
      <c r="HJ329" s="214"/>
      <c r="HK329" s="214"/>
      <c r="HL329" s="214"/>
      <c r="HM329" s="214"/>
      <c r="HN329" s="214"/>
      <c r="HO329" s="214"/>
      <c r="HP329" s="214"/>
      <c r="HQ329" s="214"/>
      <c r="HR329" s="214"/>
      <c r="HS329" s="214"/>
      <c r="HT329" s="214"/>
      <c r="HU329" s="214"/>
      <c r="HV329" s="214"/>
      <c r="HW329" s="214"/>
      <c r="HX329" s="214"/>
      <c r="HY329" s="214"/>
      <c r="HZ329" s="214"/>
      <c r="IA329" s="214"/>
      <c r="IB329" s="214"/>
      <c r="IC329" s="214"/>
      <c r="ID329" s="214"/>
      <c r="IE329" s="214"/>
      <c r="IF329" s="214"/>
      <c r="IG329" s="214"/>
      <c r="IH329" s="214"/>
      <c r="II329" s="214"/>
      <c r="IJ329" s="214"/>
      <c r="IK329" s="214"/>
      <c r="IL329" s="214"/>
      <c r="IM329" s="214"/>
      <c r="IN329" s="214"/>
      <c r="IO329" s="214"/>
      <c r="IP329" s="166"/>
      <c r="IQ329" s="167"/>
      <c r="IR329" s="213"/>
      <c r="IS329" s="213"/>
      <c r="IT329" s="213"/>
      <c r="IU329" s="213"/>
      <c r="IV329" s="213"/>
      <c r="IW329" s="213" t="s">
        <v>226</v>
      </c>
      <c r="IX329" s="223"/>
      <c r="IY329" s="223"/>
      <c r="IZ329" s="213" t="s">
        <v>226</v>
      </c>
      <c r="JA329" s="223"/>
      <c r="JB329" s="213"/>
      <c r="JC329" s="213" t="s">
        <v>226</v>
      </c>
      <c r="JD329" s="213" t="s">
        <v>226</v>
      </c>
      <c r="JE329" s="214"/>
      <c r="JF329"/>
      <c r="JG329" s="213"/>
      <c r="JH329" s="213"/>
      <c r="JI329" s="213"/>
      <c r="JJ329" s="213"/>
      <c r="JK329" s="213"/>
      <c r="JL329" s="213"/>
      <c r="JM329" s="213" t="s">
        <v>226</v>
      </c>
      <c r="JN329" s="174"/>
      <c r="JO329" s="214" t="s">
        <v>853</v>
      </c>
      <c r="JP329" s="214"/>
      <c r="JQ329" s="214" t="s">
        <v>853</v>
      </c>
      <c r="JR329" s="214"/>
      <c r="JS329" s="214"/>
      <c r="JT329" s="214"/>
      <c r="JU329" s="214"/>
      <c r="JV329" s="214"/>
      <c r="JW329" s="214"/>
      <c r="JX329" s="214"/>
      <c r="JY329" s="166"/>
      <c r="JZ329" s="213"/>
      <c r="KA329" s="213"/>
      <c r="KB329" s="213"/>
      <c r="KC329" s="214"/>
      <c r="KD329" s="214"/>
      <c r="KE329" s="214"/>
      <c r="KF329" s="214"/>
      <c r="KG329" s="214"/>
      <c r="KH329" s="223"/>
      <c r="KI329" s="223"/>
      <c r="KJ329" s="223"/>
      <c r="KK329" s="223"/>
      <c r="KL329" s="214"/>
      <c r="KM329" s="214"/>
      <c r="KN329" s="214"/>
      <c r="KO329" s="214"/>
      <c r="KP329" s="214"/>
      <c r="KQ329"/>
      <c r="KR329" s="255"/>
      <c r="KS329">
        <v>12</v>
      </c>
      <c r="KT329">
        <v>6</v>
      </c>
      <c r="KU329">
        <v>12</v>
      </c>
      <c r="KV329">
        <v>6</v>
      </c>
    </row>
    <row r="330" spans="1:308" s="10" customFormat="1" ht="19.5">
      <c r="A330" s="171">
        <v>27</v>
      </c>
      <c r="B330" s="171" t="s">
        <v>1502</v>
      </c>
      <c r="C330" s="172" t="s">
        <v>1550</v>
      </c>
      <c r="D330" s="173">
        <v>25</v>
      </c>
      <c r="E330" s="171" t="s">
        <v>1551</v>
      </c>
      <c r="F330" s="164">
        <v>25</v>
      </c>
      <c r="G330" s="164" t="s">
        <v>852</v>
      </c>
      <c r="H330" s="164">
        <v>0</v>
      </c>
      <c r="I330" s="164">
        <v>0</v>
      </c>
      <c r="J330" s="164">
        <v>582</v>
      </c>
      <c r="K330" s="164">
        <v>253.8</v>
      </c>
      <c r="L330" s="165">
        <v>43.608247422680414</v>
      </c>
      <c r="M330" s="384" t="s">
        <v>2493</v>
      </c>
      <c r="N330" s="166" t="s">
        <v>226</v>
      </c>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t="s">
        <v>226</v>
      </c>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c r="BT330" s="213"/>
      <c r="BU330" s="213" t="s">
        <v>898</v>
      </c>
      <c r="BV330" s="213"/>
      <c r="BW330" s="213" t="s">
        <v>226</v>
      </c>
      <c r="BX330" s="213"/>
      <c r="BY330" s="213"/>
      <c r="BZ330" s="213"/>
      <c r="CA330" s="213"/>
      <c r="CB330" s="166"/>
      <c r="CC330" s="213"/>
      <c r="CD330" s="213"/>
      <c r="CE330" s="213"/>
      <c r="CF330" s="213"/>
      <c r="CG330" s="213"/>
      <c r="CH330" s="213"/>
      <c r="CI330" s="213"/>
      <c r="CJ330" s="213"/>
      <c r="CK330" s="213"/>
      <c r="CL330" s="213"/>
      <c r="CM330" s="213"/>
      <c r="CN330" s="213"/>
      <c r="CO330" s="213"/>
      <c r="CP330" s="213"/>
      <c r="CQ330" s="213" t="s">
        <v>226</v>
      </c>
      <c r="CR330" s="213"/>
      <c r="CS330" s="213"/>
      <c r="CT330" s="166"/>
      <c r="CU330" s="213"/>
      <c r="CV330" s="213"/>
      <c r="CW330" s="213"/>
      <c r="CX330" s="213"/>
      <c r="CY330" s="213"/>
      <c r="CZ330" s="213"/>
      <c r="DA330" s="213"/>
      <c r="DB330" s="213"/>
      <c r="DC330" s="213"/>
      <c r="DD330" s="213"/>
      <c r="DE330" s="213"/>
      <c r="DF330" s="213"/>
      <c r="DG330" s="213"/>
      <c r="DH330" s="213"/>
      <c r="DI330" s="213"/>
      <c r="DJ330" s="213"/>
      <c r="DK330" s="213" t="s">
        <v>226</v>
      </c>
      <c r="DL330" s="213"/>
      <c r="DM330" s="213"/>
      <c r="DN330" s="167"/>
      <c r="DO330" s="213"/>
      <c r="DP330" s="213"/>
      <c r="DQ330" s="213"/>
      <c r="DR330" s="213"/>
      <c r="DS330" s="213"/>
      <c r="DT330" s="213"/>
      <c r="DU330" s="213"/>
      <c r="DV330" s="213"/>
      <c r="DW330" s="213"/>
      <c r="DX330" s="213"/>
      <c r="DY330" s="213"/>
      <c r="DZ330" s="213"/>
      <c r="EA330" s="213"/>
      <c r="EB330" s="213"/>
      <c r="EC330" s="213"/>
      <c r="ED330" s="213"/>
      <c r="EE330" s="213"/>
      <c r="EF330" s="213"/>
      <c r="EG330" s="213"/>
      <c r="EH330" s="213"/>
      <c r="EI330" s="213"/>
      <c r="EJ330" s="213"/>
      <c r="EK330" s="213"/>
      <c r="EL330" s="213"/>
      <c r="EM330" s="213"/>
      <c r="EN330" s="213"/>
      <c r="EO330" s="213"/>
      <c r="EP330" s="213"/>
      <c r="EQ330" s="213"/>
      <c r="ER330" s="213"/>
      <c r="ES330" s="213"/>
      <c r="ET330" s="213"/>
      <c r="EU330" s="9"/>
      <c r="EV330" s="166"/>
      <c r="EW330" s="213"/>
      <c r="EX330" s="213"/>
      <c r="EY330" s="213"/>
      <c r="EZ330" s="213"/>
      <c r="FA330" s="213"/>
      <c r="FB330" s="213"/>
      <c r="FC330" s="213"/>
      <c r="FD330" s="213"/>
      <c r="FE330" s="213"/>
      <c r="FF330" s="213"/>
      <c r="FG330" s="213"/>
      <c r="FH330" s="213"/>
      <c r="FI330" s="213"/>
      <c r="FJ330" s="213"/>
      <c r="FK330" s="213"/>
      <c r="FL330" s="213"/>
      <c r="FM330" s="213"/>
      <c r="FN330" s="167"/>
      <c r="FO330" s="213"/>
      <c r="FP330" s="213"/>
      <c r="FQ330" s="213"/>
      <c r="FR330" s="213"/>
      <c r="FS330" s="166"/>
      <c r="FT330" s="167"/>
      <c r="FU330" s="213"/>
      <c r="FV330" s="213"/>
      <c r="FW330" s="213"/>
      <c r="FX330" s="213"/>
      <c r="FY330" s="166"/>
      <c r="FZ330" s="167"/>
      <c r="GA330" s="166"/>
      <c r="GB330" s="213"/>
      <c r="GC330" s="213"/>
      <c r="GD330" s="213"/>
      <c r="GE330" s="166"/>
      <c r="GF330" s="213"/>
      <c r="GG330" s="213"/>
      <c r="GH330" s="213"/>
      <c r="GI330" s="213"/>
      <c r="GJ330" s="213"/>
      <c r="GK330" s="213"/>
      <c r="GL330" s="213"/>
      <c r="GM330" s="166" t="s">
        <v>226</v>
      </c>
      <c r="GN330" s="213"/>
      <c r="GO330" s="213"/>
      <c r="GP330" s="213"/>
      <c r="GQ330" s="167"/>
      <c r="GR330" s="174"/>
      <c r="GS330" s="214"/>
      <c r="GT330" s="214"/>
      <c r="GU330" s="214"/>
      <c r="GV330" s="214"/>
      <c r="GW330" s="214"/>
      <c r="GX330" s="214"/>
      <c r="GY330" s="214"/>
      <c r="GZ330" s="214"/>
      <c r="HA330" s="214" t="s">
        <v>226</v>
      </c>
      <c r="HB330" s="214"/>
      <c r="HC330" s="214"/>
      <c r="HD330" s="214"/>
      <c r="HE330" s="214"/>
      <c r="HF330" s="214"/>
      <c r="HG330" s="214" t="s">
        <v>853</v>
      </c>
      <c r="HH330" s="214"/>
      <c r="HI330" s="214"/>
      <c r="HJ330" s="214"/>
      <c r="HK330" s="214"/>
      <c r="HL330" s="214"/>
      <c r="HM330" s="214" t="s">
        <v>853</v>
      </c>
      <c r="HN330" s="214"/>
      <c r="HO330" s="214" t="s">
        <v>853</v>
      </c>
      <c r="HP330" s="214"/>
      <c r="HQ330" s="214" t="s">
        <v>898</v>
      </c>
      <c r="HR330" s="214"/>
      <c r="HS330" s="214"/>
      <c r="HT330" s="214"/>
      <c r="HU330" s="214"/>
      <c r="HV330" s="214"/>
      <c r="HW330" s="214"/>
      <c r="HX330" s="214" t="s">
        <v>898</v>
      </c>
      <c r="HY330" s="214"/>
      <c r="HZ330" s="214"/>
      <c r="IA330" s="214" t="s">
        <v>898</v>
      </c>
      <c r="IB330" s="214" t="s">
        <v>226</v>
      </c>
      <c r="IC330" s="214"/>
      <c r="ID330" s="214" t="s">
        <v>853</v>
      </c>
      <c r="IE330" s="214"/>
      <c r="IF330" s="214"/>
      <c r="IG330" s="214"/>
      <c r="IH330" s="214"/>
      <c r="II330" s="214"/>
      <c r="IJ330" s="214"/>
      <c r="IK330" s="214"/>
      <c r="IL330" s="214"/>
      <c r="IM330" s="214"/>
      <c r="IN330" s="214"/>
      <c r="IO330" s="214"/>
      <c r="IP330" s="166"/>
      <c r="IQ330" s="167"/>
      <c r="IR330" s="213" t="s">
        <v>853</v>
      </c>
      <c r="IS330" s="213"/>
      <c r="IT330" s="213"/>
      <c r="IU330" s="213"/>
      <c r="IV330" s="213"/>
      <c r="IW330" s="213"/>
      <c r="IX330" s="223" t="s">
        <v>853</v>
      </c>
      <c r="IY330" s="223"/>
      <c r="IZ330" s="213" t="s">
        <v>226</v>
      </c>
      <c r="JA330" s="223"/>
      <c r="JB330" s="213"/>
      <c r="JC330" s="213"/>
      <c r="JD330" s="213"/>
      <c r="JE330" s="214"/>
      <c r="JF330"/>
      <c r="JG330" s="213"/>
      <c r="JH330" s="213"/>
      <c r="JI330" s="213"/>
      <c r="JJ330" s="213"/>
      <c r="JK330" s="213" t="s">
        <v>226</v>
      </c>
      <c r="JL330" s="213"/>
      <c r="JM330" s="213"/>
      <c r="JN330" s="174"/>
      <c r="JO330" s="214" t="s">
        <v>226</v>
      </c>
      <c r="JP330" s="214" t="s">
        <v>853</v>
      </c>
      <c r="JQ330" s="214"/>
      <c r="JR330" s="214"/>
      <c r="JS330" s="214"/>
      <c r="JT330" s="214" t="s">
        <v>853</v>
      </c>
      <c r="JU330" s="214" t="s">
        <v>853</v>
      </c>
      <c r="JV330" s="214"/>
      <c r="JW330" s="214"/>
      <c r="JX330" s="214"/>
      <c r="JY330" s="174" t="s">
        <v>898</v>
      </c>
      <c r="JZ330" s="213"/>
      <c r="KA330" s="213" t="s">
        <v>226</v>
      </c>
      <c r="KB330" s="213"/>
      <c r="KC330" s="214"/>
      <c r="KD330" s="214"/>
      <c r="KE330" s="214"/>
      <c r="KF330" s="214"/>
      <c r="KG330" s="214"/>
      <c r="KH330" s="223"/>
      <c r="KI330" s="223"/>
      <c r="KJ330" s="223"/>
      <c r="KK330" s="223"/>
      <c r="KL330" s="214"/>
      <c r="KM330" s="214"/>
      <c r="KN330" s="214"/>
      <c r="KO330" s="214"/>
      <c r="KP330" s="214"/>
      <c r="KQ330"/>
      <c r="KR330" s="255"/>
      <c r="KS330">
        <v>17</v>
      </c>
      <c r="KT330">
        <v>9</v>
      </c>
      <c r="KU330">
        <v>16</v>
      </c>
      <c r="KV330">
        <v>9</v>
      </c>
    </row>
    <row r="331" spans="1:308" s="10" customFormat="1" ht="19.5">
      <c r="A331" s="171">
        <v>27</v>
      </c>
      <c r="B331" s="171" t="s">
        <v>1502</v>
      </c>
      <c r="C331" s="172" t="s">
        <v>1552</v>
      </c>
      <c r="D331" s="173">
        <v>26</v>
      </c>
      <c r="E331" s="171" t="s">
        <v>1553</v>
      </c>
      <c r="F331" s="164">
        <v>20</v>
      </c>
      <c r="G331" s="164" t="s">
        <v>852</v>
      </c>
      <c r="H331" s="164">
        <v>0</v>
      </c>
      <c r="I331" s="164">
        <v>0</v>
      </c>
      <c r="J331" s="164">
        <v>304</v>
      </c>
      <c r="K331" s="164">
        <v>112.2</v>
      </c>
      <c r="L331" s="165">
        <v>36.90789473684211</v>
      </c>
      <c r="M331" s="384" t="s">
        <v>2494</v>
      </c>
      <c r="N331" s="166"/>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c r="BT331" s="213"/>
      <c r="BU331" s="213"/>
      <c r="BV331" s="213"/>
      <c r="BW331" s="213"/>
      <c r="BX331" s="213"/>
      <c r="BY331" s="213"/>
      <c r="BZ331" s="213"/>
      <c r="CA331" s="213"/>
      <c r="CB331" s="166"/>
      <c r="CC331" s="213"/>
      <c r="CD331" s="213"/>
      <c r="CE331" s="213"/>
      <c r="CF331" s="213"/>
      <c r="CG331" s="213"/>
      <c r="CH331" s="213"/>
      <c r="CI331" s="213"/>
      <c r="CJ331" s="213"/>
      <c r="CK331" s="213"/>
      <c r="CL331" s="213"/>
      <c r="CM331" s="213"/>
      <c r="CN331" s="213"/>
      <c r="CO331" s="213"/>
      <c r="CP331" s="213"/>
      <c r="CQ331" s="213"/>
      <c r="CR331" s="213"/>
      <c r="CS331" s="213"/>
      <c r="CT331" s="166"/>
      <c r="CU331" s="213"/>
      <c r="CV331" s="213"/>
      <c r="CW331" s="213"/>
      <c r="CX331" s="213"/>
      <c r="CY331" s="213"/>
      <c r="CZ331" s="213"/>
      <c r="DA331" s="213"/>
      <c r="DB331" s="213"/>
      <c r="DC331" s="213"/>
      <c r="DD331" s="213"/>
      <c r="DE331" s="213"/>
      <c r="DF331" s="213"/>
      <c r="DG331" s="213"/>
      <c r="DH331" s="213"/>
      <c r="DI331" s="213"/>
      <c r="DJ331" s="213"/>
      <c r="DK331" s="213"/>
      <c r="DL331" s="213"/>
      <c r="DM331" s="213"/>
      <c r="DN331" s="167"/>
      <c r="DO331" s="213"/>
      <c r="DP331" s="213"/>
      <c r="DQ331" s="213"/>
      <c r="DR331" s="213"/>
      <c r="DS331" s="213"/>
      <c r="DT331" s="213"/>
      <c r="DU331" s="213"/>
      <c r="DV331" s="213"/>
      <c r="DW331" s="213"/>
      <c r="DX331" s="213"/>
      <c r="DY331" s="213"/>
      <c r="DZ331" s="213"/>
      <c r="EA331" s="213"/>
      <c r="EB331" s="213"/>
      <c r="EC331" s="213"/>
      <c r="ED331" s="213"/>
      <c r="EE331" s="213"/>
      <c r="EF331" s="213"/>
      <c r="EG331" s="213"/>
      <c r="EH331" s="213"/>
      <c r="EI331" s="213"/>
      <c r="EJ331" s="213"/>
      <c r="EK331" s="213"/>
      <c r="EL331" s="213"/>
      <c r="EM331" s="213"/>
      <c r="EN331" s="213"/>
      <c r="EO331" s="213"/>
      <c r="EP331" s="213"/>
      <c r="EQ331" s="213"/>
      <c r="ER331" s="213"/>
      <c r="ES331" s="213"/>
      <c r="ET331" s="213"/>
      <c r="EU331" s="9"/>
      <c r="EV331" s="166"/>
      <c r="EW331" s="213"/>
      <c r="EX331" s="213"/>
      <c r="EY331" s="213"/>
      <c r="EZ331" s="213"/>
      <c r="FA331" s="213"/>
      <c r="FB331" s="213"/>
      <c r="FC331" s="213"/>
      <c r="FD331" s="213"/>
      <c r="FE331" s="213"/>
      <c r="FF331" s="213"/>
      <c r="FG331" s="213"/>
      <c r="FH331" s="213"/>
      <c r="FI331" s="213"/>
      <c r="FJ331" s="213"/>
      <c r="FK331" s="213"/>
      <c r="FL331" s="213"/>
      <c r="FM331" s="213"/>
      <c r="FN331" s="167"/>
      <c r="FO331" s="213"/>
      <c r="FP331" s="213"/>
      <c r="FQ331" s="213"/>
      <c r="FR331" s="213"/>
      <c r="FS331" s="166"/>
      <c r="FT331" s="167"/>
      <c r="FU331" s="213"/>
      <c r="FV331" s="213"/>
      <c r="FW331" s="213"/>
      <c r="FX331" s="213"/>
      <c r="FY331" s="166"/>
      <c r="FZ331" s="167"/>
      <c r="GA331" s="166"/>
      <c r="GB331" s="213"/>
      <c r="GC331" s="213"/>
      <c r="GD331" s="213"/>
      <c r="GE331" s="166"/>
      <c r="GF331" s="213"/>
      <c r="GG331" s="213"/>
      <c r="GH331" s="213"/>
      <c r="GI331" s="213"/>
      <c r="GJ331" s="213"/>
      <c r="GK331" s="213"/>
      <c r="GL331" s="213"/>
      <c r="GM331" s="166"/>
      <c r="GN331" s="213"/>
      <c r="GO331" s="213"/>
      <c r="GP331" s="213"/>
      <c r="GQ331" s="167"/>
      <c r="GR331" s="174"/>
      <c r="GS331" s="214"/>
      <c r="GT331" s="214"/>
      <c r="GU331" s="214"/>
      <c r="GV331" s="214"/>
      <c r="GW331" s="214"/>
      <c r="GX331" s="214"/>
      <c r="GY331" s="214"/>
      <c r="GZ331" s="214"/>
      <c r="HA331" s="214"/>
      <c r="HB331" s="214"/>
      <c r="HC331" s="214"/>
      <c r="HD331" s="214"/>
      <c r="HE331" s="214"/>
      <c r="HF331" s="214"/>
      <c r="HG331" s="214"/>
      <c r="HH331" s="214"/>
      <c r="HI331" s="214"/>
      <c r="HJ331" s="214"/>
      <c r="HK331" s="214"/>
      <c r="HL331" s="214"/>
      <c r="HM331" s="214"/>
      <c r="HN331" s="214"/>
      <c r="HO331" s="214"/>
      <c r="HP331" s="214"/>
      <c r="HQ331" s="214"/>
      <c r="HR331" s="214"/>
      <c r="HS331" s="214"/>
      <c r="HT331" s="214"/>
      <c r="HU331" s="214"/>
      <c r="HV331" s="214"/>
      <c r="HW331" s="214"/>
      <c r="HX331" s="214"/>
      <c r="HY331" s="214"/>
      <c r="HZ331" s="214"/>
      <c r="IA331" s="214"/>
      <c r="IB331" s="214"/>
      <c r="IC331" s="214"/>
      <c r="ID331" s="214"/>
      <c r="IE331" s="214"/>
      <c r="IF331" s="214"/>
      <c r="IG331" s="214"/>
      <c r="IH331" s="214"/>
      <c r="II331" s="214"/>
      <c r="IJ331" s="214"/>
      <c r="IK331" s="214"/>
      <c r="IL331" s="214"/>
      <c r="IM331" s="214"/>
      <c r="IN331" s="214"/>
      <c r="IO331" s="214"/>
      <c r="IP331" s="166"/>
      <c r="IQ331" s="167"/>
      <c r="IR331" s="213"/>
      <c r="IS331" s="213"/>
      <c r="IT331" s="213"/>
      <c r="IU331" s="213"/>
      <c r="IV331" s="213"/>
      <c r="IW331" s="213"/>
      <c r="IX331" s="223" t="s">
        <v>853</v>
      </c>
      <c r="IY331" s="223"/>
      <c r="IZ331" s="213"/>
      <c r="JA331" s="223"/>
      <c r="JB331" s="213"/>
      <c r="JC331" s="213"/>
      <c r="JD331" s="213"/>
      <c r="JE331" s="214" t="s">
        <v>853</v>
      </c>
      <c r="JF331"/>
      <c r="JG331" s="213" t="s">
        <v>853</v>
      </c>
      <c r="JH331" s="213"/>
      <c r="JI331" s="213"/>
      <c r="JJ331" s="213"/>
      <c r="JK331" s="213" t="s">
        <v>226</v>
      </c>
      <c r="JL331" s="213"/>
      <c r="JM331" s="213" t="s">
        <v>853</v>
      </c>
      <c r="JN331" s="174"/>
      <c r="JO331" s="214"/>
      <c r="JP331" s="214" t="s">
        <v>853</v>
      </c>
      <c r="JQ331" s="214"/>
      <c r="JR331" s="214"/>
      <c r="JS331" s="214"/>
      <c r="JT331" s="214"/>
      <c r="JU331" s="214"/>
      <c r="JV331" s="214"/>
      <c r="JW331" s="214"/>
      <c r="JX331" s="214"/>
      <c r="JY331" s="174" t="s">
        <v>898</v>
      </c>
      <c r="JZ331" s="213"/>
      <c r="KA331" s="213"/>
      <c r="KB331" s="214" t="s">
        <v>898</v>
      </c>
      <c r="KC331" s="214"/>
      <c r="KD331" s="214" t="s">
        <v>898</v>
      </c>
      <c r="KE331" s="214"/>
      <c r="KF331" s="214"/>
      <c r="KG331" s="214"/>
      <c r="KH331" s="223"/>
      <c r="KI331" s="223"/>
      <c r="KJ331" s="223"/>
      <c r="KK331" s="223"/>
      <c r="KL331" s="214"/>
      <c r="KM331" s="214"/>
      <c r="KN331" s="214"/>
      <c r="KO331" s="214"/>
      <c r="KP331" s="214"/>
      <c r="KQ331"/>
      <c r="KR331" s="255"/>
      <c r="KS331">
        <v>4</v>
      </c>
      <c r="KT331">
        <v>5</v>
      </c>
      <c r="KU331">
        <v>4</v>
      </c>
      <c r="KV331">
        <v>5</v>
      </c>
    </row>
    <row r="332" spans="1:308" s="10" customFormat="1" ht="19.5">
      <c r="A332" s="171">
        <v>27</v>
      </c>
      <c r="B332" s="171" t="s">
        <v>1502</v>
      </c>
      <c r="C332" s="172" t="s">
        <v>1554</v>
      </c>
      <c r="D332" s="173">
        <v>27</v>
      </c>
      <c r="E332" s="164" t="s">
        <v>1555</v>
      </c>
      <c r="F332" s="164">
        <v>10</v>
      </c>
      <c r="G332" s="164" t="s">
        <v>2078</v>
      </c>
      <c r="H332" s="164" t="s">
        <v>864</v>
      </c>
      <c r="I332" s="164" t="s">
        <v>962</v>
      </c>
      <c r="J332" s="164">
        <v>927</v>
      </c>
      <c r="K332" s="164">
        <v>642.9</v>
      </c>
      <c r="L332" s="165">
        <v>69.352750809061476</v>
      </c>
      <c r="M332" s="384" t="s">
        <v>2495</v>
      </c>
      <c r="N332" s="166" t="s">
        <v>853</v>
      </c>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t="s">
        <v>226</v>
      </c>
      <c r="BB332" s="213" t="s">
        <v>226</v>
      </c>
      <c r="BC332" s="213"/>
      <c r="BD332" s="213"/>
      <c r="BE332" s="213"/>
      <c r="BF332" s="213"/>
      <c r="BG332" s="213"/>
      <c r="BH332" s="213"/>
      <c r="BI332" s="213"/>
      <c r="BJ332" s="213"/>
      <c r="BK332" s="213"/>
      <c r="BL332" s="213"/>
      <c r="BM332" s="213"/>
      <c r="BN332" s="213"/>
      <c r="BO332" s="213"/>
      <c r="BP332" s="213"/>
      <c r="BQ332" s="213" t="s">
        <v>898</v>
      </c>
      <c r="BR332" s="213"/>
      <c r="BS332" s="213"/>
      <c r="BT332" s="213"/>
      <c r="BU332" s="213"/>
      <c r="BV332" s="213"/>
      <c r="BW332" s="213"/>
      <c r="BX332" s="213"/>
      <c r="BY332" s="213"/>
      <c r="BZ332" s="213"/>
      <c r="CA332" s="213"/>
      <c r="CB332" s="166"/>
      <c r="CC332" s="213"/>
      <c r="CD332" s="213"/>
      <c r="CE332" s="213"/>
      <c r="CF332" s="213"/>
      <c r="CG332" s="213" t="s">
        <v>898</v>
      </c>
      <c r="CH332" s="213" t="s">
        <v>898</v>
      </c>
      <c r="CI332" s="213" t="s">
        <v>898</v>
      </c>
      <c r="CJ332" s="213" t="s">
        <v>898</v>
      </c>
      <c r="CK332" s="213" t="s">
        <v>898</v>
      </c>
      <c r="CL332" s="213"/>
      <c r="CM332" s="213" t="s">
        <v>898</v>
      </c>
      <c r="CN332" s="213"/>
      <c r="CO332" s="213"/>
      <c r="CP332" s="213"/>
      <c r="CQ332" s="213"/>
      <c r="CR332" s="213"/>
      <c r="CS332" s="213"/>
      <c r="CT332" s="166" t="s">
        <v>898</v>
      </c>
      <c r="CU332" s="213" t="s">
        <v>898</v>
      </c>
      <c r="CV332" s="213"/>
      <c r="CW332" s="213"/>
      <c r="CX332" s="213"/>
      <c r="CY332" s="213"/>
      <c r="CZ332" s="213"/>
      <c r="DA332" s="213" t="s">
        <v>898</v>
      </c>
      <c r="DB332" s="213" t="s">
        <v>898</v>
      </c>
      <c r="DC332" s="213"/>
      <c r="DD332" s="213"/>
      <c r="DE332" s="213"/>
      <c r="DF332" s="213"/>
      <c r="DG332" s="213"/>
      <c r="DH332" s="213"/>
      <c r="DI332" s="213"/>
      <c r="DJ332" s="213"/>
      <c r="DK332" s="213"/>
      <c r="DL332" s="213"/>
      <c r="DM332" s="213"/>
      <c r="DN332" s="167"/>
      <c r="DO332" s="213"/>
      <c r="DP332" s="213" t="s">
        <v>898</v>
      </c>
      <c r="DQ332" s="213" t="s">
        <v>853</v>
      </c>
      <c r="DR332" s="213" t="s">
        <v>853</v>
      </c>
      <c r="DS332" s="213" t="s">
        <v>853</v>
      </c>
      <c r="DT332" s="213"/>
      <c r="DU332" s="213"/>
      <c r="DV332" s="213"/>
      <c r="DW332" s="213"/>
      <c r="DX332" s="213" t="s">
        <v>898</v>
      </c>
      <c r="DY332" s="213"/>
      <c r="DZ332" s="213"/>
      <c r="EA332" s="213" t="s">
        <v>853</v>
      </c>
      <c r="EB332" s="213"/>
      <c r="EC332" s="213"/>
      <c r="ED332" s="213"/>
      <c r="EE332" s="213"/>
      <c r="EF332" s="213"/>
      <c r="EG332" s="213"/>
      <c r="EH332" s="213"/>
      <c r="EI332" s="213"/>
      <c r="EJ332" s="213"/>
      <c r="EK332" s="213"/>
      <c r="EL332" s="213"/>
      <c r="EM332" s="213"/>
      <c r="EN332" s="213"/>
      <c r="EO332" s="213"/>
      <c r="EP332" s="213"/>
      <c r="EQ332" s="213"/>
      <c r="ER332" s="213"/>
      <c r="ES332" s="213"/>
      <c r="ET332" s="213"/>
      <c r="EU332" s="9"/>
      <c r="EV332" s="166" t="s">
        <v>898</v>
      </c>
      <c r="EW332" s="213"/>
      <c r="EX332" s="213"/>
      <c r="EY332" s="213" t="s">
        <v>853</v>
      </c>
      <c r="EZ332" s="213" t="s">
        <v>898</v>
      </c>
      <c r="FA332" s="213"/>
      <c r="FB332" s="213"/>
      <c r="FC332" s="213"/>
      <c r="FD332" s="213"/>
      <c r="FE332" s="213"/>
      <c r="FF332" s="213" t="s">
        <v>898</v>
      </c>
      <c r="FG332" s="213" t="s">
        <v>853</v>
      </c>
      <c r="FH332" s="213"/>
      <c r="FI332" s="213"/>
      <c r="FJ332" s="213"/>
      <c r="FK332" s="213"/>
      <c r="FL332" s="213"/>
      <c r="FM332" s="213"/>
      <c r="FN332" s="167"/>
      <c r="FO332" s="213"/>
      <c r="FP332" s="213"/>
      <c r="FQ332" s="213"/>
      <c r="FR332" s="213"/>
      <c r="FS332" s="166"/>
      <c r="FT332" s="167" t="s">
        <v>898</v>
      </c>
      <c r="FU332" s="213"/>
      <c r="FV332" s="213" t="s">
        <v>898</v>
      </c>
      <c r="FW332" s="213" t="s">
        <v>898</v>
      </c>
      <c r="FX332" s="213"/>
      <c r="FY332" s="166"/>
      <c r="FZ332" s="167"/>
      <c r="GA332" s="166"/>
      <c r="GB332" s="213"/>
      <c r="GC332" s="213"/>
      <c r="GD332" s="213"/>
      <c r="GE332" s="166"/>
      <c r="GF332" s="213"/>
      <c r="GG332" s="213"/>
      <c r="GH332" s="213"/>
      <c r="GI332" s="213"/>
      <c r="GJ332" s="213"/>
      <c r="GK332" s="213"/>
      <c r="GL332" s="213"/>
      <c r="GM332" s="166"/>
      <c r="GN332" s="213"/>
      <c r="GO332" s="213"/>
      <c r="GP332" s="213"/>
      <c r="GQ332" s="167"/>
      <c r="GR332" s="174"/>
      <c r="GS332" s="214"/>
      <c r="GT332" s="214"/>
      <c r="GU332" s="214"/>
      <c r="GV332" s="214"/>
      <c r="GW332" s="214"/>
      <c r="GX332" s="214"/>
      <c r="GY332" s="214"/>
      <c r="GZ332" s="214"/>
      <c r="HA332" s="214"/>
      <c r="HB332" s="214"/>
      <c r="HC332" s="214"/>
      <c r="HD332" s="214"/>
      <c r="HE332" s="214"/>
      <c r="HF332" s="214"/>
      <c r="HG332" s="214"/>
      <c r="HH332" s="214"/>
      <c r="HI332" s="214"/>
      <c r="HJ332" s="214"/>
      <c r="HK332" s="214"/>
      <c r="HL332" s="214"/>
      <c r="HM332" s="214"/>
      <c r="HN332" s="214"/>
      <c r="HO332" s="214"/>
      <c r="HP332" s="214"/>
      <c r="HQ332" s="214"/>
      <c r="HR332" s="214"/>
      <c r="HS332" s="214"/>
      <c r="HT332" s="214"/>
      <c r="HU332" s="214"/>
      <c r="HV332" s="214"/>
      <c r="HW332" s="214"/>
      <c r="HX332" s="214"/>
      <c r="HY332" s="214"/>
      <c r="HZ332" s="214"/>
      <c r="IA332" s="214"/>
      <c r="IB332" s="214"/>
      <c r="IC332" s="214"/>
      <c r="ID332" s="214"/>
      <c r="IE332" s="214"/>
      <c r="IF332" s="214"/>
      <c r="IG332" s="214"/>
      <c r="IH332" s="214"/>
      <c r="II332" s="214"/>
      <c r="IJ332" s="214"/>
      <c r="IK332" s="214"/>
      <c r="IL332" s="214"/>
      <c r="IM332" s="214"/>
      <c r="IN332" s="214"/>
      <c r="IO332" s="214"/>
      <c r="IP332" s="166"/>
      <c r="IQ332" s="167"/>
      <c r="IR332" s="213"/>
      <c r="IS332" s="213"/>
      <c r="IT332" s="213" t="s">
        <v>853</v>
      </c>
      <c r="IU332" s="213"/>
      <c r="IV332" s="213"/>
      <c r="IW332" s="213"/>
      <c r="IX332" s="223"/>
      <c r="IY332" s="223"/>
      <c r="IZ332" s="213" t="s">
        <v>853</v>
      </c>
      <c r="JA332" s="223"/>
      <c r="JB332" s="213"/>
      <c r="JC332" s="213"/>
      <c r="JD332" s="213"/>
      <c r="JE332" s="214"/>
      <c r="JF332"/>
      <c r="JG332" s="213"/>
      <c r="JH332" s="213"/>
      <c r="JI332" s="213"/>
      <c r="JJ332" s="213"/>
      <c r="JK332" s="213"/>
      <c r="JL332" s="213"/>
      <c r="JM332" s="213"/>
      <c r="JN332" s="174" t="s">
        <v>853</v>
      </c>
      <c r="JO332" s="214"/>
      <c r="JP332" s="214"/>
      <c r="JQ332" s="214"/>
      <c r="JR332" s="214"/>
      <c r="JS332" s="214"/>
      <c r="JT332" s="214"/>
      <c r="JU332" s="214"/>
      <c r="JV332" s="214"/>
      <c r="JW332" s="214"/>
      <c r="JX332" s="214"/>
      <c r="JY332" s="166" t="s">
        <v>853</v>
      </c>
      <c r="JZ332" s="213"/>
      <c r="KA332" s="213"/>
      <c r="KB332" s="213"/>
      <c r="KC332" s="214"/>
      <c r="KD332" s="214" t="s">
        <v>853</v>
      </c>
      <c r="KE332" s="214"/>
      <c r="KF332" s="214"/>
      <c r="KG332" s="214"/>
      <c r="KH332" s="223"/>
      <c r="KI332" s="223"/>
      <c r="KJ332" s="223"/>
      <c r="KK332" s="223"/>
      <c r="KL332" s="214"/>
      <c r="KM332" s="214"/>
      <c r="KN332" s="214"/>
      <c r="KO332" s="214"/>
      <c r="KP332" s="214"/>
      <c r="KQ332"/>
      <c r="KR332" s="255"/>
      <c r="KS332">
        <v>21</v>
      </c>
      <c r="KT332">
        <v>12</v>
      </c>
      <c r="KU332">
        <v>21</v>
      </c>
      <c r="KV332">
        <v>12</v>
      </c>
    </row>
    <row r="333" spans="1:308" s="10" customFormat="1" ht="19.5">
      <c r="A333" s="171">
        <v>27</v>
      </c>
      <c r="B333" s="171" t="s">
        <v>1502</v>
      </c>
      <c r="C333" s="172" t="s">
        <v>1556</v>
      </c>
      <c r="D333" s="173">
        <v>28</v>
      </c>
      <c r="E333" s="164" t="s">
        <v>1557</v>
      </c>
      <c r="F333" s="164">
        <v>10</v>
      </c>
      <c r="G333" s="164" t="s">
        <v>857</v>
      </c>
      <c r="H333" s="164">
        <v>0</v>
      </c>
      <c r="I333" s="164">
        <v>0</v>
      </c>
      <c r="J333" s="164">
        <v>500</v>
      </c>
      <c r="K333" s="164">
        <v>218.2</v>
      </c>
      <c r="L333" s="165">
        <v>43.639999999999993</v>
      </c>
      <c r="M333" s="384" t="s">
        <v>2496</v>
      </c>
      <c r="N333" s="166"/>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c r="BT333" s="213"/>
      <c r="BU333" s="213"/>
      <c r="BV333" s="213"/>
      <c r="BW333" s="213"/>
      <c r="BX333" s="213"/>
      <c r="BY333" s="213"/>
      <c r="BZ333" s="213"/>
      <c r="CA333" s="213"/>
      <c r="CB333" s="166"/>
      <c r="CC333" s="213"/>
      <c r="CD333" s="213"/>
      <c r="CE333" s="213"/>
      <c r="CF333" s="213"/>
      <c r="CG333" s="213"/>
      <c r="CH333" s="213"/>
      <c r="CI333" s="213"/>
      <c r="CJ333" s="213"/>
      <c r="CK333" s="213"/>
      <c r="CL333" s="213"/>
      <c r="CM333" s="213"/>
      <c r="CN333" s="213"/>
      <c r="CO333" s="213"/>
      <c r="CP333" s="213"/>
      <c r="CQ333" s="213"/>
      <c r="CR333" s="213"/>
      <c r="CS333" s="213"/>
      <c r="CT333" s="166"/>
      <c r="CU333" s="213"/>
      <c r="CV333" s="213" t="s">
        <v>226</v>
      </c>
      <c r="CW333" s="213"/>
      <c r="CX333" s="213"/>
      <c r="CY333" s="213"/>
      <c r="CZ333" s="213"/>
      <c r="DA333" s="213"/>
      <c r="DB333" s="213"/>
      <c r="DC333" s="213"/>
      <c r="DD333" s="213"/>
      <c r="DE333" s="213"/>
      <c r="DF333" s="213"/>
      <c r="DG333" s="213"/>
      <c r="DH333" s="213"/>
      <c r="DI333" s="213"/>
      <c r="DJ333" s="213"/>
      <c r="DK333" s="213"/>
      <c r="DL333" s="213"/>
      <c r="DM333" s="213"/>
      <c r="DN333" s="167"/>
      <c r="DO333" s="213"/>
      <c r="DP333" s="213"/>
      <c r="DQ333" s="213"/>
      <c r="DR333" s="213"/>
      <c r="DS333" s="213"/>
      <c r="DT333" s="213"/>
      <c r="DU333" s="213"/>
      <c r="DV333" s="213"/>
      <c r="DW333" s="213"/>
      <c r="DX333" s="213"/>
      <c r="DY333" s="213"/>
      <c r="DZ333" s="213"/>
      <c r="EA333" s="213"/>
      <c r="EB333" s="213"/>
      <c r="EC333" s="213"/>
      <c r="ED333" s="213"/>
      <c r="EE333" s="213"/>
      <c r="EF333" s="213"/>
      <c r="EG333" s="213"/>
      <c r="EH333" s="213"/>
      <c r="EI333" s="213"/>
      <c r="EJ333" s="213"/>
      <c r="EK333" s="213"/>
      <c r="EL333" s="213"/>
      <c r="EM333" s="213"/>
      <c r="EN333" s="213"/>
      <c r="EO333" s="213"/>
      <c r="EP333" s="213"/>
      <c r="EQ333" s="213"/>
      <c r="ER333" s="213"/>
      <c r="ES333" s="213"/>
      <c r="ET333" s="213"/>
      <c r="EU333" s="9"/>
      <c r="EV333" s="166"/>
      <c r="EW333" s="213"/>
      <c r="EX333" s="213"/>
      <c r="EY333" s="213"/>
      <c r="EZ333" s="213"/>
      <c r="FA333" s="213"/>
      <c r="FB333" s="213"/>
      <c r="FC333" s="213"/>
      <c r="FD333" s="213"/>
      <c r="FE333" s="213"/>
      <c r="FF333" s="213"/>
      <c r="FG333" s="213"/>
      <c r="FH333" s="213"/>
      <c r="FI333" s="213"/>
      <c r="FJ333" s="213"/>
      <c r="FK333" s="213"/>
      <c r="FL333" s="213"/>
      <c r="FM333" s="213"/>
      <c r="FN333" s="167"/>
      <c r="FO333" s="213"/>
      <c r="FP333" s="213"/>
      <c r="FQ333" s="213"/>
      <c r="FR333" s="213"/>
      <c r="FS333" s="166"/>
      <c r="FT333" s="167"/>
      <c r="FU333" s="213"/>
      <c r="FV333" s="213"/>
      <c r="FW333" s="213"/>
      <c r="FX333" s="213"/>
      <c r="FY333" s="166"/>
      <c r="FZ333" s="167"/>
      <c r="GA333" s="166"/>
      <c r="GB333" s="213"/>
      <c r="GC333" s="213"/>
      <c r="GD333" s="213"/>
      <c r="GE333" s="166"/>
      <c r="GF333" s="213"/>
      <c r="GG333" s="213"/>
      <c r="GH333" s="213"/>
      <c r="GI333" s="213"/>
      <c r="GJ333" s="213"/>
      <c r="GK333" s="213"/>
      <c r="GL333" s="213"/>
      <c r="GM333" s="166"/>
      <c r="GN333" s="213"/>
      <c r="GO333" s="213"/>
      <c r="GP333" s="213"/>
      <c r="GQ333" s="167"/>
      <c r="GR333" s="174"/>
      <c r="GS333" s="214"/>
      <c r="GT333" s="214"/>
      <c r="GU333" s="214"/>
      <c r="GV333" s="214"/>
      <c r="GW333" s="214"/>
      <c r="GX333" s="214"/>
      <c r="GY333" s="214"/>
      <c r="GZ333" s="214"/>
      <c r="HA333" s="214"/>
      <c r="HB333" s="214"/>
      <c r="HC333" s="214"/>
      <c r="HD333" s="214"/>
      <c r="HE333" s="214"/>
      <c r="HF333" s="214"/>
      <c r="HG333" s="214"/>
      <c r="HH333" s="214"/>
      <c r="HI333" s="214"/>
      <c r="HJ333" s="214"/>
      <c r="HK333" s="214"/>
      <c r="HL333" s="214"/>
      <c r="HM333" s="214"/>
      <c r="HN333" s="214"/>
      <c r="HO333" s="214"/>
      <c r="HP333" s="214"/>
      <c r="HQ333" s="214"/>
      <c r="HR333" s="214"/>
      <c r="HS333" s="214"/>
      <c r="HT333" s="214"/>
      <c r="HU333" s="214"/>
      <c r="HV333" s="214"/>
      <c r="HW333" s="214"/>
      <c r="HX333" s="214"/>
      <c r="HY333" s="214"/>
      <c r="HZ333" s="214"/>
      <c r="IA333" s="214"/>
      <c r="IB333" s="214"/>
      <c r="IC333" s="214"/>
      <c r="ID333" s="214"/>
      <c r="IE333" s="214"/>
      <c r="IF333" s="214"/>
      <c r="IG333" s="214"/>
      <c r="IH333" s="214"/>
      <c r="II333" s="214"/>
      <c r="IJ333" s="214"/>
      <c r="IK333" s="214"/>
      <c r="IL333" s="214"/>
      <c r="IM333" s="214"/>
      <c r="IN333" s="214"/>
      <c r="IO333" s="214"/>
      <c r="IP333" s="166"/>
      <c r="IQ333" s="167"/>
      <c r="IR333" s="213"/>
      <c r="IS333" s="213"/>
      <c r="IT333" s="213"/>
      <c r="IU333" s="213"/>
      <c r="IV333" s="213"/>
      <c r="IW333" s="213"/>
      <c r="IX333" s="223"/>
      <c r="IY333" s="223"/>
      <c r="IZ333" s="213"/>
      <c r="JA333" s="223"/>
      <c r="JB333" s="213"/>
      <c r="JC333" s="213"/>
      <c r="JD333" s="213"/>
      <c r="JE333" s="214" t="s">
        <v>898</v>
      </c>
      <c r="JF333"/>
      <c r="JG333" s="213"/>
      <c r="JH333" s="213"/>
      <c r="JI333" s="213"/>
      <c r="JJ333" s="213"/>
      <c r="JK333" s="213"/>
      <c r="JL333" s="213"/>
      <c r="JM333" s="213"/>
      <c r="JN333" s="174"/>
      <c r="JO333" s="214"/>
      <c r="JP333" s="214"/>
      <c r="JQ333" s="214"/>
      <c r="JR333" s="214"/>
      <c r="JS333" s="214"/>
      <c r="JT333" s="214"/>
      <c r="JU333" s="214"/>
      <c r="JV333" s="214"/>
      <c r="JW333" s="214"/>
      <c r="JX333" s="214"/>
      <c r="JY333" s="166"/>
      <c r="JZ333" s="213"/>
      <c r="KA333" s="213"/>
      <c r="KB333" s="213"/>
      <c r="KC333" s="214"/>
      <c r="KD333" s="214"/>
      <c r="KE333" s="214"/>
      <c r="KF333" s="214"/>
      <c r="KG333" s="214"/>
      <c r="KH333" s="223"/>
      <c r="KI333" s="223"/>
      <c r="KJ333" s="223"/>
      <c r="KK333" s="223"/>
      <c r="KL333" s="214"/>
      <c r="KM333" s="214"/>
      <c r="KN333" s="214"/>
      <c r="KO333" s="214"/>
      <c r="KP333" s="214"/>
      <c r="KQ333"/>
      <c r="KR333" s="255"/>
      <c r="KS333">
        <v>2</v>
      </c>
      <c r="KT333">
        <v>0</v>
      </c>
      <c r="KU333">
        <v>2</v>
      </c>
      <c r="KV333">
        <v>0</v>
      </c>
    </row>
    <row r="334" spans="1:308" s="10" customFormat="1" ht="19.5">
      <c r="A334" s="171">
        <v>27</v>
      </c>
      <c r="B334" s="171" t="s">
        <v>1502</v>
      </c>
      <c r="C334" s="172" t="s">
        <v>1558</v>
      </c>
      <c r="D334" s="173">
        <v>29</v>
      </c>
      <c r="E334" s="171" t="s">
        <v>1559</v>
      </c>
      <c r="F334" s="164">
        <v>6</v>
      </c>
      <c r="G334" s="164" t="s">
        <v>876</v>
      </c>
      <c r="H334" s="164">
        <v>0</v>
      </c>
      <c r="I334" s="164">
        <v>0</v>
      </c>
      <c r="J334" s="164">
        <v>525</v>
      </c>
      <c r="K334" s="164">
        <v>195</v>
      </c>
      <c r="L334" s="165">
        <v>37.142857142857146</v>
      </c>
      <c r="M334" s="384" t="s">
        <v>2497</v>
      </c>
      <c r="N334" s="166" t="s">
        <v>226</v>
      </c>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c r="BT334" s="213"/>
      <c r="BU334" s="213"/>
      <c r="BV334" s="213"/>
      <c r="BW334" s="213"/>
      <c r="BX334" s="213"/>
      <c r="BY334" s="213"/>
      <c r="BZ334" s="213"/>
      <c r="CA334" s="213"/>
      <c r="CB334" s="166"/>
      <c r="CC334" s="213"/>
      <c r="CD334" s="213"/>
      <c r="CE334" s="213"/>
      <c r="CF334" s="213"/>
      <c r="CG334" s="213"/>
      <c r="CH334" s="213"/>
      <c r="CI334" s="213"/>
      <c r="CJ334" s="213"/>
      <c r="CK334" s="213"/>
      <c r="CL334" s="213"/>
      <c r="CM334" s="213"/>
      <c r="CN334" s="213"/>
      <c r="CO334" s="213"/>
      <c r="CP334" s="213"/>
      <c r="CQ334" s="213"/>
      <c r="CR334" s="213"/>
      <c r="CS334" s="213"/>
      <c r="CT334" s="166"/>
      <c r="CU334" s="213"/>
      <c r="CV334" s="213"/>
      <c r="CW334" s="213"/>
      <c r="CX334" s="213"/>
      <c r="CY334" s="213"/>
      <c r="CZ334" s="213"/>
      <c r="DA334" s="213"/>
      <c r="DB334" s="213"/>
      <c r="DC334" s="213"/>
      <c r="DD334" s="213"/>
      <c r="DE334" s="213"/>
      <c r="DF334" s="213"/>
      <c r="DG334" s="213"/>
      <c r="DH334" s="213"/>
      <c r="DI334" s="213"/>
      <c r="DJ334" s="213"/>
      <c r="DK334" s="213"/>
      <c r="DL334" s="213"/>
      <c r="DM334" s="213"/>
      <c r="DN334" s="167"/>
      <c r="DO334" s="213"/>
      <c r="DP334" s="213"/>
      <c r="DQ334" s="213"/>
      <c r="DR334" s="213"/>
      <c r="DS334" s="213"/>
      <c r="DT334" s="213"/>
      <c r="DU334" s="213"/>
      <c r="DV334" s="213"/>
      <c r="DW334" s="213"/>
      <c r="DX334" s="213"/>
      <c r="DY334" s="213"/>
      <c r="DZ334" s="213"/>
      <c r="EA334" s="213"/>
      <c r="EB334" s="213"/>
      <c r="EC334" s="213"/>
      <c r="ED334" s="213"/>
      <c r="EE334" s="213"/>
      <c r="EF334" s="213"/>
      <c r="EG334" s="213"/>
      <c r="EH334" s="213"/>
      <c r="EI334" s="213"/>
      <c r="EJ334" s="213"/>
      <c r="EK334" s="213"/>
      <c r="EL334" s="213"/>
      <c r="EM334" s="213"/>
      <c r="EN334" s="213"/>
      <c r="EO334" s="213"/>
      <c r="EP334" s="213"/>
      <c r="EQ334" s="213"/>
      <c r="ER334" s="213"/>
      <c r="ES334" s="213"/>
      <c r="ET334" s="213"/>
      <c r="EU334" s="9"/>
      <c r="EV334" s="166"/>
      <c r="EW334" s="213"/>
      <c r="EX334" s="213"/>
      <c r="EY334" s="213"/>
      <c r="EZ334" s="213"/>
      <c r="FA334" s="213"/>
      <c r="FB334" s="213"/>
      <c r="FC334" s="213"/>
      <c r="FD334" s="213"/>
      <c r="FE334" s="213"/>
      <c r="FF334" s="213"/>
      <c r="FG334" s="213"/>
      <c r="FH334" s="213"/>
      <c r="FI334" s="213"/>
      <c r="FJ334" s="213"/>
      <c r="FK334" s="213"/>
      <c r="FL334" s="213"/>
      <c r="FM334" s="213"/>
      <c r="FN334" s="167"/>
      <c r="FO334" s="213"/>
      <c r="FP334" s="213"/>
      <c r="FQ334" s="213"/>
      <c r="FR334" s="213"/>
      <c r="FS334" s="166"/>
      <c r="FT334" s="167"/>
      <c r="FU334" s="213"/>
      <c r="FV334" s="213"/>
      <c r="FW334" s="213"/>
      <c r="FX334" s="213"/>
      <c r="FY334" s="166"/>
      <c r="FZ334" s="167"/>
      <c r="GA334" s="166"/>
      <c r="GB334" s="213"/>
      <c r="GC334" s="213"/>
      <c r="GD334" s="213"/>
      <c r="GE334" s="166"/>
      <c r="GF334" s="213"/>
      <c r="GG334" s="213"/>
      <c r="GH334" s="213"/>
      <c r="GI334" s="213"/>
      <c r="GJ334" s="213"/>
      <c r="GK334" s="213"/>
      <c r="GL334" s="213"/>
      <c r="GM334" s="166"/>
      <c r="GN334" s="213"/>
      <c r="GO334" s="213"/>
      <c r="GP334" s="213"/>
      <c r="GQ334" s="167"/>
      <c r="GR334" s="174"/>
      <c r="GS334" s="214"/>
      <c r="GT334" s="214"/>
      <c r="GU334" s="214"/>
      <c r="GV334" s="214"/>
      <c r="GW334" s="214"/>
      <c r="GX334" s="214"/>
      <c r="GY334" s="214"/>
      <c r="GZ334" s="214"/>
      <c r="HA334" s="214"/>
      <c r="HB334" s="214"/>
      <c r="HC334" s="214"/>
      <c r="HD334" s="214"/>
      <c r="HE334" s="214"/>
      <c r="HF334" s="214"/>
      <c r="HG334" s="214"/>
      <c r="HH334" s="214"/>
      <c r="HI334" s="214"/>
      <c r="HJ334" s="214"/>
      <c r="HK334" s="214"/>
      <c r="HL334" s="214"/>
      <c r="HM334" s="214"/>
      <c r="HN334" s="214"/>
      <c r="HO334" s="214"/>
      <c r="HP334" s="214"/>
      <c r="HQ334" s="214"/>
      <c r="HR334" s="214"/>
      <c r="HS334" s="214"/>
      <c r="HT334" s="214"/>
      <c r="HU334" s="214"/>
      <c r="HV334" s="214"/>
      <c r="HW334" s="214"/>
      <c r="HX334" s="214"/>
      <c r="HY334" s="214"/>
      <c r="HZ334" s="214"/>
      <c r="IA334" s="214"/>
      <c r="IB334" s="214"/>
      <c r="IC334" s="214"/>
      <c r="ID334" s="214"/>
      <c r="IE334" s="214"/>
      <c r="IF334" s="214"/>
      <c r="IG334" s="214"/>
      <c r="IH334" s="214"/>
      <c r="II334" s="214"/>
      <c r="IJ334" s="214"/>
      <c r="IK334" s="214"/>
      <c r="IL334" s="214"/>
      <c r="IM334" s="214"/>
      <c r="IN334" s="214"/>
      <c r="IO334" s="214"/>
      <c r="IP334" s="166"/>
      <c r="IQ334" s="167"/>
      <c r="IR334" s="213"/>
      <c r="IS334" s="213"/>
      <c r="IT334" s="213"/>
      <c r="IU334" s="213"/>
      <c r="IV334" s="213"/>
      <c r="IW334" s="213"/>
      <c r="IX334" s="223"/>
      <c r="IY334" s="223"/>
      <c r="IZ334" s="213"/>
      <c r="JA334" s="223"/>
      <c r="JB334" s="213"/>
      <c r="JC334" s="213" t="s">
        <v>853</v>
      </c>
      <c r="JD334" s="213"/>
      <c r="JE334" s="214"/>
      <c r="JF334"/>
      <c r="JG334" s="213" t="s">
        <v>853</v>
      </c>
      <c r="JH334" s="213"/>
      <c r="JI334" s="213" t="s">
        <v>853</v>
      </c>
      <c r="JJ334" s="213"/>
      <c r="JK334" s="213"/>
      <c r="JL334" s="213"/>
      <c r="JM334" s="213"/>
      <c r="JN334" s="174"/>
      <c r="JO334" s="214"/>
      <c r="JP334" s="214"/>
      <c r="JQ334" s="214"/>
      <c r="JR334" s="214"/>
      <c r="JS334" s="214"/>
      <c r="JT334" s="214"/>
      <c r="JU334" s="214" t="s">
        <v>853</v>
      </c>
      <c r="JV334" s="214"/>
      <c r="JW334" s="214"/>
      <c r="JX334" s="214"/>
      <c r="JY334" s="174" t="s">
        <v>898</v>
      </c>
      <c r="JZ334" s="213"/>
      <c r="KA334" s="213"/>
      <c r="KB334" s="214"/>
      <c r="KC334" s="214"/>
      <c r="KD334" s="214" t="s">
        <v>898</v>
      </c>
      <c r="KE334" s="214" t="s">
        <v>898</v>
      </c>
      <c r="KF334" s="214"/>
      <c r="KG334" s="214"/>
      <c r="KH334" s="223"/>
      <c r="KI334" s="223"/>
      <c r="KJ334" s="223"/>
      <c r="KK334" s="223"/>
      <c r="KL334" s="214"/>
      <c r="KM334" s="214"/>
      <c r="KN334" s="214"/>
      <c r="KO334" s="214"/>
      <c r="KP334" s="214"/>
      <c r="KQ334"/>
      <c r="KR334" s="255"/>
      <c r="KS334">
        <v>4</v>
      </c>
      <c r="KT334">
        <v>4</v>
      </c>
      <c r="KU334">
        <v>4</v>
      </c>
      <c r="KV334">
        <v>4</v>
      </c>
    </row>
    <row r="335" spans="1:308" s="10" customFormat="1" ht="19.5">
      <c r="A335" s="171">
        <v>27</v>
      </c>
      <c r="B335" s="171" t="s">
        <v>1502</v>
      </c>
      <c r="C335" s="172" t="s">
        <v>1560</v>
      </c>
      <c r="D335" s="173">
        <v>30</v>
      </c>
      <c r="E335" s="171" t="s">
        <v>1561</v>
      </c>
      <c r="F335" s="164">
        <v>20</v>
      </c>
      <c r="G335" s="164" t="s">
        <v>852</v>
      </c>
      <c r="H335" s="164">
        <v>0</v>
      </c>
      <c r="I335" s="164">
        <v>0</v>
      </c>
      <c r="J335" s="164">
        <v>292</v>
      </c>
      <c r="K335" s="164">
        <v>121.8</v>
      </c>
      <c r="L335" s="165">
        <v>41.712328767123289</v>
      </c>
      <c r="M335" s="384" t="s">
        <v>2498</v>
      </c>
      <c r="N335" s="166" t="s">
        <v>226</v>
      </c>
      <c r="O335" s="213"/>
      <c r="P335" s="213"/>
      <c r="Q335" s="213"/>
      <c r="R335" s="213"/>
      <c r="S335" s="213"/>
      <c r="T335" s="213"/>
      <c r="U335" s="213"/>
      <c r="V335" s="213"/>
      <c r="W335" s="213"/>
      <c r="X335" s="213"/>
      <c r="Y335" s="213"/>
      <c r="Z335" s="213"/>
      <c r="AA335" s="213"/>
      <c r="AB335" s="213"/>
      <c r="AC335" s="213"/>
      <c r="AD335" s="213"/>
      <c r="AE335" s="213"/>
      <c r="AF335" s="213"/>
      <c r="AG335" s="213" t="s">
        <v>226</v>
      </c>
      <c r="AH335" s="213"/>
      <c r="AI335" s="213"/>
      <c r="AJ335" s="213" t="s">
        <v>226</v>
      </c>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c r="BT335" s="213"/>
      <c r="BU335" s="213"/>
      <c r="BV335" s="213"/>
      <c r="BW335" s="213"/>
      <c r="BX335" s="213"/>
      <c r="BY335" s="213"/>
      <c r="BZ335" s="213"/>
      <c r="CA335" s="213"/>
      <c r="CB335" s="166"/>
      <c r="CC335" s="213"/>
      <c r="CD335" s="213"/>
      <c r="CE335" s="213"/>
      <c r="CF335" s="213"/>
      <c r="CG335" s="213" t="s">
        <v>853</v>
      </c>
      <c r="CH335" s="213"/>
      <c r="CI335" s="213"/>
      <c r="CJ335" s="213"/>
      <c r="CK335" s="213"/>
      <c r="CL335" s="213"/>
      <c r="CM335" s="213"/>
      <c r="CN335" s="213"/>
      <c r="CO335" s="213" t="s">
        <v>226</v>
      </c>
      <c r="CP335" s="213"/>
      <c r="CQ335" s="213"/>
      <c r="CR335" s="213"/>
      <c r="CS335" s="213"/>
      <c r="CT335" s="166" t="s">
        <v>898</v>
      </c>
      <c r="CU335" s="213"/>
      <c r="CV335" s="213"/>
      <c r="CW335" s="213" t="s">
        <v>226</v>
      </c>
      <c r="CX335" s="213"/>
      <c r="CY335" s="213"/>
      <c r="CZ335" s="213"/>
      <c r="DA335" s="213"/>
      <c r="DB335" s="213"/>
      <c r="DC335" s="213" t="s">
        <v>898</v>
      </c>
      <c r="DD335" s="213"/>
      <c r="DE335" s="213"/>
      <c r="DF335" s="213"/>
      <c r="DG335" s="213"/>
      <c r="DH335" s="213"/>
      <c r="DI335" s="213"/>
      <c r="DJ335" s="213"/>
      <c r="DK335" s="213"/>
      <c r="DL335" s="213"/>
      <c r="DM335" s="213"/>
      <c r="DN335" s="167"/>
      <c r="DO335" s="213" t="s">
        <v>853</v>
      </c>
      <c r="DP335" s="213" t="s">
        <v>898</v>
      </c>
      <c r="DQ335" s="213"/>
      <c r="DR335" s="213"/>
      <c r="DS335" s="213" t="s">
        <v>898</v>
      </c>
      <c r="DT335" s="213"/>
      <c r="DU335" s="213"/>
      <c r="DV335" s="213" t="s">
        <v>898</v>
      </c>
      <c r="DW335" s="213"/>
      <c r="DX335" s="213" t="s">
        <v>898</v>
      </c>
      <c r="DY335" s="213"/>
      <c r="DZ335" s="213" t="s">
        <v>898</v>
      </c>
      <c r="EA335" s="213"/>
      <c r="EB335" s="213"/>
      <c r="EC335" s="213"/>
      <c r="ED335" s="213"/>
      <c r="EE335" s="213"/>
      <c r="EF335" s="213"/>
      <c r="EG335" s="213" t="s">
        <v>853</v>
      </c>
      <c r="EH335" s="213"/>
      <c r="EI335" s="213"/>
      <c r="EJ335" s="213"/>
      <c r="EK335" s="213" t="s">
        <v>898</v>
      </c>
      <c r="EL335" s="213"/>
      <c r="EM335" s="213"/>
      <c r="EN335" s="213"/>
      <c r="EO335" s="213"/>
      <c r="EP335" s="213" t="s">
        <v>898</v>
      </c>
      <c r="EQ335" s="213"/>
      <c r="ER335" s="213"/>
      <c r="ES335" s="213"/>
      <c r="ET335" s="213"/>
      <c r="EU335" s="9"/>
      <c r="EV335" s="166"/>
      <c r="EW335" s="213"/>
      <c r="EX335" s="213"/>
      <c r="EY335" s="213"/>
      <c r="EZ335" s="213"/>
      <c r="FA335" s="213"/>
      <c r="FB335" s="213"/>
      <c r="FC335" s="213" t="s">
        <v>853</v>
      </c>
      <c r="FD335" s="213"/>
      <c r="FE335" s="213"/>
      <c r="FF335" s="213"/>
      <c r="FG335" s="213" t="s">
        <v>226</v>
      </c>
      <c r="FH335" s="213"/>
      <c r="FI335" s="213"/>
      <c r="FJ335" s="213"/>
      <c r="FK335" s="213" t="s">
        <v>853</v>
      </c>
      <c r="FL335" s="213"/>
      <c r="FM335" s="213"/>
      <c r="FN335" s="167"/>
      <c r="FO335" s="213" t="s">
        <v>898</v>
      </c>
      <c r="FP335" s="213"/>
      <c r="FQ335" s="213"/>
      <c r="FR335" s="213"/>
      <c r="FS335" s="166" t="s">
        <v>226</v>
      </c>
      <c r="FT335" s="167" t="s">
        <v>226</v>
      </c>
      <c r="FU335" s="213" t="s">
        <v>226</v>
      </c>
      <c r="FV335" s="213"/>
      <c r="FW335" s="213"/>
      <c r="FX335" s="213" t="s">
        <v>898</v>
      </c>
      <c r="FY335" s="166"/>
      <c r="FZ335" s="167"/>
      <c r="GA335" s="166"/>
      <c r="GB335" s="213"/>
      <c r="GC335" s="213"/>
      <c r="GD335" s="213"/>
      <c r="GE335" s="166"/>
      <c r="GF335" s="213"/>
      <c r="GG335" s="213"/>
      <c r="GH335" s="213"/>
      <c r="GI335" s="213"/>
      <c r="GJ335" s="213"/>
      <c r="GK335" s="213"/>
      <c r="GL335" s="213"/>
      <c r="GM335" s="166"/>
      <c r="GN335" s="213"/>
      <c r="GO335" s="213"/>
      <c r="GP335" s="213"/>
      <c r="GQ335" s="167"/>
      <c r="GR335" s="174"/>
      <c r="GS335" s="214" t="s">
        <v>226</v>
      </c>
      <c r="GT335" s="214"/>
      <c r="GU335" s="214"/>
      <c r="GV335" s="214" t="s">
        <v>226</v>
      </c>
      <c r="GW335" s="214"/>
      <c r="GX335" s="214" t="s">
        <v>226</v>
      </c>
      <c r="GY335" s="214"/>
      <c r="GZ335" s="214"/>
      <c r="HA335" s="214"/>
      <c r="HB335" s="214"/>
      <c r="HC335" s="214"/>
      <c r="HD335" s="214"/>
      <c r="HE335" s="214"/>
      <c r="HF335" s="214" t="s">
        <v>226</v>
      </c>
      <c r="HG335" s="214" t="s">
        <v>226</v>
      </c>
      <c r="HH335" s="214"/>
      <c r="HI335" s="214"/>
      <c r="HJ335" s="214"/>
      <c r="HK335" s="214"/>
      <c r="HL335" s="214"/>
      <c r="HM335" s="214"/>
      <c r="HN335" s="214"/>
      <c r="HO335" s="214"/>
      <c r="HP335" s="214"/>
      <c r="HQ335" s="214"/>
      <c r="HR335" s="214"/>
      <c r="HS335" s="214"/>
      <c r="HT335" s="214"/>
      <c r="HU335" s="214"/>
      <c r="HV335" s="214"/>
      <c r="HW335" s="214"/>
      <c r="HX335" s="214"/>
      <c r="HY335" s="214"/>
      <c r="HZ335" s="214"/>
      <c r="IA335" s="214"/>
      <c r="IB335" s="214"/>
      <c r="IC335" s="214"/>
      <c r="ID335" s="214"/>
      <c r="IE335" s="214"/>
      <c r="IF335" s="214"/>
      <c r="IG335" s="214"/>
      <c r="IH335" s="214"/>
      <c r="II335" s="214"/>
      <c r="IJ335" s="214"/>
      <c r="IK335" s="214"/>
      <c r="IL335" s="214"/>
      <c r="IM335" s="214"/>
      <c r="IN335" s="214"/>
      <c r="IO335" s="214"/>
      <c r="IP335" s="166"/>
      <c r="IQ335" s="167"/>
      <c r="IR335" s="213" t="s">
        <v>853</v>
      </c>
      <c r="IS335" s="213"/>
      <c r="IT335" s="213"/>
      <c r="IU335" s="213"/>
      <c r="IV335" s="213"/>
      <c r="IW335" s="213"/>
      <c r="IX335" s="223"/>
      <c r="IY335" s="223"/>
      <c r="IZ335" s="213" t="s">
        <v>853</v>
      </c>
      <c r="JA335" s="223"/>
      <c r="JB335" s="213"/>
      <c r="JC335" s="213"/>
      <c r="JD335" s="213"/>
      <c r="JE335" s="214"/>
      <c r="JF335"/>
      <c r="JG335" s="213" t="s">
        <v>226</v>
      </c>
      <c r="JH335" s="213"/>
      <c r="JI335" s="213"/>
      <c r="JJ335" s="213"/>
      <c r="JK335" s="213" t="s">
        <v>853</v>
      </c>
      <c r="JL335" s="213"/>
      <c r="JM335" s="213"/>
      <c r="JN335" s="174"/>
      <c r="JO335" s="214"/>
      <c r="JP335" s="214" t="s">
        <v>898</v>
      </c>
      <c r="JQ335" s="214"/>
      <c r="JR335" s="214"/>
      <c r="JS335" s="214"/>
      <c r="JT335" s="214"/>
      <c r="JU335" s="214" t="s">
        <v>898</v>
      </c>
      <c r="JV335" s="214"/>
      <c r="JW335" s="214"/>
      <c r="JX335" s="214"/>
      <c r="JY335" s="166" t="s">
        <v>853</v>
      </c>
      <c r="JZ335" s="213" t="s">
        <v>853</v>
      </c>
      <c r="KA335" s="213" t="s">
        <v>853</v>
      </c>
      <c r="KB335" s="213" t="s">
        <v>853</v>
      </c>
      <c r="KC335" s="214"/>
      <c r="KD335" s="214"/>
      <c r="KE335" s="214"/>
      <c r="KF335" s="214"/>
      <c r="KG335" s="214"/>
      <c r="KH335" s="223"/>
      <c r="KI335" s="223"/>
      <c r="KJ335" s="223"/>
      <c r="KK335" s="223"/>
      <c r="KL335" s="214"/>
      <c r="KM335" s="214"/>
      <c r="KN335" s="214"/>
      <c r="KO335" s="214" t="s">
        <v>853</v>
      </c>
      <c r="KP335" s="214"/>
      <c r="KQ335"/>
      <c r="KR335" s="255"/>
      <c r="KS335">
        <v>28</v>
      </c>
      <c r="KT335">
        <v>13</v>
      </c>
      <c r="KU335">
        <v>26</v>
      </c>
      <c r="KV335">
        <v>13</v>
      </c>
    </row>
    <row r="336" spans="1:308" s="10" customFormat="1" ht="19.5">
      <c r="A336" s="171">
        <v>27</v>
      </c>
      <c r="B336" s="171" t="s">
        <v>1502</v>
      </c>
      <c r="C336" s="172" t="s">
        <v>1562</v>
      </c>
      <c r="D336" s="173">
        <v>31</v>
      </c>
      <c r="E336" s="171" t="s">
        <v>1563</v>
      </c>
      <c r="F336" s="164">
        <v>20</v>
      </c>
      <c r="G336" s="164" t="s">
        <v>852</v>
      </c>
      <c r="H336" s="164">
        <v>0</v>
      </c>
      <c r="I336" s="164">
        <v>0</v>
      </c>
      <c r="J336" s="164">
        <v>306</v>
      </c>
      <c r="K336" s="164">
        <v>49.8</v>
      </c>
      <c r="L336" s="165">
        <v>16.274509803921568</v>
      </c>
      <c r="M336" s="384" t="s">
        <v>2499</v>
      </c>
      <c r="N336" s="166"/>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c r="BT336" s="213"/>
      <c r="BU336" s="213"/>
      <c r="BV336" s="213"/>
      <c r="BW336" s="213"/>
      <c r="BX336" s="213"/>
      <c r="BY336" s="213"/>
      <c r="BZ336" s="213"/>
      <c r="CA336" s="213"/>
      <c r="CB336" s="166"/>
      <c r="CC336" s="213"/>
      <c r="CD336" s="213"/>
      <c r="CE336" s="213"/>
      <c r="CF336" s="213"/>
      <c r="CG336" s="213"/>
      <c r="CH336" s="213"/>
      <c r="CI336" s="213"/>
      <c r="CJ336" s="213"/>
      <c r="CK336" s="213"/>
      <c r="CL336" s="213"/>
      <c r="CM336" s="213"/>
      <c r="CN336" s="213"/>
      <c r="CO336" s="213"/>
      <c r="CP336" s="213"/>
      <c r="CQ336" s="213"/>
      <c r="CR336" s="213"/>
      <c r="CS336" s="213"/>
      <c r="CT336" s="166"/>
      <c r="CU336" s="213"/>
      <c r="CV336" s="213"/>
      <c r="CW336" s="213"/>
      <c r="CX336" s="213"/>
      <c r="CY336" s="213"/>
      <c r="CZ336" s="213"/>
      <c r="DA336" s="213"/>
      <c r="DB336" s="213"/>
      <c r="DC336" s="213"/>
      <c r="DD336" s="213"/>
      <c r="DE336" s="213"/>
      <c r="DF336" s="213"/>
      <c r="DG336" s="213"/>
      <c r="DH336" s="213"/>
      <c r="DI336" s="213"/>
      <c r="DJ336" s="213"/>
      <c r="DK336" s="213"/>
      <c r="DL336" s="213"/>
      <c r="DM336" s="213"/>
      <c r="DN336" s="167"/>
      <c r="DO336" s="213"/>
      <c r="DP336" s="213"/>
      <c r="DQ336" s="213"/>
      <c r="DR336" s="213"/>
      <c r="DS336" s="213"/>
      <c r="DT336" s="213"/>
      <c r="DU336" s="213"/>
      <c r="DV336" s="213"/>
      <c r="DW336" s="213"/>
      <c r="DX336" s="213"/>
      <c r="DY336" s="213"/>
      <c r="DZ336" s="213"/>
      <c r="EA336" s="213"/>
      <c r="EB336" s="213"/>
      <c r="EC336" s="213"/>
      <c r="ED336" s="213"/>
      <c r="EE336" s="213"/>
      <c r="EF336" s="213"/>
      <c r="EG336" s="213"/>
      <c r="EH336" s="213"/>
      <c r="EI336" s="213"/>
      <c r="EJ336" s="213"/>
      <c r="EK336" s="213"/>
      <c r="EL336" s="213"/>
      <c r="EM336" s="213"/>
      <c r="EN336" s="213"/>
      <c r="EO336" s="213"/>
      <c r="EP336" s="213"/>
      <c r="EQ336" s="213"/>
      <c r="ER336" s="213"/>
      <c r="ES336" s="213"/>
      <c r="ET336" s="213"/>
      <c r="EU336" s="9"/>
      <c r="EV336" s="166"/>
      <c r="EW336" s="213"/>
      <c r="EX336" s="213"/>
      <c r="EY336" s="213"/>
      <c r="EZ336" s="213"/>
      <c r="FA336" s="213"/>
      <c r="FB336" s="213"/>
      <c r="FC336" s="213"/>
      <c r="FD336" s="213"/>
      <c r="FE336" s="213"/>
      <c r="FF336" s="213"/>
      <c r="FG336" s="213"/>
      <c r="FH336" s="213"/>
      <c r="FI336" s="213"/>
      <c r="FJ336" s="213"/>
      <c r="FK336" s="213"/>
      <c r="FL336" s="213"/>
      <c r="FM336" s="213"/>
      <c r="FN336" s="167"/>
      <c r="FO336" s="213"/>
      <c r="FP336" s="213"/>
      <c r="FQ336" s="213"/>
      <c r="FR336" s="213"/>
      <c r="FS336" s="166"/>
      <c r="FT336" s="167"/>
      <c r="FU336" s="213"/>
      <c r="FV336" s="213"/>
      <c r="FW336" s="213"/>
      <c r="FX336" s="213"/>
      <c r="FY336" s="166"/>
      <c r="FZ336" s="167"/>
      <c r="GA336" s="166"/>
      <c r="GB336" s="213"/>
      <c r="GC336" s="213"/>
      <c r="GD336" s="213"/>
      <c r="GE336" s="166"/>
      <c r="GF336" s="213"/>
      <c r="GG336" s="213"/>
      <c r="GH336" s="213"/>
      <c r="GI336" s="213"/>
      <c r="GJ336" s="213"/>
      <c r="GK336" s="213"/>
      <c r="GL336" s="213"/>
      <c r="GM336" s="166"/>
      <c r="GN336" s="213"/>
      <c r="GO336" s="213"/>
      <c r="GP336" s="213"/>
      <c r="GQ336" s="167"/>
      <c r="GR336" s="174" t="s">
        <v>898</v>
      </c>
      <c r="GS336" s="214" t="s">
        <v>898</v>
      </c>
      <c r="GT336" s="214"/>
      <c r="GU336" s="214" t="s">
        <v>898</v>
      </c>
      <c r="GV336" s="214" t="s">
        <v>898</v>
      </c>
      <c r="GW336" s="214" t="s">
        <v>898</v>
      </c>
      <c r="GX336" s="214" t="s">
        <v>898</v>
      </c>
      <c r="GY336" s="214"/>
      <c r="GZ336" s="214"/>
      <c r="HA336" s="214"/>
      <c r="HB336" s="214"/>
      <c r="HC336" s="214"/>
      <c r="HD336" s="214"/>
      <c r="HE336" s="214"/>
      <c r="HF336" s="214" t="s">
        <v>226</v>
      </c>
      <c r="HG336" s="214"/>
      <c r="HH336" s="214"/>
      <c r="HI336" s="214"/>
      <c r="HJ336" s="214"/>
      <c r="HK336" s="214" t="s">
        <v>898</v>
      </c>
      <c r="HL336" s="214"/>
      <c r="HM336" s="214"/>
      <c r="HN336" s="214"/>
      <c r="HO336" s="214"/>
      <c r="HP336" s="214"/>
      <c r="HQ336" s="214"/>
      <c r="HR336" s="214"/>
      <c r="HS336" s="214"/>
      <c r="HT336" s="214"/>
      <c r="HU336" s="214"/>
      <c r="HV336" s="214"/>
      <c r="HW336" s="214"/>
      <c r="HX336" s="214"/>
      <c r="HY336" s="214"/>
      <c r="HZ336" s="214"/>
      <c r="IA336" s="214"/>
      <c r="IB336" s="214"/>
      <c r="IC336" s="214"/>
      <c r="ID336" s="214"/>
      <c r="IE336" s="214"/>
      <c r="IF336" s="214"/>
      <c r="IG336" s="214"/>
      <c r="IH336" s="214"/>
      <c r="II336" s="214"/>
      <c r="IJ336" s="214"/>
      <c r="IK336" s="214"/>
      <c r="IL336" s="214"/>
      <c r="IM336" s="214"/>
      <c r="IN336" s="214"/>
      <c r="IO336" s="214"/>
      <c r="IP336" s="166"/>
      <c r="IQ336" s="167"/>
      <c r="IR336" s="213"/>
      <c r="IS336" s="213"/>
      <c r="IT336" s="213"/>
      <c r="IU336" s="213"/>
      <c r="IV336" s="213"/>
      <c r="IW336" s="213"/>
      <c r="IX336" s="223"/>
      <c r="IY336" s="223"/>
      <c r="IZ336" s="213"/>
      <c r="JA336" s="223"/>
      <c r="JB336" s="213"/>
      <c r="JC336" s="213"/>
      <c r="JD336" s="213"/>
      <c r="JE336" s="214" t="s">
        <v>853</v>
      </c>
      <c r="JF336"/>
      <c r="JG336" s="213"/>
      <c r="JH336" s="213"/>
      <c r="JI336" s="213"/>
      <c r="JJ336" s="213"/>
      <c r="JK336" s="213"/>
      <c r="JL336" s="213"/>
      <c r="JM336" s="213"/>
      <c r="JN336" s="174"/>
      <c r="JO336" s="214"/>
      <c r="JP336" s="214" t="s">
        <v>853</v>
      </c>
      <c r="JQ336" s="214"/>
      <c r="JR336" s="214"/>
      <c r="JS336" s="214"/>
      <c r="JT336" s="214"/>
      <c r="JU336" s="214"/>
      <c r="JV336" s="214"/>
      <c r="JW336" s="214"/>
      <c r="JX336" s="214"/>
      <c r="JY336" s="166"/>
      <c r="JZ336" s="213"/>
      <c r="KA336" s="213"/>
      <c r="KB336" s="213"/>
      <c r="KC336" s="214"/>
      <c r="KD336" s="214"/>
      <c r="KE336" s="214"/>
      <c r="KF336" s="214"/>
      <c r="KG336" s="214"/>
      <c r="KH336" s="223"/>
      <c r="KI336" s="223"/>
      <c r="KJ336" s="223"/>
      <c r="KK336" s="223"/>
      <c r="KL336" s="214"/>
      <c r="KM336" s="214"/>
      <c r="KN336" s="214"/>
      <c r="KO336" s="214"/>
      <c r="KP336" s="214"/>
      <c r="KQ336"/>
      <c r="KR336" s="255"/>
      <c r="KS336">
        <v>8</v>
      </c>
      <c r="KT336">
        <v>2</v>
      </c>
      <c r="KU336">
        <v>8</v>
      </c>
      <c r="KV336">
        <v>2</v>
      </c>
    </row>
    <row r="337" spans="1:308" s="10" customFormat="1" ht="19.5">
      <c r="A337" s="171">
        <v>28</v>
      </c>
      <c r="B337" s="171" t="s">
        <v>1564</v>
      </c>
      <c r="C337" s="172" t="s">
        <v>1565</v>
      </c>
      <c r="D337" s="173">
        <v>1</v>
      </c>
      <c r="E337" s="171" t="s">
        <v>1566</v>
      </c>
      <c r="F337" s="164">
        <v>10</v>
      </c>
      <c r="G337" s="164" t="s">
        <v>857</v>
      </c>
      <c r="H337" s="164">
        <v>0</v>
      </c>
      <c r="I337" s="164">
        <v>0</v>
      </c>
      <c r="J337" s="164">
        <v>750</v>
      </c>
      <c r="K337" s="164">
        <v>440</v>
      </c>
      <c r="L337" s="165">
        <v>58.666666666666664</v>
      </c>
      <c r="M337" s="384" t="s">
        <v>2500</v>
      </c>
      <c r="N337" s="166" t="s">
        <v>226</v>
      </c>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c r="BT337" s="213"/>
      <c r="BU337" s="213"/>
      <c r="BV337" s="213"/>
      <c r="BW337" s="213"/>
      <c r="BX337" s="213"/>
      <c r="BY337" s="213"/>
      <c r="BZ337" s="213"/>
      <c r="CA337" s="213" t="s">
        <v>226</v>
      </c>
      <c r="CB337" s="166"/>
      <c r="CC337" s="213" t="s">
        <v>226</v>
      </c>
      <c r="CD337" s="213"/>
      <c r="CE337" s="213"/>
      <c r="CF337" s="213"/>
      <c r="CG337" s="213"/>
      <c r="CH337" s="213"/>
      <c r="CI337" s="213" t="s">
        <v>226</v>
      </c>
      <c r="CJ337" s="213"/>
      <c r="CK337" s="213" t="s">
        <v>226</v>
      </c>
      <c r="CL337" s="213"/>
      <c r="CM337" s="213"/>
      <c r="CN337" s="213"/>
      <c r="CO337" s="213" t="s">
        <v>226</v>
      </c>
      <c r="CP337" s="213"/>
      <c r="CQ337" s="213"/>
      <c r="CR337" s="213"/>
      <c r="CS337" s="213" t="s">
        <v>226</v>
      </c>
      <c r="CT337" s="166"/>
      <c r="CU337" s="213"/>
      <c r="CV337" s="213"/>
      <c r="CW337" s="213"/>
      <c r="CX337" s="213"/>
      <c r="CY337" s="213"/>
      <c r="CZ337" s="213"/>
      <c r="DA337" s="213"/>
      <c r="DB337" s="213"/>
      <c r="DC337" s="213"/>
      <c r="DD337" s="213"/>
      <c r="DE337" s="213"/>
      <c r="DF337" s="213"/>
      <c r="DG337" s="213"/>
      <c r="DH337" s="213"/>
      <c r="DI337" s="213"/>
      <c r="DJ337" s="213"/>
      <c r="DK337" s="213"/>
      <c r="DL337" s="213"/>
      <c r="DM337" s="213"/>
      <c r="DN337" s="167"/>
      <c r="DO337" s="213"/>
      <c r="DP337" s="213"/>
      <c r="DQ337" s="213"/>
      <c r="DR337" s="213"/>
      <c r="DS337" s="213"/>
      <c r="DT337" s="213"/>
      <c r="DU337" s="213"/>
      <c r="DV337" s="213"/>
      <c r="DW337" s="213"/>
      <c r="DX337" s="213"/>
      <c r="DY337" s="213"/>
      <c r="DZ337" s="213"/>
      <c r="EA337" s="213"/>
      <c r="EB337" s="213"/>
      <c r="EC337" s="213"/>
      <c r="ED337" s="213"/>
      <c r="EE337" s="213"/>
      <c r="EF337" s="213"/>
      <c r="EG337" s="213"/>
      <c r="EH337" s="213"/>
      <c r="EI337" s="213"/>
      <c r="EJ337" s="213"/>
      <c r="EK337" s="213"/>
      <c r="EL337" s="213"/>
      <c r="EM337" s="213"/>
      <c r="EN337" s="213"/>
      <c r="EO337" s="213"/>
      <c r="EP337" s="213"/>
      <c r="EQ337" s="213"/>
      <c r="ER337" s="213"/>
      <c r="ES337" s="213"/>
      <c r="ET337" s="213"/>
      <c r="EU337" s="9"/>
      <c r="EV337" s="166" t="s">
        <v>226</v>
      </c>
      <c r="EW337" s="213"/>
      <c r="EX337" s="213"/>
      <c r="EY337" s="213"/>
      <c r="EZ337" s="213"/>
      <c r="FA337" s="213"/>
      <c r="FB337" s="213"/>
      <c r="FC337" s="213"/>
      <c r="FD337" s="213"/>
      <c r="FE337" s="213"/>
      <c r="FF337" s="213"/>
      <c r="FG337" s="213"/>
      <c r="FH337" s="213" t="s">
        <v>226</v>
      </c>
      <c r="FI337" s="213"/>
      <c r="FJ337" s="213"/>
      <c r="FK337" s="213" t="s">
        <v>226</v>
      </c>
      <c r="FL337" s="213"/>
      <c r="FM337" s="213"/>
      <c r="FN337" s="167"/>
      <c r="FO337" s="213"/>
      <c r="FP337" s="213"/>
      <c r="FQ337" s="213"/>
      <c r="FR337" s="213"/>
      <c r="FS337" s="166"/>
      <c r="FT337" s="167"/>
      <c r="FU337" s="213"/>
      <c r="FV337" s="213"/>
      <c r="FW337" s="213"/>
      <c r="FX337" s="213"/>
      <c r="FY337" s="166"/>
      <c r="FZ337" s="167"/>
      <c r="GA337" s="166"/>
      <c r="GB337" s="213"/>
      <c r="GC337" s="213"/>
      <c r="GD337" s="213"/>
      <c r="GE337" s="166"/>
      <c r="GF337" s="213"/>
      <c r="GG337" s="213"/>
      <c r="GH337" s="213"/>
      <c r="GI337" s="213"/>
      <c r="GJ337" s="213"/>
      <c r="GK337" s="213"/>
      <c r="GL337" s="213"/>
      <c r="GM337" s="166"/>
      <c r="GN337" s="213"/>
      <c r="GO337" s="213" t="s">
        <v>226</v>
      </c>
      <c r="GP337" s="213"/>
      <c r="GQ337" s="167"/>
      <c r="GR337" s="174"/>
      <c r="GS337" s="214"/>
      <c r="GT337" s="214"/>
      <c r="GU337" s="214"/>
      <c r="GV337" s="214"/>
      <c r="GW337" s="214"/>
      <c r="GX337" s="214" t="s">
        <v>226</v>
      </c>
      <c r="GY337" s="214"/>
      <c r="GZ337" s="214"/>
      <c r="HA337" s="214" t="s">
        <v>226</v>
      </c>
      <c r="HB337" s="214"/>
      <c r="HC337" s="214"/>
      <c r="HD337" s="214"/>
      <c r="HE337" s="214"/>
      <c r="HF337" s="214" t="s">
        <v>226</v>
      </c>
      <c r="HG337" s="214"/>
      <c r="HH337" s="214"/>
      <c r="HI337" s="214"/>
      <c r="HJ337" s="214"/>
      <c r="HK337" s="214"/>
      <c r="HL337" s="214"/>
      <c r="HM337" s="214"/>
      <c r="HN337" s="214"/>
      <c r="HO337" s="214"/>
      <c r="HP337" s="214"/>
      <c r="HQ337" s="214"/>
      <c r="HR337" s="214"/>
      <c r="HS337" s="214"/>
      <c r="HT337" s="214" t="s">
        <v>226</v>
      </c>
      <c r="HU337" s="214"/>
      <c r="HV337" s="214"/>
      <c r="HW337" s="214"/>
      <c r="HX337" s="214" t="s">
        <v>226</v>
      </c>
      <c r="HY337" s="214"/>
      <c r="HZ337" s="214"/>
      <c r="IA337" s="214"/>
      <c r="IB337" s="214"/>
      <c r="IC337" s="214"/>
      <c r="ID337" s="214"/>
      <c r="IE337" s="214"/>
      <c r="IF337" s="214"/>
      <c r="IG337" s="214"/>
      <c r="IH337" s="214"/>
      <c r="II337" s="214"/>
      <c r="IJ337" s="214"/>
      <c r="IK337" s="214"/>
      <c r="IL337" s="214"/>
      <c r="IM337" s="214"/>
      <c r="IN337" s="214"/>
      <c r="IO337" s="214"/>
      <c r="IP337" s="166"/>
      <c r="IQ337" s="167"/>
      <c r="IR337" s="213"/>
      <c r="IS337" s="213"/>
      <c r="IT337" s="213"/>
      <c r="IU337" s="213"/>
      <c r="IV337" s="213"/>
      <c r="IW337" s="213"/>
      <c r="IX337" s="223"/>
      <c r="IY337" s="223"/>
      <c r="IZ337" s="213"/>
      <c r="JA337" s="223"/>
      <c r="JB337" s="213"/>
      <c r="JC337" s="213" t="s">
        <v>226</v>
      </c>
      <c r="JD337" s="213"/>
      <c r="JE337" s="214"/>
      <c r="JF337"/>
      <c r="JG337" s="213"/>
      <c r="JH337" s="213"/>
      <c r="JI337" s="213"/>
      <c r="JJ337" s="213"/>
      <c r="JK337" s="213"/>
      <c r="JL337" s="213"/>
      <c r="JM337" s="213" t="s">
        <v>226</v>
      </c>
      <c r="JN337" s="174"/>
      <c r="JO337" s="214"/>
      <c r="JP337" s="214"/>
      <c r="JQ337" s="214"/>
      <c r="JR337" s="214"/>
      <c r="JS337" s="214"/>
      <c r="JT337" s="214"/>
      <c r="JU337" s="214"/>
      <c r="JV337" s="214"/>
      <c r="JW337" s="214"/>
      <c r="JX337" s="214"/>
      <c r="JY337" s="166"/>
      <c r="JZ337" s="213"/>
      <c r="KA337" s="213"/>
      <c r="KB337" s="213"/>
      <c r="KC337" s="214"/>
      <c r="KD337" s="214"/>
      <c r="KE337" s="214"/>
      <c r="KF337" s="214"/>
      <c r="KG337" s="214"/>
      <c r="KH337" s="223"/>
      <c r="KI337" s="223"/>
      <c r="KJ337" s="223"/>
      <c r="KK337" s="223"/>
      <c r="KL337" s="214"/>
      <c r="KM337" s="214"/>
      <c r="KN337" s="214"/>
      <c r="KO337" s="214"/>
      <c r="KP337" s="214"/>
      <c r="KQ337"/>
      <c r="KR337" s="255"/>
      <c r="KS337">
        <v>18</v>
      </c>
      <c r="KT337">
        <v>0</v>
      </c>
      <c r="KU337">
        <v>18</v>
      </c>
      <c r="KV337">
        <v>0</v>
      </c>
    </row>
    <row r="338" spans="1:308" s="10" customFormat="1" ht="19.5">
      <c r="A338" s="171">
        <v>28</v>
      </c>
      <c r="B338" s="171" t="s">
        <v>1567</v>
      </c>
      <c r="C338" s="172" t="s">
        <v>1568</v>
      </c>
      <c r="D338" s="173">
        <v>2</v>
      </c>
      <c r="E338" s="164" t="s">
        <v>1569</v>
      </c>
      <c r="F338" s="164">
        <v>4</v>
      </c>
      <c r="G338" s="164" t="s">
        <v>876</v>
      </c>
      <c r="H338" s="164">
        <v>0</v>
      </c>
      <c r="I338" s="164">
        <v>0</v>
      </c>
      <c r="J338" s="164">
        <v>316</v>
      </c>
      <c r="K338" s="164">
        <v>92.8</v>
      </c>
      <c r="L338" s="165">
        <v>29.367088607594937</v>
      </c>
      <c r="M338" s="384" t="s">
        <v>2501</v>
      </c>
      <c r="N338" s="166"/>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c r="BT338" s="213"/>
      <c r="BU338" s="213"/>
      <c r="BV338" s="213"/>
      <c r="BW338" s="213"/>
      <c r="BX338" s="213"/>
      <c r="BY338" s="213"/>
      <c r="BZ338" s="213"/>
      <c r="CA338" s="213"/>
      <c r="CB338" s="166"/>
      <c r="CC338" s="213"/>
      <c r="CD338" s="213"/>
      <c r="CE338" s="213"/>
      <c r="CF338" s="213"/>
      <c r="CG338" s="213" t="s">
        <v>853</v>
      </c>
      <c r="CH338" s="213" t="s">
        <v>226</v>
      </c>
      <c r="CI338" s="213"/>
      <c r="CJ338" s="213" t="s">
        <v>226</v>
      </c>
      <c r="CK338" s="213" t="s">
        <v>226</v>
      </c>
      <c r="CL338" s="213"/>
      <c r="CM338" s="213"/>
      <c r="CN338" s="213"/>
      <c r="CO338" s="213"/>
      <c r="CP338" s="213"/>
      <c r="CQ338" s="213"/>
      <c r="CR338" s="213"/>
      <c r="CS338" s="213" t="s">
        <v>226</v>
      </c>
      <c r="CT338" s="166"/>
      <c r="CU338" s="213"/>
      <c r="CV338" s="213"/>
      <c r="CW338" s="213"/>
      <c r="CX338" s="213"/>
      <c r="CY338" s="213"/>
      <c r="CZ338" s="213"/>
      <c r="DA338" s="213"/>
      <c r="DB338" s="213"/>
      <c r="DC338" s="213"/>
      <c r="DD338" s="213"/>
      <c r="DE338" s="213"/>
      <c r="DF338" s="213"/>
      <c r="DG338" s="213" t="s">
        <v>226</v>
      </c>
      <c r="DH338" s="213"/>
      <c r="DI338" s="213"/>
      <c r="DJ338" s="213"/>
      <c r="DK338" s="213"/>
      <c r="DL338" s="213"/>
      <c r="DM338" s="213"/>
      <c r="DN338" s="167"/>
      <c r="DO338" s="213"/>
      <c r="DP338" s="213"/>
      <c r="DQ338" s="213"/>
      <c r="DR338" s="213"/>
      <c r="DS338" s="213"/>
      <c r="DT338" s="213"/>
      <c r="DU338" s="213"/>
      <c r="DV338" s="213"/>
      <c r="DW338" s="213"/>
      <c r="DX338" s="213"/>
      <c r="DY338" s="213"/>
      <c r="DZ338" s="213"/>
      <c r="EA338" s="213"/>
      <c r="EB338" s="213"/>
      <c r="EC338" s="213"/>
      <c r="ED338" s="213"/>
      <c r="EE338" s="213"/>
      <c r="EF338" s="213"/>
      <c r="EG338" s="213"/>
      <c r="EH338" s="213"/>
      <c r="EI338" s="213"/>
      <c r="EJ338" s="213"/>
      <c r="EK338" s="213"/>
      <c r="EL338" s="213"/>
      <c r="EM338" s="213"/>
      <c r="EN338" s="213"/>
      <c r="EO338" s="213"/>
      <c r="EP338" s="213"/>
      <c r="EQ338" s="213"/>
      <c r="ER338" s="213"/>
      <c r="ES338" s="213"/>
      <c r="ET338" s="213"/>
      <c r="EU338" s="9"/>
      <c r="EV338" s="166"/>
      <c r="EW338" s="213"/>
      <c r="EX338" s="213"/>
      <c r="EY338" s="213"/>
      <c r="EZ338" s="213"/>
      <c r="FA338" s="213"/>
      <c r="FB338" s="213"/>
      <c r="FC338" s="213"/>
      <c r="FD338" s="213"/>
      <c r="FE338" s="213"/>
      <c r="FF338" s="213"/>
      <c r="FG338" s="213"/>
      <c r="FH338" s="213"/>
      <c r="FI338" s="213"/>
      <c r="FJ338" s="213"/>
      <c r="FK338" s="213" t="s">
        <v>226</v>
      </c>
      <c r="FL338" s="213"/>
      <c r="FM338" s="213"/>
      <c r="FN338" s="167"/>
      <c r="FO338" s="213"/>
      <c r="FP338" s="213"/>
      <c r="FQ338" s="213"/>
      <c r="FR338" s="213"/>
      <c r="FS338" s="166"/>
      <c r="FT338" s="167"/>
      <c r="FU338" s="213"/>
      <c r="FV338" s="213"/>
      <c r="FW338" s="213"/>
      <c r="FX338" s="213"/>
      <c r="FY338" s="166"/>
      <c r="FZ338" s="167"/>
      <c r="GA338" s="166"/>
      <c r="GB338" s="213"/>
      <c r="GC338" s="213"/>
      <c r="GD338" s="213"/>
      <c r="GE338" s="166"/>
      <c r="GF338" s="213"/>
      <c r="GG338" s="213"/>
      <c r="GH338" s="213"/>
      <c r="GI338" s="213"/>
      <c r="GJ338" s="213"/>
      <c r="GK338" s="213"/>
      <c r="GL338" s="213"/>
      <c r="GM338" s="166"/>
      <c r="GN338" s="213"/>
      <c r="GO338" s="213"/>
      <c r="GP338" s="213"/>
      <c r="GQ338" s="167"/>
      <c r="GR338" s="174"/>
      <c r="GS338" s="214"/>
      <c r="GT338" s="214"/>
      <c r="GU338" s="214"/>
      <c r="GV338" s="214"/>
      <c r="GW338" s="214"/>
      <c r="GX338" s="214"/>
      <c r="GY338" s="214"/>
      <c r="GZ338" s="214"/>
      <c r="HA338" s="214" t="s">
        <v>226</v>
      </c>
      <c r="HB338" s="214"/>
      <c r="HC338" s="214"/>
      <c r="HD338" s="214"/>
      <c r="HE338" s="214"/>
      <c r="HF338" s="214"/>
      <c r="HG338" s="214"/>
      <c r="HH338" s="214"/>
      <c r="HI338" s="214"/>
      <c r="HJ338" s="214"/>
      <c r="HK338" s="214"/>
      <c r="HL338" s="214"/>
      <c r="HM338" s="214"/>
      <c r="HN338" s="214"/>
      <c r="HO338" s="214"/>
      <c r="HP338" s="214"/>
      <c r="HQ338" s="214"/>
      <c r="HR338" s="214"/>
      <c r="HS338" s="214"/>
      <c r="HT338" s="214"/>
      <c r="HU338" s="214"/>
      <c r="HV338" s="214"/>
      <c r="HW338" s="214"/>
      <c r="HX338" s="214"/>
      <c r="HY338" s="214"/>
      <c r="HZ338" s="214"/>
      <c r="IA338" s="214"/>
      <c r="IB338" s="214"/>
      <c r="IC338" s="214"/>
      <c r="ID338" s="214"/>
      <c r="IE338" s="214"/>
      <c r="IF338" s="214"/>
      <c r="IG338" s="214"/>
      <c r="IH338" s="214"/>
      <c r="II338" s="214"/>
      <c r="IJ338" s="214"/>
      <c r="IK338" s="214"/>
      <c r="IL338" s="214"/>
      <c r="IM338" s="214"/>
      <c r="IN338" s="214"/>
      <c r="IO338" s="214"/>
      <c r="IP338" s="166"/>
      <c r="IQ338" s="167"/>
      <c r="IR338" s="213"/>
      <c r="IS338" s="213"/>
      <c r="IT338" s="213"/>
      <c r="IU338" s="213"/>
      <c r="IV338" s="213"/>
      <c r="IW338" s="213"/>
      <c r="IX338" s="223"/>
      <c r="IY338" s="223"/>
      <c r="IZ338" s="213" t="s">
        <v>853</v>
      </c>
      <c r="JA338" s="223"/>
      <c r="JB338" s="213"/>
      <c r="JC338" s="213"/>
      <c r="JD338" s="213"/>
      <c r="JE338" s="214"/>
      <c r="JF338"/>
      <c r="JG338" s="213"/>
      <c r="JH338" s="213"/>
      <c r="JI338" s="213"/>
      <c r="JJ338" s="213"/>
      <c r="JK338" s="213"/>
      <c r="JL338" s="213"/>
      <c r="JM338" s="213"/>
      <c r="JN338" s="174" t="s">
        <v>898</v>
      </c>
      <c r="JO338" s="214"/>
      <c r="JP338" s="214"/>
      <c r="JQ338" s="214" t="s">
        <v>853</v>
      </c>
      <c r="JR338" s="214"/>
      <c r="JS338" s="214"/>
      <c r="JT338" s="214"/>
      <c r="JU338" s="214"/>
      <c r="JV338" s="214"/>
      <c r="JW338" s="214"/>
      <c r="JX338" s="214"/>
      <c r="JY338" s="166"/>
      <c r="JZ338" s="213"/>
      <c r="KA338" s="213"/>
      <c r="KB338" s="213"/>
      <c r="KC338" s="214"/>
      <c r="KD338" s="214"/>
      <c r="KE338" s="214"/>
      <c r="KF338" s="214"/>
      <c r="KG338" s="214"/>
      <c r="KH338" s="223"/>
      <c r="KI338" s="223"/>
      <c r="KJ338" s="223"/>
      <c r="KK338" s="223"/>
      <c r="KL338" s="214"/>
      <c r="KM338" s="214"/>
      <c r="KN338" s="214"/>
      <c r="KO338" s="214"/>
      <c r="KP338" s="214"/>
      <c r="KQ338"/>
      <c r="KR338" s="255"/>
      <c r="KS338">
        <v>8</v>
      </c>
      <c r="KT338">
        <v>3</v>
      </c>
      <c r="KU338">
        <v>8</v>
      </c>
      <c r="KV338">
        <v>3</v>
      </c>
    </row>
    <row r="339" spans="1:308" s="10" customFormat="1" ht="19.5">
      <c r="A339" s="171">
        <v>28</v>
      </c>
      <c r="B339" s="171" t="s">
        <v>1567</v>
      </c>
      <c r="C339" s="172" t="s">
        <v>1570</v>
      </c>
      <c r="D339" s="173">
        <v>3</v>
      </c>
      <c r="E339" s="171" t="s">
        <v>1571</v>
      </c>
      <c r="F339" s="164">
        <v>3</v>
      </c>
      <c r="G339" s="164" t="s">
        <v>2078</v>
      </c>
      <c r="H339" s="164" t="s">
        <v>864</v>
      </c>
      <c r="I339" s="164" t="s">
        <v>865</v>
      </c>
      <c r="J339" s="164">
        <v>888</v>
      </c>
      <c r="K339" s="164">
        <v>718</v>
      </c>
      <c r="L339" s="165">
        <v>80.85585585585585</v>
      </c>
      <c r="M339" s="384" t="s">
        <v>2502</v>
      </c>
      <c r="N339" s="166" t="s">
        <v>226</v>
      </c>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c r="BT339" s="213"/>
      <c r="BU339" s="213"/>
      <c r="BV339" s="213"/>
      <c r="BW339" s="213"/>
      <c r="BX339" s="213"/>
      <c r="BY339" s="213"/>
      <c r="BZ339" s="213"/>
      <c r="CA339" s="213"/>
      <c r="CB339" s="166"/>
      <c r="CC339" s="213"/>
      <c r="CD339" s="213"/>
      <c r="CE339" s="213"/>
      <c r="CF339" s="213"/>
      <c r="CG339" s="213"/>
      <c r="CH339" s="213"/>
      <c r="CI339" s="213"/>
      <c r="CJ339" s="213"/>
      <c r="CK339" s="213"/>
      <c r="CL339" s="213"/>
      <c r="CM339" s="213"/>
      <c r="CN339" s="213"/>
      <c r="CO339" s="213"/>
      <c r="CP339" s="213"/>
      <c r="CQ339" s="213"/>
      <c r="CR339" s="213"/>
      <c r="CS339" s="213"/>
      <c r="CT339" s="166"/>
      <c r="CU339" s="213"/>
      <c r="CV339" s="213"/>
      <c r="CW339" s="213"/>
      <c r="CX339" s="213"/>
      <c r="CY339" s="213"/>
      <c r="CZ339" s="213"/>
      <c r="DA339" s="213"/>
      <c r="DB339" s="213"/>
      <c r="DC339" s="213"/>
      <c r="DD339" s="213"/>
      <c r="DE339" s="213"/>
      <c r="DF339" s="213"/>
      <c r="DG339" s="213"/>
      <c r="DH339" s="213"/>
      <c r="DI339" s="213"/>
      <c r="DJ339" s="213"/>
      <c r="DK339" s="213"/>
      <c r="DL339" s="213"/>
      <c r="DM339" s="213"/>
      <c r="DN339" s="167"/>
      <c r="DO339" s="213"/>
      <c r="DP339" s="213"/>
      <c r="DQ339" s="213"/>
      <c r="DR339" s="213"/>
      <c r="DS339" s="213"/>
      <c r="DT339" s="213"/>
      <c r="DU339" s="213"/>
      <c r="DV339" s="213"/>
      <c r="DW339" s="213"/>
      <c r="DX339" s="213"/>
      <c r="DY339" s="213"/>
      <c r="DZ339" s="213"/>
      <c r="EA339" s="213"/>
      <c r="EB339" s="213"/>
      <c r="EC339" s="213"/>
      <c r="ED339" s="213"/>
      <c r="EE339" s="213"/>
      <c r="EF339" s="213"/>
      <c r="EG339" s="213"/>
      <c r="EH339" s="213"/>
      <c r="EI339" s="213"/>
      <c r="EJ339" s="213"/>
      <c r="EK339" s="213"/>
      <c r="EL339" s="213"/>
      <c r="EM339" s="213"/>
      <c r="EN339" s="213"/>
      <c r="EO339" s="213"/>
      <c r="EP339" s="213"/>
      <c r="EQ339" s="213"/>
      <c r="ER339" s="213"/>
      <c r="ES339" s="213"/>
      <c r="ET339" s="213"/>
      <c r="EU339" s="9"/>
      <c r="EV339" s="166"/>
      <c r="EW339" s="213"/>
      <c r="EX339" s="213"/>
      <c r="EY339" s="213"/>
      <c r="EZ339" s="213"/>
      <c r="FA339" s="213"/>
      <c r="FB339" s="213"/>
      <c r="FC339" s="213"/>
      <c r="FD339" s="213"/>
      <c r="FE339" s="213"/>
      <c r="FF339" s="213"/>
      <c r="FG339" s="213"/>
      <c r="FH339" s="213"/>
      <c r="FI339" s="213"/>
      <c r="FJ339" s="213"/>
      <c r="FK339" s="213"/>
      <c r="FL339" s="213"/>
      <c r="FM339" s="213"/>
      <c r="FN339" s="167"/>
      <c r="FO339" s="213"/>
      <c r="FP339" s="213"/>
      <c r="FQ339" s="213"/>
      <c r="FR339" s="213"/>
      <c r="FS339" s="166"/>
      <c r="FT339" s="167"/>
      <c r="FU339" s="213"/>
      <c r="FV339" s="213"/>
      <c r="FW339" s="213"/>
      <c r="FX339" s="213"/>
      <c r="FY339" s="166"/>
      <c r="FZ339" s="167"/>
      <c r="GA339" s="166"/>
      <c r="GB339" s="213"/>
      <c r="GC339" s="213"/>
      <c r="GD339" s="213"/>
      <c r="GE339" s="166"/>
      <c r="GF339" s="213"/>
      <c r="GG339" s="213"/>
      <c r="GH339" s="213"/>
      <c r="GI339" s="213"/>
      <c r="GJ339" s="213"/>
      <c r="GK339" s="213"/>
      <c r="GL339" s="213"/>
      <c r="GM339" s="166"/>
      <c r="GN339" s="213"/>
      <c r="GO339" s="213"/>
      <c r="GP339" s="213"/>
      <c r="GQ339" s="167"/>
      <c r="GR339" s="174"/>
      <c r="GS339" s="214"/>
      <c r="GT339" s="214"/>
      <c r="GU339" s="214"/>
      <c r="GV339" s="214"/>
      <c r="GW339" s="214"/>
      <c r="GX339" s="214"/>
      <c r="GY339" s="214"/>
      <c r="GZ339" s="214"/>
      <c r="HA339" s="214" t="s">
        <v>226</v>
      </c>
      <c r="HB339" s="214"/>
      <c r="HC339" s="214"/>
      <c r="HD339" s="214"/>
      <c r="HE339" s="214"/>
      <c r="HF339" s="214"/>
      <c r="HG339" s="214"/>
      <c r="HH339" s="214"/>
      <c r="HI339" s="214"/>
      <c r="HJ339" s="214"/>
      <c r="HK339" s="214"/>
      <c r="HL339" s="214"/>
      <c r="HM339" s="214"/>
      <c r="HN339" s="214"/>
      <c r="HO339" s="214"/>
      <c r="HP339" s="214"/>
      <c r="HQ339" s="214"/>
      <c r="HR339" s="214"/>
      <c r="HS339" s="214"/>
      <c r="HT339" s="214"/>
      <c r="HU339" s="214"/>
      <c r="HV339" s="214"/>
      <c r="HW339" s="214"/>
      <c r="HX339" s="214"/>
      <c r="HY339" s="214"/>
      <c r="HZ339" s="214"/>
      <c r="IA339" s="214"/>
      <c r="IB339" s="214"/>
      <c r="IC339" s="214"/>
      <c r="ID339" s="214"/>
      <c r="IE339" s="214"/>
      <c r="IF339" s="214"/>
      <c r="IG339" s="214"/>
      <c r="IH339" s="214"/>
      <c r="II339" s="214"/>
      <c r="IJ339" s="214"/>
      <c r="IK339" s="214"/>
      <c r="IL339" s="214"/>
      <c r="IM339" s="214"/>
      <c r="IN339" s="214"/>
      <c r="IO339" s="214"/>
      <c r="IP339" s="166"/>
      <c r="IQ339" s="167"/>
      <c r="IR339" s="213" t="s">
        <v>853</v>
      </c>
      <c r="IS339" s="213"/>
      <c r="IT339" s="213" t="s">
        <v>226</v>
      </c>
      <c r="IU339" s="213"/>
      <c r="IV339" s="213"/>
      <c r="IW339" s="213"/>
      <c r="IX339" s="223"/>
      <c r="IY339" s="223"/>
      <c r="IZ339" s="213"/>
      <c r="JA339" s="223"/>
      <c r="JB339" s="213"/>
      <c r="JC339" s="213"/>
      <c r="JD339" s="213"/>
      <c r="JE339" s="214"/>
      <c r="JF339"/>
      <c r="JG339" s="213"/>
      <c r="JH339" s="213"/>
      <c r="JI339" s="213"/>
      <c r="JJ339" s="213"/>
      <c r="JK339" s="213"/>
      <c r="JL339" s="213"/>
      <c r="JM339" s="213"/>
      <c r="JN339" s="174"/>
      <c r="JO339" s="214"/>
      <c r="JP339" s="214" t="s">
        <v>853</v>
      </c>
      <c r="JQ339" s="214" t="s">
        <v>898</v>
      </c>
      <c r="JR339" s="214"/>
      <c r="JS339" s="214"/>
      <c r="JT339" s="214"/>
      <c r="JU339" s="214"/>
      <c r="JV339" s="214"/>
      <c r="JW339" s="214"/>
      <c r="JX339" s="214"/>
      <c r="JY339" s="174" t="s">
        <v>898</v>
      </c>
      <c r="JZ339" s="213"/>
      <c r="KA339" s="213"/>
      <c r="KB339" s="213"/>
      <c r="KC339" s="214"/>
      <c r="KD339" s="214"/>
      <c r="KE339" s="214"/>
      <c r="KF339" s="214"/>
      <c r="KG339" s="214"/>
      <c r="KH339" s="223"/>
      <c r="KI339" s="223"/>
      <c r="KJ339" s="223"/>
      <c r="KK339" s="223"/>
      <c r="KL339" s="214"/>
      <c r="KM339" s="214"/>
      <c r="KN339" s="214"/>
      <c r="KO339" s="214"/>
      <c r="KP339" s="214"/>
      <c r="KQ339"/>
      <c r="KR339" s="255"/>
      <c r="KS339">
        <v>5</v>
      </c>
      <c r="KT339">
        <v>2</v>
      </c>
      <c r="KU339">
        <v>5</v>
      </c>
      <c r="KV339">
        <v>2</v>
      </c>
    </row>
    <row r="340" spans="1:308" s="10" customFormat="1" ht="19.5">
      <c r="A340" s="171">
        <v>28</v>
      </c>
      <c r="B340" s="171" t="s">
        <v>1567</v>
      </c>
      <c r="C340" s="172" t="s">
        <v>1572</v>
      </c>
      <c r="D340" s="173">
        <v>4</v>
      </c>
      <c r="E340" s="164" t="s">
        <v>1573</v>
      </c>
      <c r="F340" s="164">
        <v>20</v>
      </c>
      <c r="G340" s="164" t="s">
        <v>852</v>
      </c>
      <c r="H340" s="164">
        <v>0</v>
      </c>
      <c r="I340" s="164">
        <v>0</v>
      </c>
      <c r="J340" s="164">
        <v>333</v>
      </c>
      <c r="K340" s="164">
        <v>126.7</v>
      </c>
      <c r="L340" s="165">
        <v>38.048048048048052</v>
      </c>
      <c r="M340" s="384" t="s">
        <v>2503</v>
      </c>
      <c r="N340" s="166" t="s">
        <v>853</v>
      </c>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34" t="s">
        <v>226</v>
      </c>
      <c r="BG340" s="213"/>
      <c r="BH340" s="213"/>
      <c r="BI340" s="213"/>
      <c r="BJ340" s="213"/>
      <c r="BK340" s="213"/>
      <c r="BL340" s="213"/>
      <c r="BM340" s="213"/>
      <c r="BN340" s="213"/>
      <c r="BO340" s="213"/>
      <c r="BP340" s="213"/>
      <c r="BQ340" s="213"/>
      <c r="BR340" s="213"/>
      <c r="BS340" s="213"/>
      <c r="BT340" s="213"/>
      <c r="BU340" s="213"/>
      <c r="BV340" s="213"/>
      <c r="BW340" s="213"/>
      <c r="BX340" s="213"/>
      <c r="BY340" s="213"/>
      <c r="BZ340" s="213"/>
      <c r="CA340" s="213"/>
      <c r="CB340" s="166"/>
      <c r="CC340" s="213"/>
      <c r="CD340" s="213"/>
      <c r="CE340" s="213"/>
      <c r="CF340" s="213"/>
      <c r="CG340" s="213"/>
      <c r="CH340" s="213" t="s">
        <v>226</v>
      </c>
      <c r="CI340" s="213"/>
      <c r="CJ340" s="213" t="s">
        <v>226</v>
      </c>
      <c r="CK340" s="213"/>
      <c r="CL340" s="213"/>
      <c r="CM340" s="213"/>
      <c r="CN340" s="213"/>
      <c r="CO340" s="213"/>
      <c r="CP340" s="213"/>
      <c r="CQ340" s="213"/>
      <c r="CR340" s="213"/>
      <c r="CS340" s="213"/>
      <c r="CT340" s="166"/>
      <c r="CU340" s="213"/>
      <c r="CV340" s="213"/>
      <c r="CW340" s="213"/>
      <c r="CX340" s="213"/>
      <c r="CY340" s="213"/>
      <c r="CZ340" s="213"/>
      <c r="DA340" s="213" t="s">
        <v>226</v>
      </c>
      <c r="DB340" s="213"/>
      <c r="DC340" s="213"/>
      <c r="DD340" s="213"/>
      <c r="DE340" s="213"/>
      <c r="DF340" s="213"/>
      <c r="DG340" s="213"/>
      <c r="DH340" s="213"/>
      <c r="DI340" s="213"/>
      <c r="DJ340" s="213"/>
      <c r="DK340" s="213"/>
      <c r="DL340" s="213"/>
      <c r="DM340" s="213"/>
      <c r="DN340" s="167"/>
      <c r="DO340" s="213"/>
      <c r="DP340" s="213"/>
      <c r="DQ340" s="213"/>
      <c r="DR340" s="213"/>
      <c r="DS340" s="213"/>
      <c r="DT340" s="213" t="s">
        <v>226</v>
      </c>
      <c r="DU340" s="213"/>
      <c r="DV340" s="213"/>
      <c r="DW340" s="213"/>
      <c r="DX340" s="213"/>
      <c r="DY340" s="213" t="s">
        <v>226</v>
      </c>
      <c r="DZ340" s="213"/>
      <c r="EA340" s="213"/>
      <c r="EB340" s="213"/>
      <c r="EC340" s="213"/>
      <c r="ED340" s="213"/>
      <c r="EE340" s="213"/>
      <c r="EF340" s="213"/>
      <c r="EG340" s="213"/>
      <c r="EH340" s="213"/>
      <c r="EI340" s="213"/>
      <c r="EJ340" s="213"/>
      <c r="EK340" s="213"/>
      <c r="EL340" s="213"/>
      <c r="EM340" s="213"/>
      <c r="EN340" s="213"/>
      <c r="EO340" s="213"/>
      <c r="EP340" s="213"/>
      <c r="EQ340" s="213"/>
      <c r="ER340" s="213"/>
      <c r="ES340" s="213"/>
      <c r="ET340" s="213"/>
      <c r="EU340" s="9"/>
      <c r="EV340" s="166"/>
      <c r="EW340" s="213"/>
      <c r="EX340" s="213"/>
      <c r="EY340" s="213"/>
      <c r="EZ340" s="213"/>
      <c r="FA340" s="213"/>
      <c r="FB340" s="213"/>
      <c r="FC340" s="213"/>
      <c r="FD340" s="213"/>
      <c r="FE340" s="213"/>
      <c r="FF340" s="213" t="s">
        <v>226</v>
      </c>
      <c r="FG340" s="213"/>
      <c r="FH340" s="213"/>
      <c r="FI340" s="213"/>
      <c r="FJ340" s="213"/>
      <c r="FK340" s="213"/>
      <c r="FL340" s="213"/>
      <c r="FM340" s="213"/>
      <c r="FN340" s="167"/>
      <c r="FO340" s="213"/>
      <c r="FP340" s="213"/>
      <c r="FQ340" s="213"/>
      <c r="FR340" s="213"/>
      <c r="FS340" s="166"/>
      <c r="FT340" s="167"/>
      <c r="FU340" s="213"/>
      <c r="FV340" s="213"/>
      <c r="FW340" s="213"/>
      <c r="FX340" s="213"/>
      <c r="FY340" s="166"/>
      <c r="FZ340" s="167"/>
      <c r="GA340" s="166"/>
      <c r="GB340" s="213"/>
      <c r="GC340" s="213"/>
      <c r="GD340" s="213"/>
      <c r="GE340" s="166"/>
      <c r="GF340" s="213"/>
      <c r="GG340" s="213"/>
      <c r="GH340" s="213"/>
      <c r="GI340" s="213"/>
      <c r="GJ340" s="213"/>
      <c r="GK340" s="213"/>
      <c r="GL340" s="213"/>
      <c r="GM340" s="166"/>
      <c r="GN340" s="213"/>
      <c r="GO340" s="213"/>
      <c r="GP340" s="213"/>
      <c r="GQ340" s="167"/>
      <c r="GR340" s="174"/>
      <c r="GS340" s="214"/>
      <c r="GT340" s="214"/>
      <c r="GU340" s="214"/>
      <c r="GV340" s="214"/>
      <c r="GW340" s="214"/>
      <c r="GX340" s="214"/>
      <c r="GY340" s="214"/>
      <c r="GZ340" s="214"/>
      <c r="HA340" s="214"/>
      <c r="HB340" s="214"/>
      <c r="HC340" s="214"/>
      <c r="HD340" s="214"/>
      <c r="HE340" s="214"/>
      <c r="HF340" s="214"/>
      <c r="HG340" s="214"/>
      <c r="HH340" s="214"/>
      <c r="HI340" s="214"/>
      <c r="HJ340" s="214"/>
      <c r="HK340" s="214"/>
      <c r="HL340" s="214"/>
      <c r="HM340" s="214"/>
      <c r="HN340" s="214"/>
      <c r="HO340" s="214"/>
      <c r="HP340" s="214"/>
      <c r="HQ340" s="214"/>
      <c r="HR340" s="214"/>
      <c r="HS340" s="214"/>
      <c r="HT340" s="214"/>
      <c r="HU340" s="214"/>
      <c r="HV340" s="214"/>
      <c r="HW340" s="214"/>
      <c r="HX340" s="214"/>
      <c r="HY340" s="214"/>
      <c r="HZ340" s="214"/>
      <c r="IA340" s="214"/>
      <c r="IB340" s="214"/>
      <c r="IC340" s="214"/>
      <c r="ID340" s="214"/>
      <c r="IE340" s="214"/>
      <c r="IF340" s="214"/>
      <c r="IG340" s="214"/>
      <c r="IH340" s="214"/>
      <c r="II340" s="214"/>
      <c r="IJ340" s="214"/>
      <c r="IK340" s="214"/>
      <c r="IL340" s="214"/>
      <c r="IM340" s="214"/>
      <c r="IN340" s="214"/>
      <c r="IO340" s="214"/>
      <c r="IP340" s="166"/>
      <c r="IQ340" s="167"/>
      <c r="IR340" s="213"/>
      <c r="IS340" s="213"/>
      <c r="IT340" s="213"/>
      <c r="IU340" s="213"/>
      <c r="IV340" s="213"/>
      <c r="IW340" s="213"/>
      <c r="IX340" s="223"/>
      <c r="IY340" s="223"/>
      <c r="IZ340" s="213"/>
      <c r="JA340" s="223"/>
      <c r="JB340" s="213"/>
      <c r="JC340" s="213"/>
      <c r="JD340" s="213"/>
      <c r="JE340" s="214"/>
      <c r="JF340"/>
      <c r="JG340" s="213"/>
      <c r="JH340" s="213"/>
      <c r="JI340" s="213"/>
      <c r="JJ340" s="213"/>
      <c r="JK340" s="213"/>
      <c r="JL340" s="213"/>
      <c r="JM340" s="213"/>
      <c r="JN340" s="174"/>
      <c r="JO340" s="214"/>
      <c r="JP340" s="214"/>
      <c r="JQ340" s="214"/>
      <c r="JR340" s="214"/>
      <c r="JS340" s="214"/>
      <c r="JT340" s="214"/>
      <c r="JU340" s="214"/>
      <c r="JV340" s="214"/>
      <c r="JW340" s="214"/>
      <c r="JX340" s="214"/>
      <c r="JY340" s="174" t="s">
        <v>898</v>
      </c>
      <c r="JZ340" s="213"/>
      <c r="KA340" s="213"/>
      <c r="KB340" s="213"/>
      <c r="KC340" s="214"/>
      <c r="KD340" s="214"/>
      <c r="KE340" s="214"/>
      <c r="KF340" s="214"/>
      <c r="KG340" s="214"/>
      <c r="KH340" s="223"/>
      <c r="KI340" s="223"/>
      <c r="KJ340" s="223"/>
      <c r="KK340" s="223"/>
      <c r="KL340" s="214"/>
      <c r="KM340" s="214"/>
      <c r="KN340" s="214"/>
      <c r="KO340" s="214"/>
      <c r="KP340" s="214"/>
      <c r="KQ340"/>
      <c r="KR340" s="255"/>
      <c r="KS340">
        <v>8</v>
      </c>
      <c r="KT340">
        <v>1</v>
      </c>
      <c r="KU340">
        <v>8</v>
      </c>
      <c r="KV340">
        <v>1</v>
      </c>
    </row>
    <row r="341" spans="1:308" s="10" customFormat="1" ht="19.5">
      <c r="A341" s="171">
        <v>28</v>
      </c>
      <c r="B341" s="171" t="s">
        <v>1567</v>
      </c>
      <c r="C341" s="172" t="s">
        <v>1574</v>
      </c>
      <c r="D341" s="173">
        <v>5</v>
      </c>
      <c r="E341" s="171" t="s">
        <v>1575</v>
      </c>
      <c r="F341" s="164">
        <v>19</v>
      </c>
      <c r="G341" s="164" t="s">
        <v>852</v>
      </c>
      <c r="H341" s="164">
        <v>0</v>
      </c>
      <c r="I341" s="164">
        <v>0</v>
      </c>
      <c r="J341" s="164">
        <v>325</v>
      </c>
      <c r="K341" s="164">
        <v>46</v>
      </c>
      <c r="L341" s="165">
        <v>14.153846153846153</v>
      </c>
      <c r="M341" s="384" t="s">
        <v>2504</v>
      </c>
      <c r="N341" s="166" t="s">
        <v>226</v>
      </c>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t="s">
        <v>226</v>
      </c>
      <c r="BR341" s="213"/>
      <c r="BS341" s="213"/>
      <c r="BT341" s="213"/>
      <c r="BU341" s="213"/>
      <c r="BV341" s="213"/>
      <c r="BW341" s="213"/>
      <c r="BX341" s="213"/>
      <c r="BY341" s="213"/>
      <c r="BZ341" s="213"/>
      <c r="CA341" s="213"/>
      <c r="CB341" s="166"/>
      <c r="CC341" s="213"/>
      <c r="CD341" s="213"/>
      <c r="CE341" s="213"/>
      <c r="CF341" s="213"/>
      <c r="CG341" s="213"/>
      <c r="CH341" s="213"/>
      <c r="CI341" s="213"/>
      <c r="CJ341" s="213"/>
      <c r="CK341" s="213"/>
      <c r="CL341" s="213"/>
      <c r="CM341" s="213"/>
      <c r="CN341" s="213"/>
      <c r="CO341" s="213"/>
      <c r="CP341" s="213"/>
      <c r="CQ341" s="213"/>
      <c r="CR341" s="213"/>
      <c r="CS341" s="213"/>
      <c r="CT341" s="166"/>
      <c r="CU341" s="213"/>
      <c r="CV341" s="213"/>
      <c r="CW341" s="213"/>
      <c r="CX341" s="213"/>
      <c r="CY341" s="213"/>
      <c r="CZ341" s="213"/>
      <c r="DA341" s="213"/>
      <c r="DB341" s="213"/>
      <c r="DC341" s="213"/>
      <c r="DD341" s="213"/>
      <c r="DE341" s="213"/>
      <c r="DF341" s="213"/>
      <c r="DG341" s="213"/>
      <c r="DH341" s="213"/>
      <c r="DI341" s="213"/>
      <c r="DJ341" s="213"/>
      <c r="DK341" s="213"/>
      <c r="DL341" s="213"/>
      <c r="DM341" s="213"/>
      <c r="DN341" s="167"/>
      <c r="DO341" s="213"/>
      <c r="DP341" s="213"/>
      <c r="DQ341" s="213"/>
      <c r="DR341" s="213"/>
      <c r="DS341" s="213"/>
      <c r="DT341" s="213"/>
      <c r="DU341" s="213"/>
      <c r="DV341" s="213"/>
      <c r="DW341" s="213"/>
      <c r="DX341" s="213"/>
      <c r="DY341" s="213"/>
      <c r="DZ341" s="213"/>
      <c r="EA341" s="213"/>
      <c r="EB341" s="213"/>
      <c r="EC341" s="213"/>
      <c r="ED341" s="213"/>
      <c r="EE341" s="213"/>
      <c r="EF341" s="213"/>
      <c r="EG341" s="213"/>
      <c r="EH341" s="213"/>
      <c r="EI341" s="213"/>
      <c r="EJ341" s="213"/>
      <c r="EK341" s="213"/>
      <c r="EL341" s="213"/>
      <c r="EM341" s="213"/>
      <c r="EN341" s="213"/>
      <c r="EO341" s="213"/>
      <c r="EP341" s="213"/>
      <c r="EQ341" s="213"/>
      <c r="ER341" s="213"/>
      <c r="ES341" s="213"/>
      <c r="ET341" s="213"/>
      <c r="EU341" s="9"/>
      <c r="EV341" s="166"/>
      <c r="EW341" s="213"/>
      <c r="EX341" s="213"/>
      <c r="EY341" s="213"/>
      <c r="EZ341" s="213"/>
      <c r="FA341" s="213"/>
      <c r="FB341" s="213"/>
      <c r="FC341" s="213"/>
      <c r="FD341" s="213"/>
      <c r="FE341" s="213"/>
      <c r="FF341" s="213"/>
      <c r="FG341" s="213"/>
      <c r="FH341" s="213"/>
      <c r="FI341" s="213"/>
      <c r="FJ341" s="213"/>
      <c r="FK341" s="213"/>
      <c r="FL341" s="213"/>
      <c r="FM341" s="213"/>
      <c r="FN341" s="167"/>
      <c r="FO341" s="213"/>
      <c r="FP341" s="213"/>
      <c r="FQ341" s="213"/>
      <c r="FR341" s="213"/>
      <c r="FS341" s="166"/>
      <c r="FT341" s="167"/>
      <c r="FU341" s="213"/>
      <c r="FV341" s="213"/>
      <c r="FW341" s="213"/>
      <c r="FX341" s="213"/>
      <c r="FY341" s="166"/>
      <c r="FZ341" s="167"/>
      <c r="GA341" s="166"/>
      <c r="GB341" s="213"/>
      <c r="GC341" s="213"/>
      <c r="GD341" s="213"/>
      <c r="GE341" s="166"/>
      <c r="GF341" s="213"/>
      <c r="GG341" s="213"/>
      <c r="GH341" s="213"/>
      <c r="GI341" s="213"/>
      <c r="GJ341" s="213"/>
      <c r="GK341" s="213"/>
      <c r="GL341" s="213"/>
      <c r="GM341" s="166"/>
      <c r="GN341" s="213"/>
      <c r="GO341" s="213"/>
      <c r="GP341" s="213"/>
      <c r="GQ341" s="167"/>
      <c r="GR341" s="174"/>
      <c r="GS341" s="214"/>
      <c r="GT341" s="214"/>
      <c r="GU341" s="214"/>
      <c r="GV341" s="214"/>
      <c r="GW341" s="214"/>
      <c r="GX341" s="214"/>
      <c r="GY341" s="214"/>
      <c r="GZ341" s="214"/>
      <c r="HA341" s="214" t="s">
        <v>226</v>
      </c>
      <c r="HB341" s="214"/>
      <c r="HC341" s="214"/>
      <c r="HD341" s="214"/>
      <c r="HE341" s="214"/>
      <c r="HF341" s="214"/>
      <c r="HG341" s="214"/>
      <c r="HH341" s="214"/>
      <c r="HI341" s="214"/>
      <c r="HJ341" s="214"/>
      <c r="HK341" s="214"/>
      <c r="HL341" s="214"/>
      <c r="HM341" s="214"/>
      <c r="HN341" s="214"/>
      <c r="HO341" s="214"/>
      <c r="HP341" s="214"/>
      <c r="HQ341" s="214"/>
      <c r="HR341" s="214"/>
      <c r="HS341" s="214"/>
      <c r="HT341" s="214"/>
      <c r="HU341" s="214"/>
      <c r="HV341" s="214"/>
      <c r="HW341" s="214"/>
      <c r="HX341" s="214"/>
      <c r="HY341" s="214"/>
      <c r="HZ341" s="214"/>
      <c r="IA341" s="214"/>
      <c r="IB341" s="214"/>
      <c r="IC341" s="214"/>
      <c r="ID341" s="214"/>
      <c r="IE341" s="214"/>
      <c r="IF341" s="214"/>
      <c r="IG341" s="214"/>
      <c r="IH341" s="214"/>
      <c r="II341" s="214"/>
      <c r="IJ341" s="214"/>
      <c r="IK341" s="214"/>
      <c r="IL341" s="214"/>
      <c r="IM341" s="214"/>
      <c r="IN341" s="214"/>
      <c r="IO341" s="214"/>
      <c r="IP341" s="166"/>
      <c r="IQ341" s="167"/>
      <c r="IR341" s="213"/>
      <c r="IS341" s="213"/>
      <c r="IT341" s="213" t="s">
        <v>226</v>
      </c>
      <c r="IU341" s="213"/>
      <c r="IV341" s="213"/>
      <c r="IW341" s="213"/>
      <c r="IX341" s="223"/>
      <c r="IY341" s="223"/>
      <c r="IZ341" s="213" t="s">
        <v>226</v>
      </c>
      <c r="JA341" s="223"/>
      <c r="JB341" s="213"/>
      <c r="JC341" s="213"/>
      <c r="JD341" s="213"/>
      <c r="JE341" s="214"/>
      <c r="JF341"/>
      <c r="JG341" s="213"/>
      <c r="JH341" s="213"/>
      <c r="JI341" s="213"/>
      <c r="JJ341" s="213"/>
      <c r="JK341" s="213"/>
      <c r="JL341" s="213"/>
      <c r="JM341" s="213"/>
      <c r="JN341" s="174"/>
      <c r="JO341" s="214"/>
      <c r="JP341" s="214"/>
      <c r="JQ341" s="214"/>
      <c r="JR341" s="214"/>
      <c r="JS341" s="214" t="s">
        <v>853</v>
      </c>
      <c r="JT341" s="214"/>
      <c r="JU341" s="214"/>
      <c r="JV341" s="214"/>
      <c r="JW341" s="214"/>
      <c r="JX341" s="214"/>
      <c r="JY341" s="166"/>
      <c r="JZ341" s="213"/>
      <c r="KA341" s="213"/>
      <c r="KB341" s="213"/>
      <c r="KC341" s="214"/>
      <c r="KD341" s="214" t="s">
        <v>898</v>
      </c>
      <c r="KE341" s="214"/>
      <c r="KF341" s="214"/>
      <c r="KG341" s="214"/>
      <c r="KH341" s="223"/>
      <c r="KI341" s="223"/>
      <c r="KJ341" s="223"/>
      <c r="KK341" s="223"/>
      <c r="KL341" s="214"/>
      <c r="KM341" s="214"/>
      <c r="KN341" s="214"/>
      <c r="KO341" s="214"/>
      <c r="KP341" s="214"/>
      <c r="KQ341"/>
      <c r="KR341" s="255"/>
      <c r="KS341">
        <v>6</v>
      </c>
      <c r="KT341">
        <v>1</v>
      </c>
      <c r="KU341">
        <v>6</v>
      </c>
      <c r="KV341">
        <v>1</v>
      </c>
    </row>
    <row r="342" spans="1:308" s="10" customFormat="1" ht="19.5">
      <c r="A342" s="171">
        <v>28</v>
      </c>
      <c r="B342" s="171" t="s">
        <v>1567</v>
      </c>
      <c r="C342" s="172" t="s">
        <v>1576</v>
      </c>
      <c r="D342" s="173">
        <v>6</v>
      </c>
      <c r="E342" s="171" t="s">
        <v>1577</v>
      </c>
      <c r="F342" s="164">
        <v>10</v>
      </c>
      <c r="G342" s="164" t="s">
        <v>857</v>
      </c>
      <c r="H342" s="164">
        <v>0</v>
      </c>
      <c r="I342" s="164">
        <v>0</v>
      </c>
      <c r="J342" s="164">
        <v>425</v>
      </c>
      <c r="K342" s="164">
        <v>164.7</v>
      </c>
      <c r="L342" s="165">
        <v>38.752941176470586</v>
      </c>
      <c r="M342" s="384" t="s">
        <v>2505</v>
      </c>
      <c r="N342" s="166" t="s">
        <v>853</v>
      </c>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t="s">
        <v>226</v>
      </c>
      <c r="BQ342" s="213" t="s">
        <v>226</v>
      </c>
      <c r="BR342" s="213"/>
      <c r="BS342" s="213"/>
      <c r="BT342" s="213"/>
      <c r="BU342" s="213"/>
      <c r="BV342" s="213"/>
      <c r="BW342" s="213"/>
      <c r="BX342" s="213"/>
      <c r="BY342" s="213"/>
      <c r="BZ342" s="213"/>
      <c r="CA342" s="213"/>
      <c r="CB342" s="166"/>
      <c r="CC342" s="213"/>
      <c r="CD342" s="213"/>
      <c r="CE342" s="213"/>
      <c r="CF342" s="213"/>
      <c r="CG342" s="213"/>
      <c r="CH342" s="213" t="s">
        <v>226</v>
      </c>
      <c r="CI342" s="213" t="s">
        <v>853</v>
      </c>
      <c r="CJ342" s="213"/>
      <c r="CK342" s="213"/>
      <c r="CL342" s="213"/>
      <c r="CM342" s="213"/>
      <c r="CN342" s="213"/>
      <c r="CO342" s="213"/>
      <c r="CP342" s="213"/>
      <c r="CQ342" s="213" t="s">
        <v>853</v>
      </c>
      <c r="CR342" s="213"/>
      <c r="CS342" s="213" t="s">
        <v>226</v>
      </c>
      <c r="CT342" s="166" t="s">
        <v>226</v>
      </c>
      <c r="CU342" s="213" t="s">
        <v>226</v>
      </c>
      <c r="CV342" s="213" t="s">
        <v>853</v>
      </c>
      <c r="CW342" s="213" t="s">
        <v>853</v>
      </c>
      <c r="CX342" s="213"/>
      <c r="CY342" s="213"/>
      <c r="CZ342" s="213" t="s">
        <v>226</v>
      </c>
      <c r="DA342" s="213" t="s">
        <v>226</v>
      </c>
      <c r="DB342" s="213"/>
      <c r="DC342" s="213"/>
      <c r="DD342" s="213"/>
      <c r="DE342" s="213"/>
      <c r="DF342" s="213"/>
      <c r="DG342" s="213"/>
      <c r="DH342" s="213"/>
      <c r="DI342" s="213"/>
      <c r="DJ342" s="213"/>
      <c r="DK342" s="213"/>
      <c r="DL342" s="213"/>
      <c r="DM342" s="213"/>
      <c r="DN342" s="167"/>
      <c r="DO342" s="213" t="s">
        <v>853</v>
      </c>
      <c r="DP342" s="213"/>
      <c r="DQ342" s="213"/>
      <c r="DR342" s="213"/>
      <c r="DS342" s="213"/>
      <c r="DT342" s="213" t="s">
        <v>226</v>
      </c>
      <c r="DU342" s="213"/>
      <c r="DV342" s="213"/>
      <c r="DW342" s="213"/>
      <c r="DX342" s="213"/>
      <c r="DY342" s="213"/>
      <c r="DZ342" s="213" t="s">
        <v>226</v>
      </c>
      <c r="EA342" s="213"/>
      <c r="EB342" s="213"/>
      <c r="EC342" s="213"/>
      <c r="ED342" s="213"/>
      <c r="EE342" s="213"/>
      <c r="EF342" s="213"/>
      <c r="EG342" s="213"/>
      <c r="EH342" s="213"/>
      <c r="EI342" s="213"/>
      <c r="EJ342" s="213"/>
      <c r="EK342" s="213"/>
      <c r="EL342" s="213"/>
      <c r="EM342" s="213"/>
      <c r="EN342" s="213"/>
      <c r="EO342" s="213"/>
      <c r="EP342" s="213"/>
      <c r="EQ342" s="213"/>
      <c r="ER342" s="213"/>
      <c r="ES342" s="213"/>
      <c r="ET342" s="213"/>
      <c r="EU342" s="9"/>
      <c r="EV342" s="166" t="s">
        <v>226</v>
      </c>
      <c r="EW342" s="213" t="s">
        <v>226</v>
      </c>
      <c r="EX342" s="213"/>
      <c r="EY342" s="213"/>
      <c r="EZ342" s="213" t="s">
        <v>226</v>
      </c>
      <c r="FA342" s="213" t="s">
        <v>226</v>
      </c>
      <c r="FB342" s="213" t="s">
        <v>226</v>
      </c>
      <c r="FC342" s="213"/>
      <c r="FD342" s="213"/>
      <c r="FE342" s="213"/>
      <c r="FF342" s="213" t="s">
        <v>226</v>
      </c>
      <c r="FG342" s="213" t="s">
        <v>226</v>
      </c>
      <c r="FH342" s="213" t="s">
        <v>226</v>
      </c>
      <c r="FI342" s="213"/>
      <c r="FJ342" s="213"/>
      <c r="FK342" s="213"/>
      <c r="FL342" s="213"/>
      <c r="FM342" s="213"/>
      <c r="FN342" s="167"/>
      <c r="FO342" s="213" t="s">
        <v>226</v>
      </c>
      <c r="FP342" s="213"/>
      <c r="FQ342" s="213"/>
      <c r="FR342" s="213"/>
      <c r="FS342" s="166" t="s">
        <v>226</v>
      </c>
      <c r="FT342" s="167"/>
      <c r="FU342" s="213" t="s">
        <v>226</v>
      </c>
      <c r="FV342" s="213"/>
      <c r="FW342" s="213"/>
      <c r="FX342" s="213"/>
      <c r="FY342" s="166"/>
      <c r="FZ342" s="167"/>
      <c r="GA342" s="166"/>
      <c r="GB342" s="213"/>
      <c r="GC342" s="213"/>
      <c r="GD342" s="213"/>
      <c r="GE342" s="166"/>
      <c r="GF342" s="213"/>
      <c r="GG342" s="213"/>
      <c r="GH342" s="213"/>
      <c r="GI342" s="213"/>
      <c r="GJ342" s="213"/>
      <c r="GK342" s="213"/>
      <c r="GL342" s="213"/>
      <c r="GM342" s="166"/>
      <c r="GN342" s="213"/>
      <c r="GO342" s="213"/>
      <c r="GP342" s="213"/>
      <c r="GQ342" s="167"/>
      <c r="GR342" s="174"/>
      <c r="GS342" s="214"/>
      <c r="GT342" s="214"/>
      <c r="GU342" s="214"/>
      <c r="GV342" s="214"/>
      <c r="GW342" s="214"/>
      <c r="GX342" s="214" t="s">
        <v>226</v>
      </c>
      <c r="GY342" s="214"/>
      <c r="GZ342" s="214"/>
      <c r="HA342" s="214"/>
      <c r="HB342" s="214"/>
      <c r="HC342" s="214"/>
      <c r="HD342" s="214"/>
      <c r="HE342" s="214"/>
      <c r="HF342" s="214" t="s">
        <v>226</v>
      </c>
      <c r="HG342" s="214" t="s">
        <v>226</v>
      </c>
      <c r="HH342" s="214"/>
      <c r="HI342" s="214"/>
      <c r="HJ342" s="214"/>
      <c r="HK342" s="214"/>
      <c r="HL342" s="214"/>
      <c r="HM342" s="214"/>
      <c r="HN342" s="214"/>
      <c r="HO342" s="214"/>
      <c r="HP342" s="214"/>
      <c r="HQ342" s="214"/>
      <c r="HR342" s="214"/>
      <c r="HS342" s="214"/>
      <c r="HT342" s="214" t="s">
        <v>226</v>
      </c>
      <c r="HU342" s="214"/>
      <c r="HV342" s="214"/>
      <c r="HW342" s="214"/>
      <c r="HX342" s="214" t="s">
        <v>226</v>
      </c>
      <c r="HY342" s="214"/>
      <c r="HZ342" s="214"/>
      <c r="IA342" s="214"/>
      <c r="IB342" s="214"/>
      <c r="IC342" s="214"/>
      <c r="ID342" s="214"/>
      <c r="IE342" s="214"/>
      <c r="IF342" s="214"/>
      <c r="IG342" s="214"/>
      <c r="IH342" s="214"/>
      <c r="II342" s="214"/>
      <c r="IJ342" s="214"/>
      <c r="IK342" s="214"/>
      <c r="IL342" s="214"/>
      <c r="IM342" s="214"/>
      <c r="IN342" s="214"/>
      <c r="IO342" s="214"/>
      <c r="IP342" s="166"/>
      <c r="IQ342" s="167"/>
      <c r="IR342" s="213"/>
      <c r="IS342" s="213"/>
      <c r="IT342" s="213"/>
      <c r="IU342" s="213"/>
      <c r="IV342" s="213"/>
      <c r="IW342" s="213" t="s">
        <v>226</v>
      </c>
      <c r="IX342" s="223"/>
      <c r="IY342" s="223"/>
      <c r="IZ342" s="213" t="s">
        <v>226</v>
      </c>
      <c r="JA342" s="223"/>
      <c r="JB342" s="213"/>
      <c r="JC342" s="213"/>
      <c r="JD342" s="213"/>
      <c r="JE342" s="214"/>
      <c r="JF342"/>
      <c r="JG342" s="213"/>
      <c r="JH342" s="213"/>
      <c r="JI342" s="213"/>
      <c r="JJ342" s="213"/>
      <c r="JK342" s="213"/>
      <c r="JL342" s="213"/>
      <c r="JM342" s="213"/>
      <c r="JN342" s="174"/>
      <c r="JO342" s="214" t="s">
        <v>898</v>
      </c>
      <c r="JP342" s="214" t="s">
        <v>898</v>
      </c>
      <c r="JQ342" s="214"/>
      <c r="JR342" s="214"/>
      <c r="JS342" s="214"/>
      <c r="JT342" s="214"/>
      <c r="JU342" s="214"/>
      <c r="JV342" s="214"/>
      <c r="JW342" s="214"/>
      <c r="JX342" s="214"/>
      <c r="JY342" s="166"/>
      <c r="JZ342" s="213"/>
      <c r="KA342" s="213"/>
      <c r="KB342" s="213"/>
      <c r="KC342" s="214"/>
      <c r="KD342" s="214"/>
      <c r="KE342" s="214"/>
      <c r="KF342" s="214"/>
      <c r="KG342" s="214"/>
      <c r="KH342" s="223"/>
      <c r="KI342" s="223"/>
      <c r="KJ342" s="223"/>
      <c r="KK342" s="223"/>
      <c r="KL342" s="214"/>
      <c r="KM342" s="214"/>
      <c r="KN342" s="214"/>
      <c r="KO342" s="214"/>
      <c r="KP342" s="214"/>
      <c r="KQ342"/>
      <c r="KR342" s="255"/>
      <c r="KS342">
        <v>30</v>
      </c>
      <c r="KT342">
        <v>6</v>
      </c>
      <c r="KU342">
        <v>30</v>
      </c>
      <c r="KV342">
        <v>6</v>
      </c>
    </row>
    <row r="343" spans="1:308" s="10" customFormat="1" ht="19.5">
      <c r="A343" s="171">
        <v>28</v>
      </c>
      <c r="B343" s="171" t="s">
        <v>1567</v>
      </c>
      <c r="C343" s="172" t="s">
        <v>1578</v>
      </c>
      <c r="D343" s="173">
        <v>7</v>
      </c>
      <c r="E343" s="171" t="s">
        <v>1579</v>
      </c>
      <c r="F343" s="164">
        <v>4</v>
      </c>
      <c r="G343" s="164" t="s">
        <v>876</v>
      </c>
      <c r="H343" s="164">
        <v>0</v>
      </c>
      <c r="I343" s="164">
        <v>0</v>
      </c>
      <c r="J343" s="164">
        <v>633</v>
      </c>
      <c r="K343" s="164">
        <v>210</v>
      </c>
      <c r="L343" s="165">
        <v>33.175355450236964</v>
      </c>
      <c r="M343" s="384" t="s">
        <v>2506</v>
      </c>
      <c r="N343" s="166" t="s">
        <v>226</v>
      </c>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c r="BT343" s="213"/>
      <c r="BU343" s="213"/>
      <c r="BV343" s="213"/>
      <c r="BW343" s="213"/>
      <c r="BX343" s="213"/>
      <c r="BY343" s="213"/>
      <c r="BZ343" s="213"/>
      <c r="CA343" s="213"/>
      <c r="CB343" s="166"/>
      <c r="CC343" s="213"/>
      <c r="CD343" s="213"/>
      <c r="CE343" s="213"/>
      <c r="CF343" s="213"/>
      <c r="CG343" s="213"/>
      <c r="CH343" s="213"/>
      <c r="CI343" s="213"/>
      <c r="CJ343" s="213"/>
      <c r="CK343" s="213"/>
      <c r="CL343" s="213"/>
      <c r="CM343" s="213"/>
      <c r="CN343" s="213"/>
      <c r="CO343" s="213"/>
      <c r="CP343" s="213"/>
      <c r="CQ343" s="213" t="s">
        <v>226</v>
      </c>
      <c r="CR343" s="213"/>
      <c r="CS343" s="213"/>
      <c r="CT343" s="166"/>
      <c r="CU343" s="213"/>
      <c r="CV343" s="213"/>
      <c r="CW343" s="213"/>
      <c r="CX343" s="213"/>
      <c r="CY343" s="213"/>
      <c r="CZ343" s="213"/>
      <c r="DA343" s="213"/>
      <c r="DB343" s="213"/>
      <c r="DC343" s="213"/>
      <c r="DD343" s="213"/>
      <c r="DE343" s="213"/>
      <c r="DF343" s="213"/>
      <c r="DG343" s="213"/>
      <c r="DH343" s="213"/>
      <c r="DI343" s="213"/>
      <c r="DJ343" s="213"/>
      <c r="DK343" s="213"/>
      <c r="DL343" s="213"/>
      <c r="DM343" s="213"/>
      <c r="DN343" s="167"/>
      <c r="DO343" s="213"/>
      <c r="DP343" s="213"/>
      <c r="DQ343" s="213"/>
      <c r="DR343" s="213"/>
      <c r="DS343" s="213"/>
      <c r="DT343" s="213"/>
      <c r="DU343" s="213"/>
      <c r="DV343" s="213"/>
      <c r="DW343" s="213"/>
      <c r="DX343" s="213"/>
      <c r="DY343" s="213"/>
      <c r="DZ343" s="213"/>
      <c r="EA343" s="213"/>
      <c r="EB343" s="213"/>
      <c r="EC343" s="213"/>
      <c r="ED343" s="213"/>
      <c r="EE343" s="213"/>
      <c r="EF343" s="213"/>
      <c r="EG343" s="213"/>
      <c r="EH343" s="213"/>
      <c r="EI343" s="213"/>
      <c r="EJ343" s="213"/>
      <c r="EK343" s="213"/>
      <c r="EL343" s="213"/>
      <c r="EM343" s="213"/>
      <c r="EN343" s="213"/>
      <c r="EO343" s="213"/>
      <c r="EP343" s="213"/>
      <c r="EQ343" s="213"/>
      <c r="ER343" s="213"/>
      <c r="ES343" s="213"/>
      <c r="ET343" s="213"/>
      <c r="EU343" s="9"/>
      <c r="EV343" s="166"/>
      <c r="EW343" s="213"/>
      <c r="EX343" s="213"/>
      <c r="EY343" s="213"/>
      <c r="EZ343" s="213"/>
      <c r="FA343" s="213"/>
      <c r="FB343" s="213"/>
      <c r="FC343" s="213"/>
      <c r="FD343" s="213"/>
      <c r="FE343" s="213"/>
      <c r="FF343" s="213"/>
      <c r="FG343" s="213"/>
      <c r="FH343" s="213"/>
      <c r="FI343" s="213"/>
      <c r="FJ343" s="213"/>
      <c r="FK343" s="213"/>
      <c r="FL343" s="213"/>
      <c r="FM343" s="213"/>
      <c r="FN343" s="167"/>
      <c r="FO343" s="213"/>
      <c r="FP343" s="213"/>
      <c r="FQ343" s="213"/>
      <c r="FR343" s="213"/>
      <c r="FS343" s="166"/>
      <c r="FT343" s="167"/>
      <c r="FU343" s="213"/>
      <c r="FV343" s="213"/>
      <c r="FW343" s="213"/>
      <c r="FX343" s="213"/>
      <c r="FY343" s="166"/>
      <c r="FZ343" s="167"/>
      <c r="GA343" s="166"/>
      <c r="GB343" s="213"/>
      <c r="GC343" s="213"/>
      <c r="GD343" s="213"/>
      <c r="GE343" s="166"/>
      <c r="GF343" s="213"/>
      <c r="GG343" s="213"/>
      <c r="GH343" s="213"/>
      <c r="GI343" s="213"/>
      <c r="GJ343" s="213"/>
      <c r="GK343" s="213"/>
      <c r="GL343" s="213"/>
      <c r="GM343" s="166"/>
      <c r="GN343" s="213"/>
      <c r="GO343" s="213"/>
      <c r="GP343" s="213"/>
      <c r="GQ343" s="167"/>
      <c r="GR343" s="174"/>
      <c r="GS343" s="214"/>
      <c r="GT343" s="214"/>
      <c r="GU343" s="214"/>
      <c r="GV343" s="214"/>
      <c r="GW343" s="214"/>
      <c r="GX343" s="214"/>
      <c r="GY343" s="214"/>
      <c r="GZ343" s="214"/>
      <c r="HA343" s="214" t="s">
        <v>226</v>
      </c>
      <c r="HB343" s="214"/>
      <c r="HC343" s="214"/>
      <c r="HD343" s="214"/>
      <c r="HE343" s="214"/>
      <c r="HF343" s="214"/>
      <c r="HG343" s="214"/>
      <c r="HH343" s="214"/>
      <c r="HI343" s="214"/>
      <c r="HJ343" s="214"/>
      <c r="HK343" s="214"/>
      <c r="HL343" s="214"/>
      <c r="HM343" s="214"/>
      <c r="HN343" s="214"/>
      <c r="HO343" s="214"/>
      <c r="HP343" s="214"/>
      <c r="HQ343" s="214"/>
      <c r="HR343" s="214"/>
      <c r="HS343" s="214"/>
      <c r="HT343" s="214"/>
      <c r="HU343" s="214"/>
      <c r="HV343" s="214"/>
      <c r="HW343" s="214"/>
      <c r="HX343" s="214"/>
      <c r="HY343" s="214"/>
      <c r="HZ343" s="214"/>
      <c r="IA343" s="214"/>
      <c r="IB343" s="214"/>
      <c r="IC343" s="214"/>
      <c r="ID343" s="214"/>
      <c r="IE343" s="214"/>
      <c r="IF343" s="214"/>
      <c r="IG343" s="214"/>
      <c r="IH343" s="214"/>
      <c r="II343" s="214"/>
      <c r="IJ343" s="214"/>
      <c r="IK343" s="214"/>
      <c r="IL343" s="214"/>
      <c r="IM343" s="214"/>
      <c r="IN343" s="214"/>
      <c r="IO343" s="214"/>
      <c r="IP343" s="166"/>
      <c r="IQ343" s="167"/>
      <c r="IR343" s="213"/>
      <c r="IS343" s="213"/>
      <c r="IT343" s="213"/>
      <c r="IU343" s="213"/>
      <c r="IV343" s="213"/>
      <c r="IW343" s="213"/>
      <c r="IX343" s="223"/>
      <c r="IY343" s="223"/>
      <c r="IZ343" s="213"/>
      <c r="JA343" s="223"/>
      <c r="JB343" s="213"/>
      <c r="JC343" s="213" t="s">
        <v>853</v>
      </c>
      <c r="JD343" s="213"/>
      <c r="JE343" s="214"/>
      <c r="JF343"/>
      <c r="JG343" s="213" t="s">
        <v>853</v>
      </c>
      <c r="JH343" s="213"/>
      <c r="JI343" s="213"/>
      <c r="JJ343" s="213"/>
      <c r="JK343" s="213"/>
      <c r="JL343" s="213"/>
      <c r="JM343" s="213"/>
      <c r="JN343" s="174"/>
      <c r="JO343" s="214"/>
      <c r="JP343" s="214"/>
      <c r="JQ343" s="214"/>
      <c r="JR343" s="214"/>
      <c r="JS343" s="214"/>
      <c r="JT343" s="214"/>
      <c r="JU343" s="214"/>
      <c r="JV343" s="214"/>
      <c r="JW343" s="214"/>
      <c r="JX343" s="214"/>
      <c r="JY343" s="166"/>
      <c r="JZ343" s="213"/>
      <c r="KA343" s="213"/>
      <c r="KB343" s="213"/>
      <c r="KC343" s="214"/>
      <c r="KD343" s="214"/>
      <c r="KE343" s="214"/>
      <c r="KF343" s="214"/>
      <c r="KG343" s="214"/>
      <c r="KH343" s="223"/>
      <c r="KI343" s="223"/>
      <c r="KJ343" s="223"/>
      <c r="KK343" s="223"/>
      <c r="KL343" s="214"/>
      <c r="KM343" s="214"/>
      <c r="KN343" s="214"/>
      <c r="KO343" s="214"/>
      <c r="KP343" s="214"/>
      <c r="KQ343"/>
      <c r="KR343" s="255"/>
      <c r="KS343">
        <v>3</v>
      </c>
      <c r="KT343">
        <v>2</v>
      </c>
      <c r="KU343">
        <v>3</v>
      </c>
      <c r="KV343">
        <v>2</v>
      </c>
    </row>
    <row r="344" spans="1:308" s="10" customFormat="1" ht="19.5">
      <c r="A344" s="171">
        <v>28</v>
      </c>
      <c r="B344" s="171" t="s">
        <v>1567</v>
      </c>
      <c r="C344" s="172" t="s">
        <v>1580</v>
      </c>
      <c r="D344" s="173">
        <v>8</v>
      </c>
      <c r="E344" s="164" t="s">
        <v>1581</v>
      </c>
      <c r="F344" s="164">
        <v>8</v>
      </c>
      <c r="G344" s="164" t="s">
        <v>857</v>
      </c>
      <c r="H344" s="164">
        <v>0</v>
      </c>
      <c r="I344" s="164">
        <v>0</v>
      </c>
      <c r="J344" s="164">
        <v>714</v>
      </c>
      <c r="K344" s="164">
        <v>420.3</v>
      </c>
      <c r="L344" s="165">
        <v>58.865546218487395</v>
      </c>
      <c r="M344" s="384" t="s">
        <v>2507</v>
      </c>
      <c r="N344" s="166" t="s">
        <v>853</v>
      </c>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c r="BT344" s="213"/>
      <c r="BU344" s="213"/>
      <c r="BV344" s="213"/>
      <c r="BW344" s="213"/>
      <c r="BX344" s="213"/>
      <c r="BY344" s="213"/>
      <c r="BZ344" s="213"/>
      <c r="CA344" s="213"/>
      <c r="CB344" s="166"/>
      <c r="CC344" s="213"/>
      <c r="CD344" s="213"/>
      <c r="CE344" s="213"/>
      <c r="CF344" s="213"/>
      <c r="CG344" s="213"/>
      <c r="CH344" s="213"/>
      <c r="CI344" s="213" t="s">
        <v>853</v>
      </c>
      <c r="CJ344" s="213" t="s">
        <v>853</v>
      </c>
      <c r="CK344" s="213"/>
      <c r="CL344" s="213"/>
      <c r="CM344" s="213"/>
      <c r="CN344" s="213"/>
      <c r="CO344" s="213"/>
      <c r="CP344" s="213"/>
      <c r="CQ344" s="213"/>
      <c r="CR344" s="213"/>
      <c r="CS344" s="213"/>
      <c r="CT344" s="166"/>
      <c r="CU344" s="213"/>
      <c r="CV344" s="213"/>
      <c r="CW344" s="213"/>
      <c r="CX344" s="213"/>
      <c r="CY344" s="213"/>
      <c r="CZ344" s="213"/>
      <c r="DA344" s="213"/>
      <c r="DB344" s="213"/>
      <c r="DC344" s="213"/>
      <c r="DD344" s="213"/>
      <c r="DE344" s="213"/>
      <c r="DF344" s="213"/>
      <c r="DG344" s="213"/>
      <c r="DH344" s="213"/>
      <c r="DI344" s="213"/>
      <c r="DJ344" s="213"/>
      <c r="DK344" s="213"/>
      <c r="DL344" s="213"/>
      <c r="DM344" s="213"/>
      <c r="DN344" s="167"/>
      <c r="DO344" s="213"/>
      <c r="DP344" s="213"/>
      <c r="DQ344" s="213"/>
      <c r="DR344" s="213"/>
      <c r="DS344" s="213"/>
      <c r="DT344" s="213"/>
      <c r="DU344" s="213"/>
      <c r="DV344" s="213"/>
      <c r="DW344" s="213"/>
      <c r="DX344" s="213"/>
      <c r="DY344" s="213"/>
      <c r="DZ344" s="213"/>
      <c r="EA344" s="213"/>
      <c r="EB344" s="213"/>
      <c r="EC344" s="213"/>
      <c r="ED344" s="213"/>
      <c r="EE344" s="213"/>
      <c r="EF344" s="213"/>
      <c r="EG344" s="213"/>
      <c r="EH344" s="213"/>
      <c r="EI344" s="213"/>
      <c r="EJ344" s="213"/>
      <c r="EK344" s="213"/>
      <c r="EL344" s="213"/>
      <c r="EM344" s="213"/>
      <c r="EN344" s="213"/>
      <c r="EO344" s="213"/>
      <c r="EP344" s="213"/>
      <c r="EQ344" s="213"/>
      <c r="ER344" s="213"/>
      <c r="ES344" s="213"/>
      <c r="ET344" s="213"/>
      <c r="EU344" s="9"/>
      <c r="EV344" s="166"/>
      <c r="EW344" s="213"/>
      <c r="EX344" s="213"/>
      <c r="EY344" s="213"/>
      <c r="EZ344" s="213"/>
      <c r="FA344" s="213"/>
      <c r="FB344" s="213"/>
      <c r="FC344" s="213"/>
      <c r="FD344" s="213"/>
      <c r="FE344" s="213"/>
      <c r="FF344" s="213"/>
      <c r="FG344" s="213"/>
      <c r="FH344" s="213"/>
      <c r="FI344" s="213"/>
      <c r="FJ344" s="213"/>
      <c r="FK344" s="213"/>
      <c r="FL344" s="213"/>
      <c r="FM344" s="213"/>
      <c r="FN344" s="167"/>
      <c r="FO344" s="213"/>
      <c r="FP344" s="213"/>
      <c r="FQ344" s="213"/>
      <c r="FR344" s="213"/>
      <c r="FS344" s="166"/>
      <c r="FT344" s="167"/>
      <c r="FU344" s="213"/>
      <c r="FV344" s="213"/>
      <c r="FW344" s="213"/>
      <c r="FX344" s="213"/>
      <c r="FY344" s="166"/>
      <c r="FZ344" s="167"/>
      <c r="GA344" s="166"/>
      <c r="GB344" s="213"/>
      <c r="GC344" s="213"/>
      <c r="GD344" s="213"/>
      <c r="GE344" s="166"/>
      <c r="GF344" s="213"/>
      <c r="GG344" s="213"/>
      <c r="GH344" s="213"/>
      <c r="GI344" s="213"/>
      <c r="GJ344" s="213"/>
      <c r="GK344" s="213"/>
      <c r="GL344" s="213"/>
      <c r="GM344" s="166"/>
      <c r="GN344" s="213"/>
      <c r="GO344" s="213"/>
      <c r="GP344" s="213"/>
      <c r="GQ344" s="167"/>
      <c r="GR344" s="174"/>
      <c r="GS344" s="214"/>
      <c r="GT344" s="214"/>
      <c r="GU344" s="214"/>
      <c r="GV344" s="214"/>
      <c r="GW344" s="214"/>
      <c r="GX344" s="214"/>
      <c r="GY344" s="214"/>
      <c r="GZ344" s="214"/>
      <c r="HA344" s="214"/>
      <c r="HB344" s="214"/>
      <c r="HC344" s="214"/>
      <c r="HD344" s="214"/>
      <c r="HE344" s="214"/>
      <c r="HF344" s="214"/>
      <c r="HG344" s="214"/>
      <c r="HH344" s="214"/>
      <c r="HI344" s="214"/>
      <c r="HJ344" s="214"/>
      <c r="HK344" s="214"/>
      <c r="HL344" s="214"/>
      <c r="HM344" s="214"/>
      <c r="HN344" s="214"/>
      <c r="HO344" s="214"/>
      <c r="HP344" s="214"/>
      <c r="HQ344" s="214"/>
      <c r="HR344" s="214"/>
      <c r="HS344" s="214"/>
      <c r="HT344" s="214"/>
      <c r="HU344" s="214"/>
      <c r="HV344" s="214"/>
      <c r="HW344" s="214"/>
      <c r="HX344" s="214"/>
      <c r="HY344" s="214"/>
      <c r="HZ344" s="214"/>
      <c r="IA344" s="214"/>
      <c r="IB344" s="214"/>
      <c r="IC344" s="214"/>
      <c r="ID344" s="214"/>
      <c r="IE344" s="214"/>
      <c r="IF344" s="214"/>
      <c r="IG344" s="214"/>
      <c r="IH344" s="214"/>
      <c r="II344" s="214"/>
      <c r="IJ344" s="214"/>
      <c r="IK344" s="214"/>
      <c r="IL344" s="214"/>
      <c r="IM344" s="214"/>
      <c r="IN344" s="214"/>
      <c r="IO344" s="214"/>
      <c r="IP344" s="166"/>
      <c r="IQ344" s="167"/>
      <c r="IR344" s="213"/>
      <c r="IS344" s="213"/>
      <c r="IT344" s="213"/>
      <c r="IU344" s="213"/>
      <c r="IV344" s="213"/>
      <c r="IW344" s="213"/>
      <c r="IX344" s="223" t="s">
        <v>853</v>
      </c>
      <c r="IY344" s="223"/>
      <c r="IZ344" s="213" t="s">
        <v>853</v>
      </c>
      <c r="JA344" s="223"/>
      <c r="JB344" s="213"/>
      <c r="JC344" s="213" t="s">
        <v>853</v>
      </c>
      <c r="JD344" s="213"/>
      <c r="JE344" s="214"/>
      <c r="JF344"/>
      <c r="JG344" s="213"/>
      <c r="JH344" s="213"/>
      <c r="JI344" s="213"/>
      <c r="JJ344" s="213"/>
      <c r="JK344" s="213" t="s">
        <v>853</v>
      </c>
      <c r="JL344" s="213"/>
      <c r="JM344" s="213"/>
      <c r="JN344" s="174"/>
      <c r="JO344" s="214"/>
      <c r="JP344" s="214"/>
      <c r="JQ344" s="214"/>
      <c r="JR344" s="214"/>
      <c r="JS344" s="214"/>
      <c r="JT344" s="214"/>
      <c r="JU344" s="214"/>
      <c r="JV344" s="214"/>
      <c r="JW344" s="214"/>
      <c r="JX344" s="214"/>
      <c r="JY344" s="166"/>
      <c r="JZ344" s="213"/>
      <c r="KA344" s="213" t="s">
        <v>853</v>
      </c>
      <c r="KB344" s="213"/>
      <c r="KC344" s="214"/>
      <c r="KD344" s="214"/>
      <c r="KE344" s="214"/>
      <c r="KF344" s="214"/>
      <c r="KG344" s="214"/>
      <c r="KH344" s="223" t="s">
        <v>853</v>
      </c>
      <c r="KI344" s="223"/>
      <c r="KJ344" s="223"/>
      <c r="KK344" s="223"/>
      <c r="KL344" s="214"/>
      <c r="KM344" s="214"/>
      <c r="KN344" s="214"/>
      <c r="KO344" s="214"/>
      <c r="KP344" s="214"/>
      <c r="KQ344"/>
      <c r="KR344" s="255"/>
      <c r="KS344">
        <v>0</v>
      </c>
      <c r="KT344">
        <v>9</v>
      </c>
      <c r="KU344">
        <v>0</v>
      </c>
      <c r="KV344">
        <v>9</v>
      </c>
    </row>
    <row r="345" spans="1:308" s="10" customFormat="1" ht="19.5">
      <c r="A345" s="171">
        <v>28</v>
      </c>
      <c r="B345" s="171" t="s">
        <v>1567</v>
      </c>
      <c r="C345" s="172" t="s">
        <v>1582</v>
      </c>
      <c r="D345" s="173">
        <v>9</v>
      </c>
      <c r="E345" s="171" t="s">
        <v>1583</v>
      </c>
      <c r="F345" s="164">
        <v>21</v>
      </c>
      <c r="G345" s="164" t="s">
        <v>2078</v>
      </c>
      <c r="H345" s="164" t="s">
        <v>864</v>
      </c>
      <c r="I345" s="164" t="s">
        <v>904</v>
      </c>
      <c r="J345" s="164">
        <v>926</v>
      </c>
      <c r="K345" s="164">
        <v>641.4</v>
      </c>
      <c r="L345" s="165">
        <v>69.265658747300222</v>
      </c>
      <c r="M345" s="384" t="s">
        <v>2508</v>
      </c>
      <c r="N345" s="166" t="s">
        <v>226</v>
      </c>
      <c r="O345" s="213"/>
      <c r="P345" s="213"/>
      <c r="Q345" s="213"/>
      <c r="R345" s="213"/>
      <c r="S345" s="213"/>
      <c r="T345" s="213" t="s">
        <v>226</v>
      </c>
      <c r="U345" s="213"/>
      <c r="V345" s="213"/>
      <c r="W345" s="213"/>
      <c r="X345" s="213"/>
      <c r="Y345" s="213"/>
      <c r="Z345" s="213"/>
      <c r="AA345" s="213"/>
      <c r="AB345" s="213"/>
      <c r="AC345" s="213"/>
      <c r="AD345" s="213"/>
      <c r="AE345" s="213" t="s">
        <v>226</v>
      </c>
      <c r="AF345" s="213"/>
      <c r="AG345" s="213"/>
      <c r="AH345" s="213"/>
      <c r="AI345" s="213"/>
      <c r="AJ345" s="213"/>
      <c r="AK345" s="213" t="s">
        <v>226</v>
      </c>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t="s">
        <v>226</v>
      </c>
      <c r="BQ345" s="213"/>
      <c r="BR345" s="213"/>
      <c r="BS345" s="213"/>
      <c r="BT345" s="213"/>
      <c r="BU345" s="213"/>
      <c r="BV345" s="213"/>
      <c r="BW345" s="213"/>
      <c r="BX345" s="213"/>
      <c r="BY345" s="213"/>
      <c r="BZ345" s="213"/>
      <c r="CA345" s="213"/>
      <c r="CB345" s="166"/>
      <c r="CC345" s="213"/>
      <c r="CD345" s="213"/>
      <c r="CE345" s="213"/>
      <c r="CF345" s="213"/>
      <c r="CG345" s="213" t="s">
        <v>226</v>
      </c>
      <c r="CH345" s="213" t="s">
        <v>226</v>
      </c>
      <c r="CI345" s="213" t="s">
        <v>853</v>
      </c>
      <c r="CJ345" s="213"/>
      <c r="CK345" s="213"/>
      <c r="CL345" s="213"/>
      <c r="CM345" s="213" t="s">
        <v>226</v>
      </c>
      <c r="CN345" s="213"/>
      <c r="CO345" s="213" t="s">
        <v>226</v>
      </c>
      <c r="CP345" s="213"/>
      <c r="CQ345" s="213"/>
      <c r="CR345" s="213"/>
      <c r="CS345" s="213"/>
      <c r="CT345" s="166"/>
      <c r="CU345" s="213" t="s">
        <v>226</v>
      </c>
      <c r="CV345" s="213" t="s">
        <v>226</v>
      </c>
      <c r="CW345" s="213"/>
      <c r="CX345" s="213"/>
      <c r="CY345" s="213"/>
      <c r="CZ345" s="213"/>
      <c r="DA345" s="213" t="s">
        <v>226</v>
      </c>
      <c r="DB345" s="213"/>
      <c r="DC345" s="213"/>
      <c r="DD345" s="213"/>
      <c r="DE345" s="213"/>
      <c r="DF345" s="213"/>
      <c r="DG345" s="213" t="s">
        <v>853</v>
      </c>
      <c r="DH345" s="213"/>
      <c r="DI345" s="213"/>
      <c r="DJ345" s="213"/>
      <c r="DK345" s="213"/>
      <c r="DL345" s="213"/>
      <c r="DM345" s="213"/>
      <c r="DN345" s="167"/>
      <c r="DO345" s="213"/>
      <c r="DP345" s="213" t="s">
        <v>226</v>
      </c>
      <c r="DQ345" s="213" t="s">
        <v>226</v>
      </c>
      <c r="DR345" s="213"/>
      <c r="DS345" s="213"/>
      <c r="DT345" s="213" t="s">
        <v>226</v>
      </c>
      <c r="DU345" s="213" t="s">
        <v>226</v>
      </c>
      <c r="DV345" s="213"/>
      <c r="DW345" s="213"/>
      <c r="DX345" s="213"/>
      <c r="DY345" s="213"/>
      <c r="DZ345" s="213"/>
      <c r="EA345" s="213"/>
      <c r="EB345" s="213"/>
      <c r="EC345" s="213"/>
      <c r="ED345" s="213"/>
      <c r="EE345" s="213"/>
      <c r="EF345" s="213"/>
      <c r="EG345" s="213"/>
      <c r="EH345" s="213" t="s">
        <v>853</v>
      </c>
      <c r="EI345" s="213" t="s">
        <v>226</v>
      </c>
      <c r="EJ345" s="213" t="s">
        <v>226</v>
      </c>
      <c r="EK345" s="213"/>
      <c r="EL345" s="213"/>
      <c r="EM345" s="213"/>
      <c r="EN345" s="213"/>
      <c r="EO345" s="213"/>
      <c r="EP345" s="213" t="s">
        <v>226</v>
      </c>
      <c r="EQ345" s="213"/>
      <c r="ER345" s="213"/>
      <c r="ES345" s="213"/>
      <c r="ET345" s="213"/>
      <c r="EU345" s="9"/>
      <c r="EV345" s="166" t="s">
        <v>226</v>
      </c>
      <c r="EW345" s="213" t="s">
        <v>853</v>
      </c>
      <c r="EX345" s="213"/>
      <c r="EY345" s="213" t="s">
        <v>226</v>
      </c>
      <c r="EZ345" s="213" t="s">
        <v>226</v>
      </c>
      <c r="FA345" s="213" t="s">
        <v>226</v>
      </c>
      <c r="FB345" s="213" t="s">
        <v>853</v>
      </c>
      <c r="FC345" s="213"/>
      <c r="FD345" s="213"/>
      <c r="FE345" s="213"/>
      <c r="FF345" s="213"/>
      <c r="FG345" s="213"/>
      <c r="FH345" s="213" t="s">
        <v>226</v>
      </c>
      <c r="FI345" s="213" t="s">
        <v>226</v>
      </c>
      <c r="FJ345" s="213"/>
      <c r="FK345" s="213"/>
      <c r="FL345" s="213"/>
      <c r="FM345" s="213"/>
      <c r="FN345" s="167"/>
      <c r="FO345" s="213" t="s">
        <v>226</v>
      </c>
      <c r="FP345" s="213"/>
      <c r="FQ345" s="213"/>
      <c r="FR345" s="213"/>
      <c r="FS345" s="166" t="s">
        <v>226</v>
      </c>
      <c r="FT345" s="167" t="s">
        <v>226</v>
      </c>
      <c r="FU345" s="213" t="s">
        <v>226</v>
      </c>
      <c r="FV345" s="213" t="s">
        <v>226</v>
      </c>
      <c r="FW345" s="213" t="s">
        <v>226</v>
      </c>
      <c r="FX345" s="213" t="s">
        <v>226</v>
      </c>
      <c r="FY345" s="166"/>
      <c r="FZ345" s="167"/>
      <c r="GA345" s="166"/>
      <c r="GB345" s="213"/>
      <c r="GC345" s="213"/>
      <c r="GD345" s="213"/>
      <c r="GE345" s="166"/>
      <c r="GF345" s="213"/>
      <c r="GG345" s="213"/>
      <c r="GH345" s="213"/>
      <c r="GI345" s="213"/>
      <c r="GJ345" s="213"/>
      <c r="GK345" s="213"/>
      <c r="GL345" s="213"/>
      <c r="GM345" s="166"/>
      <c r="GN345" s="213"/>
      <c r="GO345" s="213"/>
      <c r="GP345" s="213"/>
      <c r="GQ345" s="167"/>
      <c r="GR345" s="174" t="s">
        <v>226</v>
      </c>
      <c r="GS345" s="214" t="s">
        <v>226</v>
      </c>
      <c r="GT345" s="214"/>
      <c r="GU345" s="214" t="s">
        <v>226</v>
      </c>
      <c r="GV345" s="214" t="s">
        <v>226</v>
      </c>
      <c r="GW345" s="214" t="s">
        <v>226</v>
      </c>
      <c r="GX345" s="214" t="s">
        <v>226</v>
      </c>
      <c r="GY345" s="214"/>
      <c r="GZ345" s="214"/>
      <c r="HA345" s="214" t="s">
        <v>226</v>
      </c>
      <c r="HB345" s="214"/>
      <c r="HC345" s="214"/>
      <c r="HD345" s="214"/>
      <c r="HE345" s="214"/>
      <c r="HF345" s="214" t="s">
        <v>226</v>
      </c>
      <c r="HG345" s="214"/>
      <c r="HH345" s="214"/>
      <c r="HI345" s="214"/>
      <c r="HJ345" s="214"/>
      <c r="HK345" s="214" t="s">
        <v>226</v>
      </c>
      <c r="HL345" s="214"/>
      <c r="HM345" s="214"/>
      <c r="HN345" s="214"/>
      <c r="HO345" s="214"/>
      <c r="HP345" s="214"/>
      <c r="HQ345" s="214"/>
      <c r="HR345" s="214"/>
      <c r="HS345" s="214"/>
      <c r="HT345" s="214" t="s">
        <v>226</v>
      </c>
      <c r="HU345" s="214" t="s">
        <v>226</v>
      </c>
      <c r="HV345" s="214"/>
      <c r="HW345" s="214"/>
      <c r="HX345" s="214" t="s">
        <v>226</v>
      </c>
      <c r="HY345" s="214"/>
      <c r="HZ345" s="214"/>
      <c r="IA345" s="214"/>
      <c r="IB345" s="214"/>
      <c r="IC345" s="214"/>
      <c r="ID345" s="214"/>
      <c r="IE345" s="214"/>
      <c r="IF345" s="214"/>
      <c r="IG345" s="214"/>
      <c r="IH345" s="214"/>
      <c r="II345" s="214"/>
      <c r="IJ345" s="214"/>
      <c r="IK345" s="214"/>
      <c r="IL345" s="214"/>
      <c r="IM345" s="214"/>
      <c r="IN345" s="214"/>
      <c r="IO345" s="214"/>
      <c r="IP345" s="166"/>
      <c r="IQ345" s="167"/>
      <c r="IR345" s="213" t="s">
        <v>226</v>
      </c>
      <c r="IS345" s="213"/>
      <c r="IT345" s="213"/>
      <c r="IU345" s="213"/>
      <c r="IV345" s="213"/>
      <c r="IW345" s="213"/>
      <c r="IX345" s="223"/>
      <c r="IY345" s="223"/>
      <c r="IZ345" s="213" t="s">
        <v>226</v>
      </c>
      <c r="JA345" s="223"/>
      <c r="JB345" s="213"/>
      <c r="JC345" s="213"/>
      <c r="JD345" s="213"/>
      <c r="JE345" s="214"/>
      <c r="JF345"/>
      <c r="JG345" s="213"/>
      <c r="JH345" s="213"/>
      <c r="JI345" s="213"/>
      <c r="JJ345" s="213"/>
      <c r="JK345" s="213"/>
      <c r="JL345" s="213"/>
      <c r="JM345" s="213"/>
      <c r="JN345" s="174"/>
      <c r="JO345" s="214"/>
      <c r="JP345" s="214"/>
      <c r="JQ345" s="214"/>
      <c r="JR345" s="214"/>
      <c r="JS345" s="214"/>
      <c r="JT345" s="214"/>
      <c r="JU345" s="214"/>
      <c r="JV345" s="214"/>
      <c r="JW345" s="214"/>
      <c r="JX345" s="214"/>
      <c r="JY345" s="166"/>
      <c r="JZ345" s="213"/>
      <c r="KA345" s="213"/>
      <c r="KB345" s="213"/>
      <c r="KC345" s="214"/>
      <c r="KD345" s="214"/>
      <c r="KE345" s="214"/>
      <c r="KF345" s="214"/>
      <c r="KG345" s="214"/>
      <c r="KH345" s="223"/>
      <c r="KI345" s="223"/>
      <c r="KJ345" s="223"/>
      <c r="KK345" s="223"/>
      <c r="KL345" s="214"/>
      <c r="KM345" s="214"/>
      <c r="KN345" s="214"/>
      <c r="KO345" s="214"/>
      <c r="KP345" s="214"/>
      <c r="KQ345"/>
      <c r="KR345" s="255"/>
      <c r="KS345">
        <v>46</v>
      </c>
      <c r="KT345">
        <v>5</v>
      </c>
      <c r="KU345">
        <v>43</v>
      </c>
      <c r="KV345">
        <v>5</v>
      </c>
    </row>
    <row r="346" spans="1:308" s="10" customFormat="1" ht="19.5">
      <c r="A346" s="171">
        <v>28</v>
      </c>
      <c r="B346" s="171" t="s">
        <v>1567</v>
      </c>
      <c r="C346" s="172" t="s">
        <v>1584</v>
      </c>
      <c r="D346" s="173">
        <v>10</v>
      </c>
      <c r="E346" s="171" t="s">
        <v>1585</v>
      </c>
      <c r="F346" s="164">
        <v>20</v>
      </c>
      <c r="G346" s="164" t="s">
        <v>852</v>
      </c>
      <c r="H346" s="164">
        <v>0</v>
      </c>
      <c r="I346" s="164">
        <v>0</v>
      </c>
      <c r="J346" s="164">
        <v>382</v>
      </c>
      <c r="K346" s="164">
        <v>142</v>
      </c>
      <c r="L346" s="165">
        <v>37.172774869109951</v>
      </c>
      <c r="M346" s="384" t="s">
        <v>2509</v>
      </c>
      <c r="N346" s="166" t="s">
        <v>226</v>
      </c>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t="s">
        <v>226</v>
      </c>
      <c r="BB346" s="213" t="s">
        <v>226</v>
      </c>
      <c r="BC346" s="213" t="s">
        <v>226</v>
      </c>
      <c r="BD346" s="213" t="s">
        <v>226</v>
      </c>
      <c r="BE346" s="213"/>
      <c r="BF346" s="213"/>
      <c r="BG346" s="213"/>
      <c r="BH346" s="213"/>
      <c r="BI346" s="213"/>
      <c r="BJ346" s="213"/>
      <c r="BK346" s="213"/>
      <c r="BL346" s="213"/>
      <c r="BM346" s="213"/>
      <c r="BN346" s="213"/>
      <c r="BO346" s="213"/>
      <c r="BP346" s="213" t="s">
        <v>226</v>
      </c>
      <c r="BQ346" s="213" t="s">
        <v>226</v>
      </c>
      <c r="BR346" s="213"/>
      <c r="BS346" s="213"/>
      <c r="BT346" s="213"/>
      <c r="BU346" s="213"/>
      <c r="BV346" s="213"/>
      <c r="BW346" s="213"/>
      <c r="BX346" s="213"/>
      <c r="BY346" s="213"/>
      <c r="BZ346" s="213"/>
      <c r="CA346" s="213"/>
      <c r="CB346" s="166" t="s">
        <v>226</v>
      </c>
      <c r="CC346" s="213" t="s">
        <v>226</v>
      </c>
      <c r="CD346" s="213"/>
      <c r="CE346" s="213"/>
      <c r="CF346" s="213"/>
      <c r="CG346" s="213" t="s">
        <v>226</v>
      </c>
      <c r="CH346" s="213" t="s">
        <v>226</v>
      </c>
      <c r="CI346" s="213" t="s">
        <v>226</v>
      </c>
      <c r="CJ346" s="213" t="s">
        <v>226</v>
      </c>
      <c r="CK346" s="213" t="s">
        <v>226</v>
      </c>
      <c r="CL346" s="213"/>
      <c r="CM346" s="213"/>
      <c r="CN346" s="213"/>
      <c r="CO346" s="213"/>
      <c r="CP346" s="213"/>
      <c r="CQ346" s="213" t="s">
        <v>226</v>
      </c>
      <c r="CR346" s="213"/>
      <c r="CS346" s="213"/>
      <c r="CT346" s="166" t="s">
        <v>226</v>
      </c>
      <c r="CU346" s="213"/>
      <c r="CV346" s="213" t="s">
        <v>226</v>
      </c>
      <c r="CW346" s="213"/>
      <c r="CX346" s="213"/>
      <c r="CY346" s="213"/>
      <c r="CZ346" s="213"/>
      <c r="DA346" s="213" t="s">
        <v>226</v>
      </c>
      <c r="DB346" s="213" t="s">
        <v>226</v>
      </c>
      <c r="DC346" s="213"/>
      <c r="DD346" s="213"/>
      <c r="DE346" s="213"/>
      <c r="DF346" s="213"/>
      <c r="DG346" s="213"/>
      <c r="DH346" s="213"/>
      <c r="DI346" s="213"/>
      <c r="DJ346" s="213"/>
      <c r="DK346" s="213"/>
      <c r="DL346" s="213"/>
      <c r="DM346" s="213"/>
      <c r="DN346" s="167"/>
      <c r="DO346" s="213" t="s">
        <v>226</v>
      </c>
      <c r="DP346" s="213"/>
      <c r="DQ346" s="213"/>
      <c r="DR346" s="213"/>
      <c r="DS346" s="213"/>
      <c r="DT346" s="213" t="s">
        <v>226</v>
      </c>
      <c r="DU346" s="213"/>
      <c r="DV346" s="213" t="s">
        <v>226</v>
      </c>
      <c r="DW346" s="213"/>
      <c r="DX346" s="213" t="s">
        <v>226</v>
      </c>
      <c r="DY346" s="213" t="s">
        <v>226</v>
      </c>
      <c r="DZ346" s="213" t="s">
        <v>226</v>
      </c>
      <c r="EA346" s="213" t="s">
        <v>226</v>
      </c>
      <c r="EB346" s="213"/>
      <c r="EC346" s="213"/>
      <c r="ED346" s="213"/>
      <c r="EE346" s="213"/>
      <c r="EF346" s="213"/>
      <c r="EG346" s="213"/>
      <c r="EH346" s="213"/>
      <c r="EI346" s="213"/>
      <c r="EJ346" s="213"/>
      <c r="EK346" s="213"/>
      <c r="EL346" s="213"/>
      <c r="EM346" s="213"/>
      <c r="EN346" s="213"/>
      <c r="EO346" s="213"/>
      <c r="EP346" s="213"/>
      <c r="EQ346" s="213"/>
      <c r="ER346" s="213"/>
      <c r="ES346" s="213"/>
      <c r="ET346" s="213"/>
      <c r="EU346" s="9"/>
      <c r="EV346" s="166"/>
      <c r="EW346" s="213"/>
      <c r="EX346" s="213"/>
      <c r="EY346" s="213"/>
      <c r="EZ346" s="213" t="s">
        <v>226</v>
      </c>
      <c r="FA346" s="213"/>
      <c r="FB346" s="213"/>
      <c r="FC346" s="213"/>
      <c r="FD346" s="213"/>
      <c r="FE346" s="213"/>
      <c r="FF346" s="213"/>
      <c r="FG346" s="213" t="s">
        <v>226</v>
      </c>
      <c r="FH346" s="213" t="s">
        <v>226</v>
      </c>
      <c r="FI346" s="213"/>
      <c r="FJ346" s="213"/>
      <c r="FK346" s="213"/>
      <c r="FL346" s="213"/>
      <c r="FM346" s="213"/>
      <c r="FN346" s="167"/>
      <c r="FO346" s="213" t="s">
        <v>226</v>
      </c>
      <c r="FP346" s="213"/>
      <c r="FQ346" s="213" t="s">
        <v>226</v>
      </c>
      <c r="FR346" s="213"/>
      <c r="FS346" s="166" t="s">
        <v>226</v>
      </c>
      <c r="FT346" s="167"/>
      <c r="FU346" s="213" t="s">
        <v>226</v>
      </c>
      <c r="FV346" s="213" t="s">
        <v>226</v>
      </c>
      <c r="FW346" s="213" t="s">
        <v>226</v>
      </c>
      <c r="FX346" s="213" t="s">
        <v>226</v>
      </c>
      <c r="FY346" s="166"/>
      <c r="FZ346" s="167"/>
      <c r="GA346" s="166"/>
      <c r="GB346" s="213"/>
      <c r="GC346" s="213"/>
      <c r="GD346" s="213"/>
      <c r="GE346" s="166"/>
      <c r="GF346" s="213"/>
      <c r="GG346" s="213"/>
      <c r="GH346" s="213"/>
      <c r="GI346" s="213"/>
      <c r="GJ346" s="213"/>
      <c r="GK346" s="213"/>
      <c r="GL346" s="213"/>
      <c r="GM346" s="166"/>
      <c r="GN346" s="213"/>
      <c r="GO346" s="213"/>
      <c r="GP346" s="213"/>
      <c r="GQ346" s="167"/>
      <c r="GR346" s="174" t="s">
        <v>226</v>
      </c>
      <c r="GS346" s="214" t="s">
        <v>226</v>
      </c>
      <c r="GT346" s="214"/>
      <c r="GU346" s="214" t="s">
        <v>226</v>
      </c>
      <c r="GV346" s="214" t="s">
        <v>226</v>
      </c>
      <c r="GW346" s="214" t="s">
        <v>226</v>
      </c>
      <c r="GX346" s="214" t="s">
        <v>226</v>
      </c>
      <c r="GY346" s="214"/>
      <c r="GZ346" s="214"/>
      <c r="HA346" s="214" t="s">
        <v>226</v>
      </c>
      <c r="HB346" s="214"/>
      <c r="HC346" s="214"/>
      <c r="HD346" s="214"/>
      <c r="HE346" s="214"/>
      <c r="HF346" s="214" t="s">
        <v>226</v>
      </c>
      <c r="HG346" s="214"/>
      <c r="HH346" s="214"/>
      <c r="HI346" s="214"/>
      <c r="HJ346" s="214"/>
      <c r="HK346" s="214" t="s">
        <v>226</v>
      </c>
      <c r="HL346" s="214"/>
      <c r="HM346" s="214"/>
      <c r="HN346" s="214"/>
      <c r="HO346" s="214"/>
      <c r="HP346" s="214"/>
      <c r="HQ346" s="214"/>
      <c r="HR346" s="214"/>
      <c r="HS346" s="214"/>
      <c r="HT346" s="214"/>
      <c r="HU346" s="214"/>
      <c r="HV346" s="214"/>
      <c r="HW346" s="214"/>
      <c r="HX346" s="214" t="s">
        <v>226</v>
      </c>
      <c r="HY346" s="214"/>
      <c r="HZ346" s="214"/>
      <c r="IA346" s="214" t="s">
        <v>226</v>
      </c>
      <c r="IB346" s="214"/>
      <c r="IC346" s="214" t="s">
        <v>226</v>
      </c>
      <c r="ID346" s="214" t="s">
        <v>226</v>
      </c>
      <c r="IE346" s="214"/>
      <c r="IF346" s="214"/>
      <c r="IG346" s="214"/>
      <c r="IH346" s="214" t="s">
        <v>226</v>
      </c>
      <c r="II346" s="214"/>
      <c r="IJ346" s="214"/>
      <c r="IK346" s="214"/>
      <c r="IL346" s="214"/>
      <c r="IM346" s="214"/>
      <c r="IN346" s="214"/>
      <c r="IO346" s="214"/>
      <c r="IP346" s="166"/>
      <c r="IQ346" s="167"/>
      <c r="IR346" s="213"/>
      <c r="IS346" s="213"/>
      <c r="IT346" s="213"/>
      <c r="IU346" s="213"/>
      <c r="IV346" s="213"/>
      <c r="IW346" s="213"/>
      <c r="IX346" s="223"/>
      <c r="IY346" s="223"/>
      <c r="IZ346" s="213" t="s">
        <v>226</v>
      </c>
      <c r="JA346" s="223"/>
      <c r="JB346" s="213"/>
      <c r="JC346" s="213"/>
      <c r="JD346" s="213"/>
      <c r="JE346" s="214"/>
      <c r="JF346"/>
      <c r="JG346" s="213" t="s">
        <v>226</v>
      </c>
      <c r="JH346" s="213"/>
      <c r="JI346" s="213"/>
      <c r="JJ346" s="213"/>
      <c r="JK346" s="213"/>
      <c r="JL346" s="213"/>
      <c r="JM346" s="213"/>
      <c r="JN346" s="174"/>
      <c r="JO346" s="214"/>
      <c r="JP346" s="214" t="s">
        <v>898</v>
      </c>
      <c r="JQ346" s="214"/>
      <c r="JR346" s="214"/>
      <c r="JS346" s="214"/>
      <c r="JT346" s="214"/>
      <c r="JU346" s="214"/>
      <c r="JV346" s="214"/>
      <c r="JW346" s="214"/>
      <c r="JX346" s="214"/>
      <c r="JY346" s="174" t="s">
        <v>898</v>
      </c>
      <c r="JZ346" s="214" t="s">
        <v>898</v>
      </c>
      <c r="KA346" s="213"/>
      <c r="KB346" s="214" t="s">
        <v>898</v>
      </c>
      <c r="KC346" s="214"/>
      <c r="KD346" s="214" t="s">
        <v>898</v>
      </c>
      <c r="KE346" s="214" t="s">
        <v>898</v>
      </c>
      <c r="KF346" s="214"/>
      <c r="KG346" s="214"/>
      <c r="KH346" s="223"/>
      <c r="KI346" s="223"/>
      <c r="KJ346" s="223"/>
      <c r="KK346" s="223"/>
      <c r="KL346" s="214"/>
      <c r="KM346" s="214" t="s">
        <v>898</v>
      </c>
      <c r="KN346" s="214"/>
      <c r="KO346" s="214"/>
      <c r="KP346" s="214"/>
      <c r="KQ346"/>
      <c r="KR346" s="255"/>
      <c r="KS346">
        <v>59</v>
      </c>
      <c r="KT346">
        <v>0</v>
      </c>
      <c r="KU346">
        <v>59</v>
      </c>
      <c r="KV346">
        <v>0</v>
      </c>
    </row>
    <row r="347" spans="1:308" s="10" customFormat="1" ht="19.5">
      <c r="A347" s="171">
        <v>28</v>
      </c>
      <c r="B347" s="171" t="s">
        <v>1567</v>
      </c>
      <c r="C347" s="172" t="s">
        <v>1586</v>
      </c>
      <c r="D347" s="173">
        <v>11</v>
      </c>
      <c r="E347" s="164" t="s">
        <v>1587</v>
      </c>
      <c r="F347" s="164">
        <v>20</v>
      </c>
      <c r="G347" s="164" t="s">
        <v>852</v>
      </c>
      <c r="H347" s="164">
        <v>0</v>
      </c>
      <c r="I347" s="164">
        <v>0</v>
      </c>
      <c r="J347" s="164">
        <v>172</v>
      </c>
      <c r="K347" s="164">
        <v>17.8</v>
      </c>
      <c r="L347" s="165">
        <v>10.348837209302326</v>
      </c>
      <c r="M347" s="384" t="s">
        <v>2510</v>
      </c>
      <c r="N347" s="166"/>
      <c r="O347" s="213"/>
      <c r="P347" s="213"/>
      <c r="Q347" s="213"/>
      <c r="R347" s="213"/>
      <c r="S347" s="213"/>
      <c r="T347" s="213"/>
      <c r="U347" s="213"/>
      <c r="V347" s="213"/>
      <c r="W347" s="213"/>
      <c r="X347" s="213"/>
      <c r="Y347" s="213"/>
      <c r="Z347" s="213"/>
      <c r="AA347" s="213"/>
      <c r="AB347" s="213"/>
      <c r="AC347" s="213"/>
      <c r="AD347" s="213"/>
      <c r="AE347" s="213"/>
      <c r="AF347" s="213"/>
      <c r="AG347" s="213"/>
      <c r="AH347" s="213"/>
      <c r="AI347" s="213"/>
      <c r="AJ347" s="213"/>
      <c r="AK347" s="213"/>
      <c r="AL347" s="213"/>
      <c r="AM347" s="213"/>
      <c r="AN347" s="213"/>
      <c r="AO347" s="213"/>
      <c r="AP347" s="213"/>
      <c r="AQ347" s="213"/>
      <c r="AR347" s="213"/>
      <c r="AS347" s="213"/>
      <c r="AT347" s="213"/>
      <c r="AU347" s="213"/>
      <c r="AV347" s="213"/>
      <c r="AW347" s="213"/>
      <c r="AX347" s="213"/>
      <c r="AY347" s="213"/>
      <c r="AZ347" s="213"/>
      <c r="BA347" s="213"/>
      <c r="BB347" s="213"/>
      <c r="BC347" s="213"/>
      <c r="BD347" s="213"/>
      <c r="BE347" s="213"/>
      <c r="BF347" s="213"/>
      <c r="BG347" s="213"/>
      <c r="BH347" s="213"/>
      <c r="BI347" s="213"/>
      <c r="BJ347" s="213"/>
      <c r="BK347" s="213"/>
      <c r="BL347" s="213"/>
      <c r="BM347" s="213"/>
      <c r="BN347" s="213"/>
      <c r="BO347" s="213"/>
      <c r="BP347" s="213"/>
      <c r="BQ347" s="213"/>
      <c r="BR347" s="213"/>
      <c r="BS347" s="213"/>
      <c r="BT347" s="213"/>
      <c r="BU347" s="213"/>
      <c r="BV347" s="213"/>
      <c r="BW347" s="213"/>
      <c r="BX347" s="213"/>
      <c r="BY347" s="213"/>
      <c r="BZ347" s="213"/>
      <c r="CA347" s="213"/>
      <c r="CB347" s="166"/>
      <c r="CC347" s="213"/>
      <c r="CD347" s="213"/>
      <c r="CE347" s="213"/>
      <c r="CF347" s="213"/>
      <c r="CG347" s="213"/>
      <c r="CH347" s="213"/>
      <c r="CI347" s="213"/>
      <c r="CJ347" s="213"/>
      <c r="CK347" s="213"/>
      <c r="CL347" s="213"/>
      <c r="CM347" s="213"/>
      <c r="CN347" s="213"/>
      <c r="CO347" s="213"/>
      <c r="CP347" s="213"/>
      <c r="CQ347" s="213"/>
      <c r="CR347" s="213"/>
      <c r="CS347" s="213"/>
      <c r="CT347" s="166"/>
      <c r="CU347" s="213"/>
      <c r="CV347" s="213"/>
      <c r="CW347" s="213"/>
      <c r="CX347" s="213"/>
      <c r="CY347" s="213"/>
      <c r="CZ347" s="213"/>
      <c r="DA347" s="213"/>
      <c r="DB347" s="213"/>
      <c r="DC347" s="213"/>
      <c r="DD347" s="213"/>
      <c r="DE347" s="213"/>
      <c r="DF347" s="213"/>
      <c r="DG347" s="213"/>
      <c r="DH347" s="213"/>
      <c r="DI347" s="213"/>
      <c r="DJ347" s="213"/>
      <c r="DK347" s="213"/>
      <c r="DL347" s="213"/>
      <c r="DM347" s="213"/>
      <c r="DN347" s="167"/>
      <c r="DO347" s="213"/>
      <c r="DP347" s="213"/>
      <c r="DQ347" s="213"/>
      <c r="DR347" s="213"/>
      <c r="DS347" s="213"/>
      <c r="DT347" s="213"/>
      <c r="DU347" s="213"/>
      <c r="DV347" s="213"/>
      <c r="DW347" s="213"/>
      <c r="DX347" s="213"/>
      <c r="DY347" s="213"/>
      <c r="DZ347" s="213"/>
      <c r="EA347" s="213"/>
      <c r="EB347" s="213"/>
      <c r="EC347" s="213"/>
      <c r="ED347" s="213"/>
      <c r="EE347" s="213"/>
      <c r="EF347" s="213"/>
      <c r="EG347" s="213"/>
      <c r="EH347" s="213"/>
      <c r="EI347" s="213"/>
      <c r="EJ347" s="213"/>
      <c r="EK347" s="213"/>
      <c r="EL347" s="213"/>
      <c r="EM347" s="213"/>
      <c r="EN347" s="213"/>
      <c r="EO347" s="213"/>
      <c r="EP347" s="213"/>
      <c r="EQ347" s="213"/>
      <c r="ER347" s="213"/>
      <c r="ES347" s="213"/>
      <c r="ET347" s="213"/>
      <c r="EU347" s="9"/>
      <c r="EV347" s="166"/>
      <c r="EW347" s="213"/>
      <c r="EX347" s="213"/>
      <c r="EY347" s="213"/>
      <c r="EZ347" s="213"/>
      <c r="FA347" s="213"/>
      <c r="FB347" s="213"/>
      <c r="FC347" s="213"/>
      <c r="FD347" s="213"/>
      <c r="FE347" s="213"/>
      <c r="FF347" s="213"/>
      <c r="FG347" s="213"/>
      <c r="FH347" s="213"/>
      <c r="FI347" s="213"/>
      <c r="FJ347" s="213"/>
      <c r="FK347" s="213"/>
      <c r="FL347" s="213"/>
      <c r="FM347" s="213"/>
      <c r="FN347" s="167"/>
      <c r="FO347" s="213"/>
      <c r="FP347" s="213"/>
      <c r="FQ347" s="213"/>
      <c r="FR347" s="213"/>
      <c r="FS347" s="166"/>
      <c r="FT347" s="167"/>
      <c r="FU347" s="213"/>
      <c r="FV347" s="213"/>
      <c r="FW347" s="213"/>
      <c r="FX347" s="213"/>
      <c r="FY347" s="166"/>
      <c r="FZ347" s="167"/>
      <c r="GA347" s="166"/>
      <c r="GB347" s="213"/>
      <c r="GC347" s="213"/>
      <c r="GD347" s="213"/>
      <c r="GE347" s="166"/>
      <c r="GF347" s="213"/>
      <c r="GG347" s="213"/>
      <c r="GH347" s="213"/>
      <c r="GI347" s="213"/>
      <c r="GJ347" s="213"/>
      <c r="GK347" s="213"/>
      <c r="GL347" s="213"/>
      <c r="GM347" s="166"/>
      <c r="GN347" s="213"/>
      <c r="GO347" s="213"/>
      <c r="GP347" s="213"/>
      <c r="GQ347" s="167"/>
      <c r="GR347" s="174"/>
      <c r="GS347" s="214"/>
      <c r="GT347" s="214"/>
      <c r="GU347" s="214"/>
      <c r="GV347" s="214"/>
      <c r="GW347" s="214"/>
      <c r="GX347" s="214"/>
      <c r="GY347" s="214"/>
      <c r="GZ347" s="214"/>
      <c r="HA347" s="214" t="s">
        <v>226</v>
      </c>
      <c r="HB347" s="214"/>
      <c r="HC347" s="214"/>
      <c r="HD347" s="214"/>
      <c r="HE347" s="214"/>
      <c r="HF347" s="214"/>
      <c r="HG347" s="214"/>
      <c r="HH347" s="214"/>
      <c r="HI347" s="214"/>
      <c r="HJ347" s="214"/>
      <c r="HK347" s="214"/>
      <c r="HL347" s="214"/>
      <c r="HM347" s="214"/>
      <c r="HN347" s="214"/>
      <c r="HO347" s="214"/>
      <c r="HP347" s="214"/>
      <c r="HQ347" s="214"/>
      <c r="HR347" s="214"/>
      <c r="HS347" s="214"/>
      <c r="HT347" s="214"/>
      <c r="HU347" s="214"/>
      <c r="HV347" s="214"/>
      <c r="HW347" s="214"/>
      <c r="HX347" s="214"/>
      <c r="HY347" s="214"/>
      <c r="HZ347" s="214"/>
      <c r="IA347" s="214"/>
      <c r="IB347" s="214"/>
      <c r="IC347" s="214"/>
      <c r="ID347" s="214"/>
      <c r="IE347" s="214"/>
      <c r="IF347" s="214"/>
      <c r="IG347" s="214"/>
      <c r="IH347" s="214"/>
      <c r="II347" s="214"/>
      <c r="IJ347" s="214"/>
      <c r="IK347" s="214"/>
      <c r="IL347" s="214"/>
      <c r="IM347" s="214"/>
      <c r="IN347" s="214"/>
      <c r="IO347" s="214"/>
      <c r="IP347" s="166"/>
      <c r="IQ347" s="167"/>
      <c r="IR347" s="213"/>
      <c r="IS347" s="213"/>
      <c r="IT347" s="213"/>
      <c r="IU347" s="213"/>
      <c r="IV347" s="213"/>
      <c r="IW347" s="213"/>
      <c r="IX347" s="223"/>
      <c r="IY347" s="223"/>
      <c r="IZ347" s="213"/>
      <c r="JA347" s="223"/>
      <c r="JB347" s="213"/>
      <c r="JC347" s="213" t="s">
        <v>853</v>
      </c>
      <c r="JD347" s="213"/>
      <c r="JE347" s="214" t="s">
        <v>853</v>
      </c>
      <c r="JF347"/>
      <c r="JG347" s="213" t="s">
        <v>226</v>
      </c>
      <c r="JH347" s="213"/>
      <c r="JI347" s="213" t="s">
        <v>226</v>
      </c>
      <c r="JJ347" s="213"/>
      <c r="JK347" s="213"/>
      <c r="JL347" s="213"/>
      <c r="JM347" s="213"/>
      <c r="JN347" s="174"/>
      <c r="JO347" s="214" t="s">
        <v>898</v>
      </c>
      <c r="JP347" s="214"/>
      <c r="JQ347" s="214" t="s">
        <v>853</v>
      </c>
      <c r="JR347" s="214"/>
      <c r="JS347" s="214"/>
      <c r="JT347" s="214"/>
      <c r="JU347" s="214"/>
      <c r="JV347" s="214"/>
      <c r="JW347" s="214"/>
      <c r="JX347" s="214"/>
      <c r="JY347" s="166"/>
      <c r="JZ347" s="213"/>
      <c r="KA347" s="213"/>
      <c r="KB347" s="213"/>
      <c r="KC347" s="214"/>
      <c r="KD347" s="214"/>
      <c r="KE347" s="214"/>
      <c r="KF347" s="214"/>
      <c r="KG347" s="214"/>
      <c r="KH347" s="223"/>
      <c r="KI347" s="223"/>
      <c r="KJ347" s="223"/>
      <c r="KK347" s="223"/>
      <c r="KL347" s="214"/>
      <c r="KM347" s="214"/>
      <c r="KN347" s="214"/>
      <c r="KO347" s="214"/>
      <c r="KP347" s="214"/>
      <c r="KQ347"/>
      <c r="KR347" s="255"/>
      <c r="KS347">
        <v>4</v>
      </c>
      <c r="KT347">
        <v>3</v>
      </c>
      <c r="KU347">
        <v>4</v>
      </c>
      <c r="KV347">
        <v>3</v>
      </c>
    </row>
    <row r="348" spans="1:308" s="10" customFormat="1" ht="19.5">
      <c r="A348" s="171">
        <v>28</v>
      </c>
      <c r="B348" s="171" t="s">
        <v>1567</v>
      </c>
      <c r="C348" s="172" t="s">
        <v>1588</v>
      </c>
      <c r="D348" s="173">
        <v>12</v>
      </c>
      <c r="E348" s="164" t="s">
        <v>1589</v>
      </c>
      <c r="F348" s="164">
        <v>10</v>
      </c>
      <c r="G348" s="164" t="s">
        <v>857</v>
      </c>
      <c r="H348" s="164">
        <v>0</v>
      </c>
      <c r="I348" s="164">
        <v>0</v>
      </c>
      <c r="J348" s="164">
        <v>600</v>
      </c>
      <c r="K348" s="164">
        <v>250</v>
      </c>
      <c r="L348" s="165">
        <v>41.666666666666671</v>
      </c>
      <c r="M348" s="384" t="s">
        <v>2511</v>
      </c>
      <c r="N348" s="166" t="s">
        <v>226</v>
      </c>
      <c r="O348" s="213"/>
      <c r="P348" s="213"/>
      <c r="Q348" s="213"/>
      <c r="R348" s="213"/>
      <c r="S348" s="213" t="s">
        <v>226</v>
      </c>
      <c r="T348" s="213" t="s">
        <v>226</v>
      </c>
      <c r="U348" s="213"/>
      <c r="V348" s="213"/>
      <c r="W348" s="213"/>
      <c r="X348" s="213"/>
      <c r="Y348" s="213"/>
      <c r="Z348" s="213"/>
      <c r="AA348" s="213"/>
      <c r="AB348" s="213"/>
      <c r="AC348" s="213"/>
      <c r="AD348" s="213"/>
      <c r="AE348" s="213"/>
      <c r="AF348" s="213"/>
      <c r="AG348" s="213"/>
      <c r="AH348" s="213"/>
      <c r="AI348" s="213"/>
      <c r="AJ348" s="213" t="s">
        <v>226</v>
      </c>
      <c r="AK348" s="213"/>
      <c r="AL348" s="213"/>
      <c r="AM348" s="213"/>
      <c r="AN348" s="213"/>
      <c r="AO348" s="213"/>
      <c r="AP348" s="213"/>
      <c r="AQ348" s="213"/>
      <c r="AR348" s="213"/>
      <c r="AS348" s="213"/>
      <c r="AT348" s="213"/>
      <c r="AU348" s="213"/>
      <c r="AV348" s="213"/>
      <c r="AW348" s="213"/>
      <c r="AX348" s="213"/>
      <c r="AY348" s="213"/>
      <c r="AZ348" s="213"/>
      <c r="BA348" s="213"/>
      <c r="BB348" s="213"/>
      <c r="BC348" s="213"/>
      <c r="BD348" s="213"/>
      <c r="BE348" s="213"/>
      <c r="BF348" s="213"/>
      <c r="BG348" s="213"/>
      <c r="BH348" s="213"/>
      <c r="BI348" s="213"/>
      <c r="BJ348" s="213"/>
      <c r="BK348" s="213"/>
      <c r="BL348" s="213"/>
      <c r="BM348" s="213"/>
      <c r="BN348" s="213"/>
      <c r="BO348" s="213"/>
      <c r="BP348" s="213"/>
      <c r="BQ348" s="213"/>
      <c r="BR348" s="213"/>
      <c r="BS348" s="213"/>
      <c r="BT348" s="213"/>
      <c r="BU348" s="213"/>
      <c r="BV348" s="213"/>
      <c r="BW348" s="213"/>
      <c r="BX348" s="213"/>
      <c r="BY348" s="213"/>
      <c r="BZ348" s="213"/>
      <c r="CA348" s="213"/>
      <c r="CB348" s="166"/>
      <c r="CC348" s="213"/>
      <c r="CD348" s="213"/>
      <c r="CE348" s="213"/>
      <c r="CF348" s="213"/>
      <c r="CG348" s="213"/>
      <c r="CH348" s="213"/>
      <c r="CI348" s="213" t="s">
        <v>226</v>
      </c>
      <c r="CJ348" s="213"/>
      <c r="CK348" s="213" t="s">
        <v>853</v>
      </c>
      <c r="CL348" s="213"/>
      <c r="CM348" s="213"/>
      <c r="CN348" s="213"/>
      <c r="CO348" s="213" t="s">
        <v>853</v>
      </c>
      <c r="CP348" s="213"/>
      <c r="CQ348" s="213" t="s">
        <v>226</v>
      </c>
      <c r="CR348" s="213"/>
      <c r="CS348" s="213"/>
      <c r="CT348" s="166" t="s">
        <v>226</v>
      </c>
      <c r="CU348" s="213" t="s">
        <v>226</v>
      </c>
      <c r="CV348" s="213"/>
      <c r="CW348" s="213"/>
      <c r="CX348" s="213"/>
      <c r="CY348" s="213"/>
      <c r="CZ348" s="213"/>
      <c r="DA348" s="213"/>
      <c r="DB348" s="213"/>
      <c r="DC348" s="213"/>
      <c r="DD348" s="213"/>
      <c r="DE348" s="213"/>
      <c r="DF348" s="213"/>
      <c r="DG348" s="213"/>
      <c r="DH348" s="213"/>
      <c r="DI348" s="213"/>
      <c r="DJ348" s="213"/>
      <c r="DK348" s="213"/>
      <c r="DL348" s="213"/>
      <c r="DM348" s="213"/>
      <c r="DN348" s="167"/>
      <c r="DO348" s="213"/>
      <c r="DP348" s="213"/>
      <c r="DQ348" s="213"/>
      <c r="DR348" s="213"/>
      <c r="DS348" s="213"/>
      <c r="DT348" s="213"/>
      <c r="DU348" s="213"/>
      <c r="DV348" s="213" t="s">
        <v>226</v>
      </c>
      <c r="DW348" s="213"/>
      <c r="DX348" s="213"/>
      <c r="DY348" s="213"/>
      <c r="DZ348" s="213"/>
      <c r="EA348" s="213"/>
      <c r="EB348" s="213"/>
      <c r="EC348" s="213"/>
      <c r="ED348" s="213"/>
      <c r="EE348" s="213"/>
      <c r="EF348" s="213"/>
      <c r="EG348" s="213"/>
      <c r="EH348" s="213"/>
      <c r="EI348" s="213"/>
      <c r="EJ348" s="213"/>
      <c r="EK348" s="213"/>
      <c r="EL348" s="213"/>
      <c r="EM348" s="213"/>
      <c r="EN348" s="213"/>
      <c r="EO348" s="213"/>
      <c r="EP348" s="213"/>
      <c r="EQ348" s="213"/>
      <c r="ER348" s="213"/>
      <c r="ES348" s="213"/>
      <c r="ET348" s="213"/>
      <c r="EU348" s="9"/>
      <c r="EV348" s="166"/>
      <c r="EW348" s="213"/>
      <c r="EX348" s="213"/>
      <c r="EY348" s="213"/>
      <c r="EZ348" s="213"/>
      <c r="FA348" s="213"/>
      <c r="FB348" s="213"/>
      <c r="FC348" s="213"/>
      <c r="FD348" s="213"/>
      <c r="FE348" s="213"/>
      <c r="FF348" s="213"/>
      <c r="FG348" s="213"/>
      <c r="FH348" s="213"/>
      <c r="FI348" s="213"/>
      <c r="FJ348" s="213"/>
      <c r="FK348" s="213"/>
      <c r="FL348" s="213"/>
      <c r="FM348" s="213"/>
      <c r="FN348" s="167"/>
      <c r="FO348" s="213"/>
      <c r="FP348" s="213"/>
      <c r="FQ348" s="213"/>
      <c r="FR348" s="213"/>
      <c r="FS348" s="166"/>
      <c r="FT348" s="167"/>
      <c r="FU348" s="213"/>
      <c r="FV348" s="213"/>
      <c r="FW348" s="213"/>
      <c r="FX348" s="213"/>
      <c r="FY348" s="166"/>
      <c r="FZ348" s="167"/>
      <c r="GA348" s="166"/>
      <c r="GB348" s="213"/>
      <c r="GC348" s="213"/>
      <c r="GD348" s="213"/>
      <c r="GE348" s="166"/>
      <c r="GF348" s="213"/>
      <c r="GG348" s="213"/>
      <c r="GH348" s="213"/>
      <c r="GI348" s="213"/>
      <c r="GJ348" s="213"/>
      <c r="GK348" s="213"/>
      <c r="GL348" s="213"/>
      <c r="GM348" s="166"/>
      <c r="GN348" s="213"/>
      <c r="GO348" s="213"/>
      <c r="GP348" s="213"/>
      <c r="GQ348" s="167"/>
      <c r="GR348" s="174"/>
      <c r="GS348" s="214"/>
      <c r="GT348" s="214"/>
      <c r="GU348" s="214"/>
      <c r="GV348" s="214"/>
      <c r="GW348" s="214"/>
      <c r="GX348" s="214"/>
      <c r="GY348" s="214"/>
      <c r="GZ348" s="214"/>
      <c r="HA348" s="214"/>
      <c r="HB348" s="214"/>
      <c r="HC348" s="214"/>
      <c r="HD348" s="214"/>
      <c r="HE348" s="214"/>
      <c r="HF348" s="214"/>
      <c r="HG348" s="214"/>
      <c r="HH348" s="214"/>
      <c r="HI348" s="214"/>
      <c r="HJ348" s="214"/>
      <c r="HK348" s="214"/>
      <c r="HL348" s="214"/>
      <c r="HM348" s="214"/>
      <c r="HN348" s="214"/>
      <c r="HO348" s="214"/>
      <c r="HP348" s="214"/>
      <c r="HQ348" s="214"/>
      <c r="HR348" s="214"/>
      <c r="HS348" s="214"/>
      <c r="HT348" s="214"/>
      <c r="HU348" s="214"/>
      <c r="HV348" s="214"/>
      <c r="HW348" s="214"/>
      <c r="HX348" s="214"/>
      <c r="HY348" s="214"/>
      <c r="HZ348" s="214"/>
      <c r="IA348" s="214"/>
      <c r="IB348" s="214"/>
      <c r="IC348" s="214"/>
      <c r="ID348" s="214"/>
      <c r="IE348" s="214"/>
      <c r="IF348" s="214"/>
      <c r="IG348" s="214"/>
      <c r="IH348" s="214"/>
      <c r="II348" s="214"/>
      <c r="IJ348" s="214"/>
      <c r="IK348" s="214"/>
      <c r="IL348" s="214"/>
      <c r="IM348" s="214"/>
      <c r="IN348" s="214"/>
      <c r="IO348" s="214"/>
      <c r="IP348" s="166"/>
      <c r="IQ348" s="167"/>
      <c r="IR348" s="213"/>
      <c r="IS348" s="213"/>
      <c r="IT348" s="213"/>
      <c r="IU348" s="213"/>
      <c r="IV348" s="213"/>
      <c r="IW348" s="213"/>
      <c r="IX348" s="223"/>
      <c r="IY348" s="223"/>
      <c r="IZ348" s="213" t="s">
        <v>226</v>
      </c>
      <c r="JA348" s="223"/>
      <c r="JB348" s="213"/>
      <c r="JC348" s="213" t="s">
        <v>226</v>
      </c>
      <c r="JD348" s="213" t="s">
        <v>226</v>
      </c>
      <c r="JE348" s="214"/>
      <c r="JF348"/>
      <c r="JG348" s="213" t="s">
        <v>226</v>
      </c>
      <c r="JH348" s="213"/>
      <c r="JI348" s="213"/>
      <c r="JJ348" s="213"/>
      <c r="JK348" s="213"/>
      <c r="JL348" s="213"/>
      <c r="JM348" s="213"/>
      <c r="JN348" s="174"/>
      <c r="JO348" s="214"/>
      <c r="JP348" s="214"/>
      <c r="JQ348" s="214"/>
      <c r="JR348" s="214"/>
      <c r="JS348" s="214"/>
      <c r="JT348" s="214"/>
      <c r="JU348" s="214"/>
      <c r="JV348" s="214"/>
      <c r="JW348" s="214"/>
      <c r="JX348" s="214"/>
      <c r="JY348" s="166"/>
      <c r="JZ348" s="213"/>
      <c r="KA348" s="213"/>
      <c r="KB348" s="213"/>
      <c r="KC348" s="214"/>
      <c r="KD348" s="214"/>
      <c r="KE348" s="214"/>
      <c r="KF348" s="214"/>
      <c r="KG348" s="214"/>
      <c r="KH348" s="223"/>
      <c r="KI348" s="223"/>
      <c r="KJ348" s="223"/>
      <c r="KK348" s="223"/>
      <c r="KL348" s="214"/>
      <c r="KM348" s="214"/>
      <c r="KN348" s="214"/>
      <c r="KO348" s="214"/>
      <c r="KP348" s="214"/>
      <c r="KQ348"/>
      <c r="KR348" s="255"/>
      <c r="KS348">
        <v>13</v>
      </c>
      <c r="KT348">
        <v>2</v>
      </c>
      <c r="KU348">
        <v>10</v>
      </c>
      <c r="KV348">
        <v>2</v>
      </c>
    </row>
    <row r="349" spans="1:308" s="10" customFormat="1" ht="19.5">
      <c r="A349" s="171">
        <v>28</v>
      </c>
      <c r="B349" s="171" t="s">
        <v>1567</v>
      </c>
      <c r="C349" s="172" t="s">
        <v>1590</v>
      </c>
      <c r="D349" s="173">
        <v>13</v>
      </c>
      <c r="E349" s="164" t="s">
        <v>1591</v>
      </c>
      <c r="F349" s="164">
        <v>9</v>
      </c>
      <c r="G349" s="164" t="s">
        <v>857</v>
      </c>
      <c r="H349" s="164">
        <v>0</v>
      </c>
      <c r="I349" s="164">
        <v>0</v>
      </c>
      <c r="J349" s="164">
        <v>450</v>
      </c>
      <c r="K349" s="164">
        <v>182.2</v>
      </c>
      <c r="L349" s="165">
        <v>40.488888888888887</v>
      </c>
      <c r="M349" s="384" t="s">
        <v>2512</v>
      </c>
      <c r="N349" s="166" t="s">
        <v>226</v>
      </c>
      <c r="O349" s="213"/>
      <c r="P349" s="213"/>
      <c r="Q349" s="213"/>
      <c r="R349" s="213"/>
      <c r="S349" s="213"/>
      <c r="T349" s="213"/>
      <c r="U349" s="213"/>
      <c r="V349" s="213"/>
      <c r="W349" s="213"/>
      <c r="X349" s="213"/>
      <c r="Y349" s="213"/>
      <c r="Z349" s="213"/>
      <c r="AA349" s="213"/>
      <c r="AB349" s="213"/>
      <c r="AC349" s="213"/>
      <c r="AD349" s="213"/>
      <c r="AE349" s="213"/>
      <c r="AF349" s="213"/>
      <c r="AG349" s="213"/>
      <c r="AH349" s="213"/>
      <c r="AI349" s="213" t="s">
        <v>226</v>
      </c>
      <c r="AJ349" s="213"/>
      <c r="AK349" s="213"/>
      <c r="AL349" s="213"/>
      <c r="AM349" s="213"/>
      <c r="AN349" s="213"/>
      <c r="AO349" s="213"/>
      <c r="AP349" s="213"/>
      <c r="AQ349" s="213"/>
      <c r="AR349" s="213"/>
      <c r="AS349" s="213"/>
      <c r="AT349" s="213"/>
      <c r="AU349" s="213"/>
      <c r="AV349" s="213"/>
      <c r="AW349" s="213"/>
      <c r="AX349" s="213"/>
      <c r="AY349" s="213"/>
      <c r="AZ349" s="213"/>
      <c r="BA349" s="213"/>
      <c r="BB349" s="213"/>
      <c r="BC349" s="213"/>
      <c r="BD349" s="213"/>
      <c r="BE349" s="213"/>
      <c r="BF349" s="213"/>
      <c r="BG349" s="213"/>
      <c r="BH349" s="213"/>
      <c r="BI349" s="213"/>
      <c r="BJ349" s="213"/>
      <c r="BK349" s="213"/>
      <c r="BL349" s="213"/>
      <c r="BM349" s="213"/>
      <c r="BN349" s="213"/>
      <c r="BO349" s="213"/>
      <c r="BP349" s="213"/>
      <c r="BQ349" s="213"/>
      <c r="BR349" s="213"/>
      <c r="BS349" s="213"/>
      <c r="BT349" s="213"/>
      <c r="BU349" s="213"/>
      <c r="BV349" s="213"/>
      <c r="BW349" s="213"/>
      <c r="BX349" s="213"/>
      <c r="BY349" s="213"/>
      <c r="BZ349" s="213"/>
      <c r="CA349" s="213"/>
      <c r="CB349" s="166"/>
      <c r="CC349" s="213"/>
      <c r="CD349" s="213"/>
      <c r="CE349" s="213"/>
      <c r="CF349" s="213"/>
      <c r="CG349" s="213"/>
      <c r="CH349" s="213"/>
      <c r="CI349" s="213"/>
      <c r="CJ349" s="213"/>
      <c r="CK349" s="213"/>
      <c r="CL349" s="213"/>
      <c r="CM349" s="213"/>
      <c r="CN349" s="213"/>
      <c r="CO349" s="213"/>
      <c r="CP349" s="213"/>
      <c r="CQ349" s="213"/>
      <c r="CR349" s="213"/>
      <c r="CS349" s="213"/>
      <c r="CT349" s="166"/>
      <c r="CU349" s="213"/>
      <c r="CV349" s="213"/>
      <c r="CW349" s="213"/>
      <c r="CX349" s="213"/>
      <c r="CY349" s="213"/>
      <c r="CZ349" s="213"/>
      <c r="DA349" s="213"/>
      <c r="DB349" s="213"/>
      <c r="DC349" s="213"/>
      <c r="DD349" s="213"/>
      <c r="DE349" s="213"/>
      <c r="DF349" s="213"/>
      <c r="DG349" s="213"/>
      <c r="DH349" s="213"/>
      <c r="DI349" s="213"/>
      <c r="DJ349" s="213"/>
      <c r="DK349" s="213"/>
      <c r="DL349" s="213"/>
      <c r="DM349" s="213"/>
      <c r="DN349" s="167"/>
      <c r="DO349" s="213"/>
      <c r="DP349" s="213"/>
      <c r="DQ349" s="213"/>
      <c r="DR349" s="213"/>
      <c r="DS349" s="213"/>
      <c r="DT349" s="213"/>
      <c r="DU349" s="213"/>
      <c r="DV349" s="213"/>
      <c r="DW349" s="213"/>
      <c r="DX349" s="213"/>
      <c r="DY349" s="213"/>
      <c r="DZ349" s="213"/>
      <c r="EA349" s="213"/>
      <c r="EB349" s="213"/>
      <c r="EC349" s="213"/>
      <c r="ED349" s="213"/>
      <c r="EE349" s="213"/>
      <c r="EF349" s="213"/>
      <c r="EG349" s="213"/>
      <c r="EH349" s="213"/>
      <c r="EI349" s="213"/>
      <c r="EJ349" s="213"/>
      <c r="EK349" s="213"/>
      <c r="EL349" s="213"/>
      <c r="EM349" s="213"/>
      <c r="EN349" s="213"/>
      <c r="EO349" s="213"/>
      <c r="EP349" s="213"/>
      <c r="EQ349" s="213"/>
      <c r="ER349" s="213"/>
      <c r="ES349" s="213"/>
      <c r="ET349" s="213"/>
      <c r="EU349" s="9"/>
      <c r="EV349" s="166"/>
      <c r="EW349" s="213"/>
      <c r="EX349" s="213"/>
      <c r="EY349" s="213"/>
      <c r="EZ349" s="213"/>
      <c r="FA349" s="213"/>
      <c r="FB349" s="213"/>
      <c r="FC349" s="213"/>
      <c r="FD349" s="213"/>
      <c r="FE349" s="213"/>
      <c r="FF349" s="213"/>
      <c r="FG349" s="213"/>
      <c r="FH349" s="213"/>
      <c r="FI349" s="213"/>
      <c r="FJ349" s="213"/>
      <c r="FK349" s="213"/>
      <c r="FL349" s="213"/>
      <c r="FM349" s="213"/>
      <c r="FN349" s="167"/>
      <c r="FO349" s="213"/>
      <c r="FP349" s="213"/>
      <c r="FQ349" s="213"/>
      <c r="FR349" s="213"/>
      <c r="FS349" s="166"/>
      <c r="FT349" s="167"/>
      <c r="FU349" s="213"/>
      <c r="FV349" s="213"/>
      <c r="FW349" s="213"/>
      <c r="FX349" s="213"/>
      <c r="FY349" s="166"/>
      <c r="FZ349" s="167"/>
      <c r="GA349" s="166"/>
      <c r="GB349" s="213"/>
      <c r="GC349" s="213"/>
      <c r="GD349" s="213"/>
      <c r="GE349" s="166"/>
      <c r="GF349" s="213"/>
      <c r="GG349" s="213"/>
      <c r="GH349" s="213"/>
      <c r="GI349" s="213"/>
      <c r="GJ349" s="213"/>
      <c r="GK349" s="213"/>
      <c r="GL349" s="213"/>
      <c r="GM349" s="166"/>
      <c r="GN349" s="213"/>
      <c r="GO349" s="213"/>
      <c r="GP349" s="213"/>
      <c r="GQ349" s="167"/>
      <c r="GR349" s="174"/>
      <c r="GS349" s="214"/>
      <c r="GT349" s="214"/>
      <c r="GU349" s="214"/>
      <c r="GV349" s="214"/>
      <c r="GW349" s="214"/>
      <c r="GX349" s="214"/>
      <c r="GY349" s="214"/>
      <c r="GZ349" s="214"/>
      <c r="HA349" s="214"/>
      <c r="HB349" s="214"/>
      <c r="HC349" s="214"/>
      <c r="HD349" s="214"/>
      <c r="HE349" s="214"/>
      <c r="HF349" s="214"/>
      <c r="HG349" s="214"/>
      <c r="HH349" s="214"/>
      <c r="HI349" s="214"/>
      <c r="HJ349" s="214"/>
      <c r="HK349" s="214"/>
      <c r="HL349" s="214"/>
      <c r="HM349" s="214"/>
      <c r="HN349" s="214"/>
      <c r="HO349" s="214"/>
      <c r="HP349" s="214"/>
      <c r="HQ349" s="214"/>
      <c r="HR349" s="214"/>
      <c r="HS349" s="214"/>
      <c r="HT349" s="214"/>
      <c r="HU349" s="214"/>
      <c r="HV349" s="214"/>
      <c r="HW349" s="214"/>
      <c r="HX349" s="214"/>
      <c r="HY349" s="214"/>
      <c r="HZ349" s="214"/>
      <c r="IA349" s="214"/>
      <c r="IB349" s="214"/>
      <c r="IC349" s="214"/>
      <c r="ID349" s="214"/>
      <c r="IE349" s="214"/>
      <c r="IF349" s="214"/>
      <c r="IG349" s="214"/>
      <c r="IH349" s="214"/>
      <c r="II349" s="214"/>
      <c r="IJ349" s="214"/>
      <c r="IK349" s="214"/>
      <c r="IL349" s="214"/>
      <c r="IM349" s="214"/>
      <c r="IN349" s="214"/>
      <c r="IO349" s="214"/>
      <c r="IP349" s="166"/>
      <c r="IQ349" s="167"/>
      <c r="IR349" s="213"/>
      <c r="IS349" s="213"/>
      <c r="IT349" s="213"/>
      <c r="IU349" s="213"/>
      <c r="IV349" s="213"/>
      <c r="IW349" s="213"/>
      <c r="IX349" s="223"/>
      <c r="IY349" s="223"/>
      <c r="IZ349" s="213" t="s">
        <v>853</v>
      </c>
      <c r="JA349" s="223"/>
      <c r="JB349" s="213"/>
      <c r="JC349" s="213"/>
      <c r="JD349" s="213"/>
      <c r="JE349" s="214"/>
      <c r="JF349"/>
      <c r="JG349" s="213"/>
      <c r="JH349" s="213"/>
      <c r="JI349" s="213"/>
      <c r="JJ349" s="213"/>
      <c r="JK349" s="213"/>
      <c r="JL349" s="213"/>
      <c r="JM349" s="213"/>
      <c r="JN349" s="174"/>
      <c r="JO349" s="214"/>
      <c r="JP349" s="214"/>
      <c r="JQ349" s="214"/>
      <c r="JR349" s="214"/>
      <c r="JS349" s="214"/>
      <c r="JT349" s="214"/>
      <c r="JU349" s="214"/>
      <c r="JV349" s="214"/>
      <c r="JW349" s="214"/>
      <c r="JX349" s="214"/>
      <c r="JY349" s="166"/>
      <c r="JZ349" s="213"/>
      <c r="KA349" s="213"/>
      <c r="KB349" s="213"/>
      <c r="KC349" s="214"/>
      <c r="KD349" s="214" t="s">
        <v>898</v>
      </c>
      <c r="KE349" s="214" t="s">
        <v>898</v>
      </c>
      <c r="KF349" s="214"/>
      <c r="KG349" s="214"/>
      <c r="KH349" s="223"/>
      <c r="KI349" s="223"/>
      <c r="KJ349" s="223"/>
      <c r="KK349" s="223"/>
      <c r="KL349" s="214"/>
      <c r="KM349" s="214"/>
      <c r="KN349" s="214"/>
      <c r="KO349" s="214"/>
      <c r="KP349" s="214"/>
      <c r="KQ349"/>
      <c r="KR349" s="255"/>
      <c r="KS349">
        <v>4</v>
      </c>
      <c r="KT349">
        <v>1</v>
      </c>
      <c r="KU349">
        <v>3</v>
      </c>
      <c r="KV349">
        <v>1</v>
      </c>
    </row>
    <row r="350" spans="1:308" s="10" customFormat="1" ht="19.5">
      <c r="A350" s="171">
        <v>28</v>
      </c>
      <c r="B350" s="171" t="s">
        <v>1567</v>
      </c>
      <c r="C350" s="172" t="s">
        <v>1592</v>
      </c>
      <c r="D350" s="173">
        <v>14</v>
      </c>
      <c r="E350" s="164" t="s">
        <v>1593</v>
      </c>
      <c r="F350" s="164">
        <v>8</v>
      </c>
      <c r="G350" s="164" t="s">
        <v>857</v>
      </c>
      <c r="H350" s="164">
        <v>0</v>
      </c>
      <c r="I350" s="164">
        <v>0</v>
      </c>
      <c r="J350" s="164">
        <v>720</v>
      </c>
      <c r="K350" s="164">
        <v>224.3</v>
      </c>
      <c r="L350" s="165">
        <v>31.152777777777779</v>
      </c>
      <c r="M350" s="384" t="s">
        <v>2513</v>
      </c>
      <c r="N350" s="166"/>
      <c r="O350" s="213"/>
      <c r="P350" s="213"/>
      <c r="Q350" s="213"/>
      <c r="R350" s="213"/>
      <c r="S350" s="213"/>
      <c r="T350" s="213"/>
      <c r="U350" s="213"/>
      <c r="V350" s="213"/>
      <c r="W350" s="213"/>
      <c r="X350" s="213"/>
      <c r="Y350" s="213"/>
      <c r="Z350" s="213"/>
      <c r="AA350" s="213"/>
      <c r="AB350" s="213"/>
      <c r="AC350" s="213"/>
      <c r="AD350" s="213"/>
      <c r="AE350" s="213"/>
      <c r="AF350" s="213"/>
      <c r="AG350" s="213"/>
      <c r="AH350" s="213"/>
      <c r="AI350" s="213"/>
      <c r="AJ350" s="213"/>
      <c r="AK350" s="213"/>
      <c r="AL350" s="213"/>
      <c r="AM350" s="213"/>
      <c r="AN350" s="213"/>
      <c r="AO350" s="213"/>
      <c r="AP350" s="213"/>
      <c r="AQ350" s="213"/>
      <c r="AR350" s="213"/>
      <c r="AS350" s="213"/>
      <c r="AT350" s="213"/>
      <c r="AU350" s="213"/>
      <c r="AV350" s="213"/>
      <c r="AW350" s="213"/>
      <c r="AX350" s="213"/>
      <c r="AY350" s="213"/>
      <c r="AZ350" s="213"/>
      <c r="BA350" s="213"/>
      <c r="BB350" s="213"/>
      <c r="BC350" s="213"/>
      <c r="BD350" s="213"/>
      <c r="BE350" s="213"/>
      <c r="BF350" s="213"/>
      <c r="BG350" s="213"/>
      <c r="BH350" s="213"/>
      <c r="BI350" s="213"/>
      <c r="BJ350" s="213"/>
      <c r="BK350" s="213"/>
      <c r="BL350" s="213"/>
      <c r="BM350" s="213"/>
      <c r="BN350" s="213"/>
      <c r="BO350" s="213"/>
      <c r="BP350" s="213"/>
      <c r="BQ350" s="213"/>
      <c r="BR350" s="213"/>
      <c r="BS350" s="213"/>
      <c r="BT350" s="213"/>
      <c r="BU350" s="213"/>
      <c r="BV350" s="213"/>
      <c r="BW350" s="213"/>
      <c r="BX350" s="213"/>
      <c r="BY350" s="213"/>
      <c r="BZ350" s="213"/>
      <c r="CA350" s="213"/>
      <c r="CB350" s="166"/>
      <c r="CC350" s="213"/>
      <c r="CD350" s="213"/>
      <c r="CE350" s="213"/>
      <c r="CF350" s="213"/>
      <c r="CG350" s="213"/>
      <c r="CH350" s="213"/>
      <c r="CI350" s="213"/>
      <c r="CJ350" s="213"/>
      <c r="CK350" s="213"/>
      <c r="CL350" s="213"/>
      <c r="CM350" s="213"/>
      <c r="CN350" s="213"/>
      <c r="CO350" s="213" t="s">
        <v>226</v>
      </c>
      <c r="CP350" s="213"/>
      <c r="CQ350" s="213"/>
      <c r="CR350" s="213"/>
      <c r="CS350" s="213" t="s">
        <v>226</v>
      </c>
      <c r="CT350" s="166"/>
      <c r="CU350" s="213"/>
      <c r="CV350" s="213"/>
      <c r="CW350" s="213"/>
      <c r="CX350" s="213"/>
      <c r="CY350" s="213"/>
      <c r="CZ350" s="213"/>
      <c r="DA350" s="213"/>
      <c r="DB350" s="213"/>
      <c r="DC350" s="213"/>
      <c r="DD350" s="213"/>
      <c r="DE350" s="213"/>
      <c r="DF350" s="213"/>
      <c r="DG350" s="213"/>
      <c r="DH350" s="213"/>
      <c r="DI350" s="213"/>
      <c r="DJ350" s="213"/>
      <c r="DK350" s="213"/>
      <c r="DL350" s="213"/>
      <c r="DM350" s="213"/>
      <c r="DN350" s="167"/>
      <c r="DO350" s="213" t="s">
        <v>853</v>
      </c>
      <c r="DP350" s="213"/>
      <c r="DQ350" s="213"/>
      <c r="DR350" s="213"/>
      <c r="DS350" s="213"/>
      <c r="DT350" s="213"/>
      <c r="DU350" s="213"/>
      <c r="DV350" s="213"/>
      <c r="DW350" s="213"/>
      <c r="DX350" s="213"/>
      <c r="DY350" s="213"/>
      <c r="DZ350" s="213"/>
      <c r="EA350" s="213"/>
      <c r="EB350" s="213"/>
      <c r="EC350" s="213"/>
      <c r="ED350" s="213"/>
      <c r="EE350" s="213"/>
      <c r="EF350" s="213"/>
      <c r="EG350" s="213"/>
      <c r="EH350" s="213"/>
      <c r="EI350" s="213"/>
      <c r="EJ350" s="213"/>
      <c r="EK350" s="213"/>
      <c r="EL350" s="213"/>
      <c r="EM350" s="213"/>
      <c r="EN350" s="213"/>
      <c r="EO350" s="213"/>
      <c r="EP350" s="213"/>
      <c r="EQ350" s="213"/>
      <c r="ER350" s="213"/>
      <c r="ES350" s="213"/>
      <c r="ET350" s="213"/>
      <c r="EU350" s="9"/>
      <c r="EV350" s="166" t="s">
        <v>226</v>
      </c>
      <c r="EW350" s="213"/>
      <c r="EX350" s="213"/>
      <c r="EY350" s="213"/>
      <c r="EZ350" s="213"/>
      <c r="FA350" s="213"/>
      <c r="FB350" s="213"/>
      <c r="FC350" s="213"/>
      <c r="FD350" s="213"/>
      <c r="FE350" s="213"/>
      <c r="FF350" s="213"/>
      <c r="FG350" s="213"/>
      <c r="FH350" s="213"/>
      <c r="FI350" s="213"/>
      <c r="FJ350" s="213"/>
      <c r="FK350" s="213"/>
      <c r="FL350" s="213"/>
      <c r="FM350" s="213"/>
      <c r="FN350" s="167"/>
      <c r="FO350" s="213"/>
      <c r="FP350" s="213"/>
      <c r="FQ350" s="213"/>
      <c r="FR350" s="213"/>
      <c r="FS350" s="166"/>
      <c r="FT350" s="167"/>
      <c r="FU350" s="213"/>
      <c r="FV350" s="213"/>
      <c r="FW350" s="213"/>
      <c r="FX350" s="213"/>
      <c r="FY350" s="166"/>
      <c r="FZ350" s="167"/>
      <c r="GA350" s="166"/>
      <c r="GB350" s="213"/>
      <c r="GC350" s="213"/>
      <c r="GD350" s="213"/>
      <c r="GE350" s="166"/>
      <c r="GF350" s="213"/>
      <c r="GG350" s="213"/>
      <c r="GH350" s="213"/>
      <c r="GI350" s="213"/>
      <c r="GJ350" s="213"/>
      <c r="GK350" s="213"/>
      <c r="GL350" s="213"/>
      <c r="GM350" s="166"/>
      <c r="GN350" s="213"/>
      <c r="GO350" s="213"/>
      <c r="GP350" s="213"/>
      <c r="GQ350" s="167"/>
      <c r="GR350" s="174"/>
      <c r="GS350" s="214"/>
      <c r="GT350" s="214"/>
      <c r="GU350" s="214"/>
      <c r="GV350" s="214"/>
      <c r="GW350" s="214"/>
      <c r="GX350" s="214" t="s">
        <v>226</v>
      </c>
      <c r="GY350" s="214"/>
      <c r="GZ350" s="214"/>
      <c r="HA350" s="214"/>
      <c r="HB350" s="214"/>
      <c r="HC350" s="214"/>
      <c r="HD350" s="214"/>
      <c r="HE350" s="214"/>
      <c r="HF350" s="214"/>
      <c r="HG350" s="214"/>
      <c r="HH350" s="214"/>
      <c r="HI350" s="214"/>
      <c r="HJ350" s="214"/>
      <c r="HK350" s="214"/>
      <c r="HL350" s="214"/>
      <c r="HM350" s="214"/>
      <c r="HN350" s="214"/>
      <c r="HO350" s="214"/>
      <c r="HP350" s="214"/>
      <c r="HQ350" s="214"/>
      <c r="HR350" s="214"/>
      <c r="HS350" s="214"/>
      <c r="HT350" s="214"/>
      <c r="HU350" s="214"/>
      <c r="HV350" s="214"/>
      <c r="HW350" s="214"/>
      <c r="HX350" s="214"/>
      <c r="HY350" s="214"/>
      <c r="HZ350" s="214"/>
      <c r="IA350" s="214"/>
      <c r="IB350" s="214"/>
      <c r="IC350" s="214"/>
      <c r="ID350" s="214"/>
      <c r="IE350" s="214"/>
      <c r="IF350" s="214"/>
      <c r="IG350" s="214"/>
      <c r="IH350" s="214"/>
      <c r="II350" s="214"/>
      <c r="IJ350" s="214"/>
      <c r="IK350" s="214"/>
      <c r="IL350" s="214"/>
      <c r="IM350" s="214"/>
      <c r="IN350" s="214"/>
      <c r="IO350" s="214"/>
      <c r="IP350" s="166"/>
      <c r="IQ350" s="167"/>
      <c r="IR350" s="213"/>
      <c r="IS350" s="213"/>
      <c r="IT350" s="213"/>
      <c r="IU350" s="213"/>
      <c r="IV350" s="213"/>
      <c r="IW350" s="213"/>
      <c r="IX350" s="223"/>
      <c r="IY350" s="223"/>
      <c r="IZ350" s="213" t="s">
        <v>226</v>
      </c>
      <c r="JA350" s="223"/>
      <c r="JB350" s="213"/>
      <c r="JC350" s="213" t="s">
        <v>853</v>
      </c>
      <c r="JD350" s="213"/>
      <c r="JE350" s="214"/>
      <c r="JF350"/>
      <c r="JG350" s="213"/>
      <c r="JH350" s="213"/>
      <c r="JI350" s="213"/>
      <c r="JJ350" s="213"/>
      <c r="JK350" s="213"/>
      <c r="JL350" s="213"/>
      <c r="JM350" s="213"/>
      <c r="JN350" s="174"/>
      <c r="JO350" s="214"/>
      <c r="JP350" s="214"/>
      <c r="JQ350" s="214"/>
      <c r="JR350" s="214"/>
      <c r="JS350" s="214"/>
      <c r="JT350" s="214"/>
      <c r="JU350" s="214"/>
      <c r="JV350" s="214"/>
      <c r="JW350" s="214"/>
      <c r="JX350" s="214"/>
      <c r="JY350" s="174" t="s">
        <v>898</v>
      </c>
      <c r="JZ350" s="213"/>
      <c r="KA350" s="213"/>
      <c r="KB350" s="213"/>
      <c r="KC350" s="214"/>
      <c r="KD350" s="214" t="s">
        <v>898</v>
      </c>
      <c r="KE350" s="214"/>
      <c r="KF350" s="214"/>
      <c r="KG350" s="214"/>
      <c r="KH350" s="223"/>
      <c r="KI350" s="223"/>
      <c r="KJ350" s="223"/>
      <c r="KK350" s="223"/>
      <c r="KL350" s="214"/>
      <c r="KM350" s="214"/>
      <c r="KN350" s="214"/>
      <c r="KO350" s="214"/>
      <c r="KP350" s="214"/>
      <c r="KQ350"/>
      <c r="KR350" s="255"/>
      <c r="KS350">
        <v>7</v>
      </c>
      <c r="KT350">
        <v>2</v>
      </c>
      <c r="KU350">
        <v>7</v>
      </c>
      <c r="KV350">
        <v>2</v>
      </c>
    </row>
    <row r="351" spans="1:308" s="10" customFormat="1" ht="19.5">
      <c r="A351" s="171">
        <v>28</v>
      </c>
      <c r="B351" s="171" t="s">
        <v>1567</v>
      </c>
      <c r="C351" s="172" t="s">
        <v>1594</v>
      </c>
      <c r="D351" s="173">
        <v>15</v>
      </c>
      <c r="E351" s="164" t="s">
        <v>1595</v>
      </c>
      <c r="F351" s="164">
        <v>9</v>
      </c>
      <c r="G351" s="164" t="s">
        <v>857</v>
      </c>
      <c r="H351" s="164">
        <v>0</v>
      </c>
      <c r="I351" s="164">
        <v>0</v>
      </c>
      <c r="J351" s="164">
        <v>463</v>
      </c>
      <c r="K351" s="164">
        <v>139.5</v>
      </c>
      <c r="L351" s="165">
        <v>30.129589632829372</v>
      </c>
      <c r="M351" s="384" t="s">
        <v>2514</v>
      </c>
      <c r="N351" s="166" t="s">
        <v>226</v>
      </c>
      <c r="O351" s="213"/>
      <c r="P351" s="213"/>
      <c r="Q351" s="213"/>
      <c r="R351" s="213"/>
      <c r="S351" s="213"/>
      <c r="T351" s="213"/>
      <c r="U351" s="213"/>
      <c r="V351" s="213"/>
      <c r="W351" s="213"/>
      <c r="X351" s="213"/>
      <c r="Y351" s="213"/>
      <c r="Z351" s="213"/>
      <c r="AA351" s="213"/>
      <c r="AB351" s="213"/>
      <c r="AC351" s="213"/>
      <c r="AD351" s="213"/>
      <c r="AE351" s="213"/>
      <c r="AF351" s="213"/>
      <c r="AG351" s="213"/>
      <c r="AH351" s="213"/>
      <c r="AI351" s="213"/>
      <c r="AJ351" s="213"/>
      <c r="AK351" s="213"/>
      <c r="AL351" s="213"/>
      <c r="AM351" s="213"/>
      <c r="AN351" s="213"/>
      <c r="AO351" s="213"/>
      <c r="AP351" s="213"/>
      <c r="AQ351" s="213"/>
      <c r="AR351" s="213"/>
      <c r="AS351" s="213"/>
      <c r="AT351" s="213"/>
      <c r="AU351" s="213"/>
      <c r="AV351" s="213"/>
      <c r="AW351" s="213"/>
      <c r="AX351" s="213"/>
      <c r="AY351" s="213"/>
      <c r="AZ351" s="213"/>
      <c r="BA351" s="213"/>
      <c r="BB351" s="213"/>
      <c r="BC351" s="213"/>
      <c r="BD351" s="213"/>
      <c r="BE351" s="213"/>
      <c r="BF351" s="213"/>
      <c r="BG351" s="213"/>
      <c r="BH351" s="213"/>
      <c r="BI351" s="213"/>
      <c r="BJ351" s="213"/>
      <c r="BK351" s="213"/>
      <c r="BL351" s="213"/>
      <c r="BM351" s="213"/>
      <c r="BN351" s="213"/>
      <c r="BO351" s="213"/>
      <c r="BP351" s="213"/>
      <c r="BQ351" s="213"/>
      <c r="BR351" s="213"/>
      <c r="BS351" s="213"/>
      <c r="BT351" s="213"/>
      <c r="BU351" s="213"/>
      <c r="BV351" s="213"/>
      <c r="BW351" s="213"/>
      <c r="BX351" s="213"/>
      <c r="BY351" s="213"/>
      <c r="BZ351" s="213"/>
      <c r="CA351" s="213"/>
      <c r="CB351" s="166"/>
      <c r="CC351" s="213"/>
      <c r="CD351" s="213"/>
      <c r="CE351" s="213"/>
      <c r="CF351" s="213"/>
      <c r="CG351" s="213"/>
      <c r="CH351" s="213"/>
      <c r="CI351" s="213"/>
      <c r="CJ351" s="213"/>
      <c r="CK351" s="213"/>
      <c r="CL351" s="213"/>
      <c r="CM351" s="213"/>
      <c r="CN351" s="213"/>
      <c r="CO351" s="213"/>
      <c r="CP351" s="213"/>
      <c r="CQ351" s="213"/>
      <c r="CR351" s="213"/>
      <c r="CS351" s="213"/>
      <c r="CT351" s="166"/>
      <c r="CU351" s="213"/>
      <c r="CV351" s="213"/>
      <c r="CW351" s="213"/>
      <c r="CX351" s="213"/>
      <c r="CY351" s="213"/>
      <c r="CZ351" s="213"/>
      <c r="DA351" s="213"/>
      <c r="DB351" s="213"/>
      <c r="DC351" s="213"/>
      <c r="DD351" s="213"/>
      <c r="DE351" s="213"/>
      <c r="DF351" s="213"/>
      <c r="DG351" s="213"/>
      <c r="DH351" s="213"/>
      <c r="DI351" s="213"/>
      <c r="DJ351" s="213"/>
      <c r="DK351" s="213"/>
      <c r="DL351" s="213"/>
      <c r="DM351" s="213"/>
      <c r="DN351" s="167"/>
      <c r="DO351" s="213"/>
      <c r="DP351" s="213"/>
      <c r="DQ351" s="213"/>
      <c r="DR351" s="213"/>
      <c r="DS351" s="213"/>
      <c r="DT351" s="213"/>
      <c r="DU351" s="213"/>
      <c r="DV351" s="213"/>
      <c r="DW351" s="213"/>
      <c r="DX351" s="213"/>
      <c r="DY351" s="213"/>
      <c r="DZ351" s="213"/>
      <c r="EA351" s="213"/>
      <c r="EB351" s="213"/>
      <c r="EC351" s="213"/>
      <c r="ED351" s="213"/>
      <c r="EE351" s="213"/>
      <c r="EF351" s="213"/>
      <c r="EG351" s="213"/>
      <c r="EH351" s="213"/>
      <c r="EI351" s="213"/>
      <c r="EJ351" s="213"/>
      <c r="EK351" s="213"/>
      <c r="EL351" s="213"/>
      <c r="EM351" s="213"/>
      <c r="EN351" s="213"/>
      <c r="EO351" s="213"/>
      <c r="EP351" s="213"/>
      <c r="EQ351" s="213"/>
      <c r="ER351" s="213"/>
      <c r="ES351" s="213"/>
      <c r="ET351" s="213"/>
      <c r="EU351" s="9"/>
      <c r="EV351" s="166"/>
      <c r="EW351" s="213"/>
      <c r="EX351" s="213"/>
      <c r="EY351" s="213"/>
      <c r="EZ351" s="213"/>
      <c r="FA351" s="213"/>
      <c r="FB351" s="213"/>
      <c r="FC351" s="213"/>
      <c r="FD351" s="213"/>
      <c r="FE351" s="213"/>
      <c r="FF351" s="213"/>
      <c r="FG351" s="213"/>
      <c r="FH351" s="213"/>
      <c r="FI351" s="213"/>
      <c r="FJ351" s="213"/>
      <c r="FK351" s="213"/>
      <c r="FL351" s="213"/>
      <c r="FM351" s="213"/>
      <c r="FN351" s="167"/>
      <c r="FO351" s="213"/>
      <c r="FP351" s="213"/>
      <c r="FQ351" s="213"/>
      <c r="FR351" s="213"/>
      <c r="FS351" s="166"/>
      <c r="FT351" s="167"/>
      <c r="FU351" s="213"/>
      <c r="FV351" s="213"/>
      <c r="FW351" s="213"/>
      <c r="FX351" s="213"/>
      <c r="FY351" s="166"/>
      <c r="FZ351" s="167"/>
      <c r="GA351" s="166"/>
      <c r="GB351" s="213"/>
      <c r="GC351" s="213"/>
      <c r="GD351" s="213"/>
      <c r="GE351" s="166"/>
      <c r="GF351" s="213"/>
      <c r="GG351" s="213"/>
      <c r="GH351" s="213"/>
      <c r="GI351" s="213"/>
      <c r="GJ351" s="213"/>
      <c r="GK351" s="213"/>
      <c r="GL351" s="213"/>
      <c r="GM351" s="166"/>
      <c r="GN351" s="213"/>
      <c r="GO351" s="213"/>
      <c r="GP351" s="213"/>
      <c r="GQ351" s="167"/>
      <c r="GR351" s="174"/>
      <c r="GS351" s="214"/>
      <c r="GT351" s="214"/>
      <c r="GU351" s="214"/>
      <c r="GV351" s="214"/>
      <c r="GW351" s="214"/>
      <c r="GX351" s="214"/>
      <c r="GY351" s="214"/>
      <c r="GZ351" s="214"/>
      <c r="HA351" s="214" t="s">
        <v>226</v>
      </c>
      <c r="HB351" s="214"/>
      <c r="HC351" s="214"/>
      <c r="HD351" s="214"/>
      <c r="HE351" s="214"/>
      <c r="HF351" s="214"/>
      <c r="HG351" s="214"/>
      <c r="HH351" s="214"/>
      <c r="HI351" s="214"/>
      <c r="HJ351" s="214"/>
      <c r="HK351" s="214"/>
      <c r="HL351" s="214"/>
      <c r="HM351" s="214"/>
      <c r="HN351" s="214"/>
      <c r="HO351" s="214"/>
      <c r="HP351" s="214"/>
      <c r="HQ351" s="214"/>
      <c r="HR351" s="214"/>
      <c r="HS351" s="214"/>
      <c r="HT351" s="214"/>
      <c r="HU351" s="214"/>
      <c r="HV351" s="214"/>
      <c r="HW351" s="214"/>
      <c r="HX351" s="214"/>
      <c r="HY351" s="214"/>
      <c r="HZ351" s="214"/>
      <c r="IA351" s="214"/>
      <c r="IB351" s="214"/>
      <c r="IC351" s="214"/>
      <c r="ID351" s="214"/>
      <c r="IE351" s="214"/>
      <c r="IF351" s="214"/>
      <c r="IG351" s="214"/>
      <c r="IH351" s="214"/>
      <c r="II351" s="214"/>
      <c r="IJ351" s="214"/>
      <c r="IK351" s="214"/>
      <c r="IL351" s="214"/>
      <c r="IM351" s="214"/>
      <c r="IN351" s="214"/>
      <c r="IO351" s="214"/>
      <c r="IP351" s="166"/>
      <c r="IQ351" s="167"/>
      <c r="IR351" s="213"/>
      <c r="IS351" s="213"/>
      <c r="IT351" s="213"/>
      <c r="IU351" s="213"/>
      <c r="IV351" s="213"/>
      <c r="IW351" s="213"/>
      <c r="IX351" s="223"/>
      <c r="IY351" s="223"/>
      <c r="IZ351" s="213"/>
      <c r="JA351" s="223"/>
      <c r="JB351" s="213"/>
      <c r="JC351" s="213"/>
      <c r="JD351" s="213"/>
      <c r="JE351" s="214"/>
      <c r="JF351"/>
      <c r="JG351" s="213" t="s">
        <v>853</v>
      </c>
      <c r="JH351" s="213"/>
      <c r="JI351" s="213" t="s">
        <v>226</v>
      </c>
      <c r="JJ351" s="213"/>
      <c r="JK351" s="213"/>
      <c r="JL351" s="213"/>
      <c r="JM351" s="213"/>
      <c r="JN351" s="174"/>
      <c r="JO351" s="214"/>
      <c r="JP351" s="214"/>
      <c r="JQ351" s="214"/>
      <c r="JR351" s="214"/>
      <c r="JS351" s="214"/>
      <c r="JT351" s="214"/>
      <c r="JU351" s="214"/>
      <c r="JV351" s="214"/>
      <c r="JW351" s="214"/>
      <c r="JX351" s="214"/>
      <c r="JY351" s="174" t="s">
        <v>898</v>
      </c>
      <c r="JZ351" s="213"/>
      <c r="KA351" s="213"/>
      <c r="KB351" s="214" t="s">
        <v>898</v>
      </c>
      <c r="KC351" s="214"/>
      <c r="KD351" s="214"/>
      <c r="KE351" s="214"/>
      <c r="KF351" s="214"/>
      <c r="KG351" s="214"/>
      <c r="KH351" s="223"/>
      <c r="KI351" s="223"/>
      <c r="KJ351" s="223"/>
      <c r="KK351" s="223"/>
      <c r="KL351" s="214"/>
      <c r="KM351" s="214" t="s">
        <v>898</v>
      </c>
      <c r="KN351" s="214"/>
      <c r="KO351" s="214" t="s">
        <v>898</v>
      </c>
      <c r="KP351" s="214"/>
      <c r="KQ351"/>
      <c r="KR351" s="255"/>
      <c r="KS351">
        <v>7</v>
      </c>
      <c r="KT351">
        <v>1</v>
      </c>
      <c r="KU351">
        <v>7</v>
      </c>
      <c r="KV351">
        <v>1</v>
      </c>
    </row>
    <row r="352" spans="1:308" s="10" customFormat="1" ht="19.5">
      <c r="A352" s="171">
        <v>28</v>
      </c>
      <c r="B352" s="171" t="s">
        <v>1567</v>
      </c>
      <c r="C352" s="172" t="s">
        <v>1596</v>
      </c>
      <c r="D352" s="173">
        <v>16</v>
      </c>
      <c r="E352" s="164" t="s">
        <v>1597</v>
      </c>
      <c r="F352" s="164">
        <v>9</v>
      </c>
      <c r="G352" s="164" t="s">
        <v>857</v>
      </c>
      <c r="H352" s="164">
        <v>0</v>
      </c>
      <c r="I352" s="164">
        <v>0</v>
      </c>
      <c r="J352" s="164">
        <v>338</v>
      </c>
      <c r="K352" s="164">
        <v>52.4</v>
      </c>
      <c r="L352" s="165">
        <v>15.502958579881657</v>
      </c>
      <c r="M352" s="384" t="s">
        <v>2515</v>
      </c>
      <c r="N352" s="166" t="s">
        <v>226</v>
      </c>
      <c r="O352" s="213"/>
      <c r="P352" s="213"/>
      <c r="Q352" s="213"/>
      <c r="R352" s="213"/>
      <c r="S352" s="213"/>
      <c r="T352" s="213" t="s">
        <v>226</v>
      </c>
      <c r="U352" s="213"/>
      <c r="V352" s="213"/>
      <c r="W352" s="213"/>
      <c r="X352" s="213"/>
      <c r="Y352" s="213"/>
      <c r="Z352" s="213"/>
      <c r="AA352" s="213"/>
      <c r="AB352" s="213"/>
      <c r="AC352" s="213"/>
      <c r="AD352" s="213" t="s">
        <v>226</v>
      </c>
      <c r="AE352" s="213"/>
      <c r="AF352" s="213"/>
      <c r="AG352" s="213"/>
      <c r="AH352" s="213"/>
      <c r="AI352" s="213"/>
      <c r="AJ352" s="213"/>
      <c r="AK352" s="213"/>
      <c r="AL352" s="213"/>
      <c r="AM352" s="213"/>
      <c r="AN352" s="213"/>
      <c r="AO352" s="213"/>
      <c r="AP352" s="213"/>
      <c r="AQ352" s="213"/>
      <c r="AR352" s="213"/>
      <c r="AS352" s="213"/>
      <c r="AT352" s="213"/>
      <c r="AU352" s="213"/>
      <c r="AV352" s="213"/>
      <c r="AW352" s="213"/>
      <c r="AX352" s="213"/>
      <c r="AY352" s="213"/>
      <c r="AZ352" s="213"/>
      <c r="BA352" s="213" t="s">
        <v>226</v>
      </c>
      <c r="BB352" s="213" t="s">
        <v>226</v>
      </c>
      <c r="BC352" s="213"/>
      <c r="BD352" s="213" t="s">
        <v>226</v>
      </c>
      <c r="BE352" s="213"/>
      <c r="BF352" s="213"/>
      <c r="BG352" s="213"/>
      <c r="BH352" s="213" t="s">
        <v>226</v>
      </c>
      <c r="BI352" s="213"/>
      <c r="BJ352" s="213"/>
      <c r="BK352" s="213" t="s">
        <v>226</v>
      </c>
      <c r="BL352" s="213" t="s">
        <v>226</v>
      </c>
      <c r="BM352" s="213"/>
      <c r="BN352" s="213" t="s">
        <v>226</v>
      </c>
      <c r="BO352" s="213" t="s">
        <v>226</v>
      </c>
      <c r="BP352" s="213" t="s">
        <v>226</v>
      </c>
      <c r="BQ352" s="213" t="s">
        <v>226</v>
      </c>
      <c r="BR352" s="213"/>
      <c r="BS352" s="213"/>
      <c r="BT352" s="213"/>
      <c r="BU352" s="213" t="s">
        <v>226</v>
      </c>
      <c r="BV352" s="213"/>
      <c r="BW352" s="213"/>
      <c r="BX352" s="213"/>
      <c r="BY352" s="213"/>
      <c r="BZ352" s="213"/>
      <c r="CA352" s="213"/>
      <c r="CB352" s="166" t="s">
        <v>226</v>
      </c>
      <c r="CC352" s="213" t="s">
        <v>226</v>
      </c>
      <c r="CD352" s="213"/>
      <c r="CE352" s="213"/>
      <c r="CF352" s="213"/>
      <c r="CG352" s="213" t="s">
        <v>226</v>
      </c>
      <c r="CH352" s="213" t="s">
        <v>226</v>
      </c>
      <c r="CI352" s="213" t="s">
        <v>226</v>
      </c>
      <c r="CJ352" s="213" t="s">
        <v>226</v>
      </c>
      <c r="CK352" s="213"/>
      <c r="CL352" s="213"/>
      <c r="CM352" s="213" t="s">
        <v>226</v>
      </c>
      <c r="CN352" s="213"/>
      <c r="CO352" s="213" t="s">
        <v>853</v>
      </c>
      <c r="CP352" s="213"/>
      <c r="CQ352" s="213"/>
      <c r="CR352" s="213"/>
      <c r="CS352" s="213"/>
      <c r="CT352" s="166" t="s">
        <v>226</v>
      </c>
      <c r="CU352" s="213" t="s">
        <v>853</v>
      </c>
      <c r="CV352" s="213"/>
      <c r="CW352" s="213" t="s">
        <v>226</v>
      </c>
      <c r="CX352" s="213"/>
      <c r="CY352" s="213"/>
      <c r="CZ352" s="213"/>
      <c r="DA352" s="213" t="s">
        <v>226</v>
      </c>
      <c r="DB352" s="213"/>
      <c r="DC352" s="213" t="s">
        <v>226</v>
      </c>
      <c r="DD352" s="213"/>
      <c r="DE352" s="213"/>
      <c r="DF352" s="213"/>
      <c r="DG352" s="213"/>
      <c r="DH352" s="213"/>
      <c r="DI352" s="213" t="s">
        <v>226</v>
      </c>
      <c r="DJ352" s="213"/>
      <c r="DK352" s="213"/>
      <c r="DL352" s="213"/>
      <c r="DM352" s="213"/>
      <c r="DN352" s="167"/>
      <c r="DO352" s="213" t="s">
        <v>226</v>
      </c>
      <c r="DP352" s="213" t="s">
        <v>226</v>
      </c>
      <c r="DQ352" s="213" t="s">
        <v>226</v>
      </c>
      <c r="DR352" s="213"/>
      <c r="DS352" s="213" t="s">
        <v>853</v>
      </c>
      <c r="DT352" s="213" t="s">
        <v>226</v>
      </c>
      <c r="DU352" s="213" t="s">
        <v>226</v>
      </c>
      <c r="DV352" s="213"/>
      <c r="DW352" s="213" t="s">
        <v>226</v>
      </c>
      <c r="DX352" s="213" t="s">
        <v>853</v>
      </c>
      <c r="DY352" s="213"/>
      <c r="DZ352" s="213" t="s">
        <v>226</v>
      </c>
      <c r="EA352" s="213"/>
      <c r="EB352" s="213" t="s">
        <v>226</v>
      </c>
      <c r="EC352" s="213"/>
      <c r="ED352" s="213"/>
      <c r="EE352" s="213"/>
      <c r="EF352" s="213"/>
      <c r="EG352" s="213"/>
      <c r="EH352" s="213"/>
      <c r="EI352" s="213"/>
      <c r="EJ352" s="213"/>
      <c r="EK352" s="213"/>
      <c r="EL352" s="213"/>
      <c r="EM352" s="213"/>
      <c r="EN352" s="213"/>
      <c r="EO352" s="213"/>
      <c r="EP352" s="213"/>
      <c r="EQ352" s="213"/>
      <c r="ER352" s="213"/>
      <c r="ES352" s="213"/>
      <c r="ET352" s="213"/>
      <c r="EU352" s="9"/>
      <c r="EV352" s="166"/>
      <c r="EW352" s="213" t="s">
        <v>226</v>
      </c>
      <c r="EX352" s="213"/>
      <c r="EY352" s="213"/>
      <c r="EZ352" s="213" t="s">
        <v>226</v>
      </c>
      <c r="FA352" s="213" t="s">
        <v>226</v>
      </c>
      <c r="FB352" s="213" t="s">
        <v>226</v>
      </c>
      <c r="FC352" s="213"/>
      <c r="FD352" s="213"/>
      <c r="FE352" s="213"/>
      <c r="FF352" s="213" t="s">
        <v>226</v>
      </c>
      <c r="FG352" s="213" t="s">
        <v>853</v>
      </c>
      <c r="FH352" s="213" t="s">
        <v>226</v>
      </c>
      <c r="FI352" s="213"/>
      <c r="FJ352" s="213"/>
      <c r="FK352" s="213"/>
      <c r="FL352" s="213"/>
      <c r="FM352" s="213"/>
      <c r="FN352" s="167"/>
      <c r="FO352" s="213" t="s">
        <v>226</v>
      </c>
      <c r="FP352" s="213" t="s">
        <v>226</v>
      </c>
      <c r="FQ352" s="213"/>
      <c r="FR352" s="213"/>
      <c r="FS352" s="166" t="s">
        <v>226</v>
      </c>
      <c r="FT352" s="167"/>
      <c r="FU352" s="213" t="s">
        <v>226</v>
      </c>
      <c r="FV352" s="213"/>
      <c r="FW352" s="213"/>
      <c r="FX352" s="213"/>
      <c r="FY352" s="166"/>
      <c r="FZ352" s="167"/>
      <c r="GA352" s="166"/>
      <c r="GB352" s="213"/>
      <c r="GC352" s="213"/>
      <c r="GD352" s="213"/>
      <c r="GE352" s="166"/>
      <c r="GF352" s="213"/>
      <c r="GG352" s="213"/>
      <c r="GH352" s="213"/>
      <c r="GI352" s="213"/>
      <c r="GJ352" s="213"/>
      <c r="GK352" s="213"/>
      <c r="GL352" s="213"/>
      <c r="GM352" s="166"/>
      <c r="GN352" s="213"/>
      <c r="GO352" s="213"/>
      <c r="GP352" s="213"/>
      <c r="GQ352" s="167"/>
      <c r="GR352" s="174"/>
      <c r="GS352" s="214" t="s">
        <v>226</v>
      </c>
      <c r="GT352" s="214"/>
      <c r="GU352" s="214"/>
      <c r="GV352" s="214" t="s">
        <v>226</v>
      </c>
      <c r="GW352" s="214"/>
      <c r="GX352" s="214" t="s">
        <v>226</v>
      </c>
      <c r="GY352" s="214"/>
      <c r="GZ352" s="214"/>
      <c r="HA352" s="214"/>
      <c r="HB352" s="214"/>
      <c r="HC352" s="214"/>
      <c r="HD352" s="214"/>
      <c r="HE352" s="214"/>
      <c r="HF352" s="214" t="s">
        <v>226</v>
      </c>
      <c r="HG352" s="214" t="s">
        <v>226</v>
      </c>
      <c r="HH352" s="214"/>
      <c r="HI352" s="214"/>
      <c r="HJ352" s="214"/>
      <c r="HK352" s="214"/>
      <c r="HL352" s="214"/>
      <c r="HM352" s="214"/>
      <c r="HN352" s="214"/>
      <c r="HO352" s="214"/>
      <c r="HP352" s="214"/>
      <c r="HQ352" s="214"/>
      <c r="HR352" s="214"/>
      <c r="HS352" s="214"/>
      <c r="HT352" s="214"/>
      <c r="HU352" s="214"/>
      <c r="HV352" s="214"/>
      <c r="HW352" s="214"/>
      <c r="HX352" s="214"/>
      <c r="HY352" s="214"/>
      <c r="HZ352" s="214"/>
      <c r="IA352" s="214"/>
      <c r="IB352" s="214"/>
      <c r="IC352" s="214"/>
      <c r="ID352" s="214"/>
      <c r="IE352" s="214"/>
      <c r="IF352" s="214"/>
      <c r="IG352" s="214"/>
      <c r="IH352" s="214"/>
      <c r="II352" s="214"/>
      <c r="IJ352" s="214"/>
      <c r="IK352" s="214"/>
      <c r="IL352" s="214"/>
      <c r="IM352" s="214"/>
      <c r="IN352" s="214"/>
      <c r="IO352" s="214"/>
      <c r="IP352" s="166"/>
      <c r="IQ352" s="167"/>
      <c r="IR352" s="213"/>
      <c r="IS352" s="213"/>
      <c r="IT352" s="213"/>
      <c r="IU352" s="213"/>
      <c r="IV352" s="213"/>
      <c r="IW352" s="213"/>
      <c r="IX352" s="223"/>
      <c r="IY352" s="223"/>
      <c r="IZ352" s="213"/>
      <c r="JA352" s="223"/>
      <c r="JB352" s="213"/>
      <c r="JC352" s="213"/>
      <c r="JD352" s="213"/>
      <c r="JE352" s="214"/>
      <c r="JF352"/>
      <c r="JG352" s="213"/>
      <c r="JH352" s="213"/>
      <c r="JI352" s="213"/>
      <c r="JJ352" s="213"/>
      <c r="JK352" s="213"/>
      <c r="JL352" s="213"/>
      <c r="JM352" s="213"/>
      <c r="JN352" s="174"/>
      <c r="JO352" s="214" t="s">
        <v>898</v>
      </c>
      <c r="JP352" s="214"/>
      <c r="JQ352" s="214"/>
      <c r="JR352" s="214"/>
      <c r="JS352" s="214"/>
      <c r="JT352" s="214"/>
      <c r="JU352" s="214"/>
      <c r="JV352" s="214"/>
      <c r="JW352" s="214"/>
      <c r="JX352" s="214"/>
      <c r="JY352" s="166"/>
      <c r="JZ352" s="213"/>
      <c r="KA352" s="213"/>
      <c r="KB352" s="213"/>
      <c r="KC352" s="214"/>
      <c r="KD352" s="214"/>
      <c r="KE352" s="214"/>
      <c r="KF352" s="214"/>
      <c r="KG352" s="214"/>
      <c r="KH352" s="223"/>
      <c r="KI352" s="223"/>
      <c r="KJ352" s="223"/>
      <c r="KK352" s="223"/>
      <c r="KL352" s="214"/>
      <c r="KM352" s="214"/>
      <c r="KN352" s="214"/>
      <c r="KO352" s="214" t="s">
        <v>898</v>
      </c>
      <c r="KP352" s="214"/>
      <c r="KQ352"/>
      <c r="KR352" s="255"/>
      <c r="KS352">
        <v>51</v>
      </c>
      <c r="KT352">
        <v>5</v>
      </c>
      <c r="KU352">
        <v>49</v>
      </c>
      <c r="KV352">
        <v>5</v>
      </c>
    </row>
    <row r="353" spans="1:308" s="10" customFormat="1" ht="19.5">
      <c r="A353" s="171">
        <v>29</v>
      </c>
      <c r="B353" s="171" t="s">
        <v>1598</v>
      </c>
      <c r="C353" s="172" t="s">
        <v>1599</v>
      </c>
      <c r="D353" s="173">
        <v>1</v>
      </c>
      <c r="E353" s="171" t="s">
        <v>1600</v>
      </c>
      <c r="F353" s="164">
        <v>10</v>
      </c>
      <c r="G353" s="164" t="s">
        <v>857</v>
      </c>
      <c r="H353" s="164">
        <v>0</v>
      </c>
      <c r="I353" s="164">
        <v>0</v>
      </c>
      <c r="J353" s="164">
        <v>494</v>
      </c>
      <c r="K353" s="164">
        <v>207.9</v>
      </c>
      <c r="L353" s="165">
        <v>42.085020242914986</v>
      </c>
      <c r="M353" s="384" t="s">
        <v>2516</v>
      </c>
      <c r="N353" s="166"/>
      <c r="O353" s="213"/>
      <c r="P353" s="213"/>
      <c r="Q353" s="213"/>
      <c r="R353" s="213"/>
      <c r="S353" s="213"/>
      <c r="T353" s="213"/>
      <c r="U353" s="213"/>
      <c r="V353" s="213"/>
      <c r="W353" s="213"/>
      <c r="X353" s="213"/>
      <c r="Y353" s="213"/>
      <c r="Z353" s="213"/>
      <c r="AA353" s="213"/>
      <c r="AB353" s="213"/>
      <c r="AC353" s="213"/>
      <c r="AD353" s="213"/>
      <c r="AE353" s="213"/>
      <c r="AF353" s="213"/>
      <c r="AG353" s="213"/>
      <c r="AH353" s="213"/>
      <c r="AI353" s="213"/>
      <c r="AJ353" s="213"/>
      <c r="AK353" s="213"/>
      <c r="AL353" s="213"/>
      <c r="AM353" s="213"/>
      <c r="AN353" s="213"/>
      <c r="AO353" s="213"/>
      <c r="AP353" s="213"/>
      <c r="AQ353" s="213"/>
      <c r="AR353" s="213"/>
      <c r="AS353" s="213"/>
      <c r="AT353" s="213"/>
      <c r="AU353" s="213"/>
      <c r="AV353" s="213"/>
      <c r="AW353" s="213"/>
      <c r="AX353" s="213"/>
      <c r="AY353" s="213"/>
      <c r="AZ353" s="213"/>
      <c r="BA353" s="213"/>
      <c r="BB353" s="213"/>
      <c r="BC353" s="213"/>
      <c r="BD353" s="213"/>
      <c r="BE353" s="213"/>
      <c r="BF353" s="213"/>
      <c r="BG353" s="213"/>
      <c r="BH353" s="213"/>
      <c r="BI353" s="213"/>
      <c r="BJ353" s="213"/>
      <c r="BK353" s="213"/>
      <c r="BL353" s="213"/>
      <c r="BM353" s="213"/>
      <c r="BN353" s="213"/>
      <c r="BO353" s="213"/>
      <c r="BP353" s="213"/>
      <c r="BQ353" s="213"/>
      <c r="BR353" s="213"/>
      <c r="BS353" s="213"/>
      <c r="BT353" s="213"/>
      <c r="BU353" s="213"/>
      <c r="BV353" s="213"/>
      <c r="BW353" s="213"/>
      <c r="BX353" s="213"/>
      <c r="BY353" s="213"/>
      <c r="BZ353" s="213"/>
      <c r="CA353" s="213"/>
      <c r="CB353" s="166"/>
      <c r="CC353" s="213"/>
      <c r="CD353" s="213"/>
      <c r="CE353" s="213"/>
      <c r="CF353" s="213"/>
      <c r="CG353" s="213"/>
      <c r="CH353" s="213"/>
      <c r="CI353" s="213"/>
      <c r="CJ353" s="213"/>
      <c r="CK353" s="213"/>
      <c r="CL353" s="213"/>
      <c r="CM353" s="213"/>
      <c r="CN353" s="213"/>
      <c r="CO353" s="213"/>
      <c r="CP353" s="213"/>
      <c r="CQ353" s="213"/>
      <c r="CR353" s="213"/>
      <c r="CS353" s="213"/>
      <c r="CT353" s="166"/>
      <c r="CU353" s="213"/>
      <c r="CV353" s="213"/>
      <c r="CW353" s="213"/>
      <c r="CX353" s="213"/>
      <c r="CY353" s="213"/>
      <c r="CZ353" s="213"/>
      <c r="DA353" s="213"/>
      <c r="DB353" s="213"/>
      <c r="DC353" s="213"/>
      <c r="DD353" s="213"/>
      <c r="DE353" s="213"/>
      <c r="DF353" s="213"/>
      <c r="DG353" s="213"/>
      <c r="DH353" s="213"/>
      <c r="DI353" s="213"/>
      <c r="DJ353" s="213"/>
      <c r="DK353" s="213"/>
      <c r="DL353" s="213"/>
      <c r="DM353" s="213"/>
      <c r="DN353" s="167"/>
      <c r="DO353" s="213"/>
      <c r="DP353" s="213"/>
      <c r="DQ353" s="213"/>
      <c r="DR353" s="213"/>
      <c r="DS353" s="213"/>
      <c r="DT353" s="213"/>
      <c r="DU353" s="213"/>
      <c r="DV353" s="213"/>
      <c r="DW353" s="213"/>
      <c r="DX353" s="213"/>
      <c r="DY353" s="213"/>
      <c r="DZ353" s="213"/>
      <c r="EA353" s="213"/>
      <c r="EB353" s="213"/>
      <c r="EC353" s="213"/>
      <c r="ED353" s="213"/>
      <c r="EE353" s="213"/>
      <c r="EF353" s="213"/>
      <c r="EG353" s="213"/>
      <c r="EH353" s="213"/>
      <c r="EI353" s="213"/>
      <c r="EJ353" s="213"/>
      <c r="EK353" s="213"/>
      <c r="EL353" s="213"/>
      <c r="EM353" s="213"/>
      <c r="EN353" s="213"/>
      <c r="EO353" s="213"/>
      <c r="EP353" s="213"/>
      <c r="EQ353" s="213"/>
      <c r="ER353" s="213"/>
      <c r="ES353" s="213"/>
      <c r="ET353" s="213"/>
      <c r="EU353" s="9"/>
      <c r="EV353" s="166"/>
      <c r="EW353" s="213"/>
      <c r="EX353" s="213"/>
      <c r="EY353" s="213"/>
      <c r="EZ353" s="213"/>
      <c r="FA353" s="213"/>
      <c r="FB353" s="213"/>
      <c r="FC353" s="213"/>
      <c r="FD353" s="213"/>
      <c r="FE353" s="213"/>
      <c r="FF353" s="213"/>
      <c r="FG353" s="213"/>
      <c r="FH353" s="213"/>
      <c r="FI353" s="213"/>
      <c r="FJ353" s="213"/>
      <c r="FK353" s="213"/>
      <c r="FL353" s="213"/>
      <c r="FM353" s="213"/>
      <c r="FN353" s="167"/>
      <c r="FO353" s="213"/>
      <c r="FP353" s="213"/>
      <c r="FQ353" s="213"/>
      <c r="FR353" s="213"/>
      <c r="FS353" s="166"/>
      <c r="FT353" s="167"/>
      <c r="FU353" s="213"/>
      <c r="FV353" s="213"/>
      <c r="FW353" s="213"/>
      <c r="FX353" s="213"/>
      <c r="FY353" s="166"/>
      <c r="FZ353" s="167"/>
      <c r="GA353" s="166"/>
      <c r="GB353" s="213"/>
      <c r="GC353" s="213"/>
      <c r="GD353" s="213"/>
      <c r="GE353" s="166"/>
      <c r="GF353" s="213"/>
      <c r="GG353" s="213"/>
      <c r="GH353" s="213"/>
      <c r="GI353" s="213"/>
      <c r="GJ353" s="213"/>
      <c r="GK353" s="213"/>
      <c r="GL353" s="213"/>
      <c r="GM353" s="166"/>
      <c r="GN353" s="213"/>
      <c r="GO353" s="213"/>
      <c r="GP353" s="213"/>
      <c r="GQ353" s="167"/>
      <c r="GR353" s="174"/>
      <c r="GS353" s="214"/>
      <c r="GT353" s="214"/>
      <c r="GU353" s="214"/>
      <c r="GV353" s="214"/>
      <c r="GW353" s="214"/>
      <c r="GX353" s="214"/>
      <c r="GY353" s="214"/>
      <c r="GZ353" s="214"/>
      <c r="HA353" s="214"/>
      <c r="HB353" s="214"/>
      <c r="HC353" s="214"/>
      <c r="HD353" s="214"/>
      <c r="HE353" s="214"/>
      <c r="HF353" s="214"/>
      <c r="HG353" s="214"/>
      <c r="HH353" s="214"/>
      <c r="HI353" s="214"/>
      <c r="HJ353" s="214"/>
      <c r="HK353" s="214"/>
      <c r="HL353" s="214"/>
      <c r="HM353" s="214"/>
      <c r="HN353" s="214"/>
      <c r="HO353" s="214"/>
      <c r="HP353" s="214"/>
      <c r="HQ353" s="214"/>
      <c r="HR353" s="214"/>
      <c r="HS353" s="214"/>
      <c r="HT353" s="214"/>
      <c r="HU353" s="214"/>
      <c r="HV353" s="214"/>
      <c r="HW353" s="214"/>
      <c r="HX353" s="214"/>
      <c r="HY353" s="214"/>
      <c r="HZ353" s="214"/>
      <c r="IA353" s="214"/>
      <c r="IB353" s="214"/>
      <c r="IC353" s="214"/>
      <c r="ID353" s="214"/>
      <c r="IE353" s="214"/>
      <c r="IF353" s="214"/>
      <c r="IG353" s="214"/>
      <c r="IH353" s="214"/>
      <c r="II353" s="214"/>
      <c r="IJ353" s="214"/>
      <c r="IK353" s="214"/>
      <c r="IL353" s="214"/>
      <c r="IM353" s="214"/>
      <c r="IN353" s="214"/>
      <c r="IO353" s="214"/>
      <c r="IP353" s="166"/>
      <c r="IQ353" s="167"/>
      <c r="IR353" s="213"/>
      <c r="IS353" s="213"/>
      <c r="IT353" s="213" t="s">
        <v>853</v>
      </c>
      <c r="IU353" s="213"/>
      <c r="IV353" s="213"/>
      <c r="IW353" s="213"/>
      <c r="IX353" s="223"/>
      <c r="IY353" s="223"/>
      <c r="IZ353" s="213"/>
      <c r="JA353" s="223"/>
      <c r="JB353" s="213"/>
      <c r="JC353" s="213"/>
      <c r="JD353" s="213"/>
      <c r="JE353" s="214" t="s">
        <v>898</v>
      </c>
      <c r="JF353"/>
      <c r="JG353" s="213"/>
      <c r="JH353" s="213"/>
      <c r="JI353" s="213"/>
      <c r="JJ353" s="213"/>
      <c r="JK353" s="213"/>
      <c r="JL353" s="213"/>
      <c r="JM353" s="213"/>
      <c r="JN353" s="174"/>
      <c r="JO353" s="214"/>
      <c r="JP353" s="214"/>
      <c r="JQ353" s="214"/>
      <c r="JR353" s="214"/>
      <c r="JS353" s="214"/>
      <c r="JT353" s="214"/>
      <c r="JU353" s="214"/>
      <c r="JV353" s="214"/>
      <c r="JW353" s="214"/>
      <c r="JX353" s="214"/>
      <c r="JY353" s="166"/>
      <c r="JZ353" s="213"/>
      <c r="KA353" s="213"/>
      <c r="KB353" s="213"/>
      <c r="KC353" s="214" t="s">
        <v>853</v>
      </c>
      <c r="KD353" s="214"/>
      <c r="KE353" s="214"/>
      <c r="KF353" s="214"/>
      <c r="KG353" s="214"/>
      <c r="KH353" s="223"/>
      <c r="KI353" s="223"/>
      <c r="KJ353" s="223"/>
      <c r="KK353" s="223"/>
      <c r="KL353" s="214"/>
      <c r="KM353" s="214"/>
      <c r="KN353" s="214"/>
      <c r="KO353" s="214"/>
      <c r="KP353" s="214"/>
      <c r="KQ353"/>
      <c r="KR353" s="255"/>
      <c r="KS353">
        <v>1</v>
      </c>
      <c r="KT353">
        <v>2</v>
      </c>
      <c r="KU353">
        <v>1</v>
      </c>
      <c r="KV353">
        <v>2</v>
      </c>
    </row>
    <row r="354" spans="1:308" s="10" customFormat="1" ht="19.5">
      <c r="A354" s="171">
        <v>29</v>
      </c>
      <c r="B354" s="171" t="s">
        <v>1598</v>
      </c>
      <c r="C354" s="172" t="s">
        <v>1601</v>
      </c>
      <c r="D354" s="173">
        <v>2</v>
      </c>
      <c r="E354" s="171" t="s">
        <v>1602</v>
      </c>
      <c r="F354" s="164">
        <v>21</v>
      </c>
      <c r="G354" s="164" t="s">
        <v>852</v>
      </c>
      <c r="H354" s="164" t="s">
        <v>979</v>
      </c>
      <c r="I354" s="164">
        <v>0</v>
      </c>
      <c r="J354" s="164">
        <v>518</v>
      </c>
      <c r="K354" s="164">
        <v>142.69999999999999</v>
      </c>
      <c r="L354" s="165">
        <v>27.548262548262549</v>
      </c>
      <c r="M354" s="384" t="s">
        <v>2517</v>
      </c>
      <c r="N354" s="166" t="s">
        <v>226</v>
      </c>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c r="BT354" s="213"/>
      <c r="BU354" s="213"/>
      <c r="BV354" s="213"/>
      <c r="BW354" s="213"/>
      <c r="BX354" s="213"/>
      <c r="BY354" s="213"/>
      <c r="BZ354" s="213"/>
      <c r="CA354" s="213"/>
      <c r="CB354" s="166"/>
      <c r="CC354" s="213"/>
      <c r="CD354" s="213"/>
      <c r="CE354" s="213"/>
      <c r="CF354" s="213"/>
      <c r="CG354" s="213"/>
      <c r="CH354" s="213"/>
      <c r="CI354" s="213"/>
      <c r="CJ354" s="213"/>
      <c r="CK354" s="213"/>
      <c r="CL354" s="213"/>
      <c r="CM354" s="213"/>
      <c r="CN354" s="213"/>
      <c r="CO354" s="213"/>
      <c r="CP354" s="213"/>
      <c r="CQ354" s="213"/>
      <c r="CR354" s="213"/>
      <c r="CS354" s="213"/>
      <c r="CT354" s="166"/>
      <c r="CU354" s="213"/>
      <c r="CV354" s="213"/>
      <c r="CW354" s="213"/>
      <c r="CX354" s="213"/>
      <c r="CY354" s="213"/>
      <c r="CZ354" s="213"/>
      <c r="DA354" s="213"/>
      <c r="DB354" s="213"/>
      <c r="DC354" s="213"/>
      <c r="DD354" s="213"/>
      <c r="DE354" s="213"/>
      <c r="DF354" s="213"/>
      <c r="DG354" s="213"/>
      <c r="DH354" s="213"/>
      <c r="DI354" s="213"/>
      <c r="DJ354" s="213"/>
      <c r="DK354" s="213"/>
      <c r="DL354" s="213"/>
      <c r="DM354" s="213"/>
      <c r="DN354" s="167"/>
      <c r="DO354" s="213"/>
      <c r="DP354" s="213"/>
      <c r="DQ354" s="213"/>
      <c r="DR354" s="213"/>
      <c r="DS354" s="213"/>
      <c r="DT354" s="213"/>
      <c r="DU354" s="213"/>
      <c r="DV354" s="213"/>
      <c r="DW354" s="213"/>
      <c r="DX354" s="213"/>
      <c r="DY354" s="213"/>
      <c r="DZ354" s="213" t="s">
        <v>853</v>
      </c>
      <c r="EA354" s="213"/>
      <c r="EB354" s="213"/>
      <c r="EC354" s="213"/>
      <c r="ED354" s="213"/>
      <c r="EE354" s="213"/>
      <c r="EF354" s="213"/>
      <c r="EG354" s="213"/>
      <c r="EH354" s="213"/>
      <c r="EI354" s="213"/>
      <c r="EJ354" s="213"/>
      <c r="EK354" s="213"/>
      <c r="EL354" s="213"/>
      <c r="EM354" s="213"/>
      <c r="EN354" s="213"/>
      <c r="EO354" s="213"/>
      <c r="EP354" s="213"/>
      <c r="EQ354" s="213"/>
      <c r="ER354" s="213"/>
      <c r="ES354" s="213"/>
      <c r="ET354" s="213"/>
      <c r="EU354" s="9"/>
      <c r="EV354" s="166" t="s">
        <v>226</v>
      </c>
      <c r="EW354" s="213"/>
      <c r="EX354" s="213"/>
      <c r="EY354" s="213"/>
      <c r="EZ354" s="213"/>
      <c r="FA354" s="213"/>
      <c r="FB354" s="213"/>
      <c r="FC354" s="213"/>
      <c r="FD354" s="213"/>
      <c r="FE354" s="213"/>
      <c r="FF354" s="213"/>
      <c r="FG354" s="213"/>
      <c r="FH354" s="213"/>
      <c r="FI354" s="213"/>
      <c r="FJ354" s="213"/>
      <c r="FK354" s="213"/>
      <c r="FL354" s="213"/>
      <c r="FM354" s="213"/>
      <c r="FN354" s="167"/>
      <c r="FO354" s="213"/>
      <c r="FP354" s="213" t="s">
        <v>226</v>
      </c>
      <c r="FQ354" s="213"/>
      <c r="FR354" s="213"/>
      <c r="FS354" s="166"/>
      <c r="FT354" s="167"/>
      <c r="FU354" s="213" t="s">
        <v>226</v>
      </c>
      <c r="FV354" s="213"/>
      <c r="FW354" s="213"/>
      <c r="FX354" s="213"/>
      <c r="FY354" s="166" t="s">
        <v>226</v>
      </c>
      <c r="FZ354" s="167"/>
      <c r="GA354" s="166"/>
      <c r="GB354" s="213"/>
      <c r="GC354" s="213"/>
      <c r="GD354" s="213"/>
      <c r="GE354" s="166"/>
      <c r="GF354" s="213"/>
      <c r="GG354" s="213"/>
      <c r="GH354" s="213"/>
      <c r="GI354" s="213"/>
      <c r="GJ354" s="213"/>
      <c r="GK354" s="213"/>
      <c r="GL354" s="213"/>
      <c r="GM354" s="166"/>
      <c r="GN354" s="213"/>
      <c r="GO354" s="213" t="s">
        <v>226</v>
      </c>
      <c r="GP354" s="213"/>
      <c r="GQ354" s="167"/>
      <c r="GR354" s="174"/>
      <c r="GS354" s="214"/>
      <c r="GT354" s="214"/>
      <c r="GU354" s="214"/>
      <c r="GV354" s="214"/>
      <c r="GW354" s="214"/>
      <c r="GX354" s="214"/>
      <c r="GY354" s="214"/>
      <c r="GZ354" s="214"/>
      <c r="HA354" s="214"/>
      <c r="HB354" s="214"/>
      <c r="HC354" s="214"/>
      <c r="HD354" s="214"/>
      <c r="HE354" s="214"/>
      <c r="HF354" s="214"/>
      <c r="HG354" s="214"/>
      <c r="HH354" s="214"/>
      <c r="HI354" s="214"/>
      <c r="HJ354" s="214"/>
      <c r="HK354" s="214"/>
      <c r="HL354" s="214"/>
      <c r="HM354" s="214"/>
      <c r="HN354" s="214"/>
      <c r="HO354" s="214"/>
      <c r="HP354" s="214"/>
      <c r="HQ354" s="214"/>
      <c r="HR354" s="214"/>
      <c r="HS354" s="214"/>
      <c r="HT354" s="214"/>
      <c r="HU354" s="214"/>
      <c r="HV354" s="214"/>
      <c r="HW354" s="214"/>
      <c r="HX354" s="214"/>
      <c r="HY354" s="214"/>
      <c r="HZ354" s="214"/>
      <c r="IA354" s="214"/>
      <c r="IB354" s="214"/>
      <c r="IC354" s="214"/>
      <c r="ID354" s="214"/>
      <c r="IE354" s="214"/>
      <c r="IF354" s="214"/>
      <c r="IG354" s="214"/>
      <c r="IH354" s="214"/>
      <c r="II354" s="214"/>
      <c r="IJ354" s="214"/>
      <c r="IK354" s="214"/>
      <c r="IL354" s="214"/>
      <c r="IM354" s="214"/>
      <c r="IN354" s="214"/>
      <c r="IO354" s="214"/>
      <c r="IP354" s="166"/>
      <c r="IQ354" s="167"/>
      <c r="IR354" s="213"/>
      <c r="IS354" s="213"/>
      <c r="IT354" s="213"/>
      <c r="IU354" s="213"/>
      <c r="IV354" s="213"/>
      <c r="IW354" s="213"/>
      <c r="IX354" s="223"/>
      <c r="IY354" s="223"/>
      <c r="IZ354" s="213"/>
      <c r="JA354" s="223"/>
      <c r="JB354" s="213"/>
      <c r="JC354" s="213"/>
      <c r="JD354" s="213"/>
      <c r="JE354" s="214"/>
      <c r="JF354"/>
      <c r="JG354" s="213"/>
      <c r="JH354" s="213"/>
      <c r="JI354" s="213"/>
      <c r="JJ354" s="213"/>
      <c r="JK354" s="213"/>
      <c r="JL354" s="213"/>
      <c r="JM354" s="213"/>
      <c r="JN354" s="174" t="s">
        <v>853</v>
      </c>
      <c r="JO354" s="214"/>
      <c r="JP354" s="214"/>
      <c r="JQ354" s="214"/>
      <c r="JR354" s="214"/>
      <c r="JS354" s="214"/>
      <c r="JT354" s="214"/>
      <c r="JU354" s="214"/>
      <c r="JV354" s="214"/>
      <c r="JW354" s="214"/>
      <c r="JX354" s="214"/>
      <c r="JY354" s="166"/>
      <c r="JZ354" s="213"/>
      <c r="KA354" s="213" t="s">
        <v>853</v>
      </c>
      <c r="KB354" s="213"/>
      <c r="KC354" s="214"/>
      <c r="KD354" s="214"/>
      <c r="KE354" s="214"/>
      <c r="KF354" s="214"/>
      <c r="KG354" s="214"/>
      <c r="KH354" s="223"/>
      <c r="KI354" s="223"/>
      <c r="KJ354" s="223"/>
      <c r="KK354" s="223"/>
      <c r="KL354" s="214"/>
      <c r="KM354" s="214" t="s">
        <v>898</v>
      </c>
      <c r="KN354" s="214"/>
      <c r="KO354" s="214"/>
      <c r="KP354" s="214"/>
      <c r="KQ354"/>
      <c r="KR354" s="255"/>
      <c r="KS354">
        <v>7</v>
      </c>
      <c r="KT354">
        <v>3</v>
      </c>
      <c r="KU354">
        <v>7</v>
      </c>
      <c r="KV354">
        <v>3</v>
      </c>
    </row>
    <row r="355" spans="1:308" s="10" customFormat="1" ht="19.5">
      <c r="A355" s="171">
        <v>29</v>
      </c>
      <c r="B355" s="171" t="s">
        <v>1598</v>
      </c>
      <c r="C355" s="172" t="s">
        <v>1603</v>
      </c>
      <c r="D355" s="173">
        <v>3</v>
      </c>
      <c r="E355" s="171" t="s">
        <v>1604</v>
      </c>
      <c r="F355" s="164">
        <v>10</v>
      </c>
      <c r="G355" s="164" t="s">
        <v>2078</v>
      </c>
      <c r="H355" s="164" t="s">
        <v>864</v>
      </c>
      <c r="I355" s="164" t="s">
        <v>962</v>
      </c>
      <c r="J355" s="164">
        <v>875</v>
      </c>
      <c r="K355" s="164">
        <v>592.70000000000005</v>
      </c>
      <c r="L355" s="165">
        <v>67.737142857142857</v>
      </c>
      <c r="M355" s="384" t="s">
        <v>2518</v>
      </c>
      <c r="N355" s="166" t="s">
        <v>226</v>
      </c>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t="s">
        <v>226</v>
      </c>
      <c r="BH355" s="213"/>
      <c r="BI355" s="213"/>
      <c r="BJ355" s="213"/>
      <c r="BK355" s="213"/>
      <c r="BL355" s="213"/>
      <c r="BM355" s="213"/>
      <c r="BN355" s="213"/>
      <c r="BO355" s="213"/>
      <c r="BP355" s="213"/>
      <c r="BQ355" s="213"/>
      <c r="BR355" s="213"/>
      <c r="BS355" s="213"/>
      <c r="BT355" s="213"/>
      <c r="BU355" s="213" t="s">
        <v>226</v>
      </c>
      <c r="BV355" s="213"/>
      <c r="BW355" s="213"/>
      <c r="BX355" s="213"/>
      <c r="BY355" s="213"/>
      <c r="BZ355" s="213"/>
      <c r="CA355" s="213"/>
      <c r="CB355" s="166"/>
      <c r="CC355" s="213" t="s">
        <v>226</v>
      </c>
      <c r="CD355" s="213"/>
      <c r="CE355" s="213"/>
      <c r="CF355" s="213"/>
      <c r="CG355" s="213"/>
      <c r="CH355" s="213"/>
      <c r="CI355" s="213"/>
      <c r="CJ355" s="213"/>
      <c r="CK355" s="213"/>
      <c r="CL355" s="213"/>
      <c r="CM355" s="213"/>
      <c r="CN355" s="213"/>
      <c r="CO355" s="213"/>
      <c r="CP355" s="213"/>
      <c r="CQ355" s="213"/>
      <c r="CR355" s="213"/>
      <c r="CS355" s="213"/>
      <c r="CT355" s="166"/>
      <c r="CU355" s="213"/>
      <c r="CV355" s="213"/>
      <c r="CW355" s="213"/>
      <c r="CX355" s="213"/>
      <c r="CY355" s="213"/>
      <c r="CZ355" s="213"/>
      <c r="DA355" s="213"/>
      <c r="DB355" s="213"/>
      <c r="DC355" s="213"/>
      <c r="DD355" s="213"/>
      <c r="DE355" s="213"/>
      <c r="DF355" s="213"/>
      <c r="DG355" s="213"/>
      <c r="DH355" s="213"/>
      <c r="DI355" s="213"/>
      <c r="DJ355" s="213"/>
      <c r="DK355" s="213"/>
      <c r="DL355" s="213"/>
      <c r="DM355" s="213"/>
      <c r="DN355" s="167"/>
      <c r="DO355" s="213"/>
      <c r="DP355" s="213"/>
      <c r="DQ355" s="213"/>
      <c r="DR355" s="213"/>
      <c r="DS355" s="213"/>
      <c r="DT355" s="213"/>
      <c r="DU355" s="213"/>
      <c r="DV355" s="213"/>
      <c r="DW355" s="213"/>
      <c r="DX355" s="213"/>
      <c r="DY355" s="213"/>
      <c r="DZ355" s="213"/>
      <c r="EA355" s="213"/>
      <c r="EB355" s="213"/>
      <c r="EC355" s="213"/>
      <c r="ED355" s="213"/>
      <c r="EE355" s="213"/>
      <c r="EF355" s="213"/>
      <c r="EG355" s="213"/>
      <c r="EH355" s="213"/>
      <c r="EI355" s="213"/>
      <c r="EJ355" s="213"/>
      <c r="EK355" s="213"/>
      <c r="EL355" s="213"/>
      <c r="EM355" s="213"/>
      <c r="EN355" s="213"/>
      <c r="EO355" s="213"/>
      <c r="EP355" s="213"/>
      <c r="EQ355" s="213"/>
      <c r="ER355" s="213"/>
      <c r="ES355" s="213"/>
      <c r="ET355" s="213"/>
      <c r="EU355" s="9"/>
      <c r="EV355" s="166"/>
      <c r="EW355" s="213"/>
      <c r="EX355" s="213"/>
      <c r="EY355" s="213"/>
      <c r="EZ355" s="213"/>
      <c r="FA355" s="213"/>
      <c r="FB355" s="213"/>
      <c r="FC355" s="213"/>
      <c r="FD355" s="213"/>
      <c r="FE355" s="213"/>
      <c r="FF355" s="213"/>
      <c r="FG355" s="213"/>
      <c r="FH355" s="213"/>
      <c r="FI355" s="213"/>
      <c r="FJ355" s="213"/>
      <c r="FK355" s="213"/>
      <c r="FL355" s="213"/>
      <c r="FM355" s="213"/>
      <c r="FN355" s="167"/>
      <c r="FO355" s="213"/>
      <c r="FP355" s="213"/>
      <c r="FQ355" s="213"/>
      <c r="FR355" s="213"/>
      <c r="FS355" s="166"/>
      <c r="FT355" s="167"/>
      <c r="FU355" s="213"/>
      <c r="FV355" s="213"/>
      <c r="FW355" s="213"/>
      <c r="FX355" s="213"/>
      <c r="FY355" s="166"/>
      <c r="FZ355" s="167"/>
      <c r="GA355" s="166"/>
      <c r="GB355" s="213"/>
      <c r="GC355" s="213"/>
      <c r="GD355" s="213"/>
      <c r="GE355" s="166"/>
      <c r="GF355" s="213"/>
      <c r="GG355" s="213"/>
      <c r="GH355" s="213"/>
      <c r="GI355" s="213"/>
      <c r="GJ355" s="213"/>
      <c r="GK355" s="213"/>
      <c r="GL355" s="213"/>
      <c r="GM355" s="166"/>
      <c r="GN355" s="213"/>
      <c r="GO355" s="213"/>
      <c r="GP355" s="213"/>
      <c r="GQ355" s="167"/>
      <c r="GR355" s="174"/>
      <c r="GS355" s="214"/>
      <c r="GT355" s="214"/>
      <c r="GU355" s="214"/>
      <c r="GV355" s="214"/>
      <c r="GW355" s="214"/>
      <c r="GX355" s="214"/>
      <c r="GY355" s="214"/>
      <c r="GZ355" s="214"/>
      <c r="HA355" s="214" t="s">
        <v>226</v>
      </c>
      <c r="HB355" s="214"/>
      <c r="HC355" s="214"/>
      <c r="HD355" s="214"/>
      <c r="HE355" s="214"/>
      <c r="HF355" s="214"/>
      <c r="HG355" s="214"/>
      <c r="HH355" s="214"/>
      <c r="HI355" s="214"/>
      <c r="HJ355" s="214"/>
      <c r="HK355" s="214"/>
      <c r="HL355" s="214"/>
      <c r="HM355" s="214"/>
      <c r="HN355" s="214"/>
      <c r="HO355" s="214"/>
      <c r="HP355" s="214"/>
      <c r="HQ355" s="214"/>
      <c r="HR355" s="214"/>
      <c r="HS355" s="214"/>
      <c r="HT355" s="214"/>
      <c r="HU355" s="214"/>
      <c r="HV355" s="214"/>
      <c r="HW355" s="214"/>
      <c r="HX355" s="214"/>
      <c r="HY355" s="214"/>
      <c r="HZ355" s="214"/>
      <c r="IA355" s="214"/>
      <c r="IB355" s="214"/>
      <c r="IC355" s="214"/>
      <c r="ID355" s="214"/>
      <c r="IE355" s="214"/>
      <c r="IF355" s="214"/>
      <c r="IG355" s="214"/>
      <c r="IH355" s="214"/>
      <c r="II355" s="214"/>
      <c r="IJ355" s="214"/>
      <c r="IK355" s="214"/>
      <c r="IL355" s="214"/>
      <c r="IM355" s="214"/>
      <c r="IN355" s="214"/>
      <c r="IO355" s="214"/>
      <c r="IP355" s="166"/>
      <c r="IQ355" s="167"/>
      <c r="IR355" s="213"/>
      <c r="IS355" s="213"/>
      <c r="IT355" s="213"/>
      <c r="IU355" s="213"/>
      <c r="IV355" s="213"/>
      <c r="IW355" s="213"/>
      <c r="IX355" s="223"/>
      <c r="IY355" s="223"/>
      <c r="IZ355" s="213"/>
      <c r="JA355" s="223"/>
      <c r="JB355" s="213"/>
      <c r="JC355" s="213"/>
      <c r="JD355" s="213"/>
      <c r="JE355" s="214"/>
      <c r="JF355"/>
      <c r="JG355" s="213" t="s">
        <v>853</v>
      </c>
      <c r="JH355" s="213"/>
      <c r="JI355" s="213"/>
      <c r="JJ355" s="213"/>
      <c r="JK355" s="213" t="s">
        <v>226</v>
      </c>
      <c r="JL355" s="213"/>
      <c r="JM355" s="213"/>
      <c r="JN355" s="174" t="s">
        <v>853</v>
      </c>
      <c r="JO355" s="214" t="s">
        <v>853</v>
      </c>
      <c r="JP355" s="214"/>
      <c r="JQ355" s="214"/>
      <c r="JR355" s="214"/>
      <c r="JS355" s="214"/>
      <c r="JT355" s="214" t="s">
        <v>853</v>
      </c>
      <c r="JU355" s="214"/>
      <c r="JV355" s="214"/>
      <c r="JW355" s="214"/>
      <c r="JX355" s="214"/>
      <c r="JY355" s="166"/>
      <c r="JZ355" s="213"/>
      <c r="KA355" s="213"/>
      <c r="KB355" s="213"/>
      <c r="KC355" s="214"/>
      <c r="KD355" s="214" t="s">
        <v>898</v>
      </c>
      <c r="KE355" s="214" t="s">
        <v>898</v>
      </c>
      <c r="KF355" s="214"/>
      <c r="KG355" s="214"/>
      <c r="KH355" s="223"/>
      <c r="KI355" s="223"/>
      <c r="KJ355" s="223"/>
      <c r="KK355" s="223"/>
      <c r="KL355" s="214"/>
      <c r="KM355" s="214"/>
      <c r="KN355" s="214"/>
      <c r="KO355" s="214"/>
      <c r="KP355" s="214"/>
      <c r="KQ355"/>
      <c r="KR355" s="255"/>
      <c r="KS355">
        <v>8</v>
      </c>
      <c r="KT355">
        <v>4</v>
      </c>
      <c r="KU355">
        <v>8</v>
      </c>
      <c r="KV355">
        <v>4</v>
      </c>
    </row>
    <row r="356" spans="1:308" s="10" customFormat="1" ht="19.5">
      <c r="A356" s="171">
        <v>29</v>
      </c>
      <c r="B356" s="171" t="s">
        <v>1598</v>
      </c>
      <c r="C356" s="172" t="s">
        <v>1605</v>
      </c>
      <c r="D356" s="173">
        <v>4</v>
      </c>
      <c r="E356" s="171" t="s">
        <v>1606</v>
      </c>
      <c r="F356" s="164">
        <v>19</v>
      </c>
      <c r="G356" s="164" t="s">
        <v>852</v>
      </c>
      <c r="H356" s="164">
        <v>0</v>
      </c>
      <c r="I356" s="164">
        <v>0</v>
      </c>
      <c r="J356" s="164">
        <v>715</v>
      </c>
      <c r="K356" s="164">
        <v>244.7</v>
      </c>
      <c r="L356" s="165">
        <v>34.22377622377622</v>
      </c>
      <c r="M356" s="384" t="s">
        <v>2519</v>
      </c>
      <c r="N356" s="166" t="s">
        <v>226</v>
      </c>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t="s">
        <v>226</v>
      </c>
      <c r="BE356" s="213"/>
      <c r="BF356" s="213"/>
      <c r="BG356" s="213"/>
      <c r="BH356" s="213"/>
      <c r="BI356" s="213"/>
      <c r="BJ356" s="213"/>
      <c r="BK356" s="213"/>
      <c r="BL356" s="213"/>
      <c r="BM356" s="213"/>
      <c r="BN356" s="213"/>
      <c r="BO356" s="213"/>
      <c r="BP356" s="213"/>
      <c r="BQ356" s="213"/>
      <c r="BR356" s="213"/>
      <c r="BS356" s="213"/>
      <c r="BT356" s="213"/>
      <c r="BU356" s="213"/>
      <c r="BV356" s="213"/>
      <c r="BW356" s="213"/>
      <c r="BX356" s="213"/>
      <c r="BY356" s="213"/>
      <c r="BZ356" s="213"/>
      <c r="CA356" s="213"/>
      <c r="CB356" s="166" t="s">
        <v>226</v>
      </c>
      <c r="CC356" s="213" t="s">
        <v>226</v>
      </c>
      <c r="CD356" s="213"/>
      <c r="CE356" s="213"/>
      <c r="CF356" s="213"/>
      <c r="CG356" s="213" t="s">
        <v>226</v>
      </c>
      <c r="CH356" s="213" t="s">
        <v>853</v>
      </c>
      <c r="CI356" s="213"/>
      <c r="CJ356" s="213" t="s">
        <v>226</v>
      </c>
      <c r="CK356" s="213" t="s">
        <v>226</v>
      </c>
      <c r="CL356" s="213"/>
      <c r="CM356" s="213"/>
      <c r="CN356" s="213"/>
      <c r="CO356" s="213"/>
      <c r="CP356" s="213"/>
      <c r="CQ356" s="213"/>
      <c r="CR356" s="213"/>
      <c r="CS356" s="213"/>
      <c r="CT356" s="166" t="s">
        <v>226</v>
      </c>
      <c r="CU356" s="213"/>
      <c r="CV356" s="213"/>
      <c r="CW356" s="213"/>
      <c r="CX356" s="213"/>
      <c r="CY356" s="213"/>
      <c r="CZ356" s="213"/>
      <c r="DA356" s="213" t="s">
        <v>226</v>
      </c>
      <c r="DB356" s="213"/>
      <c r="DC356" s="213"/>
      <c r="DD356" s="213"/>
      <c r="DE356" s="213"/>
      <c r="DF356" s="213"/>
      <c r="DG356" s="213" t="s">
        <v>853</v>
      </c>
      <c r="DH356" s="213"/>
      <c r="DI356" s="213"/>
      <c r="DJ356" s="213"/>
      <c r="DK356" s="213"/>
      <c r="DL356" s="213"/>
      <c r="DM356" s="213"/>
      <c r="DN356" s="167"/>
      <c r="DO356" s="213" t="s">
        <v>226</v>
      </c>
      <c r="DP356" s="213"/>
      <c r="DQ356" s="213"/>
      <c r="DR356" s="213"/>
      <c r="DS356" s="213"/>
      <c r="DT356" s="213" t="s">
        <v>226</v>
      </c>
      <c r="DU356" s="213"/>
      <c r="DV356" s="213"/>
      <c r="DW356" s="213"/>
      <c r="DX356" s="213"/>
      <c r="DY356" s="213"/>
      <c r="DZ356" s="213"/>
      <c r="EA356" s="213"/>
      <c r="EB356" s="213"/>
      <c r="EC356" s="213"/>
      <c r="ED356" s="213"/>
      <c r="EE356" s="213"/>
      <c r="EF356" s="213"/>
      <c r="EG356" s="213"/>
      <c r="EH356" s="213"/>
      <c r="EI356" s="213" t="s">
        <v>226</v>
      </c>
      <c r="EJ356" s="213" t="s">
        <v>226</v>
      </c>
      <c r="EK356" s="213"/>
      <c r="EL356" s="213"/>
      <c r="EM356" s="213"/>
      <c r="EN356" s="213"/>
      <c r="EO356" s="213"/>
      <c r="EP356" s="213"/>
      <c r="EQ356" s="213"/>
      <c r="ER356" s="213"/>
      <c r="ES356" s="213"/>
      <c r="ET356" s="213"/>
      <c r="EU356" s="9"/>
      <c r="EV356" s="166"/>
      <c r="EW356" s="213"/>
      <c r="EX356" s="213"/>
      <c r="EY356" s="213"/>
      <c r="EZ356" s="213" t="s">
        <v>226</v>
      </c>
      <c r="FA356" s="213"/>
      <c r="FB356" s="213"/>
      <c r="FC356" s="213"/>
      <c r="FD356" s="213"/>
      <c r="FE356" s="213"/>
      <c r="FF356" s="213"/>
      <c r="FG356" s="213" t="s">
        <v>226</v>
      </c>
      <c r="FH356" s="213" t="s">
        <v>226</v>
      </c>
      <c r="FI356" s="213" t="s">
        <v>226</v>
      </c>
      <c r="FJ356" s="213"/>
      <c r="FK356" s="213" t="s">
        <v>226</v>
      </c>
      <c r="FL356" s="213"/>
      <c r="FM356" s="213"/>
      <c r="FN356" s="167"/>
      <c r="FO356" s="213" t="s">
        <v>853</v>
      </c>
      <c r="FP356" s="213"/>
      <c r="FQ356" s="213"/>
      <c r="FR356" s="213"/>
      <c r="FS356" s="166" t="s">
        <v>853</v>
      </c>
      <c r="FT356" s="167"/>
      <c r="FU356" s="213" t="s">
        <v>853</v>
      </c>
      <c r="FV356" s="213"/>
      <c r="FW356" s="213"/>
      <c r="FX356" s="213"/>
      <c r="FY356" s="166"/>
      <c r="FZ356" s="167"/>
      <c r="GA356" s="166"/>
      <c r="GB356" s="213"/>
      <c r="GC356" s="213"/>
      <c r="GD356" s="213"/>
      <c r="GE356" s="166"/>
      <c r="GF356" s="213"/>
      <c r="GG356" s="213"/>
      <c r="GH356" s="213"/>
      <c r="GI356" s="213"/>
      <c r="GJ356" s="213"/>
      <c r="GK356" s="213"/>
      <c r="GL356" s="213"/>
      <c r="GM356" s="166"/>
      <c r="GN356" s="213"/>
      <c r="GO356" s="213"/>
      <c r="GP356" s="213"/>
      <c r="GQ356" s="167"/>
      <c r="GR356" s="174"/>
      <c r="GS356" s="214"/>
      <c r="GT356" s="214"/>
      <c r="GU356" s="214"/>
      <c r="GV356" s="214"/>
      <c r="GW356" s="214"/>
      <c r="GX356" s="214"/>
      <c r="GY356" s="214"/>
      <c r="GZ356" s="214"/>
      <c r="HA356" s="214" t="s">
        <v>853</v>
      </c>
      <c r="HB356" s="214"/>
      <c r="HC356" s="214"/>
      <c r="HD356" s="214"/>
      <c r="HE356" s="214"/>
      <c r="HF356" s="214"/>
      <c r="HG356" s="214"/>
      <c r="HH356" s="214"/>
      <c r="HI356" s="214"/>
      <c r="HJ356" s="214"/>
      <c r="HK356" s="214"/>
      <c r="HL356" s="214"/>
      <c r="HM356" s="214"/>
      <c r="HN356" s="214"/>
      <c r="HO356" s="214"/>
      <c r="HP356" s="214"/>
      <c r="HQ356" s="214"/>
      <c r="HR356" s="214"/>
      <c r="HS356" s="214"/>
      <c r="HT356" s="214" t="s">
        <v>226</v>
      </c>
      <c r="HU356" s="214"/>
      <c r="HV356" s="214"/>
      <c r="HW356" s="214"/>
      <c r="HX356" s="214"/>
      <c r="HY356" s="214"/>
      <c r="HZ356" s="214"/>
      <c r="IA356" s="214"/>
      <c r="IB356" s="214"/>
      <c r="IC356" s="214" t="s">
        <v>226</v>
      </c>
      <c r="ID356" s="214"/>
      <c r="IE356" s="214"/>
      <c r="IF356" s="214"/>
      <c r="IG356" s="214"/>
      <c r="IH356" s="214"/>
      <c r="II356" s="214"/>
      <c r="IJ356" s="214"/>
      <c r="IK356" s="214"/>
      <c r="IL356" s="214"/>
      <c r="IM356" s="214"/>
      <c r="IN356" s="214"/>
      <c r="IO356" s="214"/>
      <c r="IP356" s="166"/>
      <c r="IQ356" s="167"/>
      <c r="IR356" s="213"/>
      <c r="IS356" s="213"/>
      <c r="IT356" s="213"/>
      <c r="IU356" s="213"/>
      <c r="IV356" s="213"/>
      <c r="IW356" s="213"/>
      <c r="IX356" s="223"/>
      <c r="IY356" s="223"/>
      <c r="IZ356" s="213"/>
      <c r="JA356" s="223"/>
      <c r="JB356" s="213"/>
      <c r="JC356" s="213" t="s">
        <v>226</v>
      </c>
      <c r="JD356" s="213"/>
      <c r="JE356" s="214" t="s">
        <v>898</v>
      </c>
      <c r="JF356"/>
      <c r="JG356" s="213" t="s">
        <v>226</v>
      </c>
      <c r="JH356" s="213"/>
      <c r="JI356" s="213"/>
      <c r="JJ356" s="213"/>
      <c r="JK356" s="213" t="s">
        <v>226</v>
      </c>
      <c r="JL356" s="213"/>
      <c r="JM356" s="213"/>
      <c r="JN356" s="174"/>
      <c r="JO356" s="214"/>
      <c r="JP356" s="214"/>
      <c r="JQ356" s="214"/>
      <c r="JR356" s="214"/>
      <c r="JS356" s="214"/>
      <c r="JT356" s="214"/>
      <c r="JU356" s="214"/>
      <c r="JV356" s="214"/>
      <c r="JW356" s="214"/>
      <c r="JX356" s="214"/>
      <c r="JY356" s="166"/>
      <c r="JZ356" s="213"/>
      <c r="KA356" s="213" t="s">
        <v>853</v>
      </c>
      <c r="KB356" s="213"/>
      <c r="KC356" s="214"/>
      <c r="KD356" s="214"/>
      <c r="KE356" s="214"/>
      <c r="KF356" s="214"/>
      <c r="KG356" s="214"/>
      <c r="KH356" s="223"/>
      <c r="KI356" s="223"/>
      <c r="KJ356" s="223"/>
      <c r="KK356" s="223"/>
      <c r="KL356" s="214"/>
      <c r="KM356" s="214" t="s">
        <v>898</v>
      </c>
      <c r="KN356" s="214"/>
      <c r="KO356" s="214" t="s">
        <v>853</v>
      </c>
      <c r="KP356" s="214"/>
      <c r="KQ356"/>
      <c r="KR356" s="255"/>
      <c r="KS356">
        <v>25</v>
      </c>
      <c r="KT356">
        <v>8</v>
      </c>
      <c r="KU356">
        <v>25</v>
      </c>
      <c r="KV356">
        <v>8</v>
      </c>
    </row>
    <row r="357" spans="1:308" s="10" customFormat="1" ht="19.5">
      <c r="A357" s="171">
        <v>30</v>
      </c>
      <c r="B357" s="171" t="s">
        <v>1607</v>
      </c>
      <c r="C357" s="172" t="s">
        <v>1608</v>
      </c>
      <c r="D357" s="173">
        <v>1</v>
      </c>
      <c r="E357" s="164" t="s">
        <v>1609</v>
      </c>
      <c r="F357" s="164">
        <v>11</v>
      </c>
      <c r="G357" s="164" t="s">
        <v>876</v>
      </c>
      <c r="H357" s="164">
        <v>0</v>
      </c>
      <c r="I357" s="164">
        <v>0</v>
      </c>
      <c r="J357" s="164">
        <v>865</v>
      </c>
      <c r="K357" s="164">
        <v>325</v>
      </c>
      <c r="L357" s="165">
        <v>37.572254335260112</v>
      </c>
      <c r="M357" s="384" t="s">
        <v>2520</v>
      </c>
      <c r="N357" s="166" t="s">
        <v>226</v>
      </c>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t="s">
        <v>226</v>
      </c>
      <c r="BB357" s="213" t="s">
        <v>226</v>
      </c>
      <c r="BC357" s="213"/>
      <c r="BD357" s="213"/>
      <c r="BE357" s="213"/>
      <c r="BF357" s="213"/>
      <c r="BG357" s="213"/>
      <c r="BH357" s="213"/>
      <c r="BI357" s="213"/>
      <c r="BJ357" s="213"/>
      <c r="BK357" s="213"/>
      <c r="BL357" s="213"/>
      <c r="BM357" s="213"/>
      <c r="BN357" s="213"/>
      <c r="BO357" s="213"/>
      <c r="BP357" s="213"/>
      <c r="BQ357" s="213"/>
      <c r="BR357" s="213"/>
      <c r="BS357" s="213"/>
      <c r="BT357" s="213"/>
      <c r="BU357" s="213"/>
      <c r="BV357" s="213"/>
      <c r="BW357" s="213"/>
      <c r="BX357" s="213"/>
      <c r="BY357" s="213"/>
      <c r="BZ357" s="213"/>
      <c r="CA357" s="213"/>
      <c r="CB357" s="166" t="s">
        <v>226</v>
      </c>
      <c r="CC357" s="213" t="s">
        <v>226</v>
      </c>
      <c r="CD357" s="213"/>
      <c r="CE357" s="213"/>
      <c r="CF357" s="213"/>
      <c r="CG357" s="213" t="s">
        <v>226</v>
      </c>
      <c r="CH357" s="213" t="s">
        <v>226</v>
      </c>
      <c r="CI357" s="213" t="s">
        <v>226</v>
      </c>
      <c r="CJ357" s="213" t="s">
        <v>226</v>
      </c>
      <c r="CK357" s="213" t="s">
        <v>226</v>
      </c>
      <c r="CL357" s="213"/>
      <c r="CM357" s="213" t="s">
        <v>226</v>
      </c>
      <c r="CN357" s="213"/>
      <c r="CO357" s="213"/>
      <c r="CP357" s="213"/>
      <c r="CQ357" s="213"/>
      <c r="CR357" s="213"/>
      <c r="CS357" s="213"/>
      <c r="CT357" s="166"/>
      <c r="CU357" s="213" t="s">
        <v>226</v>
      </c>
      <c r="CV357" s="213"/>
      <c r="CW357" s="213"/>
      <c r="CX357" s="213"/>
      <c r="CY357" s="213"/>
      <c r="CZ357" s="213"/>
      <c r="DA357" s="213"/>
      <c r="DB357" s="213"/>
      <c r="DC357" s="213"/>
      <c r="DD357" s="213"/>
      <c r="DE357" s="213"/>
      <c r="DF357" s="213"/>
      <c r="DG357" s="213" t="s">
        <v>853</v>
      </c>
      <c r="DH357" s="213"/>
      <c r="DI357" s="213"/>
      <c r="DJ357" s="213"/>
      <c r="DK357" s="213"/>
      <c r="DL357" s="213"/>
      <c r="DM357" s="213"/>
      <c r="DN357" s="167"/>
      <c r="DO357" s="213" t="s">
        <v>226</v>
      </c>
      <c r="DP357" s="213"/>
      <c r="DQ357" s="213"/>
      <c r="DR357" s="213"/>
      <c r="DS357" s="213"/>
      <c r="DT357" s="213" t="s">
        <v>226</v>
      </c>
      <c r="DU357" s="213"/>
      <c r="DV357" s="213"/>
      <c r="DW357" s="213"/>
      <c r="DX357" s="213" t="s">
        <v>226</v>
      </c>
      <c r="DY357" s="213"/>
      <c r="DZ357" s="213" t="s">
        <v>226</v>
      </c>
      <c r="EA357" s="213"/>
      <c r="EB357" s="213"/>
      <c r="EC357" s="213"/>
      <c r="ED357" s="213"/>
      <c r="EE357" s="213"/>
      <c r="EF357" s="213"/>
      <c r="EG357" s="213"/>
      <c r="EH357" s="213"/>
      <c r="EI357" s="213"/>
      <c r="EJ357" s="213"/>
      <c r="EK357" s="213"/>
      <c r="EL357" s="213"/>
      <c r="EM357" s="213"/>
      <c r="EN357" s="213"/>
      <c r="EO357" s="213"/>
      <c r="EP357" s="213"/>
      <c r="EQ357" s="213"/>
      <c r="ER357" s="213"/>
      <c r="ES357" s="213"/>
      <c r="ET357" s="213"/>
      <c r="EU357" s="9"/>
      <c r="EV357" s="166" t="s">
        <v>226</v>
      </c>
      <c r="EW357" s="213"/>
      <c r="EX357" s="213"/>
      <c r="EY357" s="213"/>
      <c r="EZ357" s="213"/>
      <c r="FA357" s="213"/>
      <c r="FB357" s="213"/>
      <c r="FC357" s="213"/>
      <c r="FD357" s="213"/>
      <c r="FE357" s="213"/>
      <c r="FF357" s="213"/>
      <c r="FG357" s="213"/>
      <c r="FH357" s="213"/>
      <c r="FI357" s="213"/>
      <c r="FJ357" s="213"/>
      <c r="FK357" s="213"/>
      <c r="FL357" s="213"/>
      <c r="FM357" s="213"/>
      <c r="FN357" s="167"/>
      <c r="FO357" s="213" t="s">
        <v>226</v>
      </c>
      <c r="FP357" s="213"/>
      <c r="FQ357" s="213"/>
      <c r="FR357" s="213"/>
      <c r="FS357" s="166" t="s">
        <v>226</v>
      </c>
      <c r="FT357" s="167" t="s">
        <v>226</v>
      </c>
      <c r="FU357" s="213" t="s">
        <v>226</v>
      </c>
      <c r="FV357" s="213" t="s">
        <v>226</v>
      </c>
      <c r="FW357" s="213" t="s">
        <v>226</v>
      </c>
      <c r="FX357" s="213" t="s">
        <v>226</v>
      </c>
      <c r="FY357" s="166"/>
      <c r="FZ357" s="167"/>
      <c r="GA357" s="166"/>
      <c r="GB357" s="213"/>
      <c r="GC357" s="213"/>
      <c r="GD357" s="213"/>
      <c r="GE357" s="166"/>
      <c r="GF357" s="213"/>
      <c r="GG357" s="213"/>
      <c r="GH357" s="213"/>
      <c r="GI357" s="213"/>
      <c r="GJ357" s="213"/>
      <c r="GK357" s="213"/>
      <c r="GL357" s="213"/>
      <c r="GM357" s="166"/>
      <c r="GN357" s="213"/>
      <c r="GO357" s="213"/>
      <c r="GP357" s="213"/>
      <c r="GQ357" s="167"/>
      <c r="GR357" s="174"/>
      <c r="GS357" s="214"/>
      <c r="GT357" s="214"/>
      <c r="GU357" s="214"/>
      <c r="GV357" s="214"/>
      <c r="GW357" s="214"/>
      <c r="GX357" s="214" t="s">
        <v>226</v>
      </c>
      <c r="GY357" s="214"/>
      <c r="GZ357" s="214"/>
      <c r="HA357" s="214"/>
      <c r="HB357" s="214"/>
      <c r="HC357" s="214"/>
      <c r="HD357" s="214"/>
      <c r="HE357" s="214"/>
      <c r="HF357" s="214"/>
      <c r="HG357" s="214" t="s">
        <v>853</v>
      </c>
      <c r="HH357" s="214"/>
      <c r="HI357" s="214"/>
      <c r="HJ357" s="214"/>
      <c r="HK357" s="214"/>
      <c r="HL357" s="214"/>
      <c r="HM357" s="214"/>
      <c r="HN357" s="214"/>
      <c r="HO357" s="214" t="s">
        <v>226</v>
      </c>
      <c r="HP357" s="214"/>
      <c r="HQ357" s="214"/>
      <c r="HR357" s="214"/>
      <c r="HS357" s="214"/>
      <c r="HT357" s="214" t="s">
        <v>226</v>
      </c>
      <c r="HU357" s="214"/>
      <c r="HV357" s="214"/>
      <c r="HW357" s="214"/>
      <c r="HX357" s="214" t="s">
        <v>226</v>
      </c>
      <c r="HY357" s="214"/>
      <c r="HZ357" s="214"/>
      <c r="IA357" s="214"/>
      <c r="IB357" s="214"/>
      <c r="IC357" s="214"/>
      <c r="ID357" s="214"/>
      <c r="IE357" s="214"/>
      <c r="IF357" s="214"/>
      <c r="IG357" s="214"/>
      <c r="IH357" s="214"/>
      <c r="II357" s="214"/>
      <c r="IJ357" s="214"/>
      <c r="IK357" s="214"/>
      <c r="IL357" s="214"/>
      <c r="IM357" s="214"/>
      <c r="IN357" s="214"/>
      <c r="IO357" s="214"/>
      <c r="IP357" s="166"/>
      <c r="IQ357" s="167"/>
      <c r="IR357" s="213"/>
      <c r="IS357" s="213"/>
      <c r="IT357" s="213" t="s">
        <v>226</v>
      </c>
      <c r="IU357" s="213"/>
      <c r="IV357" s="213"/>
      <c r="IW357" s="213"/>
      <c r="IX357" s="223" t="s">
        <v>226</v>
      </c>
      <c r="IY357" s="223"/>
      <c r="IZ357" s="213" t="s">
        <v>226</v>
      </c>
      <c r="JA357" s="223"/>
      <c r="JB357" s="213"/>
      <c r="JC357" s="213" t="s">
        <v>226</v>
      </c>
      <c r="JD357" s="213"/>
      <c r="JE357" s="214" t="s">
        <v>898</v>
      </c>
      <c r="JF357"/>
      <c r="JG357" s="213"/>
      <c r="JH357" s="213"/>
      <c r="JI357" s="213"/>
      <c r="JJ357" s="213"/>
      <c r="JK357" s="213"/>
      <c r="JL357" s="213"/>
      <c r="JM357" s="213"/>
      <c r="JN357" s="174"/>
      <c r="JO357" s="214" t="s">
        <v>898</v>
      </c>
      <c r="JP357" s="214"/>
      <c r="JQ357" s="214"/>
      <c r="JR357" s="214" t="s">
        <v>898</v>
      </c>
      <c r="JS357" s="214"/>
      <c r="JT357" s="214"/>
      <c r="JU357" s="214"/>
      <c r="JV357" s="214"/>
      <c r="JW357" s="214"/>
      <c r="JX357" s="214"/>
      <c r="JY357" s="166"/>
      <c r="JZ357" s="213"/>
      <c r="KA357" s="213"/>
      <c r="KB357" s="213"/>
      <c r="KC357" s="214"/>
      <c r="KD357" s="214" t="s">
        <v>898</v>
      </c>
      <c r="KE357" s="214" t="s">
        <v>898</v>
      </c>
      <c r="KF357" s="214"/>
      <c r="KG357" s="214"/>
      <c r="KH357" s="223"/>
      <c r="KI357" s="223"/>
      <c r="KJ357" s="223"/>
      <c r="KK357" s="223"/>
      <c r="KL357" s="214"/>
      <c r="KM357" s="214"/>
      <c r="KN357" s="214"/>
      <c r="KO357" s="214"/>
      <c r="KP357" s="214"/>
      <c r="KQ357"/>
      <c r="KR357" s="255"/>
      <c r="KS357">
        <v>37</v>
      </c>
      <c r="KT357">
        <v>2</v>
      </c>
      <c r="KU357">
        <v>37</v>
      </c>
      <c r="KV357">
        <v>2</v>
      </c>
    </row>
    <row r="358" spans="1:308" s="10" customFormat="1" ht="19.5">
      <c r="A358" s="171">
        <v>30</v>
      </c>
      <c r="B358" s="171" t="s">
        <v>1610</v>
      </c>
      <c r="C358" s="172" t="s">
        <v>1611</v>
      </c>
      <c r="D358" s="173">
        <v>2</v>
      </c>
      <c r="E358" s="171" t="s">
        <v>1612</v>
      </c>
      <c r="F358" s="164">
        <v>10</v>
      </c>
      <c r="G358" s="164" t="s">
        <v>2078</v>
      </c>
      <c r="H358" s="164" t="s">
        <v>864</v>
      </c>
      <c r="I358" s="164" t="s">
        <v>962</v>
      </c>
      <c r="J358" s="164">
        <v>760</v>
      </c>
      <c r="K358" s="164">
        <v>414.5</v>
      </c>
      <c r="L358" s="165">
        <v>54.539473684210527</v>
      </c>
      <c r="M358" s="384" t="s">
        <v>2521</v>
      </c>
      <c r="N358" s="166"/>
      <c r="O358" s="213"/>
      <c r="P358" s="213"/>
      <c r="Q358" s="213"/>
      <c r="R358" s="213" t="s">
        <v>853</v>
      </c>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t="s">
        <v>853</v>
      </c>
      <c r="AY358" s="213" t="s">
        <v>853</v>
      </c>
      <c r="AZ358" s="213"/>
      <c r="BA358" s="213" t="s">
        <v>853</v>
      </c>
      <c r="BB358" s="213"/>
      <c r="BC358" s="213"/>
      <c r="BD358" s="213" t="s">
        <v>226</v>
      </c>
      <c r="BE358" s="213" t="s">
        <v>226</v>
      </c>
      <c r="BF358" s="213"/>
      <c r="BG358" s="213"/>
      <c r="BH358" s="213"/>
      <c r="BI358" s="213"/>
      <c r="BJ358" s="213"/>
      <c r="BK358" s="213"/>
      <c r="BL358" s="213"/>
      <c r="BM358" s="213"/>
      <c r="BN358" s="213" t="s">
        <v>226</v>
      </c>
      <c r="BO358" s="213" t="s">
        <v>226</v>
      </c>
      <c r="BP358" s="213"/>
      <c r="BQ358" s="213"/>
      <c r="BR358" s="213" t="s">
        <v>226</v>
      </c>
      <c r="BS358" s="213"/>
      <c r="BT358" s="213"/>
      <c r="BU358" s="213"/>
      <c r="BV358" s="213"/>
      <c r="BW358" s="213"/>
      <c r="BX358" s="213" t="s">
        <v>226</v>
      </c>
      <c r="BY358" s="213"/>
      <c r="BZ358" s="213"/>
      <c r="CA358" s="213"/>
      <c r="CB358" s="166"/>
      <c r="CC358" s="213" t="s">
        <v>226</v>
      </c>
      <c r="CD358" s="213"/>
      <c r="CE358" s="213"/>
      <c r="CF358" s="213"/>
      <c r="CG358" s="213"/>
      <c r="CH358" s="213"/>
      <c r="CI358" s="213" t="s">
        <v>226</v>
      </c>
      <c r="CJ358" s="213" t="s">
        <v>226</v>
      </c>
      <c r="CK358" s="213" t="s">
        <v>226</v>
      </c>
      <c r="CL358" s="213"/>
      <c r="CM358" s="213" t="s">
        <v>226</v>
      </c>
      <c r="CN358" s="213"/>
      <c r="CO358" s="213" t="s">
        <v>226</v>
      </c>
      <c r="CP358" s="213"/>
      <c r="CQ358" s="213" t="s">
        <v>226</v>
      </c>
      <c r="CR358" s="213"/>
      <c r="CS358" s="213"/>
      <c r="CT358" s="166"/>
      <c r="CU358" s="213" t="s">
        <v>226</v>
      </c>
      <c r="CV358" s="213"/>
      <c r="CW358" s="213" t="s">
        <v>226</v>
      </c>
      <c r="CX358" s="213"/>
      <c r="CY358" s="213"/>
      <c r="CZ358" s="213"/>
      <c r="DA358" s="213"/>
      <c r="DB358" s="213"/>
      <c r="DC358" s="213"/>
      <c r="DD358" s="213"/>
      <c r="DE358" s="213"/>
      <c r="DF358" s="213" t="s">
        <v>853</v>
      </c>
      <c r="DG358" s="213" t="s">
        <v>853</v>
      </c>
      <c r="DH358" s="213" t="s">
        <v>853</v>
      </c>
      <c r="DI358" s="213" t="s">
        <v>853</v>
      </c>
      <c r="DJ358" s="213"/>
      <c r="DK358" s="213"/>
      <c r="DL358" s="213"/>
      <c r="DM358" s="213"/>
      <c r="DN358" s="167"/>
      <c r="DO358" s="213"/>
      <c r="DP358" s="213"/>
      <c r="DQ358" s="213" t="s">
        <v>226</v>
      </c>
      <c r="DR358" s="213"/>
      <c r="DS358" s="213" t="s">
        <v>226</v>
      </c>
      <c r="DT358" s="213"/>
      <c r="DU358" s="213"/>
      <c r="DV358" s="213"/>
      <c r="DW358" s="213"/>
      <c r="DX358" s="213" t="s">
        <v>226</v>
      </c>
      <c r="DY358" s="213"/>
      <c r="DZ358" s="213" t="s">
        <v>226</v>
      </c>
      <c r="EA358" s="213"/>
      <c r="EB358" s="213"/>
      <c r="EC358" s="213" t="s">
        <v>226</v>
      </c>
      <c r="ED358" s="213"/>
      <c r="EE358" s="213"/>
      <c r="EF358" s="213"/>
      <c r="EG358" s="213"/>
      <c r="EH358" s="213"/>
      <c r="EI358" s="213"/>
      <c r="EJ358" s="213"/>
      <c r="EK358" s="213"/>
      <c r="EL358" s="213"/>
      <c r="EM358" s="213"/>
      <c r="EN358" s="213"/>
      <c r="EO358" s="213"/>
      <c r="EP358" s="213"/>
      <c r="EQ358" s="213"/>
      <c r="ER358" s="213"/>
      <c r="ES358" s="213"/>
      <c r="ET358" s="213"/>
      <c r="EU358" s="9"/>
      <c r="EV358" s="166" t="s">
        <v>226</v>
      </c>
      <c r="EW358" s="213"/>
      <c r="EX358" s="213"/>
      <c r="EY358" s="213"/>
      <c r="EZ358" s="213" t="s">
        <v>226</v>
      </c>
      <c r="FA358" s="213"/>
      <c r="FB358" s="213" t="s">
        <v>226</v>
      </c>
      <c r="FC358" s="213"/>
      <c r="FD358" s="213"/>
      <c r="FE358" s="213"/>
      <c r="FF358" s="213" t="s">
        <v>226</v>
      </c>
      <c r="FG358" s="213" t="s">
        <v>226</v>
      </c>
      <c r="FH358" s="213"/>
      <c r="FI358" s="213"/>
      <c r="FJ358" s="213"/>
      <c r="FK358" s="213"/>
      <c r="FL358" s="213"/>
      <c r="FM358" s="213"/>
      <c r="FN358" s="167"/>
      <c r="FO358" s="213"/>
      <c r="FP358" s="213" t="s">
        <v>226</v>
      </c>
      <c r="FQ358" s="213"/>
      <c r="FR358" s="213"/>
      <c r="FS358" s="166" t="s">
        <v>226</v>
      </c>
      <c r="FT358" s="167" t="s">
        <v>226</v>
      </c>
      <c r="FU358" s="213" t="s">
        <v>226</v>
      </c>
      <c r="FV358" s="213" t="s">
        <v>226</v>
      </c>
      <c r="FW358" s="213" t="s">
        <v>226</v>
      </c>
      <c r="FX358" s="213" t="s">
        <v>226</v>
      </c>
      <c r="FY358" s="166"/>
      <c r="FZ358" s="167"/>
      <c r="GA358" s="166"/>
      <c r="GB358" s="213"/>
      <c r="GC358" s="213"/>
      <c r="GD358" s="213"/>
      <c r="GE358" s="166"/>
      <c r="GF358" s="213"/>
      <c r="GG358" s="213"/>
      <c r="GH358" s="213"/>
      <c r="GI358" s="213"/>
      <c r="GJ358" s="213"/>
      <c r="GK358" s="213"/>
      <c r="GL358" s="213"/>
      <c r="GM358" s="166"/>
      <c r="GN358" s="213"/>
      <c r="GO358" s="213"/>
      <c r="GP358" s="213"/>
      <c r="GQ358" s="167"/>
      <c r="GR358" s="174"/>
      <c r="GS358" s="214"/>
      <c r="GT358" s="214"/>
      <c r="GU358" s="214"/>
      <c r="GV358" s="214"/>
      <c r="GW358" s="214"/>
      <c r="GX358" s="214" t="s">
        <v>226</v>
      </c>
      <c r="GY358" s="214"/>
      <c r="GZ358" s="214"/>
      <c r="HA358" s="214" t="s">
        <v>226</v>
      </c>
      <c r="HB358" s="214"/>
      <c r="HC358" s="214"/>
      <c r="HD358" s="214"/>
      <c r="HE358" s="214"/>
      <c r="HF358" s="214" t="s">
        <v>226</v>
      </c>
      <c r="HG358" s="214" t="s">
        <v>226</v>
      </c>
      <c r="HH358" s="214"/>
      <c r="HI358" s="214"/>
      <c r="HJ358" s="214"/>
      <c r="HK358" s="214"/>
      <c r="HL358" s="214"/>
      <c r="HM358" s="214"/>
      <c r="HN358" s="214"/>
      <c r="HO358" s="214"/>
      <c r="HP358" s="214"/>
      <c r="HQ358" s="214"/>
      <c r="HR358" s="214"/>
      <c r="HS358" s="214"/>
      <c r="HT358" s="214"/>
      <c r="HU358" s="214"/>
      <c r="HV358" s="214"/>
      <c r="HW358" s="214"/>
      <c r="HX358" s="214"/>
      <c r="HY358" s="214"/>
      <c r="HZ358" s="214"/>
      <c r="IA358" s="214"/>
      <c r="IB358" s="214"/>
      <c r="IC358" s="214" t="s">
        <v>226</v>
      </c>
      <c r="ID358" s="214"/>
      <c r="IE358" s="214"/>
      <c r="IF358" s="214"/>
      <c r="IG358" s="214"/>
      <c r="IH358" s="214"/>
      <c r="II358" s="214"/>
      <c r="IJ358" s="214"/>
      <c r="IK358" s="214"/>
      <c r="IL358" s="214"/>
      <c r="IM358" s="214"/>
      <c r="IN358" s="214"/>
      <c r="IO358" s="214"/>
      <c r="IP358" s="166"/>
      <c r="IQ358" s="167"/>
      <c r="IR358" s="213"/>
      <c r="IS358" s="213"/>
      <c r="IT358" s="213"/>
      <c r="IU358" s="213"/>
      <c r="IV358" s="213"/>
      <c r="IW358" s="213"/>
      <c r="IX358" s="223"/>
      <c r="IY358" s="223"/>
      <c r="IZ358" s="213" t="s">
        <v>226</v>
      </c>
      <c r="JA358" s="223"/>
      <c r="JB358" s="213"/>
      <c r="JC358" s="213" t="s">
        <v>226</v>
      </c>
      <c r="JD358" s="213"/>
      <c r="JE358" s="214"/>
      <c r="JF358"/>
      <c r="JG358" s="213" t="s">
        <v>226</v>
      </c>
      <c r="JH358" s="213"/>
      <c r="JI358" s="213"/>
      <c r="JJ358" s="213"/>
      <c r="JK358" s="213"/>
      <c r="JL358" s="213"/>
      <c r="JM358" s="213"/>
      <c r="JN358" s="174"/>
      <c r="JO358" s="214" t="s">
        <v>898</v>
      </c>
      <c r="JP358" s="214"/>
      <c r="JQ358" s="214"/>
      <c r="JR358" s="214"/>
      <c r="JS358" s="214"/>
      <c r="JT358" s="214"/>
      <c r="JU358" s="214"/>
      <c r="JV358" s="214"/>
      <c r="JW358" s="214"/>
      <c r="JX358" s="214"/>
      <c r="JY358" s="166" t="s">
        <v>853</v>
      </c>
      <c r="JZ358" s="213"/>
      <c r="KA358" s="213"/>
      <c r="KB358" s="214" t="s">
        <v>853</v>
      </c>
      <c r="KC358" s="214"/>
      <c r="KD358" s="214" t="s">
        <v>853</v>
      </c>
      <c r="KE358" s="214"/>
      <c r="KF358" s="214"/>
      <c r="KG358" s="214"/>
      <c r="KH358" s="223"/>
      <c r="KI358" s="223"/>
      <c r="KJ358" s="223"/>
      <c r="KK358" s="223"/>
      <c r="KL358" s="214"/>
      <c r="KM358" s="214"/>
      <c r="KN358" s="214"/>
      <c r="KO358" s="214"/>
      <c r="KP358" s="214"/>
      <c r="KQ358"/>
      <c r="KR358" s="255"/>
      <c r="KS358">
        <v>41</v>
      </c>
      <c r="KT358">
        <v>11</v>
      </c>
      <c r="KU358">
        <v>41</v>
      </c>
      <c r="KV358">
        <v>8</v>
      </c>
    </row>
    <row r="359" spans="1:308" s="10" customFormat="1" ht="19.5">
      <c r="A359" s="171">
        <v>31</v>
      </c>
      <c r="B359" s="171" t="s">
        <v>1613</v>
      </c>
      <c r="C359" s="172" t="s">
        <v>1614</v>
      </c>
      <c r="D359" s="173">
        <v>1</v>
      </c>
      <c r="E359" s="164" t="s">
        <v>1615</v>
      </c>
      <c r="F359" s="164">
        <v>3</v>
      </c>
      <c r="G359" s="164" t="s">
        <v>2078</v>
      </c>
      <c r="H359" s="164" t="s">
        <v>864</v>
      </c>
      <c r="I359" s="164" t="s">
        <v>865</v>
      </c>
      <c r="J359" s="164">
        <v>649</v>
      </c>
      <c r="K359" s="164">
        <v>399.2</v>
      </c>
      <c r="L359" s="165">
        <v>61.510015408320498</v>
      </c>
      <c r="M359" s="384" t="s">
        <v>2522</v>
      </c>
      <c r="N359" s="166" t="s">
        <v>226</v>
      </c>
      <c r="O359" s="213"/>
      <c r="P359" s="213"/>
      <c r="Q359" s="213"/>
      <c r="R359" s="213"/>
      <c r="S359" s="213"/>
      <c r="T359" s="213"/>
      <c r="U359" s="213"/>
      <c r="V359" s="213"/>
      <c r="W359" s="213"/>
      <c r="X359" s="213"/>
      <c r="Y359" s="213"/>
      <c r="Z359" s="213"/>
      <c r="AA359" s="213"/>
      <c r="AB359" s="213"/>
      <c r="AC359" s="213"/>
      <c r="AD359" s="213"/>
      <c r="AE359" s="213"/>
      <c r="AF359" s="213"/>
      <c r="AG359" s="213"/>
      <c r="AH359" s="213"/>
      <c r="AI359" s="213"/>
      <c r="AJ359" s="213"/>
      <c r="AK359" s="213"/>
      <c r="AL359" s="213"/>
      <c r="AM359" s="213"/>
      <c r="AN359" s="213"/>
      <c r="AO359" s="213"/>
      <c r="AP359" s="213"/>
      <c r="AQ359" s="213"/>
      <c r="AR359" s="213"/>
      <c r="AS359" s="213"/>
      <c r="AT359" s="213"/>
      <c r="AU359" s="213"/>
      <c r="AV359" s="213"/>
      <c r="AW359" s="213"/>
      <c r="AX359" s="213"/>
      <c r="AY359" s="213"/>
      <c r="AZ359" s="213"/>
      <c r="BA359" s="213"/>
      <c r="BB359" s="213"/>
      <c r="BC359" s="213"/>
      <c r="BD359" s="213"/>
      <c r="BE359" s="213"/>
      <c r="BF359" s="213"/>
      <c r="BG359" s="213"/>
      <c r="BH359" s="213"/>
      <c r="BI359" s="213"/>
      <c r="BJ359" s="213"/>
      <c r="BK359" s="213"/>
      <c r="BL359" s="213" t="s">
        <v>226</v>
      </c>
      <c r="BM359" s="213"/>
      <c r="BN359" s="213" t="s">
        <v>226</v>
      </c>
      <c r="BO359" s="213"/>
      <c r="BP359" s="213"/>
      <c r="BQ359" s="213"/>
      <c r="BR359" s="213" t="s">
        <v>226</v>
      </c>
      <c r="BS359" s="213"/>
      <c r="BT359" s="213"/>
      <c r="BU359" s="213" t="s">
        <v>226</v>
      </c>
      <c r="BV359" s="213"/>
      <c r="BW359" s="213"/>
      <c r="BX359" s="213"/>
      <c r="BY359" s="213"/>
      <c r="BZ359" s="213"/>
      <c r="CA359" s="213"/>
      <c r="CB359" s="166" t="s">
        <v>226</v>
      </c>
      <c r="CC359" s="213" t="s">
        <v>226</v>
      </c>
      <c r="CD359" s="213"/>
      <c r="CE359" s="213"/>
      <c r="CF359" s="213"/>
      <c r="CG359" s="213" t="s">
        <v>226</v>
      </c>
      <c r="CH359" s="213" t="s">
        <v>226</v>
      </c>
      <c r="CI359" s="213" t="s">
        <v>226</v>
      </c>
      <c r="CJ359" s="213"/>
      <c r="CK359" s="213" t="s">
        <v>226</v>
      </c>
      <c r="CL359" s="213"/>
      <c r="CM359" s="213" t="s">
        <v>226</v>
      </c>
      <c r="CN359" s="213"/>
      <c r="CO359" s="213" t="s">
        <v>226</v>
      </c>
      <c r="CP359" s="213"/>
      <c r="CQ359" s="213"/>
      <c r="CR359" s="213"/>
      <c r="CS359" s="213"/>
      <c r="CT359" s="166"/>
      <c r="CU359" s="213" t="s">
        <v>226</v>
      </c>
      <c r="CV359" s="213"/>
      <c r="CW359" s="213" t="s">
        <v>226</v>
      </c>
      <c r="CX359" s="213"/>
      <c r="CY359" s="213"/>
      <c r="CZ359" s="213" t="s">
        <v>226</v>
      </c>
      <c r="DA359" s="213" t="s">
        <v>226</v>
      </c>
      <c r="DB359" s="213"/>
      <c r="DC359" s="213"/>
      <c r="DD359" s="213"/>
      <c r="DE359" s="213"/>
      <c r="DF359" s="213"/>
      <c r="DG359" s="213"/>
      <c r="DH359" s="213"/>
      <c r="DI359" s="213"/>
      <c r="DJ359" s="213"/>
      <c r="DK359" s="213"/>
      <c r="DL359" s="213"/>
      <c r="DM359" s="213"/>
      <c r="DN359" s="167"/>
      <c r="DO359" s="213"/>
      <c r="DP359" s="213"/>
      <c r="DQ359" s="213" t="s">
        <v>226</v>
      </c>
      <c r="DR359" s="213"/>
      <c r="DS359" s="213" t="s">
        <v>226</v>
      </c>
      <c r="DT359" s="213" t="s">
        <v>226</v>
      </c>
      <c r="DU359" s="213"/>
      <c r="DV359" s="213"/>
      <c r="DW359" s="213"/>
      <c r="DX359" s="213"/>
      <c r="DY359" s="213"/>
      <c r="DZ359" s="213" t="s">
        <v>226</v>
      </c>
      <c r="EA359" s="213"/>
      <c r="EB359" s="213"/>
      <c r="EC359" s="213"/>
      <c r="ED359" s="213"/>
      <c r="EE359" s="213"/>
      <c r="EF359" s="213"/>
      <c r="EG359" s="213"/>
      <c r="EH359" s="213"/>
      <c r="EI359" s="213"/>
      <c r="EJ359" s="213"/>
      <c r="EK359" s="213"/>
      <c r="EL359" s="213"/>
      <c r="EM359" s="213"/>
      <c r="EN359" s="213"/>
      <c r="EO359" s="213"/>
      <c r="EP359" s="213"/>
      <c r="EQ359" s="213"/>
      <c r="ER359" s="213"/>
      <c r="ES359" s="213"/>
      <c r="ET359" s="213"/>
      <c r="EU359" s="9"/>
      <c r="EV359" s="166"/>
      <c r="EW359" s="213"/>
      <c r="EX359" s="213"/>
      <c r="EY359" s="213"/>
      <c r="EZ359" s="213" t="s">
        <v>226</v>
      </c>
      <c r="FA359" s="213" t="s">
        <v>226</v>
      </c>
      <c r="FB359" s="213"/>
      <c r="FC359" s="213"/>
      <c r="FD359" s="213"/>
      <c r="FE359" s="213"/>
      <c r="FF359" s="213" t="s">
        <v>226</v>
      </c>
      <c r="FG359" s="213"/>
      <c r="FH359" s="213"/>
      <c r="FI359" s="213"/>
      <c r="FJ359" s="213"/>
      <c r="FK359" s="213"/>
      <c r="FL359" s="213"/>
      <c r="FM359" s="213"/>
      <c r="FN359" s="167"/>
      <c r="FO359" s="213"/>
      <c r="FP359" s="213"/>
      <c r="FQ359" s="213"/>
      <c r="FR359" s="213"/>
      <c r="FS359" s="166"/>
      <c r="FT359" s="167" t="s">
        <v>226</v>
      </c>
      <c r="FU359" s="213"/>
      <c r="FV359" s="213" t="s">
        <v>226</v>
      </c>
      <c r="FW359" s="213" t="s">
        <v>226</v>
      </c>
      <c r="FX359" s="213" t="s">
        <v>226</v>
      </c>
      <c r="FY359" s="166"/>
      <c r="FZ359" s="167"/>
      <c r="GA359" s="166"/>
      <c r="GB359" s="213"/>
      <c r="GC359" s="213"/>
      <c r="GD359" s="213"/>
      <c r="GE359" s="166"/>
      <c r="GF359" s="213"/>
      <c r="GG359" s="213"/>
      <c r="GH359" s="213"/>
      <c r="GI359" s="213"/>
      <c r="GJ359" s="213"/>
      <c r="GK359" s="213"/>
      <c r="GL359" s="213"/>
      <c r="GM359" s="166"/>
      <c r="GN359" s="213"/>
      <c r="GO359" s="213"/>
      <c r="GP359" s="213"/>
      <c r="GQ359" s="167"/>
      <c r="GR359" s="174"/>
      <c r="GS359" s="214"/>
      <c r="GT359" s="214"/>
      <c r="GU359" s="214"/>
      <c r="GV359" s="214"/>
      <c r="GW359" s="214"/>
      <c r="GX359" s="214"/>
      <c r="GY359" s="214"/>
      <c r="GZ359" s="214"/>
      <c r="HA359" s="214"/>
      <c r="HB359" s="214"/>
      <c r="HC359" s="214"/>
      <c r="HD359" s="214"/>
      <c r="HE359" s="214"/>
      <c r="HF359" s="214"/>
      <c r="HG359" s="214"/>
      <c r="HH359" s="214"/>
      <c r="HI359" s="214"/>
      <c r="HJ359" s="214"/>
      <c r="HK359" s="214"/>
      <c r="HL359" s="214"/>
      <c r="HM359" s="214"/>
      <c r="HN359" s="214"/>
      <c r="HO359" s="214"/>
      <c r="HP359" s="214"/>
      <c r="HQ359" s="214"/>
      <c r="HR359" s="214"/>
      <c r="HS359" s="214"/>
      <c r="HT359" s="214"/>
      <c r="HU359" s="214"/>
      <c r="HV359" s="214"/>
      <c r="HW359" s="214"/>
      <c r="HX359" s="214"/>
      <c r="HY359" s="214"/>
      <c r="HZ359" s="214"/>
      <c r="IA359" s="214"/>
      <c r="IB359" s="214"/>
      <c r="IC359" s="214"/>
      <c r="ID359" s="214"/>
      <c r="IE359" s="214"/>
      <c r="IF359" s="214"/>
      <c r="IG359" s="214"/>
      <c r="IH359" s="214"/>
      <c r="II359" s="214"/>
      <c r="IJ359" s="214"/>
      <c r="IK359" s="214"/>
      <c r="IL359" s="214"/>
      <c r="IM359" s="214"/>
      <c r="IN359" s="214"/>
      <c r="IO359" s="214"/>
      <c r="IP359" s="166"/>
      <c r="IQ359" s="167"/>
      <c r="IR359" s="213"/>
      <c r="IS359" s="213"/>
      <c r="IT359" s="213"/>
      <c r="IU359" s="213"/>
      <c r="IV359" s="213"/>
      <c r="IW359" s="213"/>
      <c r="IX359" s="223"/>
      <c r="IY359" s="223"/>
      <c r="IZ359" s="213"/>
      <c r="JA359" s="223"/>
      <c r="JB359" s="213"/>
      <c r="JC359" s="213"/>
      <c r="JD359" s="213"/>
      <c r="JE359" s="214"/>
      <c r="JF359"/>
      <c r="JG359" s="213"/>
      <c r="JH359" s="213"/>
      <c r="JI359" s="213"/>
      <c r="JJ359" s="213"/>
      <c r="JK359" s="213"/>
      <c r="JL359" s="213"/>
      <c r="JM359" s="213"/>
      <c r="JN359" s="174"/>
      <c r="JO359" s="214"/>
      <c r="JP359" s="214"/>
      <c r="JQ359" s="214"/>
      <c r="JR359" s="214"/>
      <c r="JS359" s="214"/>
      <c r="JT359" s="214"/>
      <c r="JU359" s="214"/>
      <c r="JV359" s="214"/>
      <c r="JW359" s="214"/>
      <c r="JX359" s="214"/>
      <c r="JY359" s="174" t="s">
        <v>898</v>
      </c>
      <c r="JZ359" s="213"/>
      <c r="KA359" s="213"/>
      <c r="KB359" s="214" t="s">
        <v>898</v>
      </c>
      <c r="KC359" s="214"/>
      <c r="KD359" s="214" t="s">
        <v>898</v>
      </c>
      <c r="KE359" s="214" t="s">
        <v>898</v>
      </c>
      <c r="KF359" s="214"/>
      <c r="KG359" s="214"/>
      <c r="KH359" s="223"/>
      <c r="KI359" s="223"/>
      <c r="KJ359" s="223"/>
      <c r="KK359" s="223"/>
      <c r="KL359" s="214"/>
      <c r="KM359" s="214"/>
      <c r="KN359" s="214"/>
      <c r="KO359" s="214"/>
      <c r="KP359" s="214"/>
      <c r="KQ359"/>
      <c r="KR359" s="255"/>
      <c r="KS359">
        <v>32</v>
      </c>
      <c r="KT359">
        <v>0</v>
      </c>
      <c r="KU359">
        <v>32</v>
      </c>
      <c r="KV359">
        <v>0</v>
      </c>
    </row>
    <row r="360" spans="1:308" s="10" customFormat="1" ht="19.5">
      <c r="A360" s="188">
        <v>31</v>
      </c>
      <c r="B360" s="188" t="s">
        <v>1613</v>
      </c>
      <c r="C360" s="189" t="s">
        <v>1616</v>
      </c>
      <c r="D360" s="190">
        <v>2</v>
      </c>
      <c r="E360" s="191" t="s">
        <v>1617</v>
      </c>
      <c r="F360" s="164">
        <v>8</v>
      </c>
      <c r="G360" s="164" t="s">
        <v>857</v>
      </c>
      <c r="H360" s="164">
        <v>0</v>
      </c>
      <c r="I360" s="164">
        <v>0</v>
      </c>
      <c r="J360" s="164">
        <v>504</v>
      </c>
      <c r="K360" s="164">
        <v>144</v>
      </c>
      <c r="L360" s="165">
        <v>28.571428571428569</v>
      </c>
      <c r="M360" s="384" t="s">
        <v>2523</v>
      </c>
      <c r="N360" s="166"/>
      <c r="O360" s="213"/>
      <c r="P360" s="213"/>
      <c r="Q360" s="213"/>
      <c r="R360" s="213"/>
      <c r="S360" s="213"/>
      <c r="T360" s="213"/>
      <c r="U360" s="213"/>
      <c r="V360" s="213"/>
      <c r="W360" s="213"/>
      <c r="X360" s="213"/>
      <c r="Y360" s="213"/>
      <c r="Z360" s="213"/>
      <c r="AA360" s="213"/>
      <c r="AB360" s="213"/>
      <c r="AC360" s="213"/>
      <c r="AD360" s="213"/>
      <c r="AE360" s="213"/>
      <c r="AF360" s="213"/>
      <c r="AG360" s="213"/>
      <c r="AH360" s="213"/>
      <c r="AI360" s="213"/>
      <c r="AJ360" s="213"/>
      <c r="AK360" s="213"/>
      <c r="AL360" s="213"/>
      <c r="AM360" s="213"/>
      <c r="AN360" s="213"/>
      <c r="AO360" s="213"/>
      <c r="AP360" s="213"/>
      <c r="AQ360" s="213"/>
      <c r="AR360" s="213"/>
      <c r="AS360" s="213"/>
      <c r="AT360" s="213"/>
      <c r="AU360" s="213"/>
      <c r="AV360" s="213"/>
      <c r="AW360" s="213"/>
      <c r="AX360" s="213"/>
      <c r="AY360" s="213"/>
      <c r="AZ360" s="213"/>
      <c r="BA360" s="213"/>
      <c r="BB360" s="213"/>
      <c r="BC360" s="213"/>
      <c r="BD360" s="213"/>
      <c r="BE360" s="213"/>
      <c r="BF360" s="213"/>
      <c r="BG360" s="213"/>
      <c r="BH360" s="213"/>
      <c r="BI360" s="213"/>
      <c r="BJ360" s="213"/>
      <c r="BK360" s="213"/>
      <c r="BL360" s="213"/>
      <c r="BM360" s="213"/>
      <c r="BN360" s="213"/>
      <c r="BO360" s="213"/>
      <c r="BP360" s="213"/>
      <c r="BQ360" s="213"/>
      <c r="BR360" s="213"/>
      <c r="BS360" s="213"/>
      <c r="BT360" s="213"/>
      <c r="BU360" s="213"/>
      <c r="BV360" s="213"/>
      <c r="BW360" s="213"/>
      <c r="BX360" s="213"/>
      <c r="BY360" s="213"/>
      <c r="BZ360" s="213"/>
      <c r="CA360" s="213"/>
      <c r="CB360" s="166"/>
      <c r="CC360" s="213"/>
      <c r="CD360" s="213"/>
      <c r="CE360" s="213"/>
      <c r="CF360" s="213"/>
      <c r="CG360" s="213"/>
      <c r="CH360" s="213"/>
      <c r="CI360" s="213"/>
      <c r="CJ360" s="213"/>
      <c r="CK360" s="213"/>
      <c r="CL360" s="213"/>
      <c r="CM360" s="213"/>
      <c r="CN360" s="213"/>
      <c r="CO360" s="213"/>
      <c r="CP360" s="213"/>
      <c r="CQ360" s="213"/>
      <c r="CR360" s="213"/>
      <c r="CS360" s="213"/>
      <c r="CT360" s="166"/>
      <c r="CU360" s="213"/>
      <c r="CV360" s="213"/>
      <c r="CW360" s="213"/>
      <c r="CX360" s="213"/>
      <c r="CY360" s="213"/>
      <c r="CZ360" s="213"/>
      <c r="DA360" s="213"/>
      <c r="DB360" s="213"/>
      <c r="DC360" s="213"/>
      <c r="DD360" s="213"/>
      <c r="DE360" s="213"/>
      <c r="DF360" s="213"/>
      <c r="DG360" s="213"/>
      <c r="DH360" s="213"/>
      <c r="DI360" s="213"/>
      <c r="DJ360" s="213"/>
      <c r="DK360" s="213"/>
      <c r="DL360" s="213"/>
      <c r="DM360" s="213"/>
      <c r="DN360" s="167"/>
      <c r="DO360" s="213"/>
      <c r="DP360" s="213"/>
      <c r="DQ360" s="213"/>
      <c r="DR360" s="213"/>
      <c r="DS360" s="213"/>
      <c r="DT360" s="213"/>
      <c r="DU360" s="213"/>
      <c r="DV360" s="213"/>
      <c r="DW360" s="213"/>
      <c r="DX360" s="213"/>
      <c r="DY360" s="213"/>
      <c r="DZ360" s="213"/>
      <c r="EA360" s="213"/>
      <c r="EB360" s="213"/>
      <c r="EC360" s="213"/>
      <c r="ED360" s="213"/>
      <c r="EE360" s="213"/>
      <c r="EF360" s="213"/>
      <c r="EG360" s="213"/>
      <c r="EH360" s="213"/>
      <c r="EI360" s="213"/>
      <c r="EJ360" s="213"/>
      <c r="EK360" s="213"/>
      <c r="EL360" s="213"/>
      <c r="EM360" s="213"/>
      <c r="EN360" s="213"/>
      <c r="EO360" s="213"/>
      <c r="EP360" s="213"/>
      <c r="EQ360" s="213"/>
      <c r="ER360" s="213"/>
      <c r="ES360" s="213"/>
      <c r="ET360" s="213"/>
      <c r="EU360" s="9"/>
      <c r="EV360" s="166"/>
      <c r="EW360" s="213"/>
      <c r="EX360" s="213"/>
      <c r="EY360" s="213"/>
      <c r="EZ360" s="213"/>
      <c r="FA360" s="213"/>
      <c r="FB360" s="213"/>
      <c r="FC360" s="213"/>
      <c r="FD360" s="213"/>
      <c r="FE360" s="213"/>
      <c r="FF360" s="213"/>
      <c r="FG360" s="213"/>
      <c r="FH360" s="213"/>
      <c r="FI360" s="213"/>
      <c r="FJ360" s="213"/>
      <c r="FK360" s="213"/>
      <c r="FL360" s="213"/>
      <c r="FM360" s="213"/>
      <c r="FN360" s="167"/>
      <c r="FO360" s="213"/>
      <c r="FP360" s="213"/>
      <c r="FQ360" s="213"/>
      <c r="FR360" s="213"/>
      <c r="FS360" s="166"/>
      <c r="FT360" s="167"/>
      <c r="FU360" s="213"/>
      <c r="FV360" s="213"/>
      <c r="FW360" s="213"/>
      <c r="FX360" s="213"/>
      <c r="FY360" s="166"/>
      <c r="FZ360" s="167"/>
      <c r="GA360" s="166"/>
      <c r="GB360" s="213"/>
      <c r="GC360" s="213"/>
      <c r="GD360" s="213"/>
      <c r="GE360" s="166"/>
      <c r="GF360" s="213"/>
      <c r="GG360" s="213"/>
      <c r="GH360" s="213"/>
      <c r="GI360" s="213"/>
      <c r="GJ360" s="213"/>
      <c r="GK360" s="213"/>
      <c r="GL360" s="213"/>
      <c r="GM360" s="166"/>
      <c r="GN360" s="213"/>
      <c r="GO360" s="213"/>
      <c r="GP360" s="213"/>
      <c r="GQ360" s="167"/>
      <c r="GR360" s="174"/>
      <c r="GS360" s="214"/>
      <c r="GT360" s="214"/>
      <c r="GU360" s="214"/>
      <c r="GV360" s="214"/>
      <c r="GW360" s="214"/>
      <c r="GX360" s="214"/>
      <c r="GY360" s="214"/>
      <c r="GZ360" s="214"/>
      <c r="HA360" s="214"/>
      <c r="HB360" s="214"/>
      <c r="HC360" s="214"/>
      <c r="HD360" s="214"/>
      <c r="HE360" s="214"/>
      <c r="HF360" s="214"/>
      <c r="HG360" s="214"/>
      <c r="HH360" s="214"/>
      <c r="HI360" s="214"/>
      <c r="HJ360" s="214"/>
      <c r="HK360" s="214"/>
      <c r="HL360" s="214"/>
      <c r="HM360" s="214"/>
      <c r="HN360" s="214"/>
      <c r="HO360" s="214"/>
      <c r="HP360" s="214"/>
      <c r="HQ360" s="214"/>
      <c r="HR360" s="214"/>
      <c r="HS360" s="214"/>
      <c r="HT360" s="214"/>
      <c r="HU360" s="214"/>
      <c r="HV360" s="214"/>
      <c r="HW360" s="214"/>
      <c r="HX360" s="214"/>
      <c r="HY360" s="214"/>
      <c r="HZ360" s="214"/>
      <c r="IA360" s="214"/>
      <c r="IB360" s="214"/>
      <c r="IC360" s="214"/>
      <c r="ID360" s="214"/>
      <c r="IE360" s="214"/>
      <c r="IF360" s="214"/>
      <c r="IG360" s="214"/>
      <c r="IH360" s="214"/>
      <c r="II360" s="214"/>
      <c r="IJ360" s="214"/>
      <c r="IK360" s="214"/>
      <c r="IL360" s="214"/>
      <c r="IM360" s="214"/>
      <c r="IN360" s="214"/>
      <c r="IO360" s="214"/>
      <c r="IP360" s="166"/>
      <c r="IQ360" s="167"/>
      <c r="IR360" s="213"/>
      <c r="IS360" s="213"/>
      <c r="IT360" s="213"/>
      <c r="IU360" s="213"/>
      <c r="IV360" s="213"/>
      <c r="IW360" s="213" t="s">
        <v>898</v>
      </c>
      <c r="IX360" s="223"/>
      <c r="IY360" s="223"/>
      <c r="IZ360" s="213" t="s">
        <v>853</v>
      </c>
      <c r="JA360" s="223"/>
      <c r="JB360" s="213"/>
      <c r="JC360" s="213"/>
      <c r="JD360" s="213"/>
      <c r="JE360" s="214"/>
      <c r="JF360" t="s">
        <v>226</v>
      </c>
      <c r="JG360" s="213"/>
      <c r="JH360" s="213"/>
      <c r="JI360" s="213" t="s">
        <v>898</v>
      </c>
      <c r="JJ360" s="213"/>
      <c r="JK360" s="213"/>
      <c r="JL360" s="213"/>
      <c r="JM360" s="213"/>
      <c r="JN360" s="174"/>
      <c r="JO360" s="214"/>
      <c r="JP360" s="214"/>
      <c r="JQ360" s="214"/>
      <c r="JR360" s="214"/>
      <c r="JS360" s="214"/>
      <c r="JT360" s="214"/>
      <c r="JU360" s="214"/>
      <c r="JV360" s="214"/>
      <c r="JW360" s="214"/>
      <c r="JX360" s="214"/>
      <c r="JY360" s="166"/>
      <c r="JZ360" s="213"/>
      <c r="KA360" s="213"/>
      <c r="KB360" s="213"/>
      <c r="KC360" s="214"/>
      <c r="KD360" s="214"/>
      <c r="KE360" s="214"/>
      <c r="KF360" s="214"/>
      <c r="KG360" s="214"/>
      <c r="KH360" s="223"/>
      <c r="KI360" s="223"/>
      <c r="KJ360" s="223"/>
      <c r="KK360" s="223"/>
      <c r="KL360" s="214"/>
      <c r="KM360" s="214"/>
      <c r="KN360" s="214"/>
      <c r="KO360" s="214" t="s">
        <v>898</v>
      </c>
      <c r="KP360" s="214"/>
      <c r="KQ360"/>
      <c r="KR360" s="255"/>
      <c r="KS360">
        <v>4</v>
      </c>
      <c r="KT360">
        <v>1</v>
      </c>
      <c r="KU360">
        <v>4</v>
      </c>
      <c r="KV360">
        <v>1</v>
      </c>
    </row>
    <row r="361" spans="1:308" s="10" customFormat="1" ht="19.5">
      <c r="A361" s="171">
        <v>31</v>
      </c>
      <c r="B361" s="171" t="s">
        <v>1613</v>
      </c>
      <c r="C361" s="172" t="s">
        <v>1618</v>
      </c>
      <c r="D361" s="173">
        <v>3</v>
      </c>
      <c r="E361" s="164" t="s">
        <v>1619</v>
      </c>
      <c r="F361" s="164">
        <v>11</v>
      </c>
      <c r="G361" s="164" t="s">
        <v>876</v>
      </c>
      <c r="H361" s="164">
        <v>0</v>
      </c>
      <c r="I361" s="164">
        <v>0</v>
      </c>
      <c r="J361" s="164">
        <v>350</v>
      </c>
      <c r="K361" s="164">
        <v>64.5</v>
      </c>
      <c r="L361" s="165">
        <v>18.428571428571427</v>
      </c>
      <c r="M361" s="384" t="s">
        <v>2524</v>
      </c>
      <c r="N361" s="166"/>
      <c r="O361" s="213"/>
      <c r="P361" s="213"/>
      <c r="Q361" s="213"/>
      <c r="R361" s="213"/>
      <c r="S361" s="213"/>
      <c r="T361" s="213"/>
      <c r="U361" s="213"/>
      <c r="V361" s="213"/>
      <c r="W361" s="213"/>
      <c r="X361" s="213"/>
      <c r="Y361" s="213"/>
      <c r="Z361" s="213"/>
      <c r="AA361" s="213"/>
      <c r="AB361" s="213"/>
      <c r="AC361" s="213"/>
      <c r="AD361" s="213"/>
      <c r="AE361" s="213"/>
      <c r="AF361" s="213"/>
      <c r="AG361" s="213"/>
      <c r="AH361" s="213"/>
      <c r="AI361" s="213"/>
      <c r="AJ361" s="213"/>
      <c r="AK361" s="213"/>
      <c r="AL361" s="213"/>
      <c r="AM361" s="213"/>
      <c r="AN361" s="213"/>
      <c r="AO361" s="213"/>
      <c r="AP361" s="213"/>
      <c r="AQ361" s="213"/>
      <c r="AR361" s="213"/>
      <c r="AS361" s="213"/>
      <c r="AT361" s="213"/>
      <c r="AU361" s="213"/>
      <c r="AV361" s="213"/>
      <c r="AW361" s="213"/>
      <c r="AX361" s="213"/>
      <c r="AY361" s="213"/>
      <c r="AZ361" s="213"/>
      <c r="BA361" s="213"/>
      <c r="BB361" s="213"/>
      <c r="BC361" s="213"/>
      <c r="BD361" s="213"/>
      <c r="BE361" s="213"/>
      <c r="BF361" s="213"/>
      <c r="BG361" s="213"/>
      <c r="BH361" s="213"/>
      <c r="BI361" s="213"/>
      <c r="BJ361" s="213"/>
      <c r="BK361" s="213"/>
      <c r="BL361" s="213"/>
      <c r="BM361" s="213"/>
      <c r="BN361" s="213"/>
      <c r="BO361" s="213"/>
      <c r="BP361" s="213"/>
      <c r="BQ361" s="213"/>
      <c r="BR361" s="213"/>
      <c r="BS361" s="213"/>
      <c r="BT361" s="213"/>
      <c r="BU361" s="213"/>
      <c r="BV361" s="213"/>
      <c r="BW361" s="213"/>
      <c r="BX361" s="213"/>
      <c r="BY361" s="213"/>
      <c r="BZ361" s="213"/>
      <c r="CA361" s="213"/>
      <c r="CB361" s="166"/>
      <c r="CC361" s="213"/>
      <c r="CD361" s="213"/>
      <c r="CE361" s="213"/>
      <c r="CF361" s="213"/>
      <c r="CG361" s="213"/>
      <c r="CH361" s="213"/>
      <c r="CI361" s="213"/>
      <c r="CJ361" s="213"/>
      <c r="CK361" s="213"/>
      <c r="CL361" s="213"/>
      <c r="CM361" s="213"/>
      <c r="CN361" s="213"/>
      <c r="CO361" s="213"/>
      <c r="CP361" s="213"/>
      <c r="CQ361" s="213"/>
      <c r="CR361" s="213"/>
      <c r="CS361" s="213"/>
      <c r="CT361" s="166"/>
      <c r="CU361" s="213"/>
      <c r="CV361" s="213"/>
      <c r="CW361" s="213"/>
      <c r="CX361" s="213"/>
      <c r="CY361" s="213"/>
      <c r="CZ361" s="213"/>
      <c r="DA361" s="213"/>
      <c r="DB361" s="213"/>
      <c r="DC361" s="213"/>
      <c r="DD361" s="213"/>
      <c r="DE361" s="213"/>
      <c r="DF361" s="213"/>
      <c r="DG361" s="213"/>
      <c r="DH361" s="213"/>
      <c r="DI361" s="213"/>
      <c r="DJ361" s="213"/>
      <c r="DK361" s="213"/>
      <c r="DL361" s="213"/>
      <c r="DM361" s="213"/>
      <c r="DN361" s="167"/>
      <c r="DO361" s="213"/>
      <c r="DP361" s="213"/>
      <c r="DQ361" s="213"/>
      <c r="DR361" s="213"/>
      <c r="DS361" s="213"/>
      <c r="DT361" s="213"/>
      <c r="DU361" s="213"/>
      <c r="DV361" s="213"/>
      <c r="DW361" s="213"/>
      <c r="DX361" s="213"/>
      <c r="DY361" s="213"/>
      <c r="DZ361" s="213"/>
      <c r="EA361" s="213"/>
      <c r="EB361" s="213"/>
      <c r="EC361" s="213"/>
      <c r="ED361" s="213"/>
      <c r="EE361" s="213"/>
      <c r="EF361" s="213"/>
      <c r="EG361" s="213"/>
      <c r="EH361" s="213"/>
      <c r="EI361" s="213"/>
      <c r="EJ361" s="213"/>
      <c r="EK361" s="213"/>
      <c r="EL361" s="213"/>
      <c r="EM361" s="213"/>
      <c r="EN361" s="213"/>
      <c r="EO361" s="213"/>
      <c r="EP361" s="213"/>
      <c r="EQ361" s="213"/>
      <c r="ER361" s="213"/>
      <c r="ES361" s="213"/>
      <c r="ET361" s="213"/>
      <c r="EU361" s="9"/>
      <c r="EV361" s="166"/>
      <c r="EW361" s="213"/>
      <c r="EX361" s="213"/>
      <c r="EY361" s="213"/>
      <c r="EZ361" s="213"/>
      <c r="FA361" s="213"/>
      <c r="FB361" s="213"/>
      <c r="FC361" s="213"/>
      <c r="FD361" s="213"/>
      <c r="FE361" s="213"/>
      <c r="FF361" s="213"/>
      <c r="FG361" s="213"/>
      <c r="FH361" s="213"/>
      <c r="FI361" s="213"/>
      <c r="FJ361" s="213"/>
      <c r="FK361" s="213"/>
      <c r="FL361" s="213"/>
      <c r="FM361" s="213"/>
      <c r="FN361" s="167"/>
      <c r="FO361" s="213"/>
      <c r="FP361" s="213"/>
      <c r="FQ361" s="213"/>
      <c r="FR361" s="213"/>
      <c r="FS361" s="166"/>
      <c r="FT361" s="167"/>
      <c r="FU361" s="213"/>
      <c r="FV361" s="213"/>
      <c r="FW361" s="213"/>
      <c r="FX361" s="213"/>
      <c r="FY361" s="166"/>
      <c r="FZ361" s="167"/>
      <c r="GA361" s="166"/>
      <c r="GB361" s="213"/>
      <c r="GC361" s="213"/>
      <c r="GD361" s="213"/>
      <c r="GE361" s="166"/>
      <c r="GF361" s="213"/>
      <c r="GG361" s="213"/>
      <c r="GH361" s="213"/>
      <c r="GI361" s="213"/>
      <c r="GJ361" s="213"/>
      <c r="GK361" s="213"/>
      <c r="GL361" s="213"/>
      <c r="GM361" s="166"/>
      <c r="GN361" s="213"/>
      <c r="GO361" s="213"/>
      <c r="GP361" s="213"/>
      <c r="GQ361" s="167"/>
      <c r="GR361" s="174"/>
      <c r="GS361" s="214"/>
      <c r="GT361" s="214"/>
      <c r="GU361" s="214"/>
      <c r="GV361" s="214"/>
      <c r="GW361" s="214"/>
      <c r="GX361" s="214"/>
      <c r="GY361" s="214"/>
      <c r="GZ361" s="214"/>
      <c r="HA361" s="214"/>
      <c r="HB361" s="214"/>
      <c r="HC361" s="214"/>
      <c r="HD361" s="214"/>
      <c r="HE361" s="214"/>
      <c r="HF361" s="214"/>
      <c r="HG361" s="214"/>
      <c r="HH361" s="214"/>
      <c r="HI361" s="214"/>
      <c r="HJ361" s="214"/>
      <c r="HK361" s="214"/>
      <c r="HL361" s="214"/>
      <c r="HM361" s="214"/>
      <c r="HN361" s="214"/>
      <c r="HO361" s="214"/>
      <c r="HP361" s="214"/>
      <c r="HQ361" s="214"/>
      <c r="HR361" s="214"/>
      <c r="HS361" s="214"/>
      <c r="HT361" s="214"/>
      <c r="HU361" s="214"/>
      <c r="HV361" s="214"/>
      <c r="HW361" s="214"/>
      <c r="HX361" s="214"/>
      <c r="HY361" s="214"/>
      <c r="HZ361" s="214"/>
      <c r="IA361" s="214"/>
      <c r="IB361" s="214"/>
      <c r="IC361" s="214"/>
      <c r="ID361" s="214"/>
      <c r="IE361" s="214"/>
      <c r="IF361" s="214"/>
      <c r="IG361" s="214"/>
      <c r="IH361" s="214"/>
      <c r="II361" s="214"/>
      <c r="IJ361" s="214"/>
      <c r="IK361" s="214"/>
      <c r="IL361" s="214"/>
      <c r="IM361" s="214"/>
      <c r="IN361" s="214"/>
      <c r="IO361" s="214"/>
      <c r="IP361" s="166"/>
      <c r="IQ361" s="167"/>
      <c r="IR361" s="213"/>
      <c r="IS361" s="213"/>
      <c r="IT361" s="213"/>
      <c r="IU361" s="213"/>
      <c r="IV361" s="213"/>
      <c r="IW361" s="213"/>
      <c r="IX361" s="223"/>
      <c r="IY361" s="223"/>
      <c r="IZ361" s="213"/>
      <c r="JA361" s="223"/>
      <c r="JB361" s="213"/>
      <c r="JC361" s="213"/>
      <c r="JD361" s="213"/>
      <c r="JE361" s="214"/>
      <c r="JF361"/>
      <c r="JG361" s="213"/>
      <c r="JH361" s="213"/>
      <c r="JI361" s="213"/>
      <c r="JJ361" s="213"/>
      <c r="JK361" s="213"/>
      <c r="JL361" s="213"/>
      <c r="JM361" s="213"/>
      <c r="JN361" s="174"/>
      <c r="JO361" s="214"/>
      <c r="JP361" s="214"/>
      <c r="JQ361" s="214"/>
      <c r="JR361" s="214"/>
      <c r="JS361" s="214"/>
      <c r="JT361" s="214"/>
      <c r="JU361" s="214"/>
      <c r="JV361" s="214"/>
      <c r="JW361" s="214"/>
      <c r="JX361" s="214"/>
      <c r="JY361" s="166"/>
      <c r="JZ361" s="213"/>
      <c r="KA361" s="213"/>
      <c r="KB361" s="213"/>
      <c r="KC361" s="214"/>
      <c r="KD361" s="214"/>
      <c r="KE361" s="214"/>
      <c r="KF361" s="214"/>
      <c r="KG361" s="214"/>
      <c r="KH361" s="223"/>
      <c r="KI361" s="223"/>
      <c r="KJ361" s="223"/>
      <c r="KK361" s="223"/>
      <c r="KL361" s="214"/>
      <c r="KM361" s="214"/>
      <c r="KN361" s="214"/>
      <c r="KO361" s="214"/>
      <c r="KP361" s="214"/>
      <c r="KQ361"/>
      <c r="KR361" s="255"/>
      <c r="KS361">
        <v>0</v>
      </c>
      <c r="KT361">
        <v>0</v>
      </c>
      <c r="KU361">
        <v>0</v>
      </c>
      <c r="KV361">
        <v>0</v>
      </c>
    </row>
    <row r="362" spans="1:308" s="10" customFormat="1" ht="19.5">
      <c r="A362" s="171">
        <v>32</v>
      </c>
      <c r="B362" s="171" t="s">
        <v>1620</v>
      </c>
      <c r="C362" s="172" t="s">
        <v>1621</v>
      </c>
      <c r="D362" s="173">
        <v>1</v>
      </c>
      <c r="E362" s="171" t="s">
        <v>1622</v>
      </c>
      <c r="F362" s="164">
        <v>3</v>
      </c>
      <c r="G362" s="164" t="s">
        <v>2078</v>
      </c>
      <c r="H362" s="164" t="s">
        <v>864</v>
      </c>
      <c r="I362" s="164" t="s">
        <v>865</v>
      </c>
      <c r="J362" s="164">
        <v>570</v>
      </c>
      <c r="K362" s="164">
        <v>376.7</v>
      </c>
      <c r="L362" s="165">
        <v>66.087719298245617</v>
      </c>
      <c r="M362" s="384" t="s">
        <v>2525</v>
      </c>
      <c r="N362" s="166" t="s">
        <v>226</v>
      </c>
      <c r="O362" s="213"/>
      <c r="P362" s="213"/>
      <c r="Q362" s="213"/>
      <c r="R362" s="213"/>
      <c r="S362" s="213"/>
      <c r="T362" s="213" t="s">
        <v>226</v>
      </c>
      <c r="U362" s="213"/>
      <c r="V362" s="213"/>
      <c r="W362" s="213"/>
      <c r="X362" s="213"/>
      <c r="Y362" s="213"/>
      <c r="Z362" s="213"/>
      <c r="AA362" s="213"/>
      <c r="AB362" s="213"/>
      <c r="AC362" s="213"/>
      <c r="AD362" s="213"/>
      <c r="AE362" s="213"/>
      <c r="AF362" s="213"/>
      <c r="AG362" s="213"/>
      <c r="AH362" s="213"/>
      <c r="AI362" s="213"/>
      <c r="AJ362" s="213"/>
      <c r="AK362" s="213"/>
      <c r="AL362" s="213"/>
      <c r="AM362" s="213"/>
      <c r="AN362" s="213"/>
      <c r="AO362" s="213"/>
      <c r="AP362" s="213"/>
      <c r="AQ362" s="213" t="s">
        <v>853</v>
      </c>
      <c r="AR362" s="213"/>
      <c r="AS362" s="213"/>
      <c r="AT362" s="213"/>
      <c r="AU362" s="213"/>
      <c r="AV362" s="213"/>
      <c r="AW362" s="213"/>
      <c r="AX362" s="213"/>
      <c r="AY362" s="213"/>
      <c r="AZ362" s="213"/>
      <c r="BA362" s="213" t="s">
        <v>853</v>
      </c>
      <c r="BB362" s="213" t="s">
        <v>853</v>
      </c>
      <c r="BC362" s="213" t="s">
        <v>853</v>
      </c>
      <c r="BD362" s="213" t="s">
        <v>853</v>
      </c>
      <c r="BE362" s="213"/>
      <c r="BF362" s="234" t="s">
        <v>226</v>
      </c>
      <c r="BG362" s="213"/>
      <c r="BH362" s="213"/>
      <c r="BI362" s="213"/>
      <c r="BJ362" s="213"/>
      <c r="BK362" s="213"/>
      <c r="BL362" s="213"/>
      <c r="BM362" s="213"/>
      <c r="BN362" s="213"/>
      <c r="BO362" s="213"/>
      <c r="BP362" s="213"/>
      <c r="BQ362" s="213"/>
      <c r="BR362" s="213" t="s">
        <v>226</v>
      </c>
      <c r="BS362" s="213"/>
      <c r="BT362" s="213"/>
      <c r="BU362" s="213" t="s">
        <v>226</v>
      </c>
      <c r="BV362" s="213"/>
      <c r="BW362" s="213" t="s">
        <v>226</v>
      </c>
      <c r="BX362" s="213" t="s">
        <v>226</v>
      </c>
      <c r="BY362" s="213"/>
      <c r="BZ362" s="213"/>
      <c r="CA362" s="213"/>
      <c r="CB362" s="166" t="s">
        <v>853</v>
      </c>
      <c r="CC362" s="213" t="s">
        <v>226</v>
      </c>
      <c r="CD362" s="213"/>
      <c r="CE362" s="213"/>
      <c r="CF362" s="213"/>
      <c r="CG362" s="213"/>
      <c r="CH362" s="213"/>
      <c r="CI362" s="213"/>
      <c r="CJ362" s="213"/>
      <c r="CK362" s="213"/>
      <c r="CL362" s="213"/>
      <c r="CM362" s="213"/>
      <c r="CN362" s="213"/>
      <c r="CO362" s="213" t="s">
        <v>226</v>
      </c>
      <c r="CP362" s="213"/>
      <c r="CQ362" s="213"/>
      <c r="CR362" s="213"/>
      <c r="CS362" s="213"/>
      <c r="CT362" s="166" t="s">
        <v>853</v>
      </c>
      <c r="CU362" s="213"/>
      <c r="CV362" s="213" t="s">
        <v>853</v>
      </c>
      <c r="CW362" s="213" t="s">
        <v>853</v>
      </c>
      <c r="CX362" s="213"/>
      <c r="CY362" s="213"/>
      <c r="CZ362" s="213"/>
      <c r="DA362" s="213" t="s">
        <v>226</v>
      </c>
      <c r="DB362" s="213"/>
      <c r="DC362" s="213"/>
      <c r="DD362" s="213"/>
      <c r="DE362" s="213" t="s">
        <v>853</v>
      </c>
      <c r="DF362" s="213" t="s">
        <v>853</v>
      </c>
      <c r="DG362" s="213" t="s">
        <v>853</v>
      </c>
      <c r="DH362" s="213"/>
      <c r="DI362" s="213"/>
      <c r="DJ362" s="213"/>
      <c r="DK362" s="213"/>
      <c r="DL362" s="213"/>
      <c r="DM362" s="213"/>
      <c r="DN362" s="167"/>
      <c r="DO362" s="213"/>
      <c r="DP362" s="213"/>
      <c r="DQ362" s="213" t="s">
        <v>226</v>
      </c>
      <c r="DR362" s="213"/>
      <c r="DS362" s="213"/>
      <c r="DT362" s="213" t="s">
        <v>226</v>
      </c>
      <c r="DU362" s="213"/>
      <c r="DV362" s="213"/>
      <c r="DW362" s="213"/>
      <c r="DX362" s="213"/>
      <c r="DY362" s="213"/>
      <c r="DZ362" s="213"/>
      <c r="EA362" s="213"/>
      <c r="EB362" s="213"/>
      <c r="EC362" s="213" t="s">
        <v>853</v>
      </c>
      <c r="ED362" s="213"/>
      <c r="EE362" s="213"/>
      <c r="EF362" s="213"/>
      <c r="EG362" s="213"/>
      <c r="EH362" s="213"/>
      <c r="EI362" s="213"/>
      <c r="EJ362" s="213"/>
      <c r="EK362" s="213"/>
      <c r="EL362" s="213"/>
      <c r="EM362" s="213"/>
      <c r="EN362" s="213"/>
      <c r="EO362" s="213"/>
      <c r="EP362" s="213"/>
      <c r="EQ362" s="213"/>
      <c r="ER362" s="213"/>
      <c r="ES362" s="213"/>
      <c r="ET362" s="213"/>
      <c r="EU362" s="9"/>
      <c r="EV362" s="166"/>
      <c r="EW362" s="213"/>
      <c r="EX362" s="213"/>
      <c r="EY362" s="213"/>
      <c r="EZ362" s="213" t="s">
        <v>226</v>
      </c>
      <c r="FA362" s="213"/>
      <c r="FB362" s="213"/>
      <c r="FC362" s="213"/>
      <c r="FD362" s="213"/>
      <c r="FE362" s="213"/>
      <c r="FF362" s="213"/>
      <c r="FG362" s="213" t="s">
        <v>226</v>
      </c>
      <c r="FH362" s="213" t="s">
        <v>226</v>
      </c>
      <c r="FI362" s="213"/>
      <c r="FJ362" s="213"/>
      <c r="FK362" s="213"/>
      <c r="FL362" s="213"/>
      <c r="FM362" s="213"/>
      <c r="FN362" s="167"/>
      <c r="FO362" s="213"/>
      <c r="FP362" s="213"/>
      <c r="FQ362" s="213"/>
      <c r="FR362" s="213"/>
      <c r="FS362" s="166"/>
      <c r="FT362" s="167"/>
      <c r="FU362" s="213"/>
      <c r="FV362" s="213"/>
      <c r="FW362" s="213"/>
      <c r="FX362" s="213"/>
      <c r="FY362" s="166"/>
      <c r="FZ362" s="167"/>
      <c r="GA362" s="166"/>
      <c r="GB362" s="213"/>
      <c r="GC362" s="213"/>
      <c r="GD362" s="213"/>
      <c r="GE362" s="166"/>
      <c r="GF362" s="213"/>
      <c r="GG362" s="213"/>
      <c r="GH362" s="213"/>
      <c r="GI362" s="213"/>
      <c r="GJ362" s="213"/>
      <c r="GK362" s="213"/>
      <c r="GL362" s="213"/>
      <c r="GM362" s="166"/>
      <c r="GN362" s="213"/>
      <c r="GO362" s="213"/>
      <c r="GP362" s="213"/>
      <c r="GQ362" s="167"/>
      <c r="GR362" s="174"/>
      <c r="GS362" s="214"/>
      <c r="GT362" s="214"/>
      <c r="GU362" s="214"/>
      <c r="GV362" s="214"/>
      <c r="GW362" s="214"/>
      <c r="GX362" s="214" t="s">
        <v>853</v>
      </c>
      <c r="GY362" s="214"/>
      <c r="GZ362" s="214"/>
      <c r="HA362" s="214"/>
      <c r="HB362" s="214"/>
      <c r="HC362" s="214"/>
      <c r="HD362" s="214"/>
      <c r="HE362" s="214"/>
      <c r="HF362" s="214"/>
      <c r="HG362" s="214"/>
      <c r="HH362" s="214"/>
      <c r="HI362" s="214"/>
      <c r="HJ362" s="214"/>
      <c r="HK362" s="214"/>
      <c r="HL362" s="214"/>
      <c r="HM362" s="214"/>
      <c r="HN362" s="214"/>
      <c r="HO362" s="214"/>
      <c r="HP362" s="214"/>
      <c r="HQ362" s="214"/>
      <c r="HR362" s="214"/>
      <c r="HS362" s="214"/>
      <c r="HT362" s="214" t="s">
        <v>226</v>
      </c>
      <c r="HU362" s="214"/>
      <c r="HV362" s="214"/>
      <c r="HW362" s="214"/>
      <c r="HX362" s="214"/>
      <c r="HY362" s="214"/>
      <c r="HZ362" s="214"/>
      <c r="IA362" s="214"/>
      <c r="IB362" s="214"/>
      <c r="IC362" s="214"/>
      <c r="ID362" s="214"/>
      <c r="IE362" s="214"/>
      <c r="IF362" s="214"/>
      <c r="IG362" s="214"/>
      <c r="IH362" s="214"/>
      <c r="II362" s="214"/>
      <c r="IJ362" s="214"/>
      <c r="IK362" s="214"/>
      <c r="IL362" s="214"/>
      <c r="IM362" s="214"/>
      <c r="IN362" s="214"/>
      <c r="IO362" s="214"/>
      <c r="IP362" s="166"/>
      <c r="IQ362" s="167"/>
      <c r="IR362" s="213" t="s">
        <v>226</v>
      </c>
      <c r="IS362" s="213"/>
      <c r="IT362" s="213"/>
      <c r="IU362" s="213"/>
      <c r="IV362" s="213"/>
      <c r="IW362" s="213"/>
      <c r="IX362" s="223"/>
      <c r="IY362" s="223"/>
      <c r="IZ362" s="213" t="s">
        <v>853</v>
      </c>
      <c r="JA362" s="223"/>
      <c r="JB362" s="213"/>
      <c r="JC362" s="213" t="s">
        <v>853</v>
      </c>
      <c r="JD362" s="213"/>
      <c r="JE362" s="214" t="s">
        <v>898</v>
      </c>
      <c r="JF362"/>
      <c r="JG362" s="213" t="s">
        <v>226</v>
      </c>
      <c r="JH362" s="213"/>
      <c r="JI362" s="213" t="s">
        <v>226</v>
      </c>
      <c r="JJ362" s="213"/>
      <c r="JK362" s="213" t="s">
        <v>853</v>
      </c>
      <c r="JL362" s="213"/>
      <c r="JM362" s="213"/>
      <c r="JN362" s="174"/>
      <c r="JO362" s="214"/>
      <c r="JP362" s="214"/>
      <c r="JQ362" s="214"/>
      <c r="JR362" s="214"/>
      <c r="JS362" s="214"/>
      <c r="JT362" s="214"/>
      <c r="JU362" s="214"/>
      <c r="JV362" s="214"/>
      <c r="JW362" s="214"/>
      <c r="JX362" s="214"/>
      <c r="JY362" s="174" t="s">
        <v>898</v>
      </c>
      <c r="JZ362" s="214" t="s">
        <v>898</v>
      </c>
      <c r="KA362" s="214" t="s">
        <v>898</v>
      </c>
      <c r="KB362" s="214" t="s">
        <v>898</v>
      </c>
      <c r="KC362" s="214"/>
      <c r="KD362" s="214" t="s">
        <v>898</v>
      </c>
      <c r="KE362" s="214" t="s">
        <v>898</v>
      </c>
      <c r="KF362" s="214" t="s">
        <v>898</v>
      </c>
      <c r="KG362" s="214"/>
      <c r="KH362" s="223" t="s">
        <v>853</v>
      </c>
      <c r="KI362" s="223" t="s">
        <v>853</v>
      </c>
      <c r="KJ362" s="223" t="s">
        <v>853</v>
      </c>
      <c r="KK362" s="223" t="s">
        <v>853</v>
      </c>
      <c r="KL362" s="223" t="s">
        <v>853</v>
      </c>
      <c r="KM362" s="214" t="s">
        <v>898</v>
      </c>
      <c r="KN362" s="214"/>
      <c r="KO362" s="214"/>
      <c r="KP362" s="214"/>
      <c r="KQ362"/>
      <c r="KR362" s="255"/>
      <c r="KS362">
        <v>28</v>
      </c>
      <c r="KT362">
        <v>22</v>
      </c>
      <c r="KU362">
        <v>27</v>
      </c>
      <c r="KV362">
        <v>21</v>
      </c>
    </row>
    <row r="363" spans="1:308" s="10" customFormat="1" ht="19.5">
      <c r="A363" s="171">
        <v>32</v>
      </c>
      <c r="B363" s="171" t="s">
        <v>1623</v>
      </c>
      <c r="C363" s="172" t="s">
        <v>1624</v>
      </c>
      <c r="D363" s="173">
        <v>2</v>
      </c>
      <c r="E363" s="164" t="s">
        <v>1625</v>
      </c>
      <c r="F363" s="164">
        <v>8</v>
      </c>
      <c r="G363" s="164" t="s">
        <v>857</v>
      </c>
      <c r="H363" s="164">
        <v>0</v>
      </c>
      <c r="I363" s="164">
        <v>0</v>
      </c>
      <c r="J363" s="164">
        <v>522</v>
      </c>
      <c r="K363" s="164">
        <v>164</v>
      </c>
      <c r="L363" s="165">
        <v>31.417624521072796</v>
      </c>
      <c r="M363" s="384" t="s">
        <v>2526</v>
      </c>
      <c r="N363" s="166"/>
      <c r="O363" s="213"/>
      <c r="P363" s="213"/>
      <c r="Q363" s="213"/>
      <c r="R363" s="213"/>
      <c r="S363" s="213"/>
      <c r="T363" s="213"/>
      <c r="U363" s="213"/>
      <c r="V363" s="213"/>
      <c r="W363" s="213"/>
      <c r="X363" s="213"/>
      <c r="Y363" s="213"/>
      <c r="Z363" s="213"/>
      <c r="AA363" s="213"/>
      <c r="AB363" s="213"/>
      <c r="AC363" s="213"/>
      <c r="AD363" s="213"/>
      <c r="AE363" s="213"/>
      <c r="AF363" s="213"/>
      <c r="AG363" s="213"/>
      <c r="AH363" s="213"/>
      <c r="AI363" s="213"/>
      <c r="AJ363" s="213"/>
      <c r="AK363" s="213"/>
      <c r="AL363" s="213"/>
      <c r="AM363" s="213"/>
      <c r="AN363" s="213"/>
      <c r="AO363" s="213"/>
      <c r="AP363" s="213"/>
      <c r="AQ363" s="213"/>
      <c r="AR363" s="213"/>
      <c r="AS363" s="213"/>
      <c r="AT363" s="213"/>
      <c r="AU363" s="213"/>
      <c r="AV363" s="213"/>
      <c r="AW363" s="213"/>
      <c r="AX363" s="213"/>
      <c r="AY363" s="213"/>
      <c r="AZ363" s="213"/>
      <c r="BA363" s="213"/>
      <c r="BB363" s="213"/>
      <c r="BC363" s="213"/>
      <c r="BD363" s="213" t="s">
        <v>226</v>
      </c>
      <c r="BE363" s="213"/>
      <c r="BF363" s="213"/>
      <c r="BG363" s="213"/>
      <c r="BH363" s="213"/>
      <c r="BI363" s="213"/>
      <c r="BJ363" s="213"/>
      <c r="BK363" s="213"/>
      <c r="BL363" s="213"/>
      <c r="BM363" s="213"/>
      <c r="BN363" s="213"/>
      <c r="BO363" s="213"/>
      <c r="BP363" s="213"/>
      <c r="BQ363" s="213" t="s">
        <v>226</v>
      </c>
      <c r="BR363" s="213"/>
      <c r="BS363" s="213"/>
      <c r="BT363" s="213"/>
      <c r="BU363" s="213"/>
      <c r="BV363" s="213"/>
      <c r="BW363" s="213"/>
      <c r="BX363" s="213"/>
      <c r="BY363" s="213"/>
      <c r="BZ363" s="213"/>
      <c r="CA363" s="213"/>
      <c r="CB363" s="166" t="s">
        <v>226</v>
      </c>
      <c r="CC363" s="213" t="s">
        <v>226</v>
      </c>
      <c r="CD363" s="213"/>
      <c r="CE363" s="213"/>
      <c r="CF363" s="213"/>
      <c r="CG363" s="213"/>
      <c r="CH363" s="213" t="s">
        <v>226</v>
      </c>
      <c r="CI363" s="213"/>
      <c r="CJ363" s="213" t="s">
        <v>226</v>
      </c>
      <c r="CK363" s="213" t="s">
        <v>226</v>
      </c>
      <c r="CL363" s="213"/>
      <c r="CM363" s="213"/>
      <c r="CN363" s="213"/>
      <c r="CO363" s="213"/>
      <c r="CP363" s="213"/>
      <c r="CQ363" s="213" t="s">
        <v>226</v>
      </c>
      <c r="CR363" s="213"/>
      <c r="CS363" s="213"/>
      <c r="CT363" s="166" t="s">
        <v>226</v>
      </c>
      <c r="CU363" s="213"/>
      <c r="CV363" s="213"/>
      <c r="CW363" s="213"/>
      <c r="CX363" s="213"/>
      <c r="CY363" s="213"/>
      <c r="CZ363" s="213" t="s">
        <v>226</v>
      </c>
      <c r="DA363" s="213" t="s">
        <v>226</v>
      </c>
      <c r="DB363" s="213"/>
      <c r="DC363" s="213"/>
      <c r="DD363" s="213"/>
      <c r="DE363" s="213"/>
      <c r="DF363" s="213"/>
      <c r="DG363" s="213"/>
      <c r="DH363" s="213"/>
      <c r="DI363" s="213"/>
      <c r="DJ363" s="213"/>
      <c r="DK363" s="213"/>
      <c r="DL363" s="213"/>
      <c r="DM363" s="213"/>
      <c r="DN363" s="167"/>
      <c r="DO363" s="213"/>
      <c r="DP363" s="213"/>
      <c r="DQ363" s="213"/>
      <c r="DR363" s="213"/>
      <c r="DS363" s="213"/>
      <c r="DT363" s="213" t="s">
        <v>226</v>
      </c>
      <c r="DU363" s="213"/>
      <c r="DV363" s="213"/>
      <c r="DW363" s="213"/>
      <c r="DX363" s="213"/>
      <c r="DY363" s="213"/>
      <c r="DZ363" s="213"/>
      <c r="EA363" s="213"/>
      <c r="EB363" s="213"/>
      <c r="EC363" s="213"/>
      <c r="ED363" s="213"/>
      <c r="EE363" s="213"/>
      <c r="EF363" s="213"/>
      <c r="EG363" s="213"/>
      <c r="EH363" s="213"/>
      <c r="EI363" s="213"/>
      <c r="EJ363" s="213"/>
      <c r="EK363" s="213"/>
      <c r="EL363" s="213"/>
      <c r="EM363" s="213"/>
      <c r="EN363" s="213"/>
      <c r="EO363" s="213"/>
      <c r="EP363" s="213"/>
      <c r="EQ363" s="213"/>
      <c r="ER363" s="213"/>
      <c r="ES363" s="213"/>
      <c r="ET363" s="213"/>
      <c r="EU363" s="9"/>
      <c r="EV363" s="166"/>
      <c r="EW363" s="213"/>
      <c r="EX363" s="213"/>
      <c r="EY363" s="213"/>
      <c r="EZ363" s="213" t="s">
        <v>226</v>
      </c>
      <c r="FA363" s="213"/>
      <c r="FB363" s="213"/>
      <c r="FC363" s="213"/>
      <c r="FD363" s="213"/>
      <c r="FE363" s="213"/>
      <c r="FF363" s="213"/>
      <c r="FG363" s="213" t="s">
        <v>853</v>
      </c>
      <c r="FH363" s="213" t="s">
        <v>226</v>
      </c>
      <c r="FI363" s="213"/>
      <c r="FJ363" s="213"/>
      <c r="FK363" s="213"/>
      <c r="FL363" s="213"/>
      <c r="FM363" s="213"/>
      <c r="FN363" s="167"/>
      <c r="FO363" s="213" t="s">
        <v>226</v>
      </c>
      <c r="FP363" s="213"/>
      <c r="FQ363" s="213"/>
      <c r="FR363" s="213"/>
      <c r="FS363" s="166" t="s">
        <v>226</v>
      </c>
      <c r="FT363" s="167"/>
      <c r="FU363" s="213" t="s">
        <v>226</v>
      </c>
      <c r="FV363" s="213"/>
      <c r="FW363" s="213"/>
      <c r="FX363" s="213"/>
      <c r="FY363" s="166"/>
      <c r="FZ363" s="167"/>
      <c r="GA363" s="166"/>
      <c r="GB363" s="213"/>
      <c r="GC363" s="213"/>
      <c r="GD363" s="213"/>
      <c r="GE363" s="166"/>
      <c r="GF363" s="213"/>
      <c r="GG363" s="213"/>
      <c r="GH363" s="213"/>
      <c r="GI363" s="213"/>
      <c r="GJ363" s="213"/>
      <c r="GK363" s="213"/>
      <c r="GL363" s="213"/>
      <c r="GM363" s="166"/>
      <c r="GN363" s="213"/>
      <c r="GO363" s="213"/>
      <c r="GP363" s="213"/>
      <c r="GQ363" s="167"/>
      <c r="GR363" s="174"/>
      <c r="GS363" s="214"/>
      <c r="GT363" s="214"/>
      <c r="GU363" s="214"/>
      <c r="GV363" s="214"/>
      <c r="GW363" s="214"/>
      <c r="GX363" s="214"/>
      <c r="GY363" s="214"/>
      <c r="GZ363" s="214"/>
      <c r="HA363" s="214"/>
      <c r="HB363" s="214"/>
      <c r="HC363" s="214"/>
      <c r="HD363" s="214"/>
      <c r="HE363" s="214"/>
      <c r="HF363" s="214"/>
      <c r="HG363" s="214"/>
      <c r="HH363" s="214"/>
      <c r="HI363" s="214"/>
      <c r="HJ363" s="214"/>
      <c r="HK363" s="214"/>
      <c r="HL363" s="214"/>
      <c r="HM363" s="214"/>
      <c r="HN363" s="214"/>
      <c r="HO363" s="214"/>
      <c r="HP363" s="214"/>
      <c r="HQ363" s="214"/>
      <c r="HR363" s="214"/>
      <c r="HS363" s="214"/>
      <c r="HT363" s="214"/>
      <c r="HU363" s="214"/>
      <c r="HV363" s="214"/>
      <c r="HW363" s="214"/>
      <c r="HX363" s="214"/>
      <c r="HY363" s="214"/>
      <c r="HZ363" s="214"/>
      <c r="IA363" s="214"/>
      <c r="IB363" s="214"/>
      <c r="IC363" s="214"/>
      <c r="ID363" s="214"/>
      <c r="IE363" s="214"/>
      <c r="IF363" s="214"/>
      <c r="IG363" s="214"/>
      <c r="IH363" s="214"/>
      <c r="II363" s="214"/>
      <c r="IJ363" s="214"/>
      <c r="IK363" s="214"/>
      <c r="IL363" s="214"/>
      <c r="IM363" s="214"/>
      <c r="IN363" s="214"/>
      <c r="IO363" s="214"/>
      <c r="IP363" s="166"/>
      <c r="IQ363" s="167"/>
      <c r="IR363" s="213"/>
      <c r="IS363" s="213"/>
      <c r="IT363" s="213"/>
      <c r="IU363" s="213"/>
      <c r="IV363" s="213"/>
      <c r="IW363" s="213"/>
      <c r="IX363" s="223"/>
      <c r="IY363" s="223"/>
      <c r="IZ363" s="213" t="s">
        <v>226</v>
      </c>
      <c r="JA363" s="223"/>
      <c r="JB363" s="213"/>
      <c r="JC363" s="213"/>
      <c r="JD363" s="213"/>
      <c r="JE363" s="214" t="s">
        <v>898</v>
      </c>
      <c r="JF363"/>
      <c r="JG363" s="213"/>
      <c r="JH363" s="213"/>
      <c r="JI363" s="213"/>
      <c r="JJ363" s="213"/>
      <c r="JK363" s="213"/>
      <c r="JL363" s="213"/>
      <c r="JM363" s="213"/>
      <c r="JN363" s="174"/>
      <c r="JO363" s="214"/>
      <c r="JP363" s="214"/>
      <c r="JQ363" s="214"/>
      <c r="JR363" s="214"/>
      <c r="JS363" s="214"/>
      <c r="JT363" s="214"/>
      <c r="JU363" s="214"/>
      <c r="JV363" s="214"/>
      <c r="JW363" s="214"/>
      <c r="JX363" s="214"/>
      <c r="JY363" s="174" t="s">
        <v>898</v>
      </c>
      <c r="JZ363" s="213"/>
      <c r="KA363" s="214" t="s">
        <v>898</v>
      </c>
      <c r="KB363" s="214" t="s">
        <v>898</v>
      </c>
      <c r="KC363" s="214"/>
      <c r="KD363" s="214"/>
      <c r="KE363" s="214"/>
      <c r="KF363" s="214"/>
      <c r="KG363" s="214"/>
      <c r="KH363" s="223"/>
      <c r="KI363" s="223"/>
      <c r="KJ363" s="223" t="s">
        <v>226</v>
      </c>
      <c r="KK363" s="223" t="s">
        <v>226</v>
      </c>
      <c r="KL363" s="214"/>
      <c r="KM363" s="214"/>
      <c r="KN363" s="214"/>
      <c r="KO363" s="214"/>
      <c r="KP363" s="214"/>
      <c r="KQ363"/>
      <c r="KR363" s="255"/>
      <c r="KS363">
        <v>24</v>
      </c>
      <c r="KT363">
        <v>1</v>
      </c>
      <c r="KU363">
        <v>24</v>
      </c>
      <c r="KV363">
        <v>1</v>
      </c>
    </row>
    <row r="364" spans="1:308" s="10" customFormat="1" ht="19.5">
      <c r="A364" s="171">
        <v>33</v>
      </c>
      <c r="B364" s="171" t="s">
        <v>1626</v>
      </c>
      <c r="C364" s="172" t="s">
        <v>1627</v>
      </c>
      <c r="D364" s="173">
        <v>1</v>
      </c>
      <c r="E364" s="171" t="s">
        <v>1628</v>
      </c>
      <c r="F364" s="164">
        <v>12</v>
      </c>
      <c r="G364" s="164" t="s">
        <v>876</v>
      </c>
      <c r="H364" s="164">
        <v>0</v>
      </c>
      <c r="I364" s="164">
        <v>0</v>
      </c>
      <c r="J364" s="164">
        <v>515</v>
      </c>
      <c r="K364" s="164">
        <v>159.1</v>
      </c>
      <c r="L364" s="165">
        <v>30.893203883495147</v>
      </c>
      <c r="M364" s="384" t="s">
        <v>2527</v>
      </c>
      <c r="N364" s="166" t="s">
        <v>226</v>
      </c>
      <c r="O364" s="213"/>
      <c r="P364" s="213"/>
      <c r="Q364" s="213"/>
      <c r="R364" s="213"/>
      <c r="S364" s="213"/>
      <c r="T364" s="213"/>
      <c r="U364" s="213"/>
      <c r="V364" s="213"/>
      <c r="W364" s="213"/>
      <c r="X364" s="213"/>
      <c r="Y364" s="213"/>
      <c r="Z364" s="213"/>
      <c r="AA364" s="213"/>
      <c r="AB364" s="213"/>
      <c r="AC364" s="213"/>
      <c r="AD364" s="213"/>
      <c r="AE364" s="213"/>
      <c r="AF364" s="213"/>
      <c r="AG364" s="213"/>
      <c r="AH364" s="213"/>
      <c r="AI364" s="213"/>
      <c r="AJ364" s="213"/>
      <c r="AK364" s="213"/>
      <c r="AL364" s="213"/>
      <c r="AM364" s="213"/>
      <c r="AN364" s="213"/>
      <c r="AO364" s="213"/>
      <c r="AP364" s="213"/>
      <c r="AQ364" s="213"/>
      <c r="AR364" s="213"/>
      <c r="AS364" s="213"/>
      <c r="AT364" s="213"/>
      <c r="AU364" s="213"/>
      <c r="AV364" s="213"/>
      <c r="AW364" s="213"/>
      <c r="AX364" s="213"/>
      <c r="AY364" s="213"/>
      <c r="AZ364" s="213"/>
      <c r="BA364" s="213" t="s">
        <v>853</v>
      </c>
      <c r="BB364" s="213" t="s">
        <v>853</v>
      </c>
      <c r="BC364" s="213"/>
      <c r="BD364" s="213" t="s">
        <v>853</v>
      </c>
      <c r="BE364" s="213"/>
      <c r="BF364" s="213"/>
      <c r="BG364" s="213" t="s">
        <v>226</v>
      </c>
      <c r="BH364" s="213"/>
      <c r="BI364" s="213" t="s">
        <v>226</v>
      </c>
      <c r="BJ364" s="213"/>
      <c r="BK364" s="213" t="s">
        <v>226</v>
      </c>
      <c r="BL364" s="213"/>
      <c r="BM364" s="213"/>
      <c r="BN364" s="213"/>
      <c r="BO364" s="213"/>
      <c r="BP364" s="213"/>
      <c r="BQ364" s="213"/>
      <c r="BR364" s="213"/>
      <c r="BS364" s="213"/>
      <c r="BT364" s="213"/>
      <c r="BU364" s="213"/>
      <c r="BV364" s="213"/>
      <c r="BW364" s="213"/>
      <c r="BX364" s="213"/>
      <c r="BY364" s="213"/>
      <c r="BZ364" s="213"/>
      <c r="CA364" s="213"/>
      <c r="CB364" s="166"/>
      <c r="CC364" s="213"/>
      <c r="CD364" s="213"/>
      <c r="CE364" s="213"/>
      <c r="CF364" s="213"/>
      <c r="CG364" s="213"/>
      <c r="CH364" s="213"/>
      <c r="CI364" s="213" t="s">
        <v>853</v>
      </c>
      <c r="CJ364" s="213"/>
      <c r="CK364" s="213"/>
      <c r="CL364" s="213"/>
      <c r="CM364" s="213"/>
      <c r="CN364" s="213"/>
      <c r="CO364" s="213"/>
      <c r="CP364" s="213"/>
      <c r="CQ364" s="213"/>
      <c r="CR364" s="213"/>
      <c r="CS364" s="213"/>
      <c r="CT364" s="166"/>
      <c r="CU364" s="213"/>
      <c r="CV364" s="213"/>
      <c r="CW364" s="213"/>
      <c r="CX364" s="213"/>
      <c r="CY364" s="213"/>
      <c r="CZ364" s="213"/>
      <c r="DA364" s="213"/>
      <c r="DB364" s="213"/>
      <c r="DC364" s="213"/>
      <c r="DD364" s="213"/>
      <c r="DE364" s="213"/>
      <c r="DF364" s="213"/>
      <c r="DG364" s="213"/>
      <c r="DH364" s="213"/>
      <c r="DI364" s="213"/>
      <c r="DJ364" s="213"/>
      <c r="DK364" s="213"/>
      <c r="DL364" s="213"/>
      <c r="DM364" s="213"/>
      <c r="DN364" s="167"/>
      <c r="DO364" s="213"/>
      <c r="DP364" s="213"/>
      <c r="DQ364" s="213"/>
      <c r="DR364" s="213"/>
      <c r="DS364" s="213" t="s">
        <v>853</v>
      </c>
      <c r="DT364" s="213" t="s">
        <v>226</v>
      </c>
      <c r="DU364" s="213"/>
      <c r="DV364" s="213"/>
      <c r="DW364" s="213"/>
      <c r="DX364" s="213"/>
      <c r="DY364" s="213"/>
      <c r="DZ364" s="213" t="s">
        <v>853</v>
      </c>
      <c r="EA364" s="213"/>
      <c r="EB364" s="213"/>
      <c r="EC364" s="213"/>
      <c r="ED364" s="213"/>
      <c r="EE364" s="213"/>
      <c r="EF364" s="213"/>
      <c r="EG364" s="213"/>
      <c r="EH364" s="213"/>
      <c r="EI364" s="213"/>
      <c r="EJ364" s="213"/>
      <c r="EK364" s="213" t="s">
        <v>853</v>
      </c>
      <c r="EL364" s="213"/>
      <c r="EM364" s="213"/>
      <c r="EN364" s="213"/>
      <c r="EO364" s="213"/>
      <c r="EP364" s="213" t="s">
        <v>853</v>
      </c>
      <c r="EQ364" s="213"/>
      <c r="ER364" s="213"/>
      <c r="ES364" s="213"/>
      <c r="ET364" s="213"/>
      <c r="EU364" s="9"/>
      <c r="EV364" s="166"/>
      <c r="EW364" s="213"/>
      <c r="EX364" s="213"/>
      <c r="EY364" s="213"/>
      <c r="EZ364" s="213" t="s">
        <v>853</v>
      </c>
      <c r="FA364" s="213"/>
      <c r="FB364" s="213"/>
      <c r="FC364" s="213"/>
      <c r="FD364" s="213"/>
      <c r="FE364" s="213" t="s">
        <v>853</v>
      </c>
      <c r="FF364" s="213"/>
      <c r="FG364" s="213"/>
      <c r="FH364" s="213"/>
      <c r="FI364" s="213" t="s">
        <v>853</v>
      </c>
      <c r="FJ364" s="213" t="s">
        <v>853</v>
      </c>
      <c r="FK364" s="213"/>
      <c r="FL364" s="213" t="s">
        <v>226</v>
      </c>
      <c r="FM364" s="213" t="s">
        <v>853</v>
      </c>
      <c r="FN364" s="167" t="s">
        <v>853</v>
      </c>
      <c r="FO364" s="213"/>
      <c r="FP364" s="213"/>
      <c r="FQ364" s="213"/>
      <c r="FR364" s="213"/>
      <c r="FS364" s="166"/>
      <c r="FT364" s="167"/>
      <c r="FU364" s="213"/>
      <c r="FV364" s="213"/>
      <c r="FW364" s="213"/>
      <c r="FX364" s="213"/>
      <c r="FY364" s="166"/>
      <c r="FZ364" s="167"/>
      <c r="GA364" s="166"/>
      <c r="GB364" s="213"/>
      <c r="GC364" s="213"/>
      <c r="GD364" s="213"/>
      <c r="GE364" s="166"/>
      <c r="GF364" s="213"/>
      <c r="GG364" s="213"/>
      <c r="GH364" s="213"/>
      <c r="GI364" s="213"/>
      <c r="GJ364" s="213"/>
      <c r="GK364" s="213"/>
      <c r="GL364" s="213"/>
      <c r="GM364" s="166"/>
      <c r="GN364" s="213"/>
      <c r="GO364" s="213"/>
      <c r="GP364" s="213"/>
      <c r="GQ364" s="167"/>
      <c r="GR364" s="174"/>
      <c r="GS364" s="214"/>
      <c r="GT364" s="214"/>
      <c r="GU364" s="214"/>
      <c r="GV364" s="214"/>
      <c r="GW364" s="214"/>
      <c r="GX364" s="214"/>
      <c r="GY364" s="212" t="s">
        <v>226</v>
      </c>
      <c r="GZ364" s="212"/>
      <c r="HA364" s="214"/>
      <c r="HB364" s="214"/>
      <c r="HC364" s="212"/>
      <c r="HD364" s="212"/>
      <c r="HE364" s="212"/>
      <c r="HF364" s="214"/>
      <c r="HG364" s="214"/>
      <c r="HH364" s="212"/>
      <c r="HI364" s="212"/>
      <c r="HJ364" s="212"/>
      <c r="HK364" s="214"/>
      <c r="HL364" s="212"/>
      <c r="HM364" s="214"/>
      <c r="HN364" s="212"/>
      <c r="HO364" s="214"/>
      <c r="HP364" s="214"/>
      <c r="HQ364" s="214"/>
      <c r="HR364" s="214"/>
      <c r="HS364" s="212" t="s">
        <v>226</v>
      </c>
      <c r="HT364" s="212"/>
      <c r="HU364" s="212"/>
      <c r="HV364" s="212"/>
      <c r="HW364" s="212"/>
      <c r="HX364" s="214"/>
      <c r="HY364" s="212"/>
      <c r="HZ364" s="212"/>
      <c r="IA364" s="214"/>
      <c r="IB364" s="214"/>
      <c r="IC364" s="214"/>
      <c r="ID364" s="214"/>
      <c r="IE364" s="212"/>
      <c r="IF364" s="212"/>
      <c r="IG364" s="212"/>
      <c r="IH364" s="214"/>
      <c r="II364" s="212"/>
      <c r="IJ364" s="212"/>
      <c r="IK364" s="212"/>
      <c r="IL364" s="212" t="s">
        <v>226</v>
      </c>
      <c r="IM364" s="214"/>
      <c r="IN364" s="214"/>
      <c r="IO364" s="214"/>
      <c r="IP364" s="166"/>
      <c r="IQ364" s="167"/>
      <c r="IR364" s="213"/>
      <c r="IS364" s="213" t="s">
        <v>226</v>
      </c>
      <c r="IT364" s="213"/>
      <c r="IU364" s="213"/>
      <c r="IV364" s="213" t="s">
        <v>226</v>
      </c>
      <c r="IW364" s="213"/>
      <c r="IX364" s="223"/>
      <c r="IY364" s="223"/>
      <c r="IZ364" s="213" t="s">
        <v>226</v>
      </c>
      <c r="JA364" s="223"/>
      <c r="JB364" s="213"/>
      <c r="JC364" s="213"/>
      <c r="JD364" s="213"/>
      <c r="JE364" s="214" t="s">
        <v>898</v>
      </c>
      <c r="JF364" t="s">
        <v>853</v>
      </c>
      <c r="JG364" s="213"/>
      <c r="JH364" s="213"/>
      <c r="JI364" s="213"/>
      <c r="JJ364" s="213"/>
      <c r="JK364" s="213" t="s">
        <v>226</v>
      </c>
      <c r="JL364" s="213"/>
      <c r="JM364" s="213"/>
      <c r="JN364" s="174" t="s">
        <v>853</v>
      </c>
      <c r="JO364" s="214"/>
      <c r="JP364" s="214"/>
      <c r="JQ364" s="214" t="s">
        <v>898</v>
      </c>
      <c r="JR364" s="214"/>
      <c r="JS364" s="214"/>
      <c r="JT364" s="214"/>
      <c r="JU364" s="214" t="s">
        <v>898</v>
      </c>
      <c r="JV364" s="214"/>
      <c r="JW364" s="214"/>
      <c r="JX364" s="214"/>
      <c r="JY364" s="166" t="s">
        <v>853</v>
      </c>
      <c r="JZ364" s="214" t="s">
        <v>898</v>
      </c>
      <c r="KA364" s="213"/>
      <c r="KB364" s="213"/>
      <c r="KC364" s="214"/>
      <c r="KD364" s="214" t="s">
        <v>898</v>
      </c>
      <c r="KE364" s="214" t="s">
        <v>898</v>
      </c>
      <c r="KF364" s="214"/>
      <c r="KG364" s="214"/>
      <c r="KH364" s="223"/>
      <c r="KI364" s="223"/>
      <c r="KJ364" s="223"/>
      <c r="KK364" s="223"/>
      <c r="KL364" s="214"/>
      <c r="KM364" s="214"/>
      <c r="KN364" s="214"/>
      <c r="KO364" s="214"/>
      <c r="KP364" s="214"/>
      <c r="KQ364"/>
      <c r="KR364" s="255"/>
      <c r="KS364">
        <v>19</v>
      </c>
      <c r="KT364">
        <v>17</v>
      </c>
      <c r="KU364">
        <v>19</v>
      </c>
      <c r="KV364">
        <v>17</v>
      </c>
    </row>
    <row r="365" spans="1:308" s="10" customFormat="1" ht="19.5">
      <c r="A365" s="171">
        <v>33</v>
      </c>
      <c r="B365" s="171" t="s">
        <v>1629</v>
      </c>
      <c r="C365" s="172" t="s">
        <v>1630</v>
      </c>
      <c r="D365" s="173">
        <v>2</v>
      </c>
      <c r="E365" s="164" t="s">
        <v>1631</v>
      </c>
      <c r="F365" s="164">
        <v>11</v>
      </c>
      <c r="G365" s="164" t="s">
        <v>876</v>
      </c>
      <c r="H365" s="164">
        <v>0</v>
      </c>
      <c r="I365" s="164">
        <v>0</v>
      </c>
      <c r="J365" s="164">
        <v>500</v>
      </c>
      <c r="K365" s="164">
        <v>185.2</v>
      </c>
      <c r="L365" s="165">
        <v>37.039999999999992</v>
      </c>
      <c r="M365" s="384" t="s">
        <v>2528</v>
      </c>
      <c r="N365" s="166"/>
      <c r="O365" s="213"/>
      <c r="P365" s="213"/>
      <c r="Q365" s="213"/>
      <c r="R365" s="213"/>
      <c r="S365" s="213"/>
      <c r="T365" s="213"/>
      <c r="U365" s="213"/>
      <c r="V365" s="213"/>
      <c r="W365" s="213"/>
      <c r="X365" s="213"/>
      <c r="Y365" s="213"/>
      <c r="Z365" s="213"/>
      <c r="AA365" s="213"/>
      <c r="AB365" s="213"/>
      <c r="AC365" s="213"/>
      <c r="AD365" s="213"/>
      <c r="AE365" s="213"/>
      <c r="AF365" s="213"/>
      <c r="AG365" s="213"/>
      <c r="AH365" s="213"/>
      <c r="AI365" s="213"/>
      <c r="AJ365" s="213"/>
      <c r="AK365" s="213"/>
      <c r="AL365" s="213"/>
      <c r="AM365" s="213"/>
      <c r="AN365" s="213"/>
      <c r="AO365" s="213"/>
      <c r="AP365" s="213"/>
      <c r="AQ365" s="213"/>
      <c r="AR365" s="213"/>
      <c r="AS365" s="213"/>
      <c r="AT365" s="213"/>
      <c r="AU365" s="213"/>
      <c r="AV365" s="213"/>
      <c r="AW365" s="213"/>
      <c r="AX365" s="213"/>
      <c r="AY365" s="213"/>
      <c r="AZ365" s="213"/>
      <c r="BA365" s="213"/>
      <c r="BB365" s="213"/>
      <c r="BC365" s="213"/>
      <c r="BD365" s="213"/>
      <c r="BE365" s="213"/>
      <c r="BF365" s="234" t="s">
        <v>226</v>
      </c>
      <c r="BG365" s="213" t="s">
        <v>226</v>
      </c>
      <c r="BH365" s="213" t="s">
        <v>226</v>
      </c>
      <c r="BI365" s="213"/>
      <c r="BJ365" s="213"/>
      <c r="BK365" s="213"/>
      <c r="BL365" s="213"/>
      <c r="BM365" s="213"/>
      <c r="BN365" s="213" t="s">
        <v>226</v>
      </c>
      <c r="BO365" s="213"/>
      <c r="BP365" s="213"/>
      <c r="BQ365" s="213"/>
      <c r="BR365" s="213"/>
      <c r="BS365" s="213"/>
      <c r="BT365" s="213"/>
      <c r="BU365" s="213"/>
      <c r="BV365" s="213"/>
      <c r="BW365" s="213"/>
      <c r="BX365" s="213"/>
      <c r="BY365" s="213"/>
      <c r="BZ365" s="213"/>
      <c r="CA365" s="213"/>
      <c r="CB365" s="166"/>
      <c r="CC365" s="213" t="s">
        <v>226</v>
      </c>
      <c r="CD365" s="213"/>
      <c r="CE365" s="213"/>
      <c r="CF365" s="213"/>
      <c r="CG365" s="213"/>
      <c r="CH365" s="213"/>
      <c r="CI365" s="213"/>
      <c r="CJ365" s="213"/>
      <c r="CK365" s="213"/>
      <c r="CL365" s="213"/>
      <c r="CM365" s="213"/>
      <c r="CN365" s="213"/>
      <c r="CO365" s="213"/>
      <c r="CP365" s="213"/>
      <c r="CQ365" s="213" t="s">
        <v>226</v>
      </c>
      <c r="CR365" s="213"/>
      <c r="CS365" s="213"/>
      <c r="CT365" s="166" t="s">
        <v>226</v>
      </c>
      <c r="CU365" s="213"/>
      <c r="CV365" s="213" t="s">
        <v>226</v>
      </c>
      <c r="CW365" s="213" t="s">
        <v>853</v>
      </c>
      <c r="CX365" s="213"/>
      <c r="CY365" s="213"/>
      <c r="CZ365" s="213" t="s">
        <v>226</v>
      </c>
      <c r="DA365" s="213"/>
      <c r="DB365" s="213"/>
      <c r="DC365" s="213"/>
      <c r="DD365" s="213"/>
      <c r="DE365" s="213"/>
      <c r="DF365" s="213"/>
      <c r="DG365" s="213"/>
      <c r="DH365" s="213"/>
      <c r="DI365" s="213" t="s">
        <v>853</v>
      </c>
      <c r="DJ365" s="213"/>
      <c r="DK365" s="213"/>
      <c r="DL365" s="213"/>
      <c r="DM365" s="213"/>
      <c r="DN365" s="167"/>
      <c r="DO365" s="213"/>
      <c r="DP365" s="213"/>
      <c r="DQ365" s="213"/>
      <c r="DR365" s="213"/>
      <c r="DS365" s="213"/>
      <c r="DT365" s="213" t="s">
        <v>853</v>
      </c>
      <c r="DU365" s="213"/>
      <c r="DV365" s="213"/>
      <c r="DW365" s="213"/>
      <c r="DX365" s="213"/>
      <c r="DY365" s="213"/>
      <c r="DZ365" s="213"/>
      <c r="EA365" s="213"/>
      <c r="EB365" s="213"/>
      <c r="EC365" s="213" t="s">
        <v>853</v>
      </c>
      <c r="ED365" s="213"/>
      <c r="EE365" s="213"/>
      <c r="EF365" s="213"/>
      <c r="EG365" s="213"/>
      <c r="EH365" s="213"/>
      <c r="EI365" s="213"/>
      <c r="EJ365" s="213"/>
      <c r="EK365" s="213"/>
      <c r="EL365" s="213"/>
      <c r="EM365" s="213"/>
      <c r="EN365" s="213"/>
      <c r="EO365" s="213"/>
      <c r="EP365" s="213"/>
      <c r="EQ365" s="213"/>
      <c r="ER365" s="213"/>
      <c r="ES365" s="213"/>
      <c r="ET365" s="213"/>
      <c r="EU365" s="9"/>
      <c r="EV365" s="166"/>
      <c r="EW365" s="213" t="s">
        <v>226</v>
      </c>
      <c r="EX365" s="213"/>
      <c r="EY365" s="213"/>
      <c r="EZ365" s="213"/>
      <c r="FA365" s="213"/>
      <c r="FB365" s="213"/>
      <c r="FC365" s="213"/>
      <c r="FD365" s="213"/>
      <c r="FE365" s="213"/>
      <c r="FF365" s="213"/>
      <c r="FG365" s="213"/>
      <c r="FH365" s="213"/>
      <c r="FI365" s="213" t="s">
        <v>226</v>
      </c>
      <c r="FJ365" s="213"/>
      <c r="FK365" s="213"/>
      <c r="FL365" s="213"/>
      <c r="FM365" s="213"/>
      <c r="FN365" s="167"/>
      <c r="FO365" s="213"/>
      <c r="FP365" s="213"/>
      <c r="FQ365" s="213"/>
      <c r="FR365" s="213"/>
      <c r="FS365" s="166"/>
      <c r="FT365" s="167"/>
      <c r="FU365" s="213"/>
      <c r="FV365" s="213"/>
      <c r="FW365" s="213"/>
      <c r="FX365" s="213"/>
      <c r="FY365" s="166"/>
      <c r="FZ365" s="167"/>
      <c r="GA365" s="166"/>
      <c r="GB365" s="213"/>
      <c r="GC365" s="213"/>
      <c r="GD365" s="213"/>
      <c r="GE365" s="166"/>
      <c r="GF365" s="213"/>
      <c r="GG365" s="213"/>
      <c r="GH365" s="213"/>
      <c r="GI365" s="213"/>
      <c r="GJ365" s="213"/>
      <c r="GK365" s="213"/>
      <c r="GL365" s="213"/>
      <c r="GM365" s="166"/>
      <c r="GN365" s="213"/>
      <c r="GO365" s="213"/>
      <c r="GP365" s="213"/>
      <c r="GQ365" s="167"/>
      <c r="GR365" s="174"/>
      <c r="GS365" s="214"/>
      <c r="GT365" s="214"/>
      <c r="GU365" s="214"/>
      <c r="GV365" s="214"/>
      <c r="GW365" s="214"/>
      <c r="GX365" s="214"/>
      <c r="GY365" s="214"/>
      <c r="GZ365" s="214"/>
      <c r="HA365" s="214"/>
      <c r="HB365" s="214"/>
      <c r="HC365" s="214"/>
      <c r="HD365" s="214"/>
      <c r="HE365" s="214"/>
      <c r="HF365" s="214"/>
      <c r="HG365" s="214"/>
      <c r="HH365" s="214"/>
      <c r="HI365" s="214"/>
      <c r="HJ365" s="214"/>
      <c r="HK365" s="214"/>
      <c r="HL365" s="214"/>
      <c r="HM365" s="214"/>
      <c r="HN365" s="214"/>
      <c r="HO365" s="214"/>
      <c r="HP365" s="214"/>
      <c r="HQ365" s="214"/>
      <c r="HR365" s="214"/>
      <c r="HS365" s="214"/>
      <c r="HT365" s="214"/>
      <c r="HU365" s="214"/>
      <c r="HV365" s="214"/>
      <c r="HW365" s="214"/>
      <c r="HX365" s="214"/>
      <c r="HY365" s="214"/>
      <c r="HZ365" s="214"/>
      <c r="IA365" s="214"/>
      <c r="IB365" s="214"/>
      <c r="IC365" s="214"/>
      <c r="ID365" s="214"/>
      <c r="IE365" s="214"/>
      <c r="IF365" s="214"/>
      <c r="IG365" s="214"/>
      <c r="IH365" s="214"/>
      <c r="II365" s="214"/>
      <c r="IJ365" s="214"/>
      <c r="IK365" s="214"/>
      <c r="IL365" s="214"/>
      <c r="IM365" s="214"/>
      <c r="IN365" s="214"/>
      <c r="IO365" s="214"/>
      <c r="IP365" s="166"/>
      <c r="IQ365" s="167"/>
      <c r="IR365" s="213"/>
      <c r="IS365" s="213"/>
      <c r="IT365" s="213"/>
      <c r="IU365" s="213"/>
      <c r="IV365" s="213"/>
      <c r="IW365" s="213"/>
      <c r="IX365" s="223" t="s">
        <v>226</v>
      </c>
      <c r="IY365" s="223"/>
      <c r="IZ365" s="213"/>
      <c r="JA365" s="223"/>
      <c r="JB365" s="213"/>
      <c r="JC365" s="213"/>
      <c r="JD365" s="213"/>
      <c r="JE365" s="214"/>
      <c r="JF365"/>
      <c r="JG365" s="213"/>
      <c r="JH365" s="213"/>
      <c r="JI365" s="213"/>
      <c r="JJ365" s="213"/>
      <c r="JK365" s="213" t="s">
        <v>226</v>
      </c>
      <c r="JL365" s="213"/>
      <c r="JM365" s="213"/>
      <c r="JN365" s="174"/>
      <c r="JO365" s="214"/>
      <c r="JP365" s="214"/>
      <c r="JQ365" s="214"/>
      <c r="JR365" s="214"/>
      <c r="JS365" s="214"/>
      <c r="JT365" s="214"/>
      <c r="JU365" s="214"/>
      <c r="JV365" s="214"/>
      <c r="JW365" s="214"/>
      <c r="JX365" s="214"/>
      <c r="JY365" s="174" t="s">
        <v>898</v>
      </c>
      <c r="JZ365" s="213"/>
      <c r="KA365" s="213"/>
      <c r="KB365" s="213"/>
      <c r="KC365" s="214"/>
      <c r="KD365" s="214" t="s">
        <v>898</v>
      </c>
      <c r="KE365" s="214" t="s">
        <v>898</v>
      </c>
      <c r="KF365" s="214"/>
      <c r="KG365" s="214"/>
      <c r="KH365" s="223" t="s">
        <v>226</v>
      </c>
      <c r="KI365" s="223"/>
      <c r="KJ365" s="223"/>
      <c r="KK365" s="223"/>
      <c r="KL365" s="214"/>
      <c r="KM365" s="214" t="s">
        <v>898</v>
      </c>
      <c r="KN365" s="214"/>
      <c r="KO365" s="214"/>
      <c r="KP365" s="214"/>
      <c r="KQ365"/>
      <c r="KR365" s="255"/>
      <c r="KS365">
        <v>18</v>
      </c>
      <c r="KT365">
        <v>4</v>
      </c>
      <c r="KU365">
        <v>18</v>
      </c>
      <c r="KV365">
        <v>4</v>
      </c>
    </row>
    <row r="366" spans="1:308" s="10" customFormat="1" ht="19.5">
      <c r="A366" s="171">
        <v>33</v>
      </c>
      <c r="B366" s="171" t="s">
        <v>1629</v>
      </c>
      <c r="C366" s="172" t="s">
        <v>1632</v>
      </c>
      <c r="D366" s="173">
        <v>3</v>
      </c>
      <c r="E366" s="171" t="s">
        <v>1633</v>
      </c>
      <c r="F366" s="164">
        <v>3</v>
      </c>
      <c r="G366" s="164" t="s">
        <v>2078</v>
      </c>
      <c r="H366" s="164" t="s">
        <v>864</v>
      </c>
      <c r="I366" s="164" t="s">
        <v>865</v>
      </c>
      <c r="J366" s="164">
        <v>817</v>
      </c>
      <c r="K366" s="164">
        <v>564.79999999999995</v>
      </c>
      <c r="L366" s="165">
        <v>69.130966952264373</v>
      </c>
      <c r="M366" s="384" t="s">
        <v>2529</v>
      </c>
      <c r="N366" s="166"/>
      <c r="O366" s="213"/>
      <c r="P366" s="213"/>
      <c r="Q366" s="213"/>
      <c r="R366" s="213"/>
      <c r="S366" s="213"/>
      <c r="T366" s="213"/>
      <c r="U366" s="213"/>
      <c r="V366" s="213"/>
      <c r="W366" s="213"/>
      <c r="X366" s="213"/>
      <c r="Y366" s="213"/>
      <c r="Z366" s="213"/>
      <c r="AA366" s="213"/>
      <c r="AB366" s="213"/>
      <c r="AC366" s="213"/>
      <c r="AD366" s="213"/>
      <c r="AE366" s="213"/>
      <c r="AF366" s="213"/>
      <c r="AG366" s="213"/>
      <c r="AH366" s="213"/>
      <c r="AI366" s="213"/>
      <c r="AJ366" s="213"/>
      <c r="AK366" s="213"/>
      <c r="AL366" s="213"/>
      <c r="AM366" s="213"/>
      <c r="AN366" s="213"/>
      <c r="AO366" s="213"/>
      <c r="AP366" s="213"/>
      <c r="AQ366" s="213"/>
      <c r="AR366" s="213"/>
      <c r="AS366" s="213"/>
      <c r="AT366" s="213"/>
      <c r="AU366" s="213"/>
      <c r="AV366" s="213"/>
      <c r="AW366" s="213"/>
      <c r="AX366" s="213"/>
      <c r="AY366" s="213"/>
      <c r="AZ366" s="213"/>
      <c r="BA366" s="213"/>
      <c r="BB366" s="213"/>
      <c r="BC366" s="213"/>
      <c r="BD366" s="213"/>
      <c r="BE366" s="213"/>
      <c r="BF366" s="213"/>
      <c r="BG366" s="213"/>
      <c r="BH366" s="213"/>
      <c r="BI366" s="213"/>
      <c r="BJ366" s="213"/>
      <c r="BK366" s="213"/>
      <c r="BL366" s="213"/>
      <c r="BM366" s="213"/>
      <c r="BN366" s="213"/>
      <c r="BO366" s="213"/>
      <c r="BP366" s="213"/>
      <c r="BQ366" s="213"/>
      <c r="BR366" s="213"/>
      <c r="BS366" s="213"/>
      <c r="BT366" s="213"/>
      <c r="BU366" s="213"/>
      <c r="BV366" s="213"/>
      <c r="BW366" s="213"/>
      <c r="BX366" s="213"/>
      <c r="BY366" s="213"/>
      <c r="BZ366" s="213"/>
      <c r="CA366" s="213"/>
      <c r="CB366" s="166"/>
      <c r="CC366" s="213"/>
      <c r="CD366" s="213"/>
      <c r="CE366" s="213"/>
      <c r="CF366" s="213"/>
      <c r="CG366" s="213"/>
      <c r="CH366" s="213"/>
      <c r="CI366" s="213"/>
      <c r="CJ366" s="213"/>
      <c r="CK366" s="213"/>
      <c r="CL366" s="213"/>
      <c r="CM366" s="213"/>
      <c r="CN366" s="213"/>
      <c r="CO366" s="213"/>
      <c r="CP366" s="213"/>
      <c r="CQ366" s="213"/>
      <c r="CR366" s="213"/>
      <c r="CS366" s="213"/>
      <c r="CT366" s="166"/>
      <c r="CU366" s="213"/>
      <c r="CV366" s="213"/>
      <c r="CW366" s="213"/>
      <c r="CX366" s="213"/>
      <c r="CY366" s="213"/>
      <c r="CZ366" s="213"/>
      <c r="DA366" s="213"/>
      <c r="DB366" s="213"/>
      <c r="DC366" s="213"/>
      <c r="DD366" s="213"/>
      <c r="DE366" s="213"/>
      <c r="DF366" s="213"/>
      <c r="DG366" s="213"/>
      <c r="DH366" s="213"/>
      <c r="DI366" s="213"/>
      <c r="DJ366" s="213"/>
      <c r="DK366" s="213"/>
      <c r="DL366" s="213"/>
      <c r="DM366" s="213"/>
      <c r="DN366" s="167"/>
      <c r="DO366" s="213"/>
      <c r="DP366" s="213"/>
      <c r="DQ366" s="213"/>
      <c r="DR366" s="213"/>
      <c r="DS366" s="213"/>
      <c r="DT366" s="213"/>
      <c r="DU366" s="213"/>
      <c r="DV366" s="213"/>
      <c r="DW366" s="213"/>
      <c r="DX366" s="213"/>
      <c r="DY366" s="213"/>
      <c r="DZ366" s="213"/>
      <c r="EA366" s="213"/>
      <c r="EB366" s="213"/>
      <c r="EC366" s="213"/>
      <c r="ED366" s="213"/>
      <c r="EE366" s="213"/>
      <c r="EF366" s="213"/>
      <c r="EG366" s="213"/>
      <c r="EH366" s="213"/>
      <c r="EI366" s="213"/>
      <c r="EJ366" s="213"/>
      <c r="EK366" s="213"/>
      <c r="EL366" s="213"/>
      <c r="EM366" s="213"/>
      <c r="EN366" s="213"/>
      <c r="EO366" s="213"/>
      <c r="EP366" s="213"/>
      <c r="EQ366" s="213"/>
      <c r="ER366" s="213"/>
      <c r="ES366" s="213"/>
      <c r="ET366" s="213"/>
      <c r="EU366" s="9"/>
      <c r="EV366" s="166"/>
      <c r="EW366" s="213"/>
      <c r="EX366" s="213"/>
      <c r="EY366" s="213"/>
      <c r="EZ366" s="213"/>
      <c r="FA366" s="213"/>
      <c r="FB366" s="213"/>
      <c r="FC366" s="213"/>
      <c r="FD366" s="213"/>
      <c r="FE366" s="213"/>
      <c r="FF366" s="213"/>
      <c r="FG366" s="213"/>
      <c r="FH366" s="213"/>
      <c r="FI366" s="213"/>
      <c r="FJ366" s="213"/>
      <c r="FK366" s="213"/>
      <c r="FL366" s="213"/>
      <c r="FM366" s="213"/>
      <c r="FN366" s="167"/>
      <c r="FO366" s="213"/>
      <c r="FP366" s="213"/>
      <c r="FQ366" s="213"/>
      <c r="FR366" s="213"/>
      <c r="FS366" s="166"/>
      <c r="FT366" s="167"/>
      <c r="FU366" s="213"/>
      <c r="FV366" s="213"/>
      <c r="FW366" s="213"/>
      <c r="FX366" s="213"/>
      <c r="FY366" s="166"/>
      <c r="FZ366" s="167"/>
      <c r="GA366" s="166"/>
      <c r="GB366" s="213"/>
      <c r="GC366" s="213"/>
      <c r="GD366" s="213"/>
      <c r="GE366" s="166"/>
      <c r="GF366" s="213"/>
      <c r="GG366" s="213"/>
      <c r="GH366" s="213"/>
      <c r="GI366" s="213"/>
      <c r="GJ366" s="213"/>
      <c r="GK366" s="213"/>
      <c r="GL366" s="213"/>
      <c r="GM366" s="166"/>
      <c r="GN366" s="213"/>
      <c r="GO366" s="213"/>
      <c r="GP366" s="213"/>
      <c r="GQ366" s="167"/>
      <c r="GR366" s="174"/>
      <c r="GS366" s="214"/>
      <c r="GT366" s="214"/>
      <c r="GU366" s="214"/>
      <c r="GV366" s="214"/>
      <c r="GW366" s="214"/>
      <c r="GX366" s="214"/>
      <c r="GY366" s="212"/>
      <c r="GZ366" s="212"/>
      <c r="HA366" s="214"/>
      <c r="HB366" s="214"/>
      <c r="HC366" s="212"/>
      <c r="HD366" s="212"/>
      <c r="HE366" s="212"/>
      <c r="HF366" s="214"/>
      <c r="HG366" s="214"/>
      <c r="HH366" s="212"/>
      <c r="HI366" s="212"/>
      <c r="HJ366" s="212"/>
      <c r="HK366" s="214"/>
      <c r="HL366" s="212"/>
      <c r="HM366" s="214"/>
      <c r="HN366" s="212"/>
      <c r="HO366" s="214"/>
      <c r="HP366" s="214"/>
      <c r="HQ366" s="214"/>
      <c r="HR366" s="214"/>
      <c r="HS366" s="212"/>
      <c r="HT366" s="212"/>
      <c r="HU366" s="212"/>
      <c r="HV366" s="212"/>
      <c r="HW366" s="212"/>
      <c r="HX366" s="214"/>
      <c r="HY366" s="212"/>
      <c r="HZ366" s="212"/>
      <c r="IA366" s="214"/>
      <c r="IB366" s="214"/>
      <c r="IC366" s="214"/>
      <c r="ID366" s="214"/>
      <c r="IE366" s="212"/>
      <c r="IF366" s="212"/>
      <c r="IG366" s="212"/>
      <c r="IH366" s="214"/>
      <c r="II366" s="212"/>
      <c r="IJ366" s="212"/>
      <c r="IK366" s="212"/>
      <c r="IL366" s="212" t="s">
        <v>226</v>
      </c>
      <c r="IM366" s="214"/>
      <c r="IN366" s="214"/>
      <c r="IO366" s="214"/>
      <c r="IP366" s="166"/>
      <c r="IQ366" s="167"/>
      <c r="IR366" s="213"/>
      <c r="IS366" s="213"/>
      <c r="IT366" s="213" t="s">
        <v>226</v>
      </c>
      <c r="IU366" s="213"/>
      <c r="IV366" s="213"/>
      <c r="IW366" s="213"/>
      <c r="IX366" s="223"/>
      <c r="IY366" s="223"/>
      <c r="IZ366" s="213"/>
      <c r="JA366" s="223"/>
      <c r="JB366" s="213"/>
      <c r="JC366" s="213"/>
      <c r="JD366" s="213"/>
      <c r="JE366" s="214"/>
      <c r="JF366"/>
      <c r="JG366" s="213"/>
      <c r="JH366" s="213"/>
      <c r="JI366" s="213"/>
      <c r="JJ366" s="213"/>
      <c r="JK366" s="213"/>
      <c r="JL366" s="213"/>
      <c r="JM366" s="213"/>
      <c r="JN366" s="174"/>
      <c r="JO366" s="214"/>
      <c r="JP366" s="214"/>
      <c r="JQ366" s="214"/>
      <c r="JR366" s="214"/>
      <c r="JS366" s="214"/>
      <c r="JT366" s="214"/>
      <c r="JU366" s="214"/>
      <c r="JV366" s="214"/>
      <c r="JW366" s="214"/>
      <c r="JX366" s="214"/>
      <c r="JY366" s="166"/>
      <c r="JZ366" s="213"/>
      <c r="KA366" s="214" t="s">
        <v>898</v>
      </c>
      <c r="KB366" s="213"/>
      <c r="KC366" s="214"/>
      <c r="KD366" s="214" t="s">
        <v>898</v>
      </c>
      <c r="KE366" s="214" t="s">
        <v>898</v>
      </c>
      <c r="KF366" s="214"/>
      <c r="KG366" s="214"/>
      <c r="KH366" s="223"/>
      <c r="KI366" s="223"/>
      <c r="KJ366" s="223"/>
      <c r="KK366" s="223"/>
      <c r="KL366" s="214"/>
      <c r="KM366" s="214"/>
      <c r="KN366" s="214"/>
      <c r="KO366" s="214"/>
      <c r="KP366" s="214"/>
      <c r="KQ366"/>
      <c r="KR366" s="255"/>
      <c r="KS366">
        <v>5</v>
      </c>
      <c r="KT366">
        <v>0</v>
      </c>
      <c r="KU366">
        <v>5</v>
      </c>
      <c r="KV366">
        <v>0</v>
      </c>
    </row>
    <row r="367" spans="1:308" s="10" customFormat="1" ht="19.5">
      <c r="A367" s="171">
        <v>33</v>
      </c>
      <c r="B367" s="171" t="s">
        <v>1629</v>
      </c>
      <c r="C367" s="172" t="s">
        <v>1634</v>
      </c>
      <c r="D367" s="173">
        <v>4</v>
      </c>
      <c r="E367" s="171" t="s">
        <v>1635</v>
      </c>
      <c r="F367" s="164">
        <v>21</v>
      </c>
      <c r="G367" s="164" t="s">
        <v>852</v>
      </c>
      <c r="H367" s="164" t="s">
        <v>979</v>
      </c>
      <c r="I367" s="164">
        <v>0</v>
      </c>
      <c r="J367" s="164">
        <v>647</v>
      </c>
      <c r="K367" s="164">
        <v>182.9</v>
      </c>
      <c r="L367" s="165">
        <v>28.268933539412679</v>
      </c>
      <c r="M367" s="384" t="s">
        <v>2530</v>
      </c>
      <c r="N367" s="166" t="s">
        <v>853</v>
      </c>
      <c r="O367" s="213"/>
      <c r="P367" s="213"/>
      <c r="Q367" s="213"/>
      <c r="R367" s="213"/>
      <c r="S367" s="213"/>
      <c r="T367" s="213"/>
      <c r="U367" s="213"/>
      <c r="V367" s="213"/>
      <c r="W367" s="213"/>
      <c r="X367" s="213"/>
      <c r="Y367" s="213"/>
      <c r="Z367" s="213"/>
      <c r="AA367" s="213"/>
      <c r="AB367" s="213"/>
      <c r="AC367" s="213"/>
      <c r="AD367" s="213"/>
      <c r="AE367" s="213"/>
      <c r="AF367" s="213"/>
      <c r="AG367" s="213"/>
      <c r="AH367" s="213"/>
      <c r="AI367" s="213"/>
      <c r="AJ367" s="213"/>
      <c r="AK367" s="213"/>
      <c r="AL367" s="213"/>
      <c r="AM367" s="213"/>
      <c r="AN367" s="213"/>
      <c r="AO367" s="213"/>
      <c r="AP367" s="213"/>
      <c r="AQ367" s="213"/>
      <c r="AR367" s="213"/>
      <c r="AS367" s="213"/>
      <c r="AT367" s="213"/>
      <c r="AU367" s="213"/>
      <c r="AV367" s="213"/>
      <c r="AW367" s="213"/>
      <c r="AX367" s="213"/>
      <c r="AY367" s="213"/>
      <c r="AZ367" s="213"/>
      <c r="BA367" s="213"/>
      <c r="BB367" s="213"/>
      <c r="BC367" s="213"/>
      <c r="BD367" s="213"/>
      <c r="BE367" s="213"/>
      <c r="BF367" s="213"/>
      <c r="BG367" s="213"/>
      <c r="BH367" s="213"/>
      <c r="BI367" s="213"/>
      <c r="BJ367" s="213"/>
      <c r="BK367" s="213"/>
      <c r="BL367" s="213"/>
      <c r="BM367" s="213"/>
      <c r="BN367" s="213"/>
      <c r="BO367" s="213"/>
      <c r="BP367" s="213"/>
      <c r="BQ367" s="213"/>
      <c r="BR367" s="213"/>
      <c r="BS367" s="213"/>
      <c r="BT367" s="213"/>
      <c r="BU367" s="213"/>
      <c r="BV367" s="213"/>
      <c r="BW367" s="213"/>
      <c r="BX367" s="213"/>
      <c r="BY367" s="213"/>
      <c r="BZ367" s="213"/>
      <c r="CA367" s="213"/>
      <c r="CB367" s="166"/>
      <c r="CC367" s="213"/>
      <c r="CD367" s="213"/>
      <c r="CE367" s="213"/>
      <c r="CF367" s="213"/>
      <c r="CG367" s="213"/>
      <c r="CH367" s="213" t="s">
        <v>853</v>
      </c>
      <c r="CI367" s="213"/>
      <c r="CJ367" s="213"/>
      <c r="CK367" s="213"/>
      <c r="CL367" s="213"/>
      <c r="CM367" s="213"/>
      <c r="CN367" s="213"/>
      <c r="CO367" s="213" t="s">
        <v>853</v>
      </c>
      <c r="CP367" s="213" t="s">
        <v>226</v>
      </c>
      <c r="CQ367" s="213"/>
      <c r="CR367" s="213"/>
      <c r="CS367" s="213"/>
      <c r="CT367" s="166"/>
      <c r="CU367" s="213"/>
      <c r="CV367" s="213"/>
      <c r="CW367" s="213"/>
      <c r="CX367" s="213"/>
      <c r="CY367" s="213"/>
      <c r="CZ367" s="213"/>
      <c r="DA367" s="213"/>
      <c r="DB367" s="213"/>
      <c r="DC367" s="213"/>
      <c r="DD367" s="213"/>
      <c r="DE367" s="213"/>
      <c r="DF367" s="213"/>
      <c r="DG367" s="213"/>
      <c r="DH367" s="213"/>
      <c r="DI367" s="213"/>
      <c r="DJ367" s="213"/>
      <c r="DK367" s="213"/>
      <c r="DL367" s="213"/>
      <c r="DM367" s="213"/>
      <c r="DN367" s="167"/>
      <c r="DO367" s="213"/>
      <c r="DP367" s="213"/>
      <c r="DQ367" s="213"/>
      <c r="DR367" s="213"/>
      <c r="DS367" s="213"/>
      <c r="DT367" s="213"/>
      <c r="DU367" s="213"/>
      <c r="DV367" s="213"/>
      <c r="DW367" s="213"/>
      <c r="DX367" s="213"/>
      <c r="DY367" s="213"/>
      <c r="DZ367" s="213"/>
      <c r="EA367" s="213"/>
      <c r="EB367" s="213"/>
      <c r="EC367" s="213"/>
      <c r="ED367" s="213"/>
      <c r="EE367" s="213"/>
      <c r="EF367" s="213"/>
      <c r="EG367" s="213"/>
      <c r="EH367" s="213"/>
      <c r="EI367" s="213"/>
      <c r="EJ367" s="213"/>
      <c r="EK367" s="213"/>
      <c r="EL367" s="213"/>
      <c r="EM367" s="213"/>
      <c r="EN367" s="213"/>
      <c r="EO367" s="213"/>
      <c r="EP367" s="213"/>
      <c r="EQ367" s="213"/>
      <c r="ER367" s="213"/>
      <c r="ES367" s="213"/>
      <c r="ET367" s="213"/>
      <c r="EU367" s="9"/>
      <c r="EV367" s="166"/>
      <c r="EW367" s="213"/>
      <c r="EX367" s="213"/>
      <c r="EY367" s="213"/>
      <c r="EZ367" s="213"/>
      <c r="FA367" s="213"/>
      <c r="FB367" s="213"/>
      <c r="FC367" s="213"/>
      <c r="FD367" s="213"/>
      <c r="FE367" s="213"/>
      <c r="FF367" s="213"/>
      <c r="FG367" s="213"/>
      <c r="FH367" s="213"/>
      <c r="FI367" s="213"/>
      <c r="FJ367" s="213"/>
      <c r="FK367" s="213"/>
      <c r="FL367" s="213"/>
      <c r="FM367" s="213"/>
      <c r="FN367" s="167"/>
      <c r="FO367" s="213"/>
      <c r="FP367" s="213"/>
      <c r="FQ367" s="213"/>
      <c r="FR367" s="213"/>
      <c r="FS367" s="166"/>
      <c r="FT367" s="167"/>
      <c r="FU367" s="213"/>
      <c r="FV367" s="213"/>
      <c r="FW367" s="213"/>
      <c r="FX367" s="213"/>
      <c r="FY367" s="166"/>
      <c r="FZ367" s="167"/>
      <c r="GA367" s="166"/>
      <c r="GB367" s="213"/>
      <c r="GC367" s="213"/>
      <c r="GD367" s="213"/>
      <c r="GE367" s="166"/>
      <c r="GF367" s="213"/>
      <c r="GG367" s="213"/>
      <c r="GH367" s="213"/>
      <c r="GI367" s="213"/>
      <c r="GJ367" s="213"/>
      <c r="GK367" s="213"/>
      <c r="GL367" s="213"/>
      <c r="GM367" s="166"/>
      <c r="GN367" s="213"/>
      <c r="GO367" s="213"/>
      <c r="GP367" s="213"/>
      <c r="GQ367" s="167"/>
      <c r="GR367" s="174"/>
      <c r="GS367" s="214"/>
      <c r="GT367" s="214"/>
      <c r="GU367" s="214"/>
      <c r="GV367" s="214"/>
      <c r="GW367" s="214"/>
      <c r="GX367" s="214"/>
      <c r="GY367" s="213"/>
      <c r="GZ367" s="213"/>
      <c r="HA367" s="214"/>
      <c r="HB367" s="214"/>
      <c r="HC367" s="213"/>
      <c r="HD367" s="213"/>
      <c r="HE367" s="213"/>
      <c r="HF367" s="214"/>
      <c r="HG367" s="214"/>
      <c r="HH367" s="213"/>
      <c r="HI367" s="213"/>
      <c r="HJ367" s="213"/>
      <c r="HK367" s="214"/>
      <c r="HL367" s="213"/>
      <c r="HM367" s="214"/>
      <c r="HN367" s="213"/>
      <c r="HO367" s="214"/>
      <c r="HP367" s="214"/>
      <c r="HQ367" s="214"/>
      <c r="HR367" s="214"/>
      <c r="HS367" s="213"/>
      <c r="HT367" s="213"/>
      <c r="HU367" s="213"/>
      <c r="HV367" s="213"/>
      <c r="HW367" s="213"/>
      <c r="HX367" s="214"/>
      <c r="HY367" s="213"/>
      <c r="HZ367" s="213"/>
      <c r="IA367" s="214"/>
      <c r="IB367" s="214"/>
      <c r="IC367" s="214"/>
      <c r="ID367" s="214"/>
      <c r="IE367" s="213"/>
      <c r="IF367" s="213"/>
      <c r="IG367" s="213"/>
      <c r="IH367" s="214"/>
      <c r="II367" s="213"/>
      <c r="IJ367" s="213"/>
      <c r="IK367" s="213"/>
      <c r="IL367" s="213" t="s">
        <v>226</v>
      </c>
      <c r="IM367" s="214"/>
      <c r="IN367" s="214"/>
      <c r="IO367" s="214"/>
      <c r="IP367" s="166"/>
      <c r="IQ367" s="167"/>
      <c r="IR367" s="213"/>
      <c r="IS367" s="213"/>
      <c r="IT367" s="213"/>
      <c r="IU367" s="213"/>
      <c r="IV367" s="213"/>
      <c r="IW367" s="213"/>
      <c r="IX367" s="223"/>
      <c r="IY367" s="223"/>
      <c r="IZ367" s="213"/>
      <c r="JA367" s="223"/>
      <c r="JB367" s="213"/>
      <c r="JC367" s="213"/>
      <c r="JD367" s="213"/>
      <c r="JE367" s="214"/>
      <c r="JF367"/>
      <c r="JG367" s="213"/>
      <c r="JH367" s="213"/>
      <c r="JI367" s="213"/>
      <c r="JJ367" s="213"/>
      <c r="JK367" s="213" t="s">
        <v>226</v>
      </c>
      <c r="JL367" s="213"/>
      <c r="JM367" s="213"/>
      <c r="JN367" s="174"/>
      <c r="JO367" s="214"/>
      <c r="JP367" s="214"/>
      <c r="JQ367" s="214"/>
      <c r="JR367" s="214"/>
      <c r="JS367" s="214" t="s">
        <v>226</v>
      </c>
      <c r="JT367" s="214"/>
      <c r="JU367" s="214"/>
      <c r="JV367" s="214"/>
      <c r="JW367" s="214"/>
      <c r="JX367" s="214"/>
      <c r="JY367" s="166"/>
      <c r="JZ367" s="213"/>
      <c r="KA367" s="213"/>
      <c r="KB367" s="214" t="s">
        <v>898</v>
      </c>
      <c r="KC367" s="214"/>
      <c r="KD367" s="214"/>
      <c r="KE367" s="214"/>
      <c r="KF367" s="214"/>
      <c r="KG367" s="214"/>
      <c r="KH367" s="223"/>
      <c r="KI367" s="223"/>
      <c r="KJ367" s="223"/>
      <c r="KK367" s="223"/>
      <c r="KL367" s="214"/>
      <c r="KM367" s="214"/>
      <c r="KN367" s="214"/>
      <c r="KO367" s="214"/>
      <c r="KP367" s="214"/>
      <c r="KQ367"/>
      <c r="KR367" s="255"/>
      <c r="KS367">
        <v>5</v>
      </c>
      <c r="KT367">
        <v>3</v>
      </c>
      <c r="KU367">
        <v>5</v>
      </c>
      <c r="KV367">
        <v>3</v>
      </c>
    </row>
    <row r="368" spans="1:308" s="10" customFormat="1" ht="19.5">
      <c r="A368" s="171">
        <v>33</v>
      </c>
      <c r="B368" s="171" t="s">
        <v>1629</v>
      </c>
      <c r="C368" s="172" t="s">
        <v>1636</v>
      </c>
      <c r="D368" s="173">
        <v>5</v>
      </c>
      <c r="E368" s="171" t="s">
        <v>1637</v>
      </c>
      <c r="F368" s="164">
        <v>21</v>
      </c>
      <c r="G368" s="164" t="s">
        <v>2078</v>
      </c>
      <c r="H368" s="164" t="s">
        <v>864</v>
      </c>
      <c r="I368" s="164" t="s">
        <v>904</v>
      </c>
      <c r="J368" s="164">
        <v>1154</v>
      </c>
      <c r="K368" s="164">
        <v>455.9</v>
      </c>
      <c r="L368" s="165">
        <v>39.506065857885616</v>
      </c>
      <c r="M368" s="384" t="s">
        <v>2531</v>
      </c>
      <c r="N368" s="166" t="s">
        <v>853</v>
      </c>
      <c r="O368" s="213"/>
      <c r="P368" s="213"/>
      <c r="Q368" s="213"/>
      <c r="R368" s="213"/>
      <c r="S368" s="213"/>
      <c r="T368" s="213"/>
      <c r="U368" s="213"/>
      <c r="V368" s="213"/>
      <c r="W368" s="213"/>
      <c r="X368" s="213"/>
      <c r="Y368" s="213"/>
      <c r="Z368" s="213"/>
      <c r="AA368" s="213"/>
      <c r="AB368" s="213"/>
      <c r="AC368" s="213"/>
      <c r="AD368" s="213"/>
      <c r="AE368" s="213"/>
      <c r="AF368" s="213"/>
      <c r="AG368" s="213"/>
      <c r="AH368" s="213"/>
      <c r="AI368" s="213"/>
      <c r="AJ368" s="213"/>
      <c r="AK368" s="213"/>
      <c r="AL368" s="213"/>
      <c r="AM368" s="213"/>
      <c r="AN368" s="213"/>
      <c r="AO368" s="213"/>
      <c r="AP368" s="213"/>
      <c r="AQ368" s="213"/>
      <c r="AR368" s="213"/>
      <c r="AS368" s="213"/>
      <c r="AT368" s="213"/>
      <c r="AU368" s="213"/>
      <c r="AV368" s="213"/>
      <c r="AW368" s="213"/>
      <c r="AX368" s="213"/>
      <c r="AY368" s="213"/>
      <c r="AZ368" s="213"/>
      <c r="BA368" s="213"/>
      <c r="BB368" s="213"/>
      <c r="BC368" s="213"/>
      <c r="BD368" s="213"/>
      <c r="BE368" s="213"/>
      <c r="BF368" s="213"/>
      <c r="BG368" s="213"/>
      <c r="BH368" s="213"/>
      <c r="BI368" s="213"/>
      <c r="BJ368" s="213"/>
      <c r="BK368" s="213"/>
      <c r="BL368" s="213" t="s">
        <v>226</v>
      </c>
      <c r="BM368" s="213"/>
      <c r="BN368" s="213"/>
      <c r="BO368" s="213"/>
      <c r="BP368" s="213" t="s">
        <v>853</v>
      </c>
      <c r="BQ368" s="213"/>
      <c r="BR368" s="213"/>
      <c r="BS368" s="213"/>
      <c r="BT368" s="213"/>
      <c r="BU368" s="213"/>
      <c r="BV368" s="213"/>
      <c r="BW368" s="213"/>
      <c r="BX368" s="213"/>
      <c r="BY368" s="213"/>
      <c r="BZ368" s="213"/>
      <c r="CA368" s="213" t="s">
        <v>226</v>
      </c>
      <c r="CB368" s="166"/>
      <c r="CC368" s="213"/>
      <c r="CD368" s="213"/>
      <c r="CE368" s="213"/>
      <c r="CF368" s="213"/>
      <c r="CG368" s="213"/>
      <c r="CH368" s="213"/>
      <c r="CI368" s="213"/>
      <c r="CJ368" s="213"/>
      <c r="CK368" s="213"/>
      <c r="CL368" s="213"/>
      <c r="CM368" s="213"/>
      <c r="CN368" s="213"/>
      <c r="CO368" s="213"/>
      <c r="CP368" s="213"/>
      <c r="CQ368" s="213"/>
      <c r="CR368" s="213"/>
      <c r="CS368" s="213"/>
      <c r="CT368" s="166"/>
      <c r="CU368" s="213"/>
      <c r="CV368" s="213"/>
      <c r="CW368" s="213" t="s">
        <v>853</v>
      </c>
      <c r="CX368" s="213"/>
      <c r="CY368" s="213"/>
      <c r="CZ368" s="213"/>
      <c r="DA368" s="213"/>
      <c r="DB368" s="213"/>
      <c r="DC368" s="213"/>
      <c r="DD368" s="213"/>
      <c r="DE368" s="213" t="s">
        <v>853</v>
      </c>
      <c r="DF368" s="213"/>
      <c r="DG368" s="213"/>
      <c r="DH368" s="213"/>
      <c r="DI368" s="213"/>
      <c r="DJ368" s="213"/>
      <c r="DK368" s="213"/>
      <c r="DL368" s="213"/>
      <c r="DM368" s="213"/>
      <c r="DN368" s="167"/>
      <c r="DO368" s="213"/>
      <c r="DP368" s="213"/>
      <c r="DQ368" s="213"/>
      <c r="DR368" s="213"/>
      <c r="DS368" s="213"/>
      <c r="DT368" s="213"/>
      <c r="DU368" s="213"/>
      <c r="DV368" s="213"/>
      <c r="DW368" s="213"/>
      <c r="DX368" s="213"/>
      <c r="DY368" s="213"/>
      <c r="DZ368" s="213"/>
      <c r="EA368" s="213"/>
      <c r="EB368" s="213"/>
      <c r="EC368" s="213"/>
      <c r="ED368" s="213"/>
      <c r="EE368" s="213"/>
      <c r="EF368" s="213"/>
      <c r="EG368" s="213"/>
      <c r="EH368" s="213"/>
      <c r="EI368" s="213"/>
      <c r="EJ368" s="213"/>
      <c r="EK368" s="213"/>
      <c r="EL368" s="213"/>
      <c r="EM368" s="213"/>
      <c r="EN368" s="213"/>
      <c r="EO368" s="213"/>
      <c r="EP368" s="213"/>
      <c r="EQ368" s="213"/>
      <c r="ER368" s="213"/>
      <c r="ES368" s="213"/>
      <c r="ET368" s="213" t="s">
        <v>226</v>
      </c>
      <c r="EU368" s="9"/>
      <c r="EV368" s="166"/>
      <c r="EW368" s="213"/>
      <c r="EX368" s="213"/>
      <c r="EY368" s="213"/>
      <c r="EZ368" s="213" t="s">
        <v>853</v>
      </c>
      <c r="FA368" s="213"/>
      <c r="FB368" s="213"/>
      <c r="FC368" s="213"/>
      <c r="FD368" s="213"/>
      <c r="FE368" s="213"/>
      <c r="FF368" s="213"/>
      <c r="FG368" s="213"/>
      <c r="FH368" s="213"/>
      <c r="FI368" s="213"/>
      <c r="FJ368" s="213"/>
      <c r="FK368" s="213"/>
      <c r="FL368" s="213"/>
      <c r="FM368" s="213"/>
      <c r="FN368" s="167"/>
      <c r="FO368" s="213" t="s">
        <v>853</v>
      </c>
      <c r="FP368" s="213" t="s">
        <v>853</v>
      </c>
      <c r="FQ368" s="213"/>
      <c r="FR368" s="213"/>
      <c r="FS368" s="166" t="s">
        <v>853</v>
      </c>
      <c r="FT368" s="167"/>
      <c r="FU368" s="213" t="s">
        <v>853</v>
      </c>
      <c r="FV368" s="213"/>
      <c r="FW368" s="213"/>
      <c r="FX368" s="213"/>
      <c r="FY368" s="166"/>
      <c r="FZ368" s="167"/>
      <c r="GA368" s="166"/>
      <c r="GB368" s="213"/>
      <c r="GC368" s="213"/>
      <c r="GD368" s="213"/>
      <c r="GE368" s="166"/>
      <c r="GF368" s="213"/>
      <c r="GG368" s="213"/>
      <c r="GH368" s="213"/>
      <c r="GI368" s="213"/>
      <c r="GJ368" s="213"/>
      <c r="GK368" s="213"/>
      <c r="GL368" s="213"/>
      <c r="GM368" s="166"/>
      <c r="GN368" s="213"/>
      <c r="GO368" s="213"/>
      <c r="GP368" s="213"/>
      <c r="GQ368" s="167"/>
      <c r="GR368" s="166"/>
      <c r="GS368" s="213"/>
      <c r="GT368" s="213"/>
      <c r="GU368" s="213"/>
      <c r="GV368" s="213"/>
      <c r="GW368" s="213" t="s">
        <v>226</v>
      </c>
      <c r="GX368" s="213" t="s">
        <v>853</v>
      </c>
      <c r="GY368" s="213"/>
      <c r="GZ368" s="213"/>
      <c r="HA368" s="213" t="s">
        <v>226</v>
      </c>
      <c r="HB368" s="213"/>
      <c r="HC368" s="213"/>
      <c r="HD368" s="213"/>
      <c r="HE368" s="213"/>
      <c r="HF368" s="213"/>
      <c r="HG368" s="213"/>
      <c r="HH368" s="213"/>
      <c r="HI368" s="213"/>
      <c r="HJ368" s="213"/>
      <c r="HK368" s="213"/>
      <c r="HL368" s="213"/>
      <c r="HM368" s="213"/>
      <c r="HN368" s="213"/>
      <c r="HO368" s="213"/>
      <c r="HP368" s="213"/>
      <c r="HQ368" s="213"/>
      <c r="HR368" s="213" t="s">
        <v>226</v>
      </c>
      <c r="HS368" s="213"/>
      <c r="HT368" s="213"/>
      <c r="HU368" s="213"/>
      <c r="HV368" s="213"/>
      <c r="HW368" s="213"/>
      <c r="HX368" s="213" t="s">
        <v>226</v>
      </c>
      <c r="HY368" s="213"/>
      <c r="HZ368" s="213"/>
      <c r="IA368" s="213" t="s">
        <v>853</v>
      </c>
      <c r="IB368" s="213"/>
      <c r="IC368" s="213"/>
      <c r="ID368" s="213"/>
      <c r="IE368" s="213"/>
      <c r="IF368" s="213"/>
      <c r="IG368" s="213"/>
      <c r="IH368" s="213"/>
      <c r="II368" s="213"/>
      <c r="IJ368" s="213"/>
      <c r="IK368" s="213"/>
      <c r="IL368" s="213" t="s">
        <v>226</v>
      </c>
      <c r="IM368" s="213"/>
      <c r="IN368" s="213"/>
      <c r="IO368" s="213"/>
      <c r="IP368" s="166"/>
      <c r="IQ368" s="167"/>
      <c r="IR368" s="213"/>
      <c r="IS368" s="213"/>
      <c r="IT368" s="213"/>
      <c r="IU368" s="213"/>
      <c r="IV368" s="213"/>
      <c r="IW368" s="213"/>
      <c r="IX368" s="223"/>
      <c r="IY368" s="223"/>
      <c r="IZ368" s="213"/>
      <c r="JA368" s="223"/>
      <c r="JB368" s="213"/>
      <c r="JC368" s="213"/>
      <c r="JD368" s="213"/>
      <c r="JE368" s="214"/>
      <c r="JF368"/>
      <c r="JG368" s="213"/>
      <c r="JH368" s="213"/>
      <c r="JI368" s="213"/>
      <c r="JJ368" s="213"/>
      <c r="JK368" s="213" t="s">
        <v>853</v>
      </c>
      <c r="JL368" s="213"/>
      <c r="JM368" s="213"/>
      <c r="JN368" s="174"/>
      <c r="JO368" s="214" t="s">
        <v>853</v>
      </c>
      <c r="JP368" s="214"/>
      <c r="JQ368" s="214"/>
      <c r="JR368" s="214"/>
      <c r="JS368" s="214" t="s">
        <v>226</v>
      </c>
      <c r="JT368" s="214"/>
      <c r="JU368" s="214"/>
      <c r="JV368" s="214"/>
      <c r="JW368" s="214"/>
      <c r="JX368" s="214"/>
      <c r="JY368" s="166"/>
      <c r="JZ368" s="213"/>
      <c r="KA368" s="213"/>
      <c r="KB368" s="213"/>
      <c r="KC368" s="214"/>
      <c r="KD368" s="214"/>
      <c r="KE368" s="214"/>
      <c r="KF368" s="214"/>
      <c r="KG368" s="214"/>
      <c r="KH368" s="223"/>
      <c r="KI368" s="223"/>
      <c r="KJ368" s="223"/>
      <c r="KK368" s="223"/>
      <c r="KL368" s="214"/>
      <c r="KM368" s="214"/>
      <c r="KN368" s="214"/>
      <c r="KO368" s="214"/>
      <c r="KP368" s="214"/>
      <c r="KQ368"/>
      <c r="KR368" s="255"/>
      <c r="KS368">
        <v>9</v>
      </c>
      <c r="KT368">
        <v>13</v>
      </c>
      <c r="KU368">
        <v>9</v>
      </c>
      <c r="KV368">
        <v>13</v>
      </c>
    </row>
    <row r="369" spans="1:308" s="10" customFormat="1" ht="19.5">
      <c r="A369" s="171">
        <v>34</v>
      </c>
      <c r="B369" s="171" t="s">
        <v>1638</v>
      </c>
      <c r="C369" s="172" t="s">
        <v>1639</v>
      </c>
      <c r="D369" s="173">
        <v>1</v>
      </c>
      <c r="E369" s="164" t="s">
        <v>1640</v>
      </c>
      <c r="F369" s="164">
        <v>3</v>
      </c>
      <c r="G369" s="164" t="s">
        <v>2078</v>
      </c>
      <c r="H369" s="164" t="s">
        <v>864</v>
      </c>
      <c r="I369" s="164" t="s">
        <v>865</v>
      </c>
      <c r="J369" s="164">
        <v>720</v>
      </c>
      <c r="K369" s="164">
        <v>632.9</v>
      </c>
      <c r="L369" s="165">
        <v>87.902777777777771</v>
      </c>
      <c r="M369" s="384" t="s">
        <v>2532</v>
      </c>
      <c r="N369" s="166" t="s">
        <v>226</v>
      </c>
      <c r="O369" s="213"/>
      <c r="P369" s="213"/>
      <c r="Q369" s="213"/>
      <c r="R369" s="213"/>
      <c r="S369" s="213"/>
      <c r="T369" s="213"/>
      <c r="U369" s="213"/>
      <c r="V369" s="213"/>
      <c r="W369" s="213"/>
      <c r="X369" s="213"/>
      <c r="Y369" s="213"/>
      <c r="Z369" s="213"/>
      <c r="AA369" s="213"/>
      <c r="AB369" s="213"/>
      <c r="AC369" s="213"/>
      <c r="AD369" s="213"/>
      <c r="AE369" s="213"/>
      <c r="AF369" s="213"/>
      <c r="AG369" s="213"/>
      <c r="AH369" s="213"/>
      <c r="AI369" s="213"/>
      <c r="AJ369" s="213"/>
      <c r="AK369" s="213"/>
      <c r="AL369" s="213"/>
      <c r="AM369" s="213"/>
      <c r="AN369" s="213"/>
      <c r="AO369" s="213"/>
      <c r="AP369" s="213"/>
      <c r="AQ369" s="213"/>
      <c r="AR369" s="213"/>
      <c r="AS369" s="213"/>
      <c r="AT369" s="213"/>
      <c r="AU369" s="213"/>
      <c r="AV369" s="213"/>
      <c r="AW369" s="213"/>
      <c r="AX369" s="213"/>
      <c r="AY369" s="213"/>
      <c r="AZ369" s="213"/>
      <c r="BA369" s="213"/>
      <c r="BB369" s="213"/>
      <c r="BC369" s="213"/>
      <c r="BD369" s="213"/>
      <c r="BE369" s="213"/>
      <c r="BF369" s="213"/>
      <c r="BG369" s="213"/>
      <c r="BH369" s="213"/>
      <c r="BI369" s="213"/>
      <c r="BJ369" s="213"/>
      <c r="BK369" s="213"/>
      <c r="BL369" s="213"/>
      <c r="BM369" s="213"/>
      <c r="BN369" s="213"/>
      <c r="BO369" s="213"/>
      <c r="BP369" s="213"/>
      <c r="BQ369" s="213"/>
      <c r="BR369" s="213"/>
      <c r="BS369" s="213"/>
      <c r="BT369" s="213"/>
      <c r="BU369" s="213"/>
      <c r="BV369" s="213"/>
      <c r="BW369" s="213"/>
      <c r="BX369" s="213"/>
      <c r="BY369" s="213"/>
      <c r="BZ369" s="213"/>
      <c r="CA369" s="213"/>
      <c r="CB369" s="166"/>
      <c r="CC369" s="213"/>
      <c r="CD369" s="213"/>
      <c r="CE369" s="213"/>
      <c r="CF369" s="213"/>
      <c r="CG369" s="213"/>
      <c r="CH369" s="213"/>
      <c r="CI369" s="213"/>
      <c r="CJ369" s="213"/>
      <c r="CK369" s="213"/>
      <c r="CL369" s="213"/>
      <c r="CM369" s="213"/>
      <c r="CN369" s="213"/>
      <c r="CO369" s="213" t="s">
        <v>853</v>
      </c>
      <c r="CP369" s="213"/>
      <c r="CQ369" s="213"/>
      <c r="CR369" s="213"/>
      <c r="CS369" s="213"/>
      <c r="CT369" s="166"/>
      <c r="CU369" s="213"/>
      <c r="CV369" s="213"/>
      <c r="CW369" s="213"/>
      <c r="CX369" s="213"/>
      <c r="CY369" s="213"/>
      <c r="CZ369" s="213"/>
      <c r="DA369" s="213"/>
      <c r="DB369" s="213"/>
      <c r="DC369" s="213"/>
      <c r="DD369" s="213"/>
      <c r="DE369" s="213"/>
      <c r="DF369" s="213"/>
      <c r="DG369" s="213"/>
      <c r="DH369" s="213"/>
      <c r="DI369" s="213"/>
      <c r="DJ369" s="213"/>
      <c r="DK369" s="213"/>
      <c r="DL369" s="213"/>
      <c r="DM369" s="213"/>
      <c r="DN369" s="167"/>
      <c r="DO369" s="213"/>
      <c r="DP369" s="213"/>
      <c r="DQ369" s="213"/>
      <c r="DR369" s="213"/>
      <c r="DS369" s="213"/>
      <c r="DT369" s="213"/>
      <c r="DU369" s="213"/>
      <c r="DV369" s="213"/>
      <c r="DW369" s="213"/>
      <c r="DX369" s="213"/>
      <c r="DY369" s="213"/>
      <c r="DZ369" s="213"/>
      <c r="EA369" s="213"/>
      <c r="EB369" s="213"/>
      <c r="EC369" s="213"/>
      <c r="ED369" s="213"/>
      <c r="EE369" s="213"/>
      <c r="EF369" s="213"/>
      <c r="EG369" s="213"/>
      <c r="EH369" s="213"/>
      <c r="EI369" s="213"/>
      <c r="EJ369" s="213"/>
      <c r="EK369" s="213"/>
      <c r="EL369" s="213"/>
      <c r="EM369" s="213"/>
      <c r="EN369" s="213"/>
      <c r="EO369" s="213"/>
      <c r="EP369" s="213"/>
      <c r="EQ369" s="213"/>
      <c r="ER369" s="213"/>
      <c r="ES369" s="213"/>
      <c r="ET369" s="213"/>
      <c r="EU369" s="9"/>
      <c r="EV369" s="166"/>
      <c r="EW369" s="213"/>
      <c r="EX369" s="213"/>
      <c r="EY369" s="213"/>
      <c r="EZ369" s="213"/>
      <c r="FA369" s="213"/>
      <c r="FB369" s="213"/>
      <c r="FC369" s="213"/>
      <c r="FD369" s="213"/>
      <c r="FE369" s="213"/>
      <c r="FF369" s="213"/>
      <c r="FG369" s="213"/>
      <c r="FH369" s="213"/>
      <c r="FI369" s="213"/>
      <c r="FJ369" s="213"/>
      <c r="FK369" s="213"/>
      <c r="FL369" s="213"/>
      <c r="FM369" s="213"/>
      <c r="FN369" s="167"/>
      <c r="FO369" s="213"/>
      <c r="FP369" s="213"/>
      <c r="FQ369" s="213"/>
      <c r="FR369" s="213"/>
      <c r="FS369" s="166"/>
      <c r="FT369" s="167"/>
      <c r="FU369" s="213"/>
      <c r="FV369" s="213"/>
      <c r="FW369" s="213"/>
      <c r="FX369" s="213"/>
      <c r="FY369" s="166"/>
      <c r="FZ369" s="167"/>
      <c r="GA369" s="166"/>
      <c r="GB369" s="213"/>
      <c r="GC369" s="213"/>
      <c r="GD369" s="213"/>
      <c r="GE369" s="166"/>
      <c r="GF369" s="213"/>
      <c r="GG369" s="213"/>
      <c r="GH369" s="213"/>
      <c r="GI369" s="213" t="s">
        <v>898</v>
      </c>
      <c r="GJ369" s="213" t="s">
        <v>226</v>
      </c>
      <c r="GK369" s="213"/>
      <c r="GL369" s="213" t="s">
        <v>226</v>
      </c>
      <c r="GM369" s="166" t="s">
        <v>226</v>
      </c>
      <c r="GN369" s="213" t="s">
        <v>226</v>
      </c>
      <c r="GO369" s="213"/>
      <c r="GP369" s="213"/>
      <c r="GQ369" s="167"/>
      <c r="GR369" s="174"/>
      <c r="GS369" s="214"/>
      <c r="GT369" s="214"/>
      <c r="GU369" s="214"/>
      <c r="GV369" s="214"/>
      <c r="GW369" s="214"/>
      <c r="GX369" s="214"/>
      <c r="GY369" s="214"/>
      <c r="GZ369" s="214"/>
      <c r="HA369" s="214" t="s">
        <v>853</v>
      </c>
      <c r="HB369" s="214"/>
      <c r="HC369" s="214"/>
      <c r="HD369" s="214"/>
      <c r="HE369" s="214"/>
      <c r="HF369" s="214"/>
      <c r="HG369" s="214"/>
      <c r="HH369" s="214"/>
      <c r="HI369" s="214"/>
      <c r="HJ369" s="214"/>
      <c r="HK369" s="214"/>
      <c r="HL369" s="214"/>
      <c r="HM369" s="214"/>
      <c r="HN369" s="214"/>
      <c r="HO369" s="214"/>
      <c r="HP369" s="214"/>
      <c r="HQ369" s="214"/>
      <c r="HR369" s="214"/>
      <c r="HS369" s="214"/>
      <c r="HT369" s="214"/>
      <c r="HU369" s="214"/>
      <c r="HV369" s="214"/>
      <c r="HW369" s="214"/>
      <c r="HX369" s="214"/>
      <c r="HY369" s="214"/>
      <c r="HZ369" s="214"/>
      <c r="IA369" s="214"/>
      <c r="IB369" s="214"/>
      <c r="IC369" s="214"/>
      <c r="ID369" s="214"/>
      <c r="IE369" s="214"/>
      <c r="IF369" s="214"/>
      <c r="IG369" s="214"/>
      <c r="IH369" s="214"/>
      <c r="II369" s="214"/>
      <c r="IJ369" s="214"/>
      <c r="IK369" s="214"/>
      <c r="IL369" s="214"/>
      <c r="IM369" s="214"/>
      <c r="IN369" s="214"/>
      <c r="IO369" s="214"/>
      <c r="IP369" s="166"/>
      <c r="IQ369" s="167"/>
      <c r="IR369" s="213"/>
      <c r="IS369" s="213"/>
      <c r="IT369" s="213"/>
      <c r="IU369" s="213"/>
      <c r="IV369" s="213"/>
      <c r="IW369" s="213"/>
      <c r="IX369" s="223"/>
      <c r="IY369" s="223"/>
      <c r="IZ369" s="213"/>
      <c r="JA369" s="223"/>
      <c r="JB369" s="213"/>
      <c r="JC369" s="213"/>
      <c r="JD369" s="213"/>
      <c r="JE369" s="214"/>
      <c r="JF369"/>
      <c r="JG369" s="213" t="s">
        <v>853</v>
      </c>
      <c r="JH369" s="213"/>
      <c r="JI369" s="213" t="s">
        <v>226</v>
      </c>
      <c r="JJ369" s="213"/>
      <c r="JK369" s="213" t="s">
        <v>853</v>
      </c>
      <c r="JL369" s="213"/>
      <c r="JM369" s="213"/>
      <c r="JN369" s="174"/>
      <c r="JO369" s="214"/>
      <c r="JP369" s="214"/>
      <c r="JQ369" s="214"/>
      <c r="JR369" s="214"/>
      <c r="JS369" s="214"/>
      <c r="JT369" s="214"/>
      <c r="JU369" s="214"/>
      <c r="JV369" s="214"/>
      <c r="JW369" s="214"/>
      <c r="JX369" s="214"/>
      <c r="JY369" s="174" t="s">
        <v>898</v>
      </c>
      <c r="JZ369" s="214" t="s">
        <v>898</v>
      </c>
      <c r="KA369" s="213"/>
      <c r="KB369" s="213"/>
      <c r="KC369" s="214"/>
      <c r="KD369" s="214" t="s">
        <v>898</v>
      </c>
      <c r="KE369" s="214" t="s">
        <v>898</v>
      </c>
      <c r="KF369" s="214" t="s">
        <v>898</v>
      </c>
      <c r="KG369" s="214"/>
      <c r="KH369" s="223"/>
      <c r="KI369" s="223"/>
      <c r="KJ369" s="223"/>
      <c r="KK369" s="223"/>
      <c r="KL369" s="214"/>
      <c r="KM369" s="214"/>
      <c r="KN369" s="214"/>
      <c r="KO369" s="214" t="s">
        <v>898</v>
      </c>
      <c r="KP369" s="214"/>
      <c r="KQ369"/>
      <c r="KR369" s="255"/>
      <c r="KS369">
        <v>13</v>
      </c>
      <c r="KT369">
        <v>4</v>
      </c>
      <c r="KU369">
        <v>13</v>
      </c>
      <c r="KV369">
        <v>4</v>
      </c>
    </row>
    <row r="370" spans="1:308" s="10" customFormat="1" ht="19.5">
      <c r="A370" s="171">
        <v>34</v>
      </c>
      <c r="B370" s="171" t="s">
        <v>1641</v>
      </c>
      <c r="C370" s="172" t="s">
        <v>1642</v>
      </c>
      <c r="D370" s="173">
        <v>2</v>
      </c>
      <c r="E370" s="164" t="s">
        <v>1643</v>
      </c>
      <c r="F370" s="164">
        <v>8</v>
      </c>
      <c r="G370" s="164" t="s">
        <v>857</v>
      </c>
      <c r="H370" s="164">
        <v>0</v>
      </c>
      <c r="I370" s="164">
        <v>0</v>
      </c>
      <c r="J370" s="164">
        <v>662</v>
      </c>
      <c r="K370" s="164">
        <v>222</v>
      </c>
      <c r="L370" s="165">
        <v>33.534743202416919</v>
      </c>
      <c r="M370" s="384" t="s">
        <v>2533</v>
      </c>
      <c r="N370" s="166" t="s">
        <v>226</v>
      </c>
      <c r="O370" s="213"/>
      <c r="P370" s="213"/>
      <c r="Q370" s="213"/>
      <c r="R370" s="213"/>
      <c r="S370" s="213"/>
      <c r="T370" s="213"/>
      <c r="U370" s="213"/>
      <c r="V370" s="213"/>
      <c r="W370" s="213"/>
      <c r="X370" s="213"/>
      <c r="Y370" s="213"/>
      <c r="Z370" s="213"/>
      <c r="AA370" s="213"/>
      <c r="AB370" s="213"/>
      <c r="AC370" s="213"/>
      <c r="AD370" s="213"/>
      <c r="AE370" s="213"/>
      <c r="AF370" s="213"/>
      <c r="AG370" s="213"/>
      <c r="AH370" s="213"/>
      <c r="AI370" s="213"/>
      <c r="AJ370" s="213"/>
      <c r="AK370" s="213"/>
      <c r="AL370" s="213"/>
      <c r="AM370" s="213"/>
      <c r="AN370" s="213"/>
      <c r="AO370" s="213"/>
      <c r="AP370" s="213"/>
      <c r="AQ370" s="213"/>
      <c r="AR370" s="213"/>
      <c r="AS370" s="213"/>
      <c r="AT370" s="213"/>
      <c r="AU370" s="213"/>
      <c r="AV370" s="213"/>
      <c r="AW370" s="213"/>
      <c r="AX370" s="213"/>
      <c r="AY370" s="213"/>
      <c r="AZ370" s="213"/>
      <c r="BA370" s="213"/>
      <c r="BB370" s="213"/>
      <c r="BC370" s="213"/>
      <c r="BD370" s="213"/>
      <c r="BE370" s="213"/>
      <c r="BF370" s="213"/>
      <c r="BG370" s="213"/>
      <c r="BH370" s="213"/>
      <c r="BI370" s="213"/>
      <c r="BJ370" s="213"/>
      <c r="BK370" s="213"/>
      <c r="BL370" s="213"/>
      <c r="BM370" s="213"/>
      <c r="BN370" s="213"/>
      <c r="BO370" s="213"/>
      <c r="BP370" s="213"/>
      <c r="BQ370" s="213"/>
      <c r="BR370" s="213"/>
      <c r="BS370" s="213"/>
      <c r="BT370" s="213"/>
      <c r="BU370" s="213"/>
      <c r="BV370" s="213"/>
      <c r="BW370" s="213"/>
      <c r="BX370" s="213"/>
      <c r="BY370" s="213"/>
      <c r="BZ370" s="213"/>
      <c r="CA370" s="213"/>
      <c r="CB370" s="166"/>
      <c r="CC370" s="213"/>
      <c r="CD370" s="213"/>
      <c r="CE370" s="213"/>
      <c r="CF370" s="213"/>
      <c r="CG370" s="213"/>
      <c r="CH370" s="213"/>
      <c r="CI370" s="213"/>
      <c r="CJ370" s="213"/>
      <c r="CK370" s="213"/>
      <c r="CL370" s="213"/>
      <c r="CM370" s="213"/>
      <c r="CN370" s="213"/>
      <c r="CO370" s="213"/>
      <c r="CP370" s="213"/>
      <c r="CQ370" s="213"/>
      <c r="CR370" s="213"/>
      <c r="CS370" s="213"/>
      <c r="CT370" s="166"/>
      <c r="CU370" s="213"/>
      <c r="CV370" s="213"/>
      <c r="CW370" s="213"/>
      <c r="CX370" s="213"/>
      <c r="CY370" s="213"/>
      <c r="CZ370" s="213"/>
      <c r="DA370" s="213"/>
      <c r="DB370" s="213"/>
      <c r="DC370" s="213"/>
      <c r="DD370" s="213"/>
      <c r="DE370" s="213"/>
      <c r="DF370" s="213"/>
      <c r="DG370" s="213"/>
      <c r="DH370" s="213"/>
      <c r="DI370" s="213"/>
      <c r="DJ370" s="213"/>
      <c r="DK370" s="213"/>
      <c r="DL370" s="213"/>
      <c r="DM370" s="213"/>
      <c r="DN370" s="167"/>
      <c r="DO370" s="213"/>
      <c r="DP370" s="213"/>
      <c r="DQ370" s="213"/>
      <c r="DR370" s="213"/>
      <c r="DS370" s="213"/>
      <c r="DT370" s="213"/>
      <c r="DU370" s="213"/>
      <c r="DV370" s="213"/>
      <c r="DW370" s="213"/>
      <c r="DX370" s="213"/>
      <c r="DY370" s="213"/>
      <c r="DZ370" s="213"/>
      <c r="EA370" s="213"/>
      <c r="EB370" s="213"/>
      <c r="EC370" s="213"/>
      <c r="ED370" s="213"/>
      <c r="EE370" s="213"/>
      <c r="EF370" s="213"/>
      <c r="EG370" s="213"/>
      <c r="EH370" s="213"/>
      <c r="EI370" s="213"/>
      <c r="EJ370" s="213"/>
      <c r="EK370" s="213"/>
      <c r="EL370" s="213"/>
      <c r="EM370" s="213"/>
      <c r="EN370" s="213"/>
      <c r="EO370" s="213"/>
      <c r="EP370" s="213"/>
      <c r="EQ370" s="213"/>
      <c r="ER370" s="213"/>
      <c r="ES370" s="213"/>
      <c r="ET370" s="213"/>
      <c r="EU370" s="9"/>
      <c r="EV370" s="166"/>
      <c r="EW370" s="213"/>
      <c r="EX370" s="213"/>
      <c r="EY370" s="213"/>
      <c r="EZ370" s="213"/>
      <c r="FA370" s="213"/>
      <c r="FB370" s="213"/>
      <c r="FC370" s="213"/>
      <c r="FD370" s="213"/>
      <c r="FE370" s="213"/>
      <c r="FF370" s="213"/>
      <c r="FG370" s="213"/>
      <c r="FH370" s="213"/>
      <c r="FI370" s="213"/>
      <c r="FJ370" s="213"/>
      <c r="FK370" s="213"/>
      <c r="FL370" s="213"/>
      <c r="FM370" s="213"/>
      <c r="FN370" s="167"/>
      <c r="FO370" s="213"/>
      <c r="FP370" s="213"/>
      <c r="FQ370" s="213"/>
      <c r="FR370" s="213"/>
      <c r="FS370" s="166"/>
      <c r="FT370" s="167"/>
      <c r="FU370" s="213"/>
      <c r="FV370" s="213"/>
      <c r="FW370" s="213"/>
      <c r="FX370" s="213"/>
      <c r="FY370" s="166"/>
      <c r="FZ370" s="167"/>
      <c r="GA370" s="166"/>
      <c r="GB370" s="213"/>
      <c r="GC370" s="213"/>
      <c r="GD370" s="213"/>
      <c r="GE370" s="166"/>
      <c r="GF370" s="213"/>
      <c r="GG370" s="213"/>
      <c r="GH370" s="213"/>
      <c r="GI370" s="213"/>
      <c r="GJ370" s="213"/>
      <c r="GK370" s="213"/>
      <c r="GL370" s="213"/>
      <c r="GM370" s="166"/>
      <c r="GN370" s="213"/>
      <c r="GO370" s="213"/>
      <c r="GP370" s="213"/>
      <c r="GQ370" s="167"/>
      <c r="GR370" s="166"/>
      <c r="GS370" s="214"/>
      <c r="GT370" s="214"/>
      <c r="GU370" s="214"/>
      <c r="GV370" s="214"/>
      <c r="GW370" s="213" t="s">
        <v>226</v>
      </c>
      <c r="GX370" s="214"/>
      <c r="GY370" s="214"/>
      <c r="GZ370" s="214"/>
      <c r="HA370" s="213" t="s">
        <v>226</v>
      </c>
      <c r="HB370" s="213"/>
      <c r="HC370" s="214"/>
      <c r="HD370" s="214"/>
      <c r="HE370" s="214"/>
      <c r="HF370" s="214"/>
      <c r="HG370" s="213"/>
      <c r="HH370" s="214"/>
      <c r="HI370" s="214"/>
      <c r="HJ370" s="214"/>
      <c r="HK370" s="214"/>
      <c r="HL370" s="214"/>
      <c r="HM370" s="214"/>
      <c r="HN370" s="214"/>
      <c r="HO370" s="214"/>
      <c r="HP370" s="214"/>
      <c r="HQ370" s="214"/>
      <c r="HR370" s="214"/>
      <c r="HS370" s="214"/>
      <c r="HT370" s="214"/>
      <c r="HU370" s="214"/>
      <c r="HV370" s="214"/>
      <c r="HW370" s="214"/>
      <c r="HX370" s="214"/>
      <c r="HY370" s="214"/>
      <c r="HZ370" s="214"/>
      <c r="IA370" s="214"/>
      <c r="IB370" s="214"/>
      <c r="IC370" s="214"/>
      <c r="ID370" s="214"/>
      <c r="IE370" s="214"/>
      <c r="IF370" s="214"/>
      <c r="IG370" s="214"/>
      <c r="IH370" s="214"/>
      <c r="II370" s="214"/>
      <c r="IJ370" s="214"/>
      <c r="IK370" s="214"/>
      <c r="IL370" s="214"/>
      <c r="IM370" s="214"/>
      <c r="IN370" s="214"/>
      <c r="IO370" s="214"/>
      <c r="IP370" s="166"/>
      <c r="IQ370" s="167"/>
      <c r="IR370" s="213"/>
      <c r="IS370" s="213"/>
      <c r="IT370" s="213"/>
      <c r="IU370" s="213"/>
      <c r="IV370" s="213"/>
      <c r="IW370" s="213"/>
      <c r="IX370" s="223" t="s">
        <v>226</v>
      </c>
      <c r="IY370" s="223"/>
      <c r="IZ370" s="213" t="s">
        <v>226</v>
      </c>
      <c r="JA370" s="223"/>
      <c r="JB370" s="213"/>
      <c r="JC370" s="213" t="s">
        <v>226</v>
      </c>
      <c r="JD370" s="213"/>
      <c r="JE370" s="214"/>
      <c r="JF370"/>
      <c r="JG370" s="213"/>
      <c r="JH370" s="213"/>
      <c r="JI370" s="213"/>
      <c r="JJ370" s="213"/>
      <c r="JK370" s="213" t="s">
        <v>226</v>
      </c>
      <c r="JL370" s="213"/>
      <c r="JM370" s="213"/>
      <c r="JN370" s="174"/>
      <c r="JO370" s="214"/>
      <c r="JP370" s="214"/>
      <c r="JQ370" s="214"/>
      <c r="JR370" s="214"/>
      <c r="JS370" s="214"/>
      <c r="JT370" s="214"/>
      <c r="JU370" s="214"/>
      <c r="JV370" s="214"/>
      <c r="JW370" s="214"/>
      <c r="JX370" s="214"/>
      <c r="JY370" s="166"/>
      <c r="JZ370" s="213"/>
      <c r="KA370" s="213"/>
      <c r="KB370" s="213"/>
      <c r="KC370" s="214"/>
      <c r="KD370" s="214"/>
      <c r="KE370" s="214"/>
      <c r="KF370" s="214"/>
      <c r="KG370" s="214"/>
      <c r="KH370" s="223"/>
      <c r="KI370" s="223"/>
      <c r="KJ370" s="223"/>
      <c r="KK370" s="223"/>
      <c r="KL370" s="214"/>
      <c r="KM370" s="214"/>
      <c r="KN370" s="214"/>
      <c r="KO370" s="214"/>
      <c r="KP370" s="214"/>
      <c r="KQ370"/>
      <c r="KR370" s="255"/>
      <c r="KS370">
        <v>7</v>
      </c>
      <c r="KT370">
        <v>0</v>
      </c>
      <c r="KU370">
        <v>7</v>
      </c>
      <c r="KV370">
        <v>0</v>
      </c>
    </row>
    <row r="371" spans="1:308" s="10" customFormat="1" ht="19.5">
      <c r="A371" s="171">
        <v>34</v>
      </c>
      <c r="B371" s="171" t="s">
        <v>1641</v>
      </c>
      <c r="C371" s="172" t="s">
        <v>1644</v>
      </c>
      <c r="D371" s="173">
        <v>3</v>
      </c>
      <c r="E371" s="164" t="s">
        <v>1645</v>
      </c>
      <c r="F371" s="164">
        <v>10</v>
      </c>
      <c r="G371" s="164" t="s">
        <v>857</v>
      </c>
      <c r="H371" s="164">
        <v>0</v>
      </c>
      <c r="I371" s="164">
        <v>0</v>
      </c>
      <c r="J371" s="164">
        <v>715</v>
      </c>
      <c r="K371" s="164">
        <v>285.3</v>
      </c>
      <c r="L371" s="165">
        <v>39.902097902097907</v>
      </c>
      <c r="M371" s="384" t="s">
        <v>2534</v>
      </c>
      <c r="N371" s="166"/>
      <c r="O371" s="213"/>
      <c r="P371" s="213"/>
      <c r="Q371" s="213"/>
      <c r="R371" s="213"/>
      <c r="S371" s="213" t="s">
        <v>226</v>
      </c>
      <c r="T371" s="213"/>
      <c r="U371" s="213"/>
      <c r="V371" s="213"/>
      <c r="W371" s="213"/>
      <c r="X371" s="213"/>
      <c r="Y371" s="213"/>
      <c r="Z371" s="213"/>
      <c r="AA371" s="213"/>
      <c r="AB371" s="213"/>
      <c r="AC371" s="213"/>
      <c r="AD371" s="213"/>
      <c r="AE371" s="213"/>
      <c r="AF371" s="213"/>
      <c r="AG371" s="213"/>
      <c r="AH371" s="213"/>
      <c r="AI371" s="213"/>
      <c r="AJ371" s="213"/>
      <c r="AK371" s="213"/>
      <c r="AL371" s="213"/>
      <c r="AM371" s="213"/>
      <c r="AN371" s="213"/>
      <c r="AO371" s="213"/>
      <c r="AP371" s="213"/>
      <c r="AQ371" s="213"/>
      <c r="AR371" s="213"/>
      <c r="AS371" s="213"/>
      <c r="AT371" s="213"/>
      <c r="AU371" s="213"/>
      <c r="AV371" s="213"/>
      <c r="AW371" s="213"/>
      <c r="AX371" s="213"/>
      <c r="AY371" s="213"/>
      <c r="AZ371" s="213"/>
      <c r="BA371" s="213"/>
      <c r="BB371" s="213"/>
      <c r="BC371" s="213"/>
      <c r="BD371" s="213"/>
      <c r="BE371" s="213"/>
      <c r="BF371" s="213"/>
      <c r="BG371" s="213" t="s">
        <v>226</v>
      </c>
      <c r="BH371" s="213"/>
      <c r="BI371" s="213"/>
      <c r="BJ371" s="213"/>
      <c r="BK371" s="213"/>
      <c r="BL371" s="213"/>
      <c r="BM371" s="213"/>
      <c r="BN371" s="213"/>
      <c r="BO371" s="213"/>
      <c r="BP371" s="213"/>
      <c r="BQ371" s="213"/>
      <c r="BR371" s="213"/>
      <c r="BS371" s="213"/>
      <c r="BT371" s="213"/>
      <c r="BU371" s="213"/>
      <c r="BV371" s="213"/>
      <c r="BW371" s="213"/>
      <c r="BX371" s="213"/>
      <c r="BY371" s="213"/>
      <c r="BZ371" s="213"/>
      <c r="CA371" s="213"/>
      <c r="CB371" s="166"/>
      <c r="CC371" s="213"/>
      <c r="CD371" s="213"/>
      <c r="CE371" s="213"/>
      <c r="CF371" s="213"/>
      <c r="CG371" s="213"/>
      <c r="CH371" s="213"/>
      <c r="CI371" s="213"/>
      <c r="CJ371" s="213"/>
      <c r="CK371" s="213"/>
      <c r="CL371" s="213"/>
      <c r="CM371" s="213"/>
      <c r="CN371" s="213"/>
      <c r="CO371" s="213"/>
      <c r="CP371" s="213"/>
      <c r="CQ371" s="213"/>
      <c r="CR371" s="213"/>
      <c r="CS371" s="213"/>
      <c r="CT371" s="166"/>
      <c r="CU371" s="213"/>
      <c r="CV371" s="213"/>
      <c r="CW371" s="213"/>
      <c r="CX371" s="213"/>
      <c r="CY371" s="213"/>
      <c r="CZ371" s="213"/>
      <c r="DA371" s="213"/>
      <c r="DB371" s="213"/>
      <c r="DC371" s="213"/>
      <c r="DD371" s="213"/>
      <c r="DE371" s="213"/>
      <c r="DF371" s="213"/>
      <c r="DG371" s="213"/>
      <c r="DH371" s="213"/>
      <c r="DI371" s="213"/>
      <c r="DJ371" s="213"/>
      <c r="DK371" s="213"/>
      <c r="DL371" s="213"/>
      <c r="DM371" s="213"/>
      <c r="DN371" s="167"/>
      <c r="DO371" s="213"/>
      <c r="DP371" s="213"/>
      <c r="DQ371" s="213"/>
      <c r="DR371" s="213"/>
      <c r="DS371" s="213"/>
      <c r="DT371" s="213"/>
      <c r="DU371" s="213"/>
      <c r="DV371" s="213"/>
      <c r="DW371" s="213"/>
      <c r="DX371" s="213"/>
      <c r="DY371" s="213"/>
      <c r="DZ371" s="213"/>
      <c r="EA371" s="213"/>
      <c r="EB371" s="213"/>
      <c r="EC371" s="213"/>
      <c r="ED371" s="213"/>
      <c r="EE371" s="213"/>
      <c r="EF371" s="213"/>
      <c r="EG371" s="213"/>
      <c r="EH371" s="213"/>
      <c r="EI371" s="213" t="s">
        <v>853</v>
      </c>
      <c r="EJ371" s="213"/>
      <c r="EK371" s="213"/>
      <c r="EL371" s="213"/>
      <c r="EM371" s="213"/>
      <c r="EN371" s="213"/>
      <c r="EO371" s="213"/>
      <c r="EP371" s="213"/>
      <c r="EQ371" s="213"/>
      <c r="ER371" s="213"/>
      <c r="ES371" s="213"/>
      <c r="ET371" s="213"/>
      <c r="EU371" s="9"/>
      <c r="EV371" s="166"/>
      <c r="EW371" s="213"/>
      <c r="EX371" s="213"/>
      <c r="EY371" s="213"/>
      <c r="EZ371" s="213"/>
      <c r="FA371" s="213"/>
      <c r="FB371" s="213"/>
      <c r="FC371" s="213"/>
      <c r="FD371" s="213"/>
      <c r="FE371" s="213"/>
      <c r="FF371" s="213"/>
      <c r="FG371" s="213"/>
      <c r="FH371" s="213"/>
      <c r="FI371" s="213"/>
      <c r="FJ371" s="213"/>
      <c r="FK371" s="213"/>
      <c r="FL371" s="213"/>
      <c r="FM371" s="213"/>
      <c r="FN371" s="167"/>
      <c r="FO371" s="213"/>
      <c r="FP371" s="213"/>
      <c r="FQ371" s="213"/>
      <c r="FR371" s="213"/>
      <c r="FS371" s="166"/>
      <c r="FT371" s="167"/>
      <c r="FU371" s="213"/>
      <c r="FV371" s="213"/>
      <c r="FW371" s="213"/>
      <c r="FX371" s="213"/>
      <c r="FY371" s="166"/>
      <c r="FZ371" s="167"/>
      <c r="GA371" s="166"/>
      <c r="GB371" s="213"/>
      <c r="GC371" s="213"/>
      <c r="GD371" s="213"/>
      <c r="GE371" s="166"/>
      <c r="GF371" s="213"/>
      <c r="GG371" s="213"/>
      <c r="GH371" s="213"/>
      <c r="GI371" s="213"/>
      <c r="GJ371" s="213"/>
      <c r="GK371" s="213"/>
      <c r="GL371" s="213"/>
      <c r="GM371" s="166"/>
      <c r="GN371" s="213"/>
      <c r="GO371" s="213"/>
      <c r="GP371" s="213"/>
      <c r="GQ371" s="167"/>
      <c r="GR371" s="174"/>
      <c r="GS371" s="213" t="s">
        <v>226</v>
      </c>
      <c r="GT371" s="213"/>
      <c r="GU371" s="213"/>
      <c r="GV371" s="213"/>
      <c r="GW371" s="214"/>
      <c r="GX371" s="213"/>
      <c r="GY371" s="214"/>
      <c r="GZ371" s="214"/>
      <c r="HA371" s="214"/>
      <c r="HB371" s="214"/>
      <c r="HC371" s="214"/>
      <c r="HD371" s="214"/>
      <c r="HE371" s="214"/>
      <c r="HF371" s="213" t="s">
        <v>226</v>
      </c>
      <c r="HG371" s="214"/>
      <c r="HH371" s="214"/>
      <c r="HI371" s="214"/>
      <c r="HJ371" s="214"/>
      <c r="HK371" s="213" t="s">
        <v>226</v>
      </c>
      <c r="HL371" s="214"/>
      <c r="HM371" s="214"/>
      <c r="HN371" s="214"/>
      <c r="HO371" s="213"/>
      <c r="HP371" s="213"/>
      <c r="HQ371" s="213" t="s">
        <v>226</v>
      </c>
      <c r="HR371" s="214"/>
      <c r="HS371" s="214"/>
      <c r="HT371" s="214"/>
      <c r="HU371" s="214"/>
      <c r="HV371" s="214"/>
      <c r="HW371" s="214"/>
      <c r="HX371" s="214"/>
      <c r="HY371" s="214"/>
      <c r="HZ371" s="214"/>
      <c r="IA371" s="214"/>
      <c r="IB371" s="214"/>
      <c r="IC371" s="214"/>
      <c r="ID371" s="213"/>
      <c r="IE371" s="214"/>
      <c r="IF371" s="214"/>
      <c r="IG371" s="214"/>
      <c r="IH371" s="213"/>
      <c r="II371" s="214"/>
      <c r="IJ371" s="214"/>
      <c r="IK371" s="214"/>
      <c r="IL371" s="214"/>
      <c r="IM371" s="214"/>
      <c r="IN371" s="214"/>
      <c r="IO371" s="214"/>
      <c r="IP371" s="166"/>
      <c r="IQ371" s="167"/>
      <c r="IR371" s="213"/>
      <c r="IS371" s="213"/>
      <c r="IT371" s="213"/>
      <c r="IU371" s="213"/>
      <c r="IV371" s="213" t="s">
        <v>226</v>
      </c>
      <c r="IW371" s="213"/>
      <c r="IX371" s="223"/>
      <c r="IY371" s="223"/>
      <c r="IZ371" s="213" t="s">
        <v>226</v>
      </c>
      <c r="JA371" s="223"/>
      <c r="JB371" s="213"/>
      <c r="JC371" s="213"/>
      <c r="JD371" s="213"/>
      <c r="JE371" s="214"/>
      <c r="JF371"/>
      <c r="JG371" s="213"/>
      <c r="JH371" s="213"/>
      <c r="JI371" s="213"/>
      <c r="JJ371" s="213"/>
      <c r="JK371" s="213"/>
      <c r="JL371" s="213"/>
      <c r="JM371" s="213"/>
      <c r="JN371" s="174"/>
      <c r="JO371" s="214"/>
      <c r="JP371" s="214"/>
      <c r="JQ371" s="214"/>
      <c r="JR371" s="214"/>
      <c r="JS371" s="214"/>
      <c r="JT371" s="214"/>
      <c r="JU371" s="214"/>
      <c r="JV371" s="214"/>
      <c r="JW371" s="214"/>
      <c r="JX371" s="214"/>
      <c r="JY371" s="174" t="s">
        <v>898</v>
      </c>
      <c r="JZ371" s="214" t="s">
        <v>898</v>
      </c>
      <c r="KA371" s="213"/>
      <c r="KB371" s="213"/>
      <c r="KC371" s="214"/>
      <c r="KD371" s="214" t="s">
        <v>898</v>
      </c>
      <c r="KE371" s="214"/>
      <c r="KF371" s="214"/>
      <c r="KG371" s="214"/>
      <c r="KH371" s="223"/>
      <c r="KI371" s="223"/>
      <c r="KJ371" s="223"/>
      <c r="KK371" s="223"/>
      <c r="KL371" s="214"/>
      <c r="KM371" s="214"/>
      <c r="KN371" s="214"/>
      <c r="KO371" s="214"/>
      <c r="KP371" s="214"/>
      <c r="KQ371"/>
      <c r="KR371" s="255"/>
      <c r="KS371">
        <v>11</v>
      </c>
      <c r="KT371">
        <v>1</v>
      </c>
      <c r="KU371">
        <v>10</v>
      </c>
      <c r="KV371">
        <v>1</v>
      </c>
    </row>
    <row r="372" spans="1:308" s="10" customFormat="1" ht="19.5">
      <c r="A372" s="171">
        <v>34</v>
      </c>
      <c r="B372" s="171" t="s">
        <v>1641</v>
      </c>
      <c r="C372" s="172" t="s">
        <v>1646</v>
      </c>
      <c r="D372" s="173">
        <v>4</v>
      </c>
      <c r="E372" s="164" t="s">
        <v>1647</v>
      </c>
      <c r="F372" s="164">
        <v>11</v>
      </c>
      <c r="G372" s="164" t="s">
        <v>876</v>
      </c>
      <c r="H372" s="164">
        <v>0</v>
      </c>
      <c r="I372" s="164">
        <v>0</v>
      </c>
      <c r="J372" s="164">
        <v>565</v>
      </c>
      <c r="K372" s="164">
        <v>160.6</v>
      </c>
      <c r="L372" s="165">
        <v>28.424778761061948</v>
      </c>
      <c r="M372" s="384" t="s">
        <v>2535</v>
      </c>
      <c r="N372" s="166" t="s">
        <v>853</v>
      </c>
      <c r="O372" s="213"/>
      <c r="P372" s="213"/>
      <c r="Q372" s="213"/>
      <c r="R372" s="213"/>
      <c r="S372" s="213"/>
      <c r="T372" s="213"/>
      <c r="U372" s="213"/>
      <c r="V372" s="213"/>
      <c r="W372" s="213"/>
      <c r="X372" s="213"/>
      <c r="Y372" s="213"/>
      <c r="Z372" s="213"/>
      <c r="AA372" s="213"/>
      <c r="AB372" s="213"/>
      <c r="AC372" s="213"/>
      <c r="AD372" s="213"/>
      <c r="AE372" s="213"/>
      <c r="AF372" s="213"/>
      <c r="AG372" s="213"/>
      <c r="AH372" s="213"/>
      <c r="AI372" s="213"/>
      <c r="AJ372" s="213"/>
      <c r="AK372" s="213"/>
      <c r="AL372" s="213"/>
      <c r="AM372" s="213"/>
      <c r="AN372" s="213"/>
      <c r="AO372" s="213"/>
      <c r="AP372" s="213"/>
      <c r="AQ372" s="213"/>
      <c r="AR372" s="213"/>
      <c r="AS372" s="213"/>
      <c r="AT372" s="213"/>
      <c r="AU372" s="213"/>
      <c r="AV372" s="213"/>
      <c r="AW372" s="213"/>
      <c r="AX372" s="213"/>
      <c r="AY372" s="213"/>
      <c r="AZ372" s="213"/>
      <c r="BA372" s="213"/>
      <c r="BB372" s="213"/>
      <c r="BC372" s="213"/>
      <c r="BD372" s="213"/>
      <c r="BE372" s="213"/>
      <c r="BF372" s="213"/>
      <c r="BG372" s="213"/>
      <c r="BH372" s="213"/>
      <c r="BI372" s="213"/>
      <c r="BJ372" s="213"/>
      <c r="BK372" s="213"/>
      <c r="BL372" s="213"/>
      <c r="BM372" s="213"/>
      <c r="BN372" s="213"/>
      <c r="BO372" s="213"/>
      <c r="BP372" s="213"/>
      <c r="BQ372" s="213"/>
      <c r="BR372" s="213"/>
      <c r="BS372" s="213"/>
      <c r="BT372" s="213"/>
      <c r="BU372" s="213"/>
      <c r="BV372" s="213"/>
      <c r="BW372" s="213"/>
      <c r="BX372" s="213"/>
      <c r="BY372" s="213"/>
      <c r="BZ372" s="213"/>
      <c r="CA372" s="213"/>
      <c r="CB372" s="166"/>
      <c r="CC372" s="213"/>
      <c r="CD372" s="213"/>
      <c r="CE372" s="213"/>
      <c r="CF372" s="213"/>
      <c r="CG372" s="213"/>
      <c r="CH372" s="213"/>
      <c r="CI372" s="213" t="s">
        <v>853</v>
      </c>
      <c r="CJ372" s="213"/>
      <c r="CK372" s="213"/>
      <c r="CL372" s="213"/>
      <c r="CM372" s="213"/>
      <c r="CN372" s="213"/>
      <c r="CO372" s="213"/>
      <c r="CP372" s="213"/>
      <c r="CQ372" s="213"/>
      <c r="CR372" s="213"/>
      <c r="CS372" s="213"/>
      <c r="CT372" s="166"/>
      <c r="CU372" s="213"/>
      <c r="CV372" s="213"/>
      <c r="CW372" s="213"/>
      <c r="CX372" s="213"/>
      <c r="CY372" s="213"/>
      <c r="CZ372" s="213"/>
      <c r="DA372" s="213"/>
      <c r="DB372" s="213"/>
      <c r="DC372" s="213"/>
      <c r="DD372" s="213"/>
      <c r="DE372" s="213"/>
      <c r="DF372" s="213"/>
      <c r="DG372" s="213"/>
      <c r="DH372" s="213"/>
      <c r="DI372" s="213"/>
      <c r="DJ372" s="213"/>
      <c r="DK372" s="213"/>
      <c r="DL372" s="213"/>
      <c r="DM372" s="213"/>
      <c r="DN372" s="167"/>
      <c r="DO372" s="213"/>
      <c r="DP372" s="213"/>
      <c r="DQ372" s="213"/>
      <c r="DR372" s="213" t="s">
        <v>853</v>
      </c>
      <c r="DS372" s="213"/>
      <c r="DT372" s="213"/>
      <c r="DU372" s="213"/>
      <c r="DV372" s="213"/>
      <c r="DW372" s="213"/>
      <c r="DX372" s="213"/>
      <c r="DY372" s="213"/>
      <c r="DZ372" s="213"/>
      <c r="EA372" s="213"/>
      <c r="EB372" s="213"/>
      <c r="EC372" s="213"/>
      <c r="ED372" s="213"/>
      <c r="EE372" s="213"/>
      <c r="EF372" s="213"/>
      <c r="EG372" s="213"/>
      <c r="EH372" s="213"/>
      <c r="EI372" s="213"/>
      <c r="EJ372" s="213"/>
      <c r="EK372" s="213"/>
      <c r="EL372" s="213"/>
      <c r="EM372" s="213"/>
      <c r="EN372" s="213"/>
      <c r="EO372" s="213"/>
      <c r="EP372" s="213"/>
      <c r="EQ372" s="213"/>
      <c r="ER372" s="213"/>
      <c r="ES372" s="213"/>
      <c r="ET372" s="213"/>
      <c r="EU372" s="9"/>
      <c r="EV372" s="166"/>
      <c r="EW372" s="213"/>
      <c r="EX372" s="213"/>
      <c r="EY372" s="213"/>
      <c r="EZ372" s="213"/>
      <c r="FA372" s="213"/>
      <c r="FB372" s="213"/>
      <c r="FC372" s="213"/>
      <c r="FD372" s="213"/>
      <c r="FE372" s="213"/>
      <c r="FF372" s="213"/>
      <c r="FG372" s="213"/>
      <c r="FH372" s="213"/>
      <c r="FI372" s="213"/>
      <c r="FJ372" s="213"/>
      <c r="FK372" s="213"/>
      <c r="FL372" s="213"/>
      <c r="FM372" s="213"/>
      <c r="FN372" s="167"/>
      <c r="FO372" s="213"/>
      <c r="FP372" s="213"/>
      <c r="FQ372" s="213"/>
      <c r="FR372" s="213"/>
      <c r="FS372" s="166"/>
      <c r="FT372" s="167"/>
      <c r="FU372" s="213"/>
      <c r="FV372" s="213"/>
      <c r="FW372" s="213"/>
      <c r="FX372" s="213"/>
      <c r="FY372" s="166"/>
      <c r="FZ372" s="167"/>
      <c r="GA372" s="166"/>
      <c r="GB372" s="213"/>
      <c r="GC372" s="213"/>
      <c r="GD372" s="213"/>
      <c r="GE372" s="166"/>
      <c r="GF372" s="213"/>
      <c r="GG372" s="213"/>
      <c r="GH372" s="213"/>
      <c r="GI372" s="213"/>
      <c r="GJ372" s="213"/>
      <c r="GK372" s="213"/>
      <c r="GL372" s="213"/>
      <c r="GM372" s="166"/>
      <c r="GN372" s="213"/>
      <c r="GO372" s="213"/>
      <c r="GP372" s="213"/>
      <c r="GQ372" s="167"/>
      <c r="GR372" s="174"/>
      <c r="GS372" s="214"/>
      <c r="GT372" s="214"/>
      <c r="GU372" s="214"/>
      <c r="GV372" s="214"/>
      <c r="GW372" s="214"/>
      <c r="GX372" s="214"/>
      <c r="GY372" s="214"/>
      <c r="GZ372" s="214"/>
      <c r="HA372" s="214"/>
      <c r="HB372" s="214"/>
      <c r="HC372" s="214"/>
      <c r="HD372" s="214"/>
      <c r="HE372" s="214"/>
      <c r="HF372" s="214"/>
      <c r="HG372" s="214"/>
      <c r="HH372" s="214"/>
      <c r="HI372" s="214"/>
      <c r="HJ372" s="214"/>
      <c r="HK372" s="214"/>
      <c r="HL372" s="214"/>
      <c r="HM372" s="214"/>
      <c r="HN372" s="214"/>
      <c r="HO372" s="214"/>
      <c r="HP372" s="214"/>
      <c r="HQ372" s="214"/>
      <c r="HR372" s="214"/>
      <c r="HS372" s="214"/>
      <c r="HT372" s="214"/>
      <c r="HU372" s="214"/>
      <c r="HV372" s="214"/>
      <c r="HW372" s="214"/>
      <c r="HX372" s="214"/>
      <c r="HY372" s="214"/>
      <c r="HZ372" s="214"/>
      <c r="IA372" s="214"/>
      <c r="IB372" s="214"/>
      <c r="IC372" s="214"/>
      <c r="ID372" s="214"/>
      <c r="IE372" s="214"/>
      <c r="IF372" s="214"/>
      <c r="IG372" s="214"/>
      <c r="IH372" s="214"/>
      <c r="II372" s="214"/>
      <c r="IJ372" s="214"/>
      <c r="IK372" s="214"/>
      <c r="IL372" s="214"/>
      <c r="IM372" s="214"/>
      <c r="IN372" s="214"/>
      <c r="IO372" s="214"/>
      <c r="IP372" s="166"/>
      <c r="IQ372" s="167"/>
      <c r="IR372" s="213"/>
      <c r="IS372" s="213"/>
      <c r="IT372" s="213"/>
      <c r="IU372" s="213"/>
      <c r="IV372" s="213"/>
      <c r="IW372" s="213"/>
      <c r="IX372" s="223"/>
      <c r="IY372" s="223"/>
      <c r="IZ372" s="213"/>
      <c r="JA372" s="223"/>
      <c r="JB372" s="213"/>
      <c r="JC372" s="213"/>
      <c r="JD372" s="213"/>
      <c r="JE372" s="214"/>
      <c r="JF372"/>
      <c r="JG372" s="213"/>
      <c r="JH372" s="213"/>
      <c r="JI372" s="213"/>
      <c r="JJ372" s="213"/>
      <c r="JK372" s="213"/>
      <c r="JL372" s="213"/>
      <c r="JM372" s="213"/>
      <c r="JN372" s="174"/>
      <c r="JO372" s="214"/>
      <c r="JP372" s="214"/>
      <c r="JQ372" s="214"/>
      <c r="JR372" s="214"/>
      <c r="JS372" s="214"/>
      <c r="JT372" s="214"/>
      <c r="JU372" s="214"/>
      <c r="JV372" s="214"/>
      <c r="JW372" s="214"/>
      <c r="JX372" s="214"/>
      <c r="JY372" s="174" t="s">
        <v>898</v>
      </c>
      <c r="JZ372" s="213"/>
      <c r="KA372" s="213"/>
      <c r="KB372" s="213"/>
      <c r="KC372" s="214"/>
      <c r="KD372" s="214" t="s">
        <v>898</v>
      </c>
      <c r="KE372" s="214"/>
      <c r="KF372" s="214"/>
      <c r="KG372" s="214"/>
      <c r="KH372" s="223"/>
      <c r="KI372" s="223"/>
      <c r="KJ372" s="223"/>
      <c r="KK372" s="223"/>
      <c r="KL372" s="214"/>
      <c r="KM372" s="214"/>
      <c r="KN372" s="214"/>
      <c r="KO372" s="214"/>
      <c r="KP372" s="214"/>
      <c r="KQ372"/>
      <c r="KR372" s="255"/>
      <c r="KS372">
        <v>2</v>
      </c>
      <c r="KT372">
        <v>3</v>
      </c>
      <c r="KU372">
        <v>2</v>
      </c>
      <c r="KV372">
        <v>3</v>
      </c>
    </row>
    <row r="373" spans="1:308" s="10" customFormat="1" ht="19.5">
      <c r="A373" s="171">
        <v>34</v>
      </c>
      <c r="B373" s="171" t="s">
        <v>1641</v>
      </c>
      <c r="C373" s="172" t="s">
        <v>1648</v>
      </c>
      <c r="D373" s="173">
        <v>5</v>
      </c>
      <c r="E373" s="171" t="s">
        <v>1649</v>
      </c>
      <c r="F373" s="164">
        <v>10</v>
      </c>
      <c r="G373" s="164" t="s">
        <v>857</v>
      </c>
      <c r="H373" s="164">
        <v>0</v>
      </c>
      <c r="I373" s="164">
        <v>0</v>
      </c>
      <c r="J373" s="164">
        <v>414</v>
      </c>
      <c r="K373" s="164">
        <v>167.8</v>
      </c>
      <c r="L373" s="165">
        <v>40.531400966183575</v>
      </c>
      <c r="M373" s="384" t="s">
        <v>2536</v>
      </c>
      <c r="N373" s="166"/>
      <c r="O373" s="213"/>
      <c r="P373" s="213"/>
      <c r="Q373" s="213"/>
      <c r="R373" s="213"/>
      <c r="S373" s="213"/>
      <c r="T373" s="213"/>
      <c r="U373" s="213"/>
      <c r="V373" s="213"/>
      <c r="W373" s="213"/>
      <c r="X373" s="213"/>
      <c r="Y373" s="213"/>
      <c r="Z373" s="213"/>
      <c r="AA373" s="213"/>
      <c r="AB373" s="213"/>
      <c r="AC373" s="213"/>
      <c r="AD373" s="213"/>
      <c r="AE373" s="213"/>
      <c r="AF373" s="213"/>
      <c r="AG373" s="213"/>
      <c r="AH373" s="213"/>
      <c r="AI373" s="213"/>
      <c r="AJ373" s="213"/>
      <c r="AK373" s="213"/>
      <c r="AL373" s="213"/>
      <c r="AM373" s="213"/>
      <c r="AN373" s="213"/>
      <c r="AO373" s="213"/>
      <c r="AP373" s="213"/>
      <c r="AQ373" s="213"/>
      <c r="AR373" s="213"/>
      <c r="AS373" s="213"/>
      <c r="AT373" s="213"/>
      <c r="AU373" s="213"/>
      <c r="AV373" s="213"/>
      <c r="AW373" s="213"/>
      <c r="AX373" s="213"/>
      <c r="AY373" s="213"/>
      <c r="AZ373" s="213"/>
      <c r="BA373" s="213"/>
      <c r="BB373" s="213"/>
      <c r="BC373" s="213"/>
      <c r="BD373" s="213"/>
      <c r="BE373" s="213"/>
      <c r="BF373" s="213"/>
      <c r="BG373" s="213"/>
      <c r="BH373" s="213"/>
      <c r="BI373" s="213"/>
      <c r="BJ373" s="213"/>
      <c r="BK373" s="213"/>
      <c r="BL373" s="213"/>
      <c r="BM373" s="213"/>
      <c r="BN373" s="213"/>
      <c r="BO373" s="213"/>
      <c r="BP373" s="213"/>
      <c r="BQ373" s="213"/>
      <c r="BR373" s="213"/>
      <c r="BS373" s="213"/>
      <c r="BT373" s="213"/>
      <c r="BU373" s="213"/>
      <c r="BV373" s="213"/>
      <c r="BW373" s="213"/>
      <c r="BX373" s="213"/>
      <c r="BY373" s="213"/>
      <c r="BZ373" s="213"/>
      <c r="CA373" s="213"/>
      <c r="CB373" s="166"/>
      <c r="CC373" s="213"/>
      <c r="CD373" s="213"/>
      <c r="CE373" s="213"/>
      <c r="CF373" s="213"/>
      <c r="CG373" s="213"/>
      <c r="CH373" s="213"/>
      <c r="CI373" s="213"/>
      <c r="CJ373" s="213"/>
      <c r="CK373" s="213"/>
      <c r="CL373" s="213"/>
      <c r="CM373" s="213"/>
      <c r="CN373" s="213"/>
      <c r="CO373" s="213"/>
      <c r="CP373" s="213"/>
      <c r="CQ373" s="213"/>
      <c r="CR373" s="213"/>
      <c r="CS373" s="213"/>
      <c r="CT373" s="166"/>
      <c r="CU373" s="213"/>
      <c r="CV373" s="213"/>
      <c r="CW373" s="213"/>
      <c r="CX373" s="213"/>
      <c r="CY373" s="213"/>
      <c r="CZ373" s="213"/>
      <c r="DA373" s="213"/>
      <c r="DB373" s="213"/>
      <c r="DC373" s="213"/>
      <c r="DD373" s="213"/>
      <c r="DE373" s="213"/>
      <c r="DF373" s="213"/>
      <c r="DG373" s="213"/>
      <c r="DH373" s="213"/>
      <c r="DI373" s="213"/>
      <c r="DJ373" s="213"/>
      <c r="DK373" s="213"/>
      <c r="DL373" s="213"/>
      <c r="DM373" s="213"/>
      <c r="DN373" s="167"/>
      <c r="DO373" s="213"/>
      <c r="DP373" s="213"/>
      <c r="DQ373" s="213"/>
      <c r="DR373" s="213"/>
      <c r="DS373" s="213"/>
      <c r="DT373" s="213"/>
      <c r="DU373" s="213"/>
      <c r="DV373" s="213"/>
      <c r="DW373" s="213"/>
      <c r="DX373" s="213"/>
      <c r="DY373" s="213"/>
      <c r="DZ373" s="213"/>
      <c r="EA373" s="213"/>
      <c r="EB373" s="213"/>
      <c r="EC373" s="213"/>
      <c r="ED373" s="213"/>
      <c r="EE373" s="213"/>
      <c r="EF373" s="213"/>
      <c r="EG373" s="213"/>
      <c r="EH373" s="213"/>
      <c r="EI373" s="213"/>
      <c r="EJ373" s="213"/>
      <c r="EK373" s="213"/>
      <c r="EL373" s="213"/>
      <c r="EM373" s="213"/>
      <c r="EN373" s="213"/>
      <c r="EO373" s="213"/>
      <c r="EP373" s="213"/>
      <c r="EQ373" s="213"/>
      <c r="ER373" s="213"/>
      <c r="ES373" s="213"/>
      <c r="ET373" s="213"/>
      <c r="EU373" s="9"/>
      <c r="EV373" s="166"/>
      <c r="EW373" s="213"/>
      <c r="EX373" s="213"/>
      <c r="EY373" s="213"/>
      <c r="EZ373" s="213"/>
      <c r="FA373" s="213"/>
      <c r="FB373" s="213"/>
      <c r="FC373" s="213"/>
      <c r="FD373" s="213"/>
      <c r="FE373" s="213"/>
      <c r="FF373" s="213"/>
      <c r="FG373" s="213"/>
      <c r="FH373" s="213"/>
      <c r="FI373" s="213"/>
      <c r="FJ373" s="213"/>
      <c r="FK373" s="213"/>
      <c r="FL373" s="213"/>
      <c r="FM373" s="213"/>
      <c r="FN373" s="167"/>
      <c r="FO373" s="213"/>
      <c r="FP373" s="213"/>
      <c r="FQ373" s="213"/>
      <c r="FR373" s="213"/>
      <c r="FS373" s="166"/>
      <c r="FT373" s="167"/>
      <c r="FU373" s="213"/>
      <c r="FV373" s="213"/>
      <c r="FW373" s="213"/>
      <c r="FX373" s="213"/>
      <c r="FY373" s="166"/>
      <c r="FZ373" s="167"/>
      <c r="GA373" s="166"/>
      <c r="GB373" s="213"/>
      <c r="GC373" s="213"/>
      <c r="GD373" s="213"/>
      <c r="GE373" s="166"/>
      <c r="GF373" s="213"/>
      <c r="GG373" s="213"/>
      <c r="GH373" s="213"/>
      <c r="GI373" s="213"/>
      <c r="GJ373" s="213"/>
      <c r="GK373" s="213"/>
      <c r="GL373" s="213"/>
      <c r="GM373" s="166"/>
      <c r="GN373" s="213"/>
      <c r="GO373" s="213"/>
      <c r="GP373" s="213"/>
      <c r="GQ373" s="167"/>
      <c r="GR373" s="174"/>
      <c r="GS373" s="214"/>
      <c r="GT373" s="214"/>
      <c r="GU373" s="214"/>
      <c r="GV373" s="214"/>
      <c r="GW373" s="214"/>
      <c r="GX373" s="214"/>
      <c r="GY373" s="214"/>
      <c r="GZ373" s="214"/>
      <c r="HA373" s="214"/>
      <c r="HB373" s="214"/>
      <c r="HC373" s="214"/>
      <c r="HD373" s="214"/>
      <c r="HE373" s="214"/>
      <c r="HF373" s="214"/>
      <c r="HG373" s="214"/>
      <c r="HH373" s="214"/>
      <c r="HI373" s="214"/>
      <c r="HJ373" s="214"/>
      <c r="HK373" s="214"/>
      <c r="HL373" s="214"/>
      <c r="HM373" s="214"/>
      <c r="HN373" s="214"/>
      <c r="HO373" s="214"/>
      <c r="HP373" s="214"/>
      <c r="HQ373" s="214"/>
      <c r="HR373" s="214"/>
      <c r="HS373" s="214"/>
      <c r="HT373" s="214"/>
      <c r="HU373" s="214"/>
      <c r="HV373" s="214"/>
      <c r="HW373" s="214"/>
      <c r="HX373" s="214"/>
      <c r="HY373" s="214"/>
      <c r="HZ373" s="214"/>
      <c r="IA373" s="214"/>
      <c r="IB373" s="214"/>
      <c r="IC373" s="214"/>
      <c r="ID373" s="214"/>
      <c r="IE373" s="214"/>
      <c r="IF373" s="214"/>
      <c r="IG373" s="214"/>
      <c r="IH373" s="214"/>
      <c r="II373" s="214"/>
      <c r="IJ373" s="214"/>
      <c r="IK373" s="214"/>
      <c r="IL373" s="214"/>
      <c r="IM373" s="214"/>
      <c r="IN373" s="214"/>
      <c r="IO373" s="214"/>
      <c r="IP373" s="166"/>
      <c r="IQ373" s="167"/>
      <c r="IR373" s="213"/>
      <c r="IS373" s="213"/>
      <c r="IT373" s="213"/>
      <c r="IU373" s="213"/>
      <c r="IV373" s="213"/>
      <c r="IW373" s="213"/>
      <c r="IX373" s="223"/>
      <c r="IY373" s="223"/>
      <c r="IZ373" s="213" t="s">
        <v>226</v>
      </c>
      <c r="JA373" s="223"/>
      <c r="JB373" s="213"/>
      <c r="JC373" s="213"/>
      <c r="JD373" s="213" t="s">
        <v>853</v>
      </c>
      <c r="JE373" s="214"/>
      <c r="JF373"/>
      <c r="JG373" s="213"/>
      <c r="JH373" s="213"/>
      <c r="JI373" s="213"/>
      <c r="JJ373" s="213"/>
      <c r="JK373" s="213"/>
      <c r="JL373" s="213"/>
      <c r="JM373" s="213"/>
      <c r="JN373" s="174"/>
      <c r="JO373" s="214"/>
      <c r="JP373" s="214" t="s">
        <v>898</v>
      </c>
      <c r="JQ373" s="214"/>
      <c r="JR373" s="214"/>
      <c r="JS373" s="214"/>
      <c r="JT373" s="214"/>
      <c r="JU373" s="214"/>
      <c r="JV373" s="214"/>
      <c r="JW373" s="214"/>
      <c r="JX373" s="214"/>
      <c r="JY373" s="166"/>
      <c r="JZ373" s="213"/>
      <c r="KA373" s="213"/>
      <c r="KB373" s="213"/>
      <c r="KC373" s="214"/>
      <c r="KD373" s="214" t="s">
        <v>898</v>
      </c>
      <c r="KE373" s="214" t="s">
        <v>898</v>
      </c>
      <c r="KF373" s="214"/>
      <c r="KG373" s="214"/>
      <c r="KH373" s="223"/>
      <c r="KI373" s="223"/>
      <c r="KJ373" s="223"/>
      <c r="KK373" s="223"/>
      <c r="KL373" s="214"/>
      <c r="KM373" s="214"/>
      <c r="KN373" s="214"/>
      <c r="KO373" s="214"/>
      <c r="KP373" s="214"/>
      <c r="KQ373"/>
      <c r="KR373" s="255"/>
      <c r="KS373">
        <v>4</v>
      </c>
      <c r="KT373">
        <v>1</v>
      </c>
      <c r="KU373">
        <v>4</v>
      </c>
      <c r="KV373">
        <v>1</v>
      </c>
    </row>
    <row r="374" spans="1:308" s="10" customFormat="1" ht="19.5">
      <c r="A374" s="171">
        <v>34</v>
      </c>
      <c r="B374" s="171" t="s">
        <v>1641</v>
      </c>
      <c r="C374" s="172" t="s">
        <v>1650</v>
      </c>
      <c r="D374" s="173">
        <v>6</v>
      </c>
      <c r="E374" s="164" t="s">
        <v>1651</v>
      </c>
      <c r="F374" s="164">
        <v>14</v>
      </c>
      <c r="G374" s="164" t="s">
        <v>876</v>
      </c>
      <c r="H374" s="164">
        <v>0</v>
      </c>
      <c r="I374" s="164">
        <v>0</v>
      </c>
      <c r="J374" s="164">
        <v>531</v>
      </c>
      <c r="K374" s="164">
        <v>135.9</v>
      </c>
      <c r="L374" s="165">
        <v>25.593220338983052</v>
      </c>
      <c r="M374" s="384" t="s">
        <v>2537</v>
      </c>
      <c r="N374" s="166"/>
      <c r="O374" s="213"/>
      <c r="P374" s="213"/>
      <c r="Q374" s="213"/>
      <c r="R374" s="213"/>
      <c r="S374" s="213"/>
      <c r="T374" s="213"/>
      <c r="U374" s="213"/>
      <c r="V374" s="213"/>
      <c r="W374" s="213"/>
      <c r="X374" s="213"/>
      <c r="Y374" s="213"/>
      <c r="Z374" s="213"/>
      <c r="AA374" s="213"/>
      <c r="AB374" s="213"/>
      <c r="AC374" s="213"/>
      <c r="AD374" s="213"/>
      <c r="AE374" s="213"/>
      <c r="AF374" s="213"/>
      <c r="AG374" s="213"/>
      <c r="AH374" s="213"/>
      <c r="AI374" s="213"/>
      <c r="AJ374" s="213"/>
      <c r="AK374" s="213"/>
      <c r="AL374" s="213"/>
      <c r="AM374" s="213"/>
      <c r="AN374" s="213"/>
      <c r="AO374" s="213"/>
      <c r="AP374" s="213"/>
      <c r="AQ374" s="213"/>
      <c r="AR374" s="213"/>
      <c r="AS374" s="213"/>
      <c r="AT374" s="213"/>
      <c r="AU374" s="213"/>
      <c r="AV374" s="213"/>
      <c r="AW374" s="213"/>
      <c r="AX374" s="213"/>
      <c r="AY374" s="213"/>
      <c r="AZ374" s="213"/>
      <c r="BA374" s="213"/>
      <c r="BB374" s="213"/>
      <c r="BC374" s="213"/>
      <c r="BD374" s="213"/>
      <c r="BE374" s="213"/>
      <c r="BF374" s="213"/>
      <c r="BG374" s="213"/>
      <c r="BH374" s="213"/>
      <c r="BI374" s="213"/>
      <c r="BJ374" s="213"/>
      <c r="BK374" s="213"/>
      <c r="BL374" s="213"/>
      <c r="BM374" s="213"/>
      <c r="BN374" s="213"/>
      <c r="BO374" s="213"/>
      <c r="BP374" s="213"/>
      <c r="BQ374" s="213"/>
      <c r="BR374" s="213"/>
      <c r="BS374" s="213"/>
      <c r="BT374" s="213"/>
      <c r="BU374" s="213"/>
      <c r="BV374" s="213"/>
      <c r="BW374" s="213"/>
      <c r="BX374" s="213"/>
      <c r="BY374" s="213"/>
      <c r="BZ374" s="213"/>
      <c r="CA374" s="213"/>
      <c r="CB374" s="166"/>
      <c r="CC374" s="213"/>
      <c r="CD374" s="213"/>
      <c r="CE374" s="213"/>
      <c r="CF374" s="213"/>
      <c r="CG374" s="213"/>
      <c r="CH374" s="213"/>
      <c r="CI374" s="213"/>
      <c r="CJ374" s="213"/>
      <c r="CK374" s="213"/>
      <c r="CL374" s="213"/>
      <c r="CM374" s="213"/>
      <c r="CN374" s="213"/>
      <c r="CO374" s="213"/>
      <c r="CP374" s="213"/>
      <c r="CQ374" s="213"/>
      <c r="CR374" s="213"/>
      <c r="CS374" s="213"/>
      <c r="CT374" s="166"/>
      <c r="CU374" s="213"/>
      <c r="CV374" s="213"/>
      <c r="CW374" s="213"/>
      <c r="CX374" s="213"/>
      <c r="CY374" s="213"/>
      <c r="CZ374" s="213"/>
      <c r="DA374" s="213"/>
      <c r="DB374" s="213"/>
      <c r="DC374" s="213"/>
      <c r="DD374" s="213"/>
      <c r="DE374" s="213"/>
      <c r="DF374" s="213"/>
      <c r="DG374" s="213"/>
      <c r="DH374" s="213"/>
      <c r="DI374" s="213"/>
      <c r="DJ374" s="213"/>
      <c r="DK374" s="213"/>
      <c r="DL374" s="213"/>
      <c r="DM374" s="213"/>
      <c r="DN374" s="167"/>
      <c r="DO374" s="213"/>
      <c r="DP374" s="213"/>
      <c r="DQ374" s="213"/>
      <c r="DR374" s="213"/>
      <c r="DS374" s="213"/>
      <c r="DT374" s="213"/>
      <c r="DU374" s="213"/>
      <c r="DV374" s="213"/>
      <c r="DW374" s="213"/>
      <c r="DX374" s="213"/>
      <c r="DY374" s="213"/>
      <c r="DZ374" s="213"/>
      <c r="EA374" s="213"/>
      <c r="EB374" s="213"/>
      <c r="EC374" s="213"/>
      <c r="ED374" s="213"/>
      <c r="EE374" s="213"/>
      <c r="EF374" s="213"/>
      <c r="EG374" s="213"/>
      <c r="EH374" s="213"/>
      <c r="EI374" s="213"/>
      <c r="EJ374" s="213"/>
      <c r="EK374" s="213"/>
      <c r="EL374" s="213"/>
      <c r="EM374" s="213"/>
      <c r="EN374" s="213"/>
      <c r="EO374" s="213"/>
      <c r="EP374" s="213"/>
      <c r="EQ374" s="213"/>
      <c r="ER374" s="213"/>
      <c r="ES374" s="213"/>
      <c r="ET374" s="213"/>
      <c r="EU374" s="9"/>
      <c r="EV374" s="166"/>
      <c r="EW374" s="213"/>
      <c r="EX374" s="213"/>
      <c r="EY374" s="213"/>
      <c r="EZ374" s="213"/>
      <c r="FA374" s="213"/>
      <c r="FB374" s="213"/>
      <c r="FC374" s="213"/>
      <c r="FD374" s="213"/>
      <c r="FE374" s="213"/>
      <c r="FF374" s="213"/>
      <c r="FG374" s="213"/>
      <c r="FH374" s="213"/>
      <c r="FI374" s="213"/>
      <c r="FJ374" s="213"/>
      <c r="FK374" s="213"/>
      <c r="FL374" s="213"/>
      <c r="FM374" s="213"/>
      <c r="FN374" s="167"/>
      <c r="FO374" s="213"/>
      <c r="FP374" s="213"/>
      <c r="FQ374" s="213"/>
      <c r="FR374" s="213"/>
      <c r="FS374" s="166"/>
      <c r="FT374" s="167"/>
      <c r="FU374" s="213"/>
      <c r="FV374" s="213"/>
      <c r="FW374" s="213"/>
      <c r="FX374" s="213"/>
      <c r="FY374" s="166"/>
      <c r="FZ374" s="167"/>
      <c r="GA374" s="166"/>
      <c r="GB374" s="213"/>
      <c r="GC374" s="213"/>
      <c r="GD374" s="213"/>
      <c r="GE374" s="166"/>
      <c r="GF374" s="213"/>
      <c r="GG374" s="213"/>
      <c r="GH374" s="213"/>
      <c r="GI374" s="213"/>
      <c r="GJ374" s="213"/>
      <c r="GK374" s="213"/>
      <c r="GL374" s="213"/>
      <c r="GM374" s="166"/>
      <c r="GN374" s="213"/>
      <c r="GO374" s="213"/>
      <c r="GP374" s="213"/>
      <c r="GQ374" s="167"/>
      <c r="GR374" s="174"/>
      <c r="GS374" s="214"/>
      <c r="GT374" s="214"/>
      <c r="GU374" s="214"/>
      <c r="GV374" s="214"/>
      <c r="GW374" s="214"/>
      <c r="GX374" s="214"/>
      <c r="GY374" s="214"/>
      <c r="GZ374" s="214"/>
      <c r="HA374" s="214"/>
      <c r="HB374" s="214"/>
      <c r="HC374" s="214"/>
      <c r="HD374" s="214"/>
      <c r="HE374" s="214"/>
      <c r="HF374" s="214"/>
      <c r="HG374" s="214"/>
      <c r="HH374" s="214"/>
      <c r="HI374" s="214"/>
      <c r="HJ374" s="214"/>
      <c r="HK374" s="214"/>
      <c r="HL374" s="214"/>
      <c r="HM374" s="214"/>
      <c r="HN374" s="214"/>
      <c r="HO374" s="214"/>
      <c r="HP374" s="214"/>
      <c r="HQ374" s="214"/>
      <c r="HR374" s="214"/>
      <c r="HS374" s="214"/>
      <c r="HT374" s="214"/>
      <c r="HU374" s="214"/>
      <c r="HV374" s="214"/>
      <c r="HW374" s="214"/>
      <c r="HX374" s="214"/>
      <c r="HY374" s="214"/>
      <c r="HZ374" s="214"/>
      <c r="IA374" s="214"/>
      <c r="IB374" s="214"/>
      <c r="IC374" s="214"/>
      <c r="ID374" s="214"/>
      <c r="IE374" s="214"/>
      <c r="IF374" s="214"/>
      <c r="IG374" s="214"/>
      <c r="IH374" s="214"/>
      <c r="II374" s="214"/>
      <c r="IJ374" s="214"/>
      <c r="IK374" s="214"/>
      <c r="IL374" s="214" t="s">
        <v>226</v>
      </c>
      <c r="IM374" s="214"/>
      <c r="IN374" s="214"/>
      <c r="IO374" s="214"/>
      <c r="IP374" s="166"/>
      <c r="IQ374" s="167"/>
      <c r="IR374" s="213"/>
      <c r="IS374" s="213"/>
      <c r="IT374" s="213"/>
      <c r="IU374" s="213"/>
      <c r="IV374" s="213"/>
      <c r="IW374" s="213"/>
      <c r="IX374" s="223"/>
      <c r="IY374" s="223"/>
      <c r="IZ374" s="213" t="s">
        <v>226</v>
      </c>
      <c r="JA374" s="223"/>
      <c r="JB374" s="213"/>
      <c r="JC374" s="213"/>
      <c r="JD374" s="213"/>
      <c r="JE374" s="214"/>
      <c r="JF374" t="s">
        <v>853</v>
      </c>
      <c r="JG374" s="213" t="s">
        <v>853</v>
      </c>
      <c r="JH374" s="213"/>
      <c r="JI374" s="213"/>
      <c r="JJ374" s="213"/>
      <c r="JK374" s="213"/>
      <c r="JL374" s="213"/>
      <c r="JM374" s="213"/>
      <c r="JN374" s="174"/>
      <c r="JO374" s="214"/>
      <c r="JP374" s="214"/>
      <c r="JQ374" s="214"/>
      <c r="JR374" s="214"/>
      <c r="JS374" s="214"/>
      <c r="JT374" s="214"/>
      <c r="JU374" s="214"/>
      <c r="JV374" s="214"/>
      <c r="JW374" s="214"/>
      <c r="JX374" s="214"/>
      <c r="JY374" s="174" t="s">
        <v>898</v>
      </c>
      <c r="JZ374" s="213"/>
      <c r="KA374" s="213"/>
      <c r="KB374" s="214" t="s">
        <v>898</v>
      </c>
      <c r="KC374" s="214"/>
      <c r="KD374" s="214"/>
      <c r="KE374" s="214"/>
      <c r="KF374" s="214"/>
      <c r="KG374" s="214"/>
      <c r="KH374" s="223"/>
      <c r="KI374" s="223"/>
      <c r="KJ374" s="223"/>
      <c r="KK374" s="223"/>
      <c r="KL374" s="214"/>
      <c r="KM374" s="214"/>
      <c r="KN374" s="214"/>
      <c r="KO374" s="214"/>
      <c r="KP374" s="214"/>
      <c r="KQ374"/>
      <c r="KR374" s="255"/>
      <c r="KS374">
        <v>4</v>
      </c>
      <c r="KT374">
        <v>2</v>
      </c>
      <c r="KU374">
        <v>4</v>
      </c>
      <c r="KV374">
        <v>2</v>
      </c>
    </row>
    <row r="375" spans="1:308" s="10" customFormat="1" ht="19.5">
      <c r="A375" s="171">
        <v>34</v>
      </c>
      <c r="B375" s="171" t="s">
        <v>1641</v>
      </c>
      <c r="C375" s="172" t="s">
        <v>1652</v>
      </c>
      <c r="D375" s="173">
        <v>7</v>
      </c>
      <c r="E375" s="164" t="s">
        <v>1653</v>
      </c>
      <c r="F375" s="164">
        <v>2</v>
      </c>
      <c r="G375" s="164" t="s">
        <v>876</v>
      </c>
      <c r="H375" s="164">
        <v>0</v>
      </c>
      <c r="I375" s="164">
        <v>0</v>
      </c>
      <c r="J375" s="164">
        <v>650</v>
      </c>
      <c r="K375" s="164">
        <v>160.69999999999999</v>
      </c>
      <c r="L375" s="165">
        <v>24.723076923076924</v>
      </c>
      <c r="M375" s="384" t="s">
        <v>2538</v>
      </c>
      <c r="N375" s="166"/>
      <c r="O375" s="213"/>
      <c r="P375" s="213"/>
      <c r="Q375" s="213"/>
      <c r="R375" s="213"/>
      <c r="S375" s="213"/>
      <c r="T375" s="213"/>
      <c r="U375" s="213"/>
      <c r="V375" s="213"/>
      <c r="W375" s="213"/>
      <c r="X375" s="213"/>
      <c r="Y375" s="213"/>
      <c r="Z375" s="213"/>
      <c r="AA375" s="213"/>
      <c r="AB375" s="213"/>
      <c r="AC375" s="213"/>
      <c r="AD375" s="213"/>
      <c r="AE375" s="213"/>
      <c r="AF375" s="213"/>
      <c r="AG375" s="213"/>
      <c r="AH375" s="213"/>
      <c r="AI375" s="213"/>
      <c r="AJ375" s="213"/>
      <c r="AK375" s="213"/>
      <c r="AL375" s="213"/>
      <c r="AM375" s="213"/>
      <c r="AN375" s="213"/>
      <c r="AO375" s="213"/>
      <c r="AP375" s="213"/>
      <c r="AQ375" s="213"/>
      <c r="AR375" s="213"/>
      <c r="AS375" s="213"/>
      <c r="AT375" s="213"/>
      <c r="AU375" s="213"/>
      <c r="AV375" s="213"/>
      <c r="AW375" s="213"/>
      <c r="AX375" s="213"/>
      <c r="AY375" s="213"/>
      <c r="AZ375" s="213"/>
      <c r="BA375" s="213"/>
      <c r="BB375" s="213"/>
      <c r="BC375" s="213"/>
      <c r="BD375" s="213"/>
      <c r="BE375" s="213"/>
      <c r="BF375" s="213"/>
      <c r="BG375" s="213"/>
      <c r="BH375" s="213"/>
      <c r="BI375" s="213"/>
      <c r="BJ375" s="213"/>
      <c r="BK375" s="213"/>
      <c r="BL375" s="213"/>
      <c r="BM375" s="213"/>
      <c r="BN375" s="213"/>
      <c r="BO375" s="213"/>
      <c r="BP375" s="213"/>
      <c r="BQ375" s="213"/>
      <c r="BR375" s="213"/>
      <c r="BS375" s="213"/>
      <c r="BT375" s="213"/>
      <c r="BU375" s="213"/>
      <c r="BV375" s="213"/>
      <c r="BW375" s="213"/>
      <c r="BX375" s="213"/>
      <c r="BY375" s="213"/>
      <c r="BZ375" s="213"/>
      <c r="CA375" s="213"/>
      <c r="CB375" s="166"/>
      <c r="CC375" s="213"/>
      <c r="CD375" s="213"/>
      <c r="CE375" s="213"/>
      <c r="CF375" s="213"/>
      <c r="CG375" s="213"/>
      <c r="CH375" s="213"/>
      <c r="CI375" s="213"/>
      <c r="CJ375" s="213"/>
      <c r="CK375" s="213"/>
      <c r="CL375" s="213"/>
      <c r="CM375" s="213"/>
      <c r="CN375" s="213"/>
      <c r="CO375" s="213"/>
      <c r="CP375" s="213"/>
      <c r="CQ375" s="213"/>
      <c r="CR375" s="213"/>
      <c r="CS375" s="213"/>
      <c r="CT375" s="166"/>
      <c r="CU375" s="213"/>
      <c r="CV375" s="213"/>
      <c r="CW375" s="213"/>
      <c r="CX375" s="213"/>
      <c r="CY375" s="213"/>
      <c r="CZ375" s="213"/>
      <c r="DA375" s="213"/>
      <c r="DB375" s="213"/>
      <c r="DC375" s="213"/>
      <c r="DD375" s="213"/>
      <c r="DE375" s="213"/>
      <c r="DF375" s="213"/>
      <c r="DG375" s="213"/>
      <c r="DH375" s="213"/>
      <c r="DI375" s="213"/>
      <c r="DJ375" s="213"/>
      <c r="DK375" s="213"/>
      <c r="DL375" s="213"/>
      <c r="DM375" s="213"/>
      <c r="DN375" s="167"/>
      <c r="DO375" s="213"/>
      <c r="DP375" s="213"/>
      <c r="DQ375" s="213"/>
      <c r="DR375" s="213"/>
      <c r="DS375" s="213"/>
      <c r="DT375" s="213"/>
      <c r="DU375" s="213"/>
      <c r="DV375" s="213"/>
      <c r="DW375" s="213"/>
      <c r="DX375" s="213"/>
      <c r="DY375" s="213"/>
      <c r="DZ375" s="213"/>
      <c r="EA375" s="213"/>
      <c r="EB375" s="213"/>
      <c r="EC375" s="213"/>
      <c r="ED375" s="213"/>
      <c r="EE375" s="213"/>
      <c r="EF375" s="213"/>
      <c r="EG375" s="213"/>
      <c r="EH375" s="213"/>
      <c r="EI375" s="213"/>
      <c r="EJ375" s="213"/>
      <c r="EK375" s="213"/>
      <c r="EL375" s="213"/>
      <c r="EM375" s="213"/>
      <c r="EN375" s="213"/>
      <c r="EO375" s="213"/>
      <c r="EP375" s="213"/>
      <c r="EQ375" s="213"/>
      <c r="ER375" s="213"/>
      <c r="ES375" s="213"/>
      <c r="ET375" s="213"/>
      <c r="EU375" s="9"/>
      <c r="EV375" s="166"/>
      <c r="EW375" s="213"/>
      <c r="EX375" s="213"/>
      <c r="EY375" s="213"/>
      <c r="EZ375" s="213"/>
      <c r="FA375" s="213"/>
      <c r="FB375" s="213"/>
      <c r="FC375" s="213"/>
      <c r="FD375" s="213"/>
      <c r="FE375" s="213"/>
      <c r="FF375" s="213"/>
      <c r="FG375" s="213"/>
      <c r="FH375" s="213"/>
      <c r="FI375" s="213"/>
      <c r="FJ375" s="213"/>
      <c r="FK375" s="213"/>
      <c r="FL375" s="213"/>
      <c r="FM375" s="213"/>
      <c r="FN375" s="167"/>
      <c r="FO375" s="213"/>
      <c r="FP375" s="213"/>
      <c r="FQ375" s="213"/>
      <c r="FR375" s="213"/>
      <c r="FS375" s="166"/>
      <c r="FT375" s="167"/>
      <c r="FU375" s="213"/>
      <c r="FV375" s="213"/>
      <c r="FW375" s="213"/>
      <c r="FX375" s="213"/>
      <c r="FY375" s="166"/>
      <c r="FZ375" s="167"/>
      <c r="GA375" s="166"/>
      <c r="GB375" s="213"/>
      <c r="GC375" s="213"/>
      <c r="GD375" s="213"/>
      <c r="GE375" s="166"/>
      <c r="GF375" s="213"/>
      <c r="GG375" s="213"/>
      <c r="GH375" s="213"/>
      <c r="GI375" s="213"/>
      <c r="GJ375" s="213"/>
      <c r="GK375" s="213"/>
      <c r="GL375" s="213"/>
      <c r="GM375" s="166"/>
      <c r="GN375" s="213"/>
      <c r="GO375" s="213"/>
      <c r="GP375" s="213"/>
      <c r="GQ375" s="167"/>
      <c r="GR375" s="174"/>
      <c r="GS375" s="214"/>
      <c r="GT375" s="214"/>
      <c r="GU375" s="214"/>
      <c r="GV375" s="214"/>
      <c r="GW375" s="214"/>
      <c r="GX375" s="214"/>
      <c r="GY375" s="214"/>
      <c r="GZ375" s="214"/>
      <c r="HA375" s="214" t="s">
        <v>226</v>
      </c>
      <c r="HB375" s="214"/>
      <c r="HC375" s="214"/>
      <c r="HD375" s="214"/>
      <c r="HE375" s="214"/>
      <c r="HF375" s="214"/>
      <c r="HG375" s="214"/>
      <c r="HH375" s="214"/>
      <c r="HI375" s="214"/>
      <c r="HJ375" s="214"/>
      <c r="HK375" s="214"/>
      <c r="HL375" s="214"/>
      <c r="HM375" s="214"/>
      <c r="HN375" s="214"/>
      <c r="HO375" s="214"/>
      <c r="HP375" s="214"/>
      <c r="HQ375" s="214"/>
      <c r="HR375" s="214"/>
      <c r="HS375" s="214"/>
      <c r="HT375" s="214"/>
      <c r="HU375" s="214"/>
      <c r="HV375" s="214"/>
      <c r="HW375" s="214"/>
      <c r="HX375" s="214"/>
      <c r="HY375" s="214"/>
      <c r="HZ375" s="214"/>
      <c r="IA375" s="214"/>
      <c r="IB375" s="214"/>
      <c r="IC375" s="214"/>
      <c r="ID375" s="214"/>
      <c r="IE375" s="214"/>
      <c r="IF375" s="214"/>
      <c r="IG375" s="214"/>
      <c r="IH375" s="214"/>
      <c r="II375" s="214"/>
      <c r="IJ375" s="214"/>
      <c r="IK375" s="214"/>
      <c r="IL375" s="214" t="s">
        <v>226</v>
      </c>
      <c r="IM375" s="214"/>
      <c r="IN375" s="214"/>
      <c r="IO375" s="214"/>
      <c r="IP375" s="166"/>
      <c r="IQ375" s="167"/>
      <c r="IR375" s="213" t="s">
        <v>226</v>
      </c>
      <c r="IS375" s="213"/>
      <c r="IT375" s="213" t="s">
        <v>226</v>
      </c>
      <c r="IU375" s="213"/>
      <c r="IV375" s="213"/>
      <c r="IW375" s="213"/>
      <c r="IX375" s="223"/>
      <c r="IY375" s="223"/>
      <c r="IZ375" s="213"/>
      <c r="JA375" s="223"/>
      <c r="JB375" s="213"/>
      <c r="JC375" s="213"/>
      <c r="JD375" s="213"/>
      <c r="JE375" s="214"/>
      <c r="JF375"/>
      <c r="JG375" s="213"/>
      <c r="JH375" s="213"/>
      <c r="JI375" s="213"/>
      <c r="JJ375" s="213"/>
      <c r="JK375" s="213"/>
      <c r="JL375" s="213"/>
      <c r="JM375" s="213"/>
      <c r="JN375" s="174"/>
      <c r="JO375" s="214"/>
      <c r="JP375" s="214"/>
      <c r="JQ375" s="214"/>
      <c r="JR375" s="214"/>
      <c r="JS375" s="214"/>
      <c r="JT375" s="214"/>
      <c r="JU375" s="214"/>
      <c r="JV375" s="214"/>
      <c r="JW375" s="214"/>
      <c r="JX375" s="214"/>
      <c r="JY375" s="166"/>
      <c r="JZ375" s="213"/>
      <c r="KA375" s="213"/>
      <c r="KB375" s="213"/>
      <c r="KC375" s="214"/>
      <c r="KD375" s="214"/>
      <c r="KE375" s="214"/>
      <c r="KF375" s="214"/>
      <c r="KG375" s="214"/>
      <c r="KH375" s="223"/>
      <c r="KI375" s="223"/>
      <c r="KJ375" s="223"/>
      <c r="KK375" s="223"/>
      <c r="KL375" s="214"/>
      <c r="KM375" s="214"/>
      <c r="KN375" s="214"/>
      <c r="KO375" s="214"/>
      <c r="KP375" s="214"/>
      <c r="KQ375"/>
      <c r="KR375" s="255"/>
      <c r="KS375">
        <v>4</v>
      </c>
      <c r="KT375">
        <v>0</v>
      </c>
      <c r="KU375">
        <v>4</v>
      </c>
      <c r="KV375">
        <v>0</v>
      </c>
    </row>
    <row r="376" spans="1:308" s="10" customFormat="1" ht="19.5">
      <c r="A376" s="171">
        <v>34</v>
      </c>
      <c r="B376" s="171" t="s">
        <v>1641</v>
      </c>
      <c r="C376" s="172" t="s">
        <v>1654</v>
      </c>
      <c r="D376" s="173">
        <v>8</v>
      </c>
      <c r="E376" s="164" t="s">
        <v>1655</v>
      </c>
      <c r="F376" s="164">
        <v>14</v>
      </c>
      <c r="G376" s="164" t="s">
        <v>876</v>
      </c>
      <c r="H376" s="164">
        <v>0</v>
      </c>
      <c r="I376" s="164">
        <v>0</v>
      </c>
      <c r="J376" s="164">
        <v>393</v>
      </c>
      <c r="K376" s="164">
        <v>116.1</v>
      </c>
      <c r="L376" s="165">
        <v>29.541984732824428</v>
      </c>
      <c r="M376" s="384" t="s">
        <v>2539</v>
      </c>
      <c r="N376" s="166"/>
      <c r="O376" s="213"/>
      <c r="P376" s="213"/>
      <c r="Q376" s="213"/>
      <c r="R376" s="213"/>
      <c r="S376" s="213"/>
      <c r="T376" s="213"/>
      <c r="U376" s="213"/>
      <c r="V376" s="213"/>
      <c r="W376" s="213"/>
      <c r="X376" s="213"/>
      <c r="Y376" s="213"/>
      <c r="Z376" s="213"/>
      <c r="AA376" s="213"/>
      <c r="AB376" s="213"/>
      <c r="AC376" s="213"/>
      <c r="AD376" s="213"/>
      <c r="AE376" s="213"/>
      <c r="AF376" s="213"/>
      <c r="AG376" s="213"/>
      <c r="AH376" s="213"/>
      <c r="AI376" s="213"/>
      <c r="AJ376" s="213"/>
      <c r="AK376" s="213"/>
      <c r="AL376" s="213"/>
      <c r="AM376" s="213"/>
      <c r="AN376" s="213"/>
      <c r="AO376" s="213"/>
      <c r="AP376" s="213"/>
      <c r="AQ376" s="213"/>
      <c r="AR376" s="213"/>
      <c r="AS376" s="213"/>
      <c r="AT376" s="213"/>
      <c r="AU376" s="213"/>
      <c r="AV376" s="213"/>
      <c r="AW376" s="213"/>
      <c r="AX376" s="213"/>
      <c r="AY376" s="213"/>
      <c r="AZ376" s="213"/>
      <c r="BA376" s="213"/>
      <c r="BB376" s="213"/>
      <c r="BC376" s="213"/>
      <c r="BD376" s="213"/>
      <c r="BE376" s="213"/>
      <c r="BF376" s="213"/>
      <c r="BG376" s="213"/>
      <c r="BH376" s="213"/>
      <c r="BI376" s="213"/>
      <c r="BJ376" s="213"/>
      <c r="BK376" s="213"/>
      <c r="BL376" s="213"/>
      <c r="BM376" s="213"/>
      <c r="BN376" s="213"/>
      <c r="BO376" s="213"/>
      <c r="BP376" s="213"/>
      <c r="BQ376" s="213"/>
      <c r="BR376" s="213"/>
      <c r="BS376" s="213"/>
      <c r="BT376" s="213"/>
      <c r="BU376" s="213"/>
      <c r="BV376" s="213"/>
      <c r="BW376" s="213"/>
      <c r="BX376" s="213"/>
      <c r="BY376" s="213"/>
      <c r="BZ376" s="213"/>
      <c r="CA376" s="213"/>
      <c r="CB376" s="166"/>
      <c r="CC376" s="213"/>
      <c r="CD376" s="213"/>
      <c r="CE376" s="213"/>
      <c r="CF376" s="213"/>
      <c r="CG376" s="213"/>
      <c r="CH376" s="213"/>
      <c r="CI376" s="213"/>
      <c r="CJ376" s="213"/>
      <c r="CK376" s="213"/>
      <c r="CL376" s="213"/>
      <c r="CM376" s="213"/>
      <c r="CN376" s="213"/>
      <c r="CO376" s="213"/>
      <c r="CP376" s="213"/>
      <c r="CQ376" s="213"/>
      <c r="CR376" s="213"/>
      <c r="CS376" s="213"/>
      <c r="CT376" s="166"/>
      <c r="CU376" s="213"/>
      <c r="CV376" s="213"/>
      <c r="CW376" s="213"/>
      <c r="CX376" s="213"/>
      <c r="CY376" s="213"/>
      <c r="CZ376" s="213"/>
      <c r="DA376" s="213"/>
      <c r="DB376" s="213"/>
      <c r="DC376" s="213"/>
      <c r="DD376" s="213"/>
      <c r="DE376" s="213"/>
      <c r="DF376" s="213"/>
      <c r="DG376" s="213"/>
      <c r="DH376" s="213"/>
      <c r="DI376" s="213"/>
      <c r="DJ376" s="213"/>
      <c r="DK376" s="213"/>
      <c r="DL376" s="213"/>
      <c r="DM376" s="213"/>
      <c r="DN376" s="167"/>
      <c r="DO376" s="213"/>
      <c r="DP376" s="213"/>
      <c r="DQ376" s="213"/>
      <c r="DR376" s="213"/>
      <c r="DS376" s="213"/>
      <c r="DT376" s="213"/>
      <c r="DU376" s="213"/>
      <c r="DV376" s="213"/>
      <c r="DW376" s="213"/>
      <c r="DX376" s="213"/>
      <c r="DY376" s="213"/>
      <c r="DZ376" s="213"/>
      <c r="EA376" s="213"/>
      <c r="EB376" s="213"/>
      <c r="EC376" s="213"/>
      <c r="ED376" s="213"/>
      <c r="EE376" s="213"/>
      <c r="EF376" s="213"/>
      <c r="EG376" s="213"/>
      <c r="EH376" s="213"/>
      <c r="EI376" s="213"/>
      <c r="EJ376" s="213"/>
      <c r="EK376" s="213"/>
      <c r="EL376" s="213"/>
      <c r="EM376" s="213"/>
      <c r="EN376" s="213"/>
      <c r="EO376" s="213"/>
      <c r="EP376" s="213"/>
      <c r="EQ376" s="213"/>
      <c r="ER376" s="213"/>
      <c r="ES376" s="213"/>
      <c r="ET376" s="213"/>
      <c r="EU376" s="9"/>
      <c r="EV376" s="166"/>
      <c r="EW376" s="213"/>
      <c r="EX376" s="213"/>
      <c r="EY376" s="213"/>
      <c r="EZ376" s="213"/>
      <c r="FA376" s="213"/>
      <c r="FB376" s="213"/>
      <c r="FC376" s="213"/>
      <c r="FD376" s="213"/>
      <c r="FE376" s="213"/>
      <c r="FF376" s="213"/>
      <c r="FG376" s="213"/>
      <c r="FH376" s="213"/>
      <c r="FI376" s="213"/>
      <c r="FJ376" s="213"/>
      <c r="FK376" s="213"/>
      <c r="FL376" s="213"/>
      <c r="FM376" s="213"/>
      <c r="FN376" s="167"/>
      <c r="FO376" s="213"/>
      <c r="FP376" s="213"/>
      <c r="FQ376" s="213"/>
      <c r="FR376" s="213"/>
      <c r="FS376" s="166"/>
      <c r="FT376" s="167"/>
      <c r="FU376" s="213"/>
      <c r="FV376" s="213"/>
      <c r="FW376" s="213"/>
      <c r="FX376" s="213"/>
      <c r="FY376" s="166"/>
      <c r="FZ376" s="167"/>
      <c r="GA376" s="166"/>
      <c r="GB376" s="213"/>
      <c r="GC376" s="213"/>
      <c r="GD376" s="213"/>
      <c r="GE376" s="166"/>
      <c r="GF376" s="213"/>
      <c r="GG376" s="213"/>
      <c r="GH376" s="213"/>
      <c r="GI376" s="213"/>
      <c r="GJ376" s="213"/>
      <c r="GK376" s="213"/>
      <c r="GL376" s="213"/>
      <c r="GM376" s="166"/>
      <c r="GN376" s="213"/>
      <c r="GO376" s="213"/>
      <c r="GP376" s="213"/>
      <c r="GQ376" s="167"/>
      <c r="GR376" s="174"/>
      <c r="GS376" s="214"/>
      <c r="GT376" s="214"/>
      <c r="GU376" s="214"/>
      <c r="GV376" s="214"/>
      <c r="GW376" s="214"/>
      <c r="GX376" s="214"/>
      <c r="GY376" s="214"/>
      <c r="GZ376" s="214"/>
      <c r="HA376" s="214"/>
      <c r="HB376" s="214"/>
      <c r="HC376" s="214"/>
      <c r="HD376" s="214"/>
      <c r="HE376" s="214"/>
      <c r="HF376" s="214"/>
      <c r="HG376" s="214"/>
      <c r="HH376" s="214"/>
      <c r="HI376" s="214"/>
      <c r="HJ376" s="214"/>
      <c r="HK376" s="214"/>
      <c r="HL376" s="214"/>
      <c r="HM376" s="214"/>
      <c r="HN376" s="214"/>
      <c r="HO376" s="214"/>
      <c r="HP376" s="214"/>
      <c r="HQ376" s="214"/>
      <c r="HR376" s="214"/>
      <c r="HS376" s="214"/>
      <c r="HT376" s="214"/>
      <c r="HU376" s="214"/>
      <c r="HV376" s="214"/>
      <c r="HW376" s="214"/>
      <c r="HX376" s="214"/>
      <c r="HY376" s="214"/>
      <c r="HZ376" s="214"/>
      <c r="IA376" s="214"/>
      <c r="IB376" s="214"/>
      <c r="IC376" s="214"/>
      <c r="ID376" s="214"/>
      <c r="IE376" s="214"/>
      <c r="IF376" s="214"/>
      <c r="IG376" s="214"/>
      <c r="IH376" s="214"/>
      <c r="II376" s="214"/>
      <c r="IJ376" s="214"/>
      <c r="IK376" s="214"/>
      <c r="IL376" s="214"/>
      <c r="IM376" s="214"/>
      <c r="IN376" s="214"/>
      <c r="IO376" s="214"/>
      <c r="IP376" s="166"/>
      <c r="IQ376" s="167"/>
      <c r="IR376" s="213"/>
      <c r="IS376" s="213"/>
      <c r="IT376" s="213"/>
      <c r="IU376" s="213"/>
      <c r="IV376" s="213"/>
      <c r="IW376" s="213"/>
      <c r="IX376" s="223"/>
      <c r="IY376" s="223"/>
      <c r="IZ376" s="213" t="s">
        <v>853</v>
      </c>
      <c r="JA376" s="223"/>
      <c r="JB376" s="213"/>
      <c r="JC376" s="213"/>
      <c r="JD376" s="213"/>
      <c r="JE376" s="214"/>
      <c r="JF376"/>
      <c r="JG376" s="213"/>
      <c r="JH376" s="213"/>
      <c r="JI376" s="213"/>
      <c r="JJ376" s="213"/>
      <c r="JK376" s="213"/>
      <c r="JL376" s="213"/>
      <c r="JM376" s="213"/>
      <c r="JN376" s="174"/>
      <c r="JO376" s="214"/>
      <c r="JP376" s="214"/>
      <c r="JQ376" s="214"/>
      <c r="JR376" s="214"/>
      <c r="JS376" s="214"/>
      <c r="JT376" s="214"/>
      <c r="JU376" s="214"/>
      <c r="JV376" s="214"/>
      <c r="JW376" s="214"/>
      <c r="JX376" s="214"/>
      <c r="JY376" s="166"/>
      <c r="JZ376" s="213"/>
      <c r="KA376" s="213"/>
      <c r="KB376" s="213"/>
      <c r="KC376" s="214"/>
      <c r="KD376" s="214"/>
      <c r="KE376" s="214"/>
      <c r="KF376" s="214"/>
      <c r="KG376" s="214"/>
      <c r="KH376" s="223"/>
      <c r="KI376" s="223"/>
      <c r="KJ376" s="223"/>
      <c r="KK376" s="223"/>
      <c r="KL376" s="214"/>
      <c r="KM376" s="214"/>
      <c r="KN376" s="214"/>
      <c r="KO376" s="214"/>
      <c r="KP376" s="214"/>
      <c r="KQ376"/>
      <c r="KR376" s="255"/>
      <c r="KS376">
        <v>0</v>
      </c>
      <c r="KT376">
        <v>1</v>
      </c>
      <c r="KU376">
        <v>0</v>
      </c>
      <c r="KV376">
        <v>1</v>
      </c>
    </row>
    <row r="377" spans="1:308" s="10" customFormat="1" ht="19.5">
      <c r="A377" s="171">
        <v>34</v>
      </c>
      <c r="B377" s="171" t="s">
        <v>1641</v>
      </c>
      <c r="C377" s="172" t="s">
        <v>1656</v>
      </c>
      <c r="D377" s="173">
        <v>9</v>
      </c>
      <c r="E377" s="164" t="s">
        <v>1657</v>
      </c>
      <c r="F377" s="164">
        <v>9</v>
      </c>
      <c r="G377" s="164" t="s">
        <v>857</v>
      </c>
      <c r="H377" s="164">
        <v>0</v>
      </c>
      <c r="I377" s="164">
        <v>0</v>
      </c>
      <c r="J377" s="164">
        <v>500</v>
      </c>
      <c r="K377" s="164">
        <v>166.2</v>
      </c>
      <c r="L377" s="165">
        <v>33.239999999999995</v>
      </c>
      <c r="M377" s="384" t="s">
        <v>2540</v>
      </c>
      <c r="N377" s="174" t="s">
        <v>226</v>
      </c>
      <c r="O377" s="214"/>
      <c r="P377" s="214"/>
      <c r="Q377" s="214"/>
      <c r="R377" s="214"/>
      <c r="S377" s="214"/>
      <c r="T377" s="214"/>
      <c r="U377" s="214"/>
      <c r="V377" s="214"/>
      <c r="W377" s="214"/>
      <c r="X377" s="214"/>
      <c r="Y377" s="214"/>
      <c r="Z377" s="214"/>
      <c r="AA377" s="214"/>
      <c r="AB377" s="214"/>
      <c r="AC377" s="214"/>
      <c r="AD377" s="214"/>
      <c r="AE377" s="214"/>
      <c r="AF377" s="214"/>
      <c r="AG377" s="214"/>
      <c r="AH377" s="214"/>
      <c r="AI377" s="214"/>
      <c r="AJ377" s="214"/>
      <c r="AK377" s="214"/>
      <c r="AL377" s="214"/>
      <c r="AM377" s="214"/>
      <c r="AN377" s="214"/>
      <c r="AO377" s="214"/>
      <c r="AP377" s="214"/>
      <c r="AQ377" s="214"/>
      <c r="AR377" s="214"/>
      <c r="AS377" s="214"/>
      <c r="AT377" s="214"/>
      <c r="AU377" s="214"/>
      <c r="AV377" s="214"/>
      <c r="AW377" s="214"/>
      <c r="AX377" s="214"/>
      <c r="AY377" s="214"/>
      <c r="AZ377" s="214"/>
      <c r="BA377" s="214"/>
      <c r="BB377" s="214"/>
      <c r="BC377" s="214"/>
      <c r="BD377" s="213"/>
      <c r="BE377" s="213"/>
      <c r="BF377" s="213"/>
      <c r="BG377" s="213" t="s">
        <v>226</v>
      </c>
      <c r="BH377" s="213"/>
      <c r="BI377" s="213"/>
      <c r="BJ377" s="213"/>
      <c r="BK377" s="213"/>
      <c r="BL377" s="213"/>
      <c r="BM377" s="213"/>
      <c r="BN377" s="213"/>
      <c r="BO377" s="213"/>
      <c r="BP377" s="213"/>
      <c r="BQ377" s="214"/>
      <c r="BR377" s="214"/>
      <c r="BS377" s="214"/>
      <c r="BT377" s="214"/>
      <c r="BU377" s="214"/>
      <c r="BV377" s="214"/>
      <c r="BW377" s="214"/>
      <c r="BX377" s="214"/>
      <c r="BY377" s="214"/>
      <c r="BZ377" s="213"/>
      <c r="CA377" s="213"/>
      <c r="CB377" s="166"/>
      <c r="CC377" s="213"/>
      <c r="CD377" s="213"/>
      <c r="CE377" s="213"/>
      <c r="CF377" s="213"/>
      <c r="CG377" s="213"/>
      <c r="CH377" s="213"/>
      <c r="CI377" s="213"/>
      <c r="CJ377" s="213"/>
      <c r="CK377" s="213"/>
      <c r="CL377" s="213"/>
      <c r="CM377" s="213"/>
      <c r="CN377" s="213"/>
      <c r="CO377" s="213"/>
      <c r="CP377" s="213"/>
      <c r="CQ377" s="213"/>
      <c r="CR377" s="213"/>
      <c r="CS377" s="213"/>
      <c r="CT377" s="166"/>
      <c r="CU377" s="213"/>
      <c r="CV377" s="213"/>
      <c r="CW377" s="213"/>
      <c r="CX377" s="213"/>
      <c r="CY377" s="213"/>
      <c r="CZ377" s="213"/>
      <c r="DA377" s="213"/>
      <c r="DB377" s="213"/>
      <c r="DC377" s="213"/>
      <c r="DD377" s="213"/>
      <c r="DE377" s="213"/>
      <c r="DF377" s="213"/>
      <c r="DG377" s="213"/>
      <c r="DH377" s="213"/>
      <c r="DI377" s="213"/>
      <c r="DJ377" s="213"/>
      <c r="DK377" s="213"/>
      <c r="DL377" s="213"/>
      <c r="DM377" s="213"/>
      <c r="DN377" s="167"/>
      <c r="DO377" s="213"/>
      <c r="DP377" s="213"/>
      <c r="DQ377" s="213"/>
      <c r="DR377" s="213"/>
      <c r="DS377" s="213"/>
      <c r="DT377" s="213"/>
      <c r="DU377" s="213"/>
      <c r="DV377" s="213"/>
      <c r="DW377" s="213"/>
      <c r="DX377" s="213"/>
      <c r="DY377" s="213"/>
      <c r="DZ377" s="213"/>
      <c r="EA377" s="213"/>
      <c r="EB377" s="213"/>
      <c r="EC377" s="213"/>
      <c r="ED377" s="213"/>
      <c r="EE377" s="213"/>
      <c r="EF377" s="213"/>
      <c r="EG377" s="213"/>
      <c r="EH377" s="213"/>
      <c r="EI377" s="213"/>
      <c r="EJ377" s="213"/>
      <c r="EK377" s="213"/>
      <c r="EL377" s="213"/>
      <c r="EM377" s="213"/>
      <c r="EN377" s="213"/>
      <c r="EO377" s="213"/>
      <c r="EP377" s="213"/>
      <c r="EQ377" s="213"/>
      <c r="ER377" s="213"/>
      <c r="ES377" s="213"/>
      <c r="ET377" s="213"/>
      <c r="EU377" s="9"/>
      <c r="EV377" s="166"/>
      <c r="EW377" s="213"/>
      <c r="EX377" s="213"/>
      <c r="EY377" s="213"/>
      <c r="EZ377" s="213"/>
      <c r="FA377" s="213"/>
      <c r="FB377" s="213"/>
      <c r="FC377" s="213"/>
      <c r="FD377" s="213"/>
      <c r="FE377" s="213"/>
      <c r="FF377" s="213"/>
      <c r="FG377" s="213"/>
      <c r="FH377" s="213"/>
      <c r="FI377" s="213"/>
      <c r="FJ377" s="213"/>
      <c r="FK377" s="213"/>
      <c r="FL377" s="213"/>
      <c r="FM377" s="213"/>
      <c r="FN377" s="167"/>
      <c r="FO377" s="213"/>
      <c r="FP377" s="213"/>
      <c r="FQ377" s="213"/>
      <c r="FR377" s="213"/>
      <c r="FS377" s="166"/>
      <c r="FT377" s="167"/>
      <c r="FU377" s="213"/>
      <c r="FV377" s="213"/>
      <c r="FW377" s="213"/>
      <c r="FX377" s="213"/>
      <c r="FY377" s="166"/>
      <c r="FZ377" s="167"/>
      <c r="GA377" s="166"/>
      <c r="GB377" s="213"/>
      <c r="GC377" s="213"/>
      <c r="GD377" s="213"/>
      <c r="GE377" s="166"/>
      <c r="GF377" s="213"/>
      <c r="GG377" s="213"/>
      <c r="GH377" s="213"/>
      <c r="GI377" s="213"/>
      <c r="GJ377" s="213"/>
      <c r="GK377" s="213"/>
      <c r="GL377" s="213"/>
      <c r="GM377" s="166"/>
      <c r="GN377" s="213"/>
      <c r="GO377" s="213"/>
      <c r="GP377" s="213"/>
      <c r="GQ377" s="167"/>
      <c r="GR377" s="174"/>
      <c r="GS377" s="214"/>
      <c r="GT377" s="214"/>
      <c r="GU377" s="214"/>
      <c r="GV377" s="214"/>
      <c r="GW377" s="214"/>
      <c r="GX377" s="214"/>
      <c r="GY377" s="214"/>
      <c r="GZ377" s="214"/>
      <c r="HA377" s="214" t="s">
        <v>226</v>
      </c>
      <c r="HB377" s="214"/>
      <c r="HC377" s="214"/>
      <c r="HD377" s="214"/>
      <c r="HE377" s="214"/>
      <c r="HF377" s="214"/>
      <c r="HG377" s="214"/>
      <c r="HH377" s="214"/>
      <c r="HI377" s="214"/>
      <c r="HJ377" s="214"/>
      <c r="HK377" s="214"/>
      <c r="HL377" s="214"/>
      <c r="HM377" s="214"/>
      <c r="HN377" s="214"/>
      <c r="HO377" s="214"/>
      <c r="HP377" s="214"/>
      <c r="HQ377" s="214"/>
      <c r="HR377" s="214"/>
      <c r="HS377" s="214"/>
      <c r="HT377" s="214"/>
      <c r="HU377" s="214"/>
      <c r="HV377" s="214"/>
      <c r="HW377" s="214"/>
      <c r="HX377" s="214"/>
      <c r="HY377" s="214"/>
      <c r="HZ377" s="214"/>
      <c r="IA377" s="214"/>
      <c r="IB377" s="214"/>
      <c r="IC377" s="214"/>
      <c r="ID377" s="214"/>
      <c r="IE377" s="214"/>
      <c r="IF377" s="214"/>
      <c r="IG377" s="214"/>
      <c r="IH377" s="214"/>
      <c r="II377" s="214"/>
      <c r="IJ377" s="214"/>
      <c r="IK377" s="214"/>
      <c r="IL377" s="214"/>
      <c r="IM377" s="214"/>
      <c r="IN377" s="214"/>
      <c r="IO377" s="214"/>
      <c r="IP377" s="166"/>
      <c r="IQ377" s="167"/>
      <c r="IR377" s="213"/>
      <c r="IS377" s="213"/>
      <c r="IT377" s="213"/>
      <c r="IU377" s="213"/>
      <c r="IV377" s="213"/>
      <c r="IW377" s="213"/>
      <c r="IX377" s="223"/>
      <c r="IY377" s="223"/>
      <c r="IZ377" s="213" t="s">
        <v>226</v>
      </c>
      <c r="JA377" s="223"/>
      <c r="JB377" s="213"/>
      <c r="JC377" s="213" t="s">
        <v>226</v>
      </c>
      <c r="JD377" s="213"/>
      <c r="JE377" s="214"/>
      <c r="JF377"/>
      <c r="JG377" s="213" t="s">
        <v>226</v>
      </c>
      <c r="JH377" s="213"/>
      <c r="JI377" s="213" t="s">
        <v>853</v>
      </c>
      <c r="JJ377" s="213"/>
      <c r="JK377" s="213"/>
      <c r="JL377" s="213"/>
      <c r="JM377" s="213"/>
      <c r="JN377" s="174"/>
      <c r="JO377" s="214" t="s">
        <v>853</v>
      </c>
      <c r="JP377" s="214"/>
      <c r="JQ377" s="214"/>
      <c r="JR377" s="214"/>
      <c r="JS377" s="214"/>
      <c r="JT377" s="214"/>
      <c r="JU377" s="214"/>
      <c r="JV377" s="214"/>
      <c r="JW377" s="214"/>
      <c r="JX377" s="214"/>
      <c r="JY377" s="166"/>
      <c r="JZ377" s="213"/>
      <c r="KA377" s="213"/>
      <c r="KB377" s="213"/>
      <c r="KC377" s="214"/>
      <c r="KD377" s="214"/>
      <c r="KE377" s="214"/>
      <c r="KF377" s="214"/>
      <c r="KG377" s="214"/>
      <c r="KH377" s="223"/>
      <c r="KI377" s="223"/>
      <c r="KJ377" s="223"/>
      <c r="KK377" s="223"/>
      <c r="KL377" s="214"/>
      <c r="KM377" s="214"/>
      <c r="KN377" s="214"/>
      <c r="KO377" s="214"/>
      <c r="KP377" s="214"/>
      <c r="KQ377"/>
      <c r="KR377" s="255"/>
      <c r="KS377">
        <v>6</v>
      </c>
      <c r="KT377">
        <v>2</v>
      </c>
      <c r="KU377">
        <v>6</v>
      </c>
      <c r="KV377">
        <v>2</v>
      </c>
    </row>
    <row r="378" spans="1:308" s="10" customFormat="1" ht="19.5">
      <c r="A378" s="171">
        <v>34</v>
      </c>
      <c r="B378" s="171" t="s">
        <v>1641</v>
      </c>
      <c r="C378" s="172" t="s">
        <v>1658</v>
      </c>
      <c r="D378" s="173">
        <v>10</v>
      </c>
      <c r="E378" s="164" t="s">
        <v>1659</v>
      </c>
      <c r="F378" s="164">
        <v>9</v>
      </c>
      <c r="G378" s="164" t="s">
        <v>857</v>
      </c>
      <c r="H378" s="164">
        <v>0</v>
      </c>
      <c r="I378" s="164">
        <v>0</v>
      </c>
      <c r="J378" s="164">
        <v>350</v>
      </c>
      <c r="K378" s="164">
        <v>82.7</v>
      </c>
      <c r="L378" s="165">
        <v>23.62857142857143</v>
      </c>
      <c r="M378" s="384" t="s">
        <v>2541</v>
      </c>
      <c r="N378" s="166"/>
      <c r="O378" s="213"/>
      <c r="P378" s="213"/>
      <c r="Q378" s="213"/>
      <c r="R378" s="213"/>
      <c r="S378" s="213"/>
      <c r="T378" s="213"/>
      <c r="U378" s="213"/>
      <c r="V378" s="213"/>
      <c r="W378" s="213"/>
      <c r="X378" s="213"/>
      <c r="Y378" s="213"/>
      <c r="Z378" s="213"/>
      <c r="AA378" s="213"/>
      <c r="AB378" s="213"/>
      <c r="AC378" s="213"/>
      <c r="AD378" s="213"/>
      <c r="AE378" s="213"/>
      <c r="AF378" s="213"/>
      <c r="AG378" s="213"/>
      <c r="AH378" s="213"/>
      <c r="AI378" s="213"/>
      <c r="AJ378" s="213"/>
      <c r="AK378" s="213"/>
      <c r="AL378" s="213"/>
      <c r="AM378" s="213"/>
      <c r="AN378" s="213"/>
      <c r="AO378" s="213"/>
      <c r="AP378" s="213"/>
      <c r="AQ378" s="213"/>
      <c r="AR378" s="213"/>
      <c r="AS378" s="213"/>
      <c r="AT378" s="213"/>
      <c r="AU378" s="213"/>
      <c r="AV378" s="213"/>
      <c r="AW378" s="213"/>
      <c r="AX378" s="213"/>
      <c r="AY378" s="213"/>
      <c r="AZ378" s="213"/>
      <c r="BA378" s="213"/>
      <c r="BB378" s="213"/>
      <c r="BC378" s="213"/>
      <c r="BD378" s="213"/>
      <c r="BE378" s="213"/>
      <c r="BF378" s="213"/>
      <c r="BG378" s="213"/>
      <c r="BH378" s="213"/>
      <c r="BI378" s="213"/>
      <c r="BJ378" s="213"/>
      <c r="BK378" s="213"/>
      <c r="BL378" s="213"/>
      <c r="BM378" s="213"/>
      <c r="BN378" s="213"/>
      <c r="BO378" s="213"/>
      <c r="BP378" s="213"/>
      <c r="BQ378" s="213"/>
      <c r="BR378" s="213"/>
      <c r="BS378" s="213"/>
      <c r="BT378" s="213"/>
      <c r="BU378" s="213"/>
      <c r="BV378" s="213"/>
      <c r="BW378" s="213"/>
      <c r="BX378" s="213"/>
      <c r="BY378" s="213"/>
      <c r="BZ378" s="213"/>
      <c r="CA378" s="213"/>
      <c r="CB378" s="166"/>
      <c r="CC378" s="213"/>
      <c r="CD378" s="213"/>
      <c r="CE378" s="213"/>
      <c r="CF378" s="213"/>
      <c r="CG378" s="213"/>
      <c r="CH378" s="213"/>
      <c r="CI378" s="213"/>
      <c r="CJ378" s="213"/>
      <c r="CK378" s="213"/>
      <c r="CL378" s="213"/>
      <c r="CM378" s="213"/>
      <c r="CN378" s="213"/>
      <c r="CO378" s="213"/>
      <c r="CP378" s="213"/>
      <c r="CQ378" s="213"/>
      <c r="CR378" s="213"/>
      <c r="CS378" s="213"/>
      <c r="CT378" s="166"/>
      <c r="CU378" s="213"/>
      <c r="CV378" s="213"/>
      <c r="CW378" s="213"/>
      <c r="CX378" s="213"/>
      <c r="CY378" s="213"/>
      <c r="CZ378" s="213"/>
      <c r="DA378" s="213"/>
      <c r="DB378" s="213"/>
      <c r="DC378" s="213"/>
      <c r="DD378" s="213"/>
      <c r="DE378" s="213"/>
      <c r="DF378" s="213"/>
      <c r="DG378" s="213"/>
      <c r="DH378" s="213"/>
      <c r="DI378" s="213"/>
      <c r="DJ378" s="213"/>
      <c r="DK378" s="213"/>
      <c r="DL378" s="213"/>
      <c r="DM378" s="213"/>
      <c r="DN378" s="167"/>
      <c r="DO378" s="213"/>
      <c r="DP378" s="213"/>
      <c r="DQ378" s="213"/>
      <c r="DR378" s="213"/>
      <c r="DS378" s="213"/>
      <c r="DT378" s="213"/>
      <c r="DU378" s="213"/>
      <c r="DV378" s="213"/>
      <c r="DW378" s="213"/>
      <c r="DX378" s="213"/>
      <c r="DY378" s="213"/>
      <c r="DZ378" s="213"/>
      <c r="EA378" s="213"/>
      <c r="EB378" s="213"/>
      <c r="EC378" s="213"/>
      <c r="ED378" s="213"/>
      <c r="EE378" s="213"/>
      <c r="EF378" s="213"/>
      <c r="EG378" s="213"/>
      <c r="EH378" s="213"/>
      <c r="EI378" s="213"/>
      <c r="EJ378" s="213"/>
      <c r="EK378" s="213"/>
      <c r="EL378" s="213"/>
      <c r="EM378" s="213"/>
      <c r="EN378" s="213"/>
      <c r="EO378" s="213"/>
      <c r="EP378" s="213"/>
      <c r="EQ378" s="213"/>
      <c r="ER378" s="213"/>
      <c r="ES378" s="213"/>
      <c r="ET378" s="213"/>
      <c r="EU378" s="9"/>
      <c r="EV378" s="166"/>
      <c r="EW378" s="213"/>
      <c r="EX378" s="213"/>
      <c r="EY378" s="213"/>
      <c r="EZ378" s="213"/>
      <c r="FA378" s="213"/>
      <c r="FB378" s="213"/>
      <c r="FC378" s="213"/>
      <c r="FD378" s="213"/>
      <c r="FE378" s="213"/>
      <c r="FF378" s="213"/>
      <c r="FG378" s="213"/>
      <c r="FH378" s="213"/>
      <c r="FI378" s="213"/>
      <c r="FJ378" s="213"/>
      <c r="FK378" s="213"/>
      <c r="FL378" s="213"/>
      <c r="FM378" s="213"/>
      <c r="FN378" s="167"/>
      <c r="FO378" s="213"/>
      <c r="FP378" s="213"/>
      <c r="FQ378" s="213"/>
      <c r="FR378" s="213"/>
      <c r="FS378" s="166"/>
      <c r="FT378" s="167"/>
      <c r="FU378" s="213"/>
      <c r="FV378" s="213"/>
      <c r="FW378" s="213"/>
      <c r="FX378" s="213"/>
      <c r="FY378" s="166"/>
      <c r="FZ378" s="167"/>
      <c r="GA378" s="166"/>
      <c r="GB378" s="213"/>
      <c r="GC378" s="213"/>
      <c r="GD378" s="213"/>
      <c r="GE378" s="166"/>
      <c r="GF378" s="213"/>
      <c r="GG378" s="213"/>
      <c r="GH378" s="213"/>
      <c r="GI378" s="213"/>
      <c r="GJ378" s="213"/>
      <c r="GK378" s="213"/>
      <c r="GL378" s="213"/>
      <c r="GM378" s="166"/>
      <c r="GN378" s="213"/>
      <c r="GO378" s="213"/>
      <c r="GP378" s="213"/>
      <c r="GQ378" s="167"/>
      <c r="GR378" s="174"/>
      <c r="GS378" s="214"/>
      <c r="GT378" s="214"/>
      <c r="GU378" s="214"/>
      <c r="GV378" s="214"/>
      <c r="GW378" s="214"/>
      <c r="GX378" s="214"/>
      <c r="GY378" s="214"/>
      <c r="GZ378" s="214"/>
      <c r="HA378" s="214"/>
      <c r="HB378" s="214"/>
      <c r="HC378" s="214"/>
      <c r="HD378" s="214"/>
      <c r="HE378" s="214"/>
      <c r="HF378" s="214"/>
      <c r="HG378" s="214"/>
      <c r="HH378" s="214"/>
      <c r="HI378" s="214"/>
      <c r="HJ378" s="214"/>
      <c r="HK378" s="214"/>
      <c r="HL378" s="214"/>
      <c r="HM378" s="214"/>
      <c r="HN378" s="214"/>
      <c r="HO378" s="214"/>
      <c r="HP378" s="214"/>
      <c r="HQ378" s="214"/>
      <c r="HR378" s="214"/>
      <c r="HS378" s="214"/>
      <c r="HT378" s="214"/>
      <c r="HU378" s="214"/>
      <c r="HV378" s="214"/>
      <c r="HW378" s="214"/>
      <c r="HX378" s="214"/>
      <c r="HY378" s="214"/>
      <c r="HZ378" s="214"/>
      <c r="IA378" s="214"/>
      <c r="IB378" s="214"/>
      <c r="IC378" s="214"/>
      <c r="ID378" s="214"/>
      <c r="IE378" s="214"/>
      <c r="IF378" s="214"/>
      <c r="IG378" s="214"/>
      <c r="IH378" s="214"/>
      <c r="II378" s="214"/>
      <c r="IJ378" s="214"/>
      <c r="IK378" s="214"/>
      <c r="IL378" s="214"/>
      <c r="IM378" s="214"/>
      <c r="IN378" s="214"/>
      <c r="IO378" s="214"/>
      <c r="IP378" s="166"/>
      <c r="IQ378" s="167"/>
      <c r="IR378" s="213"/>
      <c r="IS378" s="213"/>
      <c r="IT378" s="213"/>
      <c r="IU378" s="213"/>
      <c r="IV378" s="213"/>
      <c r="IW378" s="213"/>
      <c r="IX378" s="223"/>
      <c r="IY378" s="223"/>
      <c r="IZ378" s="213" t="s">
        <v>226</v>
      </c>
      <c r="JA378" s="223"/>
      <c r="JB378" s="213"/>
      <c r="JC378" s="213"/>
      <c r="JD378" s="213"/>
      <c r="JE378" s="214"/>
      <c r="JF378"/>
      <c r="JG378" s="213"/>
      <c r="JH378" s="213"/>
      <c r="JI378" s="213"/>
      <c r="JJ378" s="213"/>
      <c r="JK378" s="213"/>
      <c r="JL378" s="213"/>
      <c r="JM378" s="213"/>
      <c r="JN378" s="174"/>
      <c r="JO378" s="214"/>
      <c r="JP378" s="214"/>
      <c r="JQ378" s="214"/>
      <c r="JR378" s="214"/>
      <c r="JS378" s="214"/>
      <c r="JT378" s="214"/>
      <c r="JU378" s="214"/>
      <c r="JV378" s="214"/>
      <c r="JW378" s="214"/>
      <c r="JX378" s="214"/>
      <c r="JY378" s="166"/>
      <c r="JZ378" s="213"/>
      <c r="KA378" s="213"/>
      <c r="KB378" s="213"/>
      <c r="KC378" s="214"/>
      <c r="KD378" s="214"/>
      <c r="KE378" s="214"/>
      <c r="KF378" s="214"/>
      <c r="KG378" s="214"/>
      <c r="KH378" s="223"/>
      <c r="KI378" s="223"/>
      <c r="KJ378" s="223"/>
      <c r="KK378" s="223"/>
      <c r="KL378" s="214"/>
      <c r="KM378" s="214"/>
      <c r="KN378" s="214"/>
      <c r="KO378" s="214"/>
      <c r="KP378" s="214"/>
      <c r="KQ378"/>
      <c r="KR378" s="255"/>
      <c r="KS378">
        <v>1</v>
      </c>
      <c r="KT378">
        <v>0</v>
      </c>
      <c r="KU378">
        <v>1</v>
      </c>
      <c r="KV378">
        <v>0</v>
      </c>
    </row>
    <row r="379" spans="1:308" s="10" customFormat="1" ht="19.5">
      <c r="A379" s="171">
        <v>35</v>
      </c>
      <c r="B379" s="171" t="s">
        <v>1660</v>
      </c>
      <c r="C379" s="172" t="s">
        <v>1661</v>
      </c>
      <c r="D379" s="173">
        <v>1</v>
      </c>
      <c r="E379" s="171" t="s">
        <v>1662</v>
      </c>
      <c r="F379" s="164">
        <v>10</v>
      </c>
      <c r="G379" s="164" t="s">
        <v>857</v>
      </c>
      <c r="H379" s="164">
        <v>0</v>
      </c>
      <c r="I379" s="164">
        <v>0</v>
      </c>
      <c r="J379" s="164">
        <v>490</v>
      </c>
      <c r="K379" s="164">
        <v>145</v>
      </c>
      <c r="L379" s="165">
        <v>29.591836734693878</v>
      </c>
      <c r="M379" s="384" t="s">
        <v>2542</v>
      </c>
      <c r="N379" s="166"/>
      <c r="O379" s="213"/>
      <c r="P379" s="213"/>
      <c r="Q379" s="213"/>
      <c r="R379" s="213"/>
      <c r="S379" s="213"/>
      <c r="T379" s="213"/>
      <c r="U379" s="213"/>
      <c r="V379" s="213"/>
      <c r="W379" s="213"/>
      <c r="X379" s="213"/>
      <c r="Y379" s="213"/>
      <c r="Z379" s="213"/>
      <c r="AA379" s="213"/>
      <c r="AB379" s="213"/>
      <c r="AC379" s="213"/>
      <c r="AD379" s="213"/>
      <c r="AE379" s="213"/>
      <c r="AF379" s="213"/>
      <c r="AG379" s="213"/>
      <c r="AH379" s="213"/>
      <c r="AI379" s="213"/>
      <c r="AJ379" s="213"/>
      <c r="AK379" s="213"/>
      <c r="AL379" s="213"/>
      <c r="AM379" s="213"/>
      <c r="AN379" s="213"/>
      <c r="AO379" s="213"/>
      <c r="AP379" s="213"/>
      <c r="AQ379" s="213"/>
      <c r="AR379" s="213"/>
      <c r="AS379" s="213"/>
      <c r="AT379" s="213"/>
      <c r="AU379" s="213"/>
      <c r="AV379" s="213"/>
      <c r="AW379" s="213"/>
      <c r="AX379" s="213"/>
      <c r="AY379" s="213"/>
      <c r="AZ379" s="213"/>
      <c r="BA379" s="213"/>
      <c r="BB379" s="213"/>
      <c r="BC379" s="213"/>
      <c r="BD379" s="213"/>
      <c r="BE379" s="213"/>
      <c r="BF379" s="213"/>
      <c r="BG379" s="213"/>
      <c r="BH379" s="213"/>
      <c r="BI379" s="213"/>
      <c r="BJ379" s="213"/>
      <c r="BK379" s="213"/>
      <c r="BL379" s="213"/>
      <c r="BM379" s="213"/>
      <c r="BN379" s="213"/>
      <c r="BO379" s="213"/>
      <c r="BP379" s="213"/>
      <c r="BQ379" s="213"/>
      <c r="BR379" s="213"/>
      <c r="BS379" s="213"/>
      <c r="BT379" s="213"/>
      <c r="BU379" s="213"/>
      <c r="BV379" s="213"/>
      <c r="BW379" s="213"/>
      <c r="BX379" s="213"/>
      <c r="BY379" s="213"/>
      <c r="BZ379" s="213"/>
      <c r="CA379" s="213"/>
      <c r="CB379" s="166"/>
      <c r="CC379" s="213"/>
      <c r="CD379" s="213"/>
      <c r="CE379" s="213"/>
      <c r="CF379" s="213"/>
      <c r="CG379" s="213"/>
      <c r="CH379" s="213"/>
      <c r="CI379" s="213"/>
      <c r="CJ379" s="213"/>
      <c r="CK379" s="213"/>
      <c r="CL379" s="213"/>
      <c r="CM379" s="213"/>
      <c r="CN379" s="213"/>
      <c r="CO379" s="213"/>
      <c r="CP379" s="213"/>
      <c r="CQ379" s="213"/>
      <c r="CR379" s="213"/>
      <c r="CS379" s="213"/>
      <c r="CT379" s="166"/>
      <c r="CU379" s="213"/>
      <c r="CV379" s="213"/>
      <c r="CW379" s="213"/>
      <c r="CX379" s="213"/>
      <c r="CY379" s="213"/>
      <c r="CZ379" s="213"/>
      <c r="DA379" s="213"/>
      <c r="DB379" s="213"/>
      <c r="DC379" s="213"/>
      <c r="DD379" s="213"/>
      <c r="DE379" s="213"/>
      <c r="DF379" s="213"/>
      <c r="DG379" s="213"/>
      <c r="DH379" s="213"/>
      <c r="DI379" s="213"/>
      <c r="DJ379" s="213"/>
      <c r="DK379" s="213"/>
      <c r="DL379" s="213"/>
      <c r="DM379" s="213"/>
      <c r="DN379" s="167"/>
      <c r="DO379" s="213"/>
      <c r="DP379" s="213"/>
      <c r="DQ379" s="213"/>
      <c r="DR379" s="213"/>
      <c r="DS379" s="213"/>
      <c r="DT379" s="213"/>
      <c r="DU379" s="213"/>
      <c r="DV379" s="213"/>
      <c r="DW379" s="213"/>
      <c r="DX379" s="213"/>
      <c r="DY379" s="213"/>
      <c r="DZ379" s="213"/>
      <c r="EA379" s="213"/>
      <c r="EB379" s="213"/>
      <c r="EC379" s="213"/>
      <c r="ED379" s="213"/>
      <c r="EE379" s="213"/>
      <c r="EF379" s="213"/>
      <c r="EG379" s="213"/>
      <c r="EH379" s="213"/>
      <c r="EI379" s="213"/>
      <c r="EJ379" s="213"/>
      <c r="EK379" s="213"/>
      <c r="EL379" s="213"/>
      <c r="EM379" s="213"/>
      <c r="EN379" s="213"/>
      <c r="EO379" s="213"/>
      <c r="EP379" s="213"/>
      <c r="EQ379" s="213"/>
      <c r="ER379" s="213"/>
      <c r="ES379" s="213"/>
      <c r="ET379" s="213"/>
      <c r="EU379" s="9"/>
      <c r="EV379" s="166"/>
      <c r="EW379" s="213"/>
      <c r="EX379" s="213"/>
      <c r="EY379" s="213"/>
      <c r="EZ379" s="213"/>
      <c r="FA379" s="213"/>
      <c r="FB379" s="213"/>
      <c r="FC379" s="213"/>
      <c r="FD379" s="213"/>
      <c r="FE379" s="213"/>
      <c r="FF379" s="213"/>
      <c r="FG379" s="213"/>
      <c r="FH379" s="213"/>
      <c r="FI379" s="213"/>
      <c r="FJ379" s="213"/>
      <c r="FK379" s="213"/>
      <c r="FL379" s="213"/>
      <c r="FM379" s="213"/>
      <c r="FN379" s="167"/>
      <c r="FO379" s="213"/>
      <c r="FP379" s="213"/>
      <c r="FQ379" s="213"/>
      <c r="FR379" s="213"/>
      <c r="FS379" s="166"/>
      <c r="FT379" s="167"/>
      <c r="FU379" s="213"/>
      <c r="FV379" s="213"/>
      <c r="FW379" s="213"/>
      <c r="FX379" s="213"/>
      <c r="FY379" s="166"/>
      <c r="FZ379" s="167"/>
      <c r="GA379" s="166"/>
      <c r="GB379" s="213"/>
      <c r="GC379" s="213"/>
      <c r="GD379" s="213"/>
      <c r="GE379" s="166"/>
      <c r="GF379" s="213"/>
      <c r="GG379" s="213"/>
      <c r="GH379" s="213"/>
      <c r="GI379" s="213"/>
      <c r="GJ379" s="213"/>
      <c r="GK379" s="213"/>
      <c r="GL379" s="213"/>
      <c r="GM379" s="166"/>
      <c r="GN379" s="213"/>
      <c r="GO379" s="213"/>
      <c r="GP379" s="213"/>
      <c r="GQ379" s="167"/>
      <c r="GR379" s="174"/>
      <c r="GS379" s="214"/>
      <c r="GT379" s="214"/>
      <c r="GU379" s="214"/>
      <c r="GV379" s="214"/>
      <c r="GW379" s="214"/>
      <c r="GX379" s="214"/>
      <c r="GY379" s="214"/>
      <c r="GZ379" s="214"/>
      <c r="HA379" s="214"/>
      <c r="HB379" s="214"/>
      <c r="HC379" s="214"/>
      <c r="HD379" s="214"/>
      <c r="HE379" s="214"/>
      <c r="HF379" s="214"/>
      <c r="HG379" s="214"/>
      <c r="HH379" s="214"/>
      <c r="HI379" s="214"/>
      <c r="HJ379" s="214"/>
      <c r="HK379" s="214"/>
      <c r="HL379" s="214"/>
      <c r="HM379" s="214"/>
      <c r="HN379" s="214"/>
      <c r="HO379" s="214"/>
      <c r="HP379" s="214"/>
      <c r="HQ379" s="214"/>
      <c r="HR379" s="214"/>
      <c r="HS379" s="214"/>
      <c r="HT379" s="214"/>
      <c r="HU379" s="214"/>
      <c r="HV379" s="214"/>
      <c r="HW379" s="214"/>
      <c r="HX379" s="214"/>
      <c r="HY379" s="214"/>
      <c r="HZ379" s="214"/>
      <c r="IA379" s="214"/>
      <c r="IB379" s="214"/>
      <c r="IC379" s="214"/>
      <c r="ID379" s="214"/>
      <c r="IE379" s="214"/>
      <c r="IF379" s="214"/>
      <c r="IG379" s="214"/>
      <c r="IH379" s="214"/>
      <c r="II379" s="214"/>
      <c r="IJ379" s="214"/>
      <c r="IK379" s="214"/>
      <c r="IL379" s="214"/>
      <c r="IM379" s="214"/>
      <c r="IN379" s="214"/>
      <c r="IO379" s="214"/>
      <c r="IP379" s="166"/>
      <c r="IQ379" s="167"/>
      <c r="IR379" s="213"/>
      <c r="IS379" s="213"/>
      <c r="IT379" s="213"/>
      <c r="IU379" s="213"/>
      <c r="IV379" s="213"/>
      <c r="IW379" s="213"/>
      <c r="IX379" s="223"/>
      <c r="IY379" s="223"/>
      <c r="IZ379" s="213"/>
      <c r="JA379" s="223"/>
      <c r="JB379" s="213"/>
      <c r="JC379" s="213"/>
      <c r="JD379" s="213"/>
      <c r="JE379" s="214"/>
      <c r="JF379"/>
      <c r="JG379" s="213"/>
      <c r="JH379" s="213"/>
      <c r="JI379" s="213"/>
      <c r="JJ379" s="213"/>
      <c r="JK379" s="213"/>
      <c r="JL379" s="213"/>
      <c r="JM379" s="213"/>
      <c r="JN379" s="174"/>
      <c r="JO379" s="214"/>
      <c r="JP379" s="214"/>
      <c r="JQ379" s="214"/>
      <c r="JR379" s="214"/>
      <c r="JS379" s="214"/>
      <c r="JT379" s="214"/>
      <c r="JU379" s="214"/>
      <c r="JV379" s="214"/>
      <c r="JW379" s="214"/>
      <c r="JX379" s="214"/>
      <c r="JY379" s="166"/>
      <c r="JZ379" s="213"/>
      <c r="KA379" s="213"/>
      <c r="KB379" s="213"/>
      <c r="KC379" s="214"/>
      <c r="KD379" s="214"/>
      <c r="KE379" s="214"/>
      <c r="KF379" s="214"/>
      <c r="KG379" s="214"/>
      <c r="KH379" s="223"/>
      <c r="KI379" s="223"/>
      <c r="KJ379" s="223"/>
      <c r="KK379" s="223"/>
      <c r="KL379" s="214"/>
      <c r="KM379" s="214"/>
      <c r="KN379" s="214"/>
      <c r="KO379" s="214"/>
      <c r="KP379" s="214"/>
      <c r="KQ379"/>
      <c r="KR379" s="255"/>
      <c r="KS379">
        <v>0</v>
      </c>
      <c r="KT379">
        <v>0</v>
      </c>
      <c r="KU379">
        <v>0</v>
      </c>
      <c r="KV379">
        <v>0</v>
      </c>
    </row>
    <row r="380" spans="1:308" s="10" customFormat="1" ht="19.5">
      <c r="A380" s="171">
        <v>35</v>
      </c>
      <c r="B380" s="171" t="s">
        <v>1663</v>
      </c>
      <c r="C380" s="172" t="s">
        <v>1664</v>
      </c>
      <c r="D380" s="173">
        <v>2</v>
      </c>
      <c r="E380" s="164" t="s">
        <v>1665</v>
      </c>
      <c r="F380" s="164">
        <v>6</v>
      </c>
      <c r="G380" s="164" t="s">
        <v>876</v>
      </c>
      <c r="H380" s="164">
        <v>0</v>
      </c>
      <c r="I380" s="164">
        <v>0</v>
      </c>
      <c r="J380" s="164">
        <v>554</v>
      </c>
      <c r="K380" s="164">
        <v>127.8</v>
      </c>
      <c r="L380" s="165">
        <v>23.068592057761734</v>
      </c>
      <c r="M380" s="384" t="s">
        <v>2543</v>
      </c>
      <c r="N380" s="166" t="s">
        <v>226</v>
      </c>
      <c r="O380" s="213"/>
      <c r="P380" s="213"/>
      <c r="Q380" s="213"/>
      <c r="R380" s="213"/>
      <c r="S380" s="213"/>
      <c r="T380" s="213"/>
      <c r="U380" s="213"/>
      <c r="V380" s="213"/>
      <c r="W380" s="213"/>
      <c r="X380" s="213"/>
      <c r="Y380" s="213"/>
      <c r="Z380" s="213"/>
      <c r="AA380" s="213"/>
      <c r="AB380" s="213"/>
      <c r="AC380" s="213"/>
      <c r="AD380" s="213"/>
      <c r="AE380" s="213"/>
      <c r="AF380" s="213"/>
      <c r="AG380" s="213"/>
      <c r="AH380" s="213"/>
      <c r="AI380" s="213"/>
      <c r="AJ380" s="213"/>
      <c r="AK380" s="213"/>
      <c r="AL380" s="213"/>
      <c r="AM380" s="213"/>
      <c r="AN380" s="213"/>
      <c r="AO380" s="213"/>
      <c r="AP380" s="213"/>
      <c r="AQ380" s="213"/>
      <c r="AR380" s="213"/>
      <c r="AS380" s="213"/>
      <c r="AT380" s="213"/>
      <c r="AU380" s="213"/>
      <c r="AV380" s="213"/>
      <c r="AW380" s="213"/>
      <c r="AX380" s="213"/>
      <c r="AY380" s="213"/>
      <c r="AZ380" s="213"/>
      <c r="BA380" s="213"/>
      <c r="BB380" s="213"/>
      <c r="BC380" s="213"/>
      <c r="BD380" s="213"/>
      <c r="BE380" s="213"/>
      <c r="BF380" s="213"/>
      <c r="BG380" s="213"/>
      <c r="BH380" s="213"/>
      <c r="BI380" s="213"/>
      <c r="BJ380" s="213"/>
      <c r="BK380" s="213"/>
      <c r="BL380" s="213"/>
      <c r="BM380" s="213"/>
      <c r="BN380" s="213"/>
      <c r="BO380" s="213"/>
      <c r="BP380" s="213"/>
      <c r="BQ380" s="213"/>
      <c r="BR380" s="213"/>
      <c r="BS380" s="213"/>
      <c r="BT380" s="213"/>
      <c r="BU380" s="213"/>
      <c r="BV380" s="213"/>
      <c r="BW380" s="213"/>
      <c r="BX380" s="213"/>
      <c r="BY380" s="213"/>
      <c r="BZ380" s="213"/>
      <c r="CA380" s="213"/>
      <c r="CB380" s="166"/>
      <c r="CC380" s="213"/>
      <c r="CD380" s="213"/>
      <c r="CE380" s="213"/>
      <c r="CF380" s="213"/>
      <c r="CG380" s="213"/>
      <c r="CH380" s="213"/>
      <c r="CI380" s="213"/>
      <c r="CJ380" s="213"/>
      <c r="CK380" s="213"/>
      <c r="CL380" s="213"/>
      <c r="CM380" s="213"/>
      <c r="CN380" s="213"/>
      <c r="CO380" s="213"/>
      <c r="CP380" s="213"/>
      <c r="CQ380" s="213" t="s">
        <v>226</v>
      </c>
      <c r="CR380" s="213"/>
      <c r="CS380" s="213"/>
      <c r="CT380" s="166" t="s">
        <v>226</v>
      </c>
      <c r="CU380" s="213"/>
      <c r="CV380" s="213"/>
      <c r="CW380" s="213"/>
      <c r="CX380" s="213"/>
      <c r="CY380" s="213"/>
      <c r="CZ380" s="213"/>
      <c r="DA380" s="213"/>
      <c r="DB380" s="213"/>
      <c r="DC380" s="213"/>
      <c r="DD380" s="213"/>
      <c r="DE380" s="213"/>
      <c r="DF380" s="213"/>
      <c r="DG380" s="213"/>
      <c r="DH380" s="213"/>
      <c r="DI380" s="213"/>
      <c r="DJ380" s="213"/>
      <c r="DK380" s="213"/>
      <c r="DL380" s="213"/>
      <c r="DM380" s="213"/>
      <c r="DN380" s="167"/>
      <c r="DO380" s="213"/>
      <c r="DP380" s="213"/>
      <c r="DQ380" s="213"/>
      <c r="DR380" s="213"/>
      <c r="DS380" s="213"/>
      <c r="DT380" s="213"/>
      <c r="DU380" s="213"/>
      <c r="DV380" s="213"/>
      <c r="DW380" s="213"/>
      <c r="DX380" s="213"/>
      <c r="DY380" s="213"/>
      <c r="DZ380" s="213"/>
      <c r="EA380" s="213"/>
      <c r="EB380" s="213"/>
      <c r="EC380" s="213"/>
      <c r="ED380" s="213"/>
      <c r="EE380" s="213"/>
      <c r="EF380" s="213"/>
      <c r="EG380" s="213"/>
      <c r="EH380" s="213"/>
      <c r="EI380" s="213"/>
      <c r="EJ380" s="213"/>
      <c r="EK380" s="213"/>
      <c r="EL380" s="213"/>
      <c r="EM380" s="213"/>
      <c r="EN380" s="213"/>
      <c r="EO380" s="213"/>
      <c r="EP380" s="213"/>
      <c r="EQ380" s="213"/>
      <c r="ER380" s="213"/>
      <c r="ES380" s="213"/>
      <c r="ET380" s="213"/>
      <c r="EU380" s="9"/>
      <c r="EV380" s="166"/>
      <c r="EW380" s="213" t="s">
        <v>853</v>
      </c>
      <c r="EX380" s="213" t="s">
        <v>853</v>
      </c>
      <c r="EY380" s="213" t="s">
        <v>853</v>
      </c>
      <c r="EZ380" s="213"/>
      <c r="FA380" s="213"/>
      <c r="FB380" s="213"/>
      <c r="FC380" s="213"/>
      <c r="FD380" s="213"/>
      <c r="FE380" s="213" t="s">
        <v>853</v>
      </c>
      <c r="FF380" s="213"/>
      <c r="FG380" s="213"/>
      <c r="FH380" s="213"/>
      <c r="FI380" s="213"/>
      <c r="FJ380" s="213"/>
      <c r="FK380" s="213"/>
      <c r="FL380" s="213" t="s">
        <v>853</v>
      </c>
      <c r="FM380" s="213"/>
      <c r="FN380" s="167" t="s">
        <v>853</v>
      </c>
      <c r="FO380" s="213"/>
      <c r="FP380" s="213"/>
      <c r="FQ380" s="213"/>
      <c r="FR380" s="213"/>
      <c r="FS380" s="166"/>
      <c r="FT380" s="167"/>
      <c r="FU380" s="213"/>
      <c r="FV380" s="213"/>
      <c r="FW380" s="213"/>
      <c r="FX380" s="213"/>
      <c r="FY380" s="166"/>
      <c r="FZ380" s="167"/>
      <c r="GA380" s="166"/>
      <c r="GB380" s="213"/>
      <c r="GC380" s="213"/>
      <c r="GD380" s="213"/>
      <c r="GE380" s="166"/>
      <c r="GF380" s="213"/>
      <c r="GG380" s="213"/>
      <c r="GH380" s="213"/>
      <c r="GI380" s="213"/>
      <c r="GJ380" s="213"/>
      <c r="GK380" s="213"/>
      <c r="GL380" s="213"/>
      <c r="GM380" s="166"/>
      <c r="GN380" s="213"/>
      <c r="GO380" s="213"/>
      <c r="GP380" s="213"/>
      <c r="GQ380" s="167"/>
      <c r="GR380" s="174"/>
      <c r="GS380" s="214"/>
      <c r="GT380" s="214"/>
      <c r="GU380" s="214"/>
      <c r="GV380" s="214"/>
      <c r="GW380" s="214"/>
      <c r="GX380" s="214"/>
      <c r="GY380" s="214"/>
      <c r="GZ380" s="214"/>
      <c r="HA380" s="214"/>
      <c r="HB380" s="214"/>
      <c r="HC380" s="214"/>
      <c r="HD380" s="214"/>
      <c r="HE380" s="214"/>
      <c r="HF380" s="214"/>
      <c r="HG380" s="214"/>
      <c r="HH380" s="214"/>
      <c r="HI380" s="214"/>
      <c r="HJ380" s="214"/>
      <c r="HK380" s="214"/>
      <c r="HL380" s="214"/>
      <c r="HM380" s="214"/>
      <c r="HN380" s="214"/>
      <c r="HO380" s="214"/>
      <c r="HP380" s="214"/>
      <c r="HQ380" s="214"/>
      <c r="HR380" s="214"/>
      <c r="HS380" s="214"/>
      <c r="HT380" s="214"/>
      <c r="HU380" s="214"/>
      <c r="HV380" s="214"/>
      <c r="HW380" s="214"/>
      <c r="HX380" s="214"/>
      <c r="HY380" s="214"/>
      <c r="HZ380" s="214"/>
      <c r="IA380" s="214"/>
      <c r="IB380" s="214"/>
      <c r="IC380" s="214"/>
      <c r="ID380" s="214"/>
      <c r="IE380" s="214"/>
      <c r="IF380" s="214"/>
      <c r="IG380" s="214"/>
      <c r="IH380" s="214"/>
      <c r="II380" s="214"/>
      <c r="IJ380" s="214"/>
      <c r="IK380" s="214"/>
      <c r="IL380" s="214"/>
      <c r="IM380" s="214"/>
      <c r="IN380" s="214"/>
      <c r="IO380" s="214"/>
      <c r="IP380" s="166"/>
      <c r="IQ380" s="167"/>
      <c r="IR380" s="213"/>
      <c r="IS380" s="213"/>
      <c r="IT380" s="213"/>
      <c r="IU380" s="213"/>
      <c r="IV380" s="213"/>
      <c r="IW380" s="213"/>
      <c r="IX380" s="223"/>
      <c r="IY380" s="223"/>
      <c r="IZ380" s="213" t="s">
        <v>226</v>
      </c>
      <c r="JA380" s="223"/>
      <c r="JB380" s="213"/>
      <c r="JC380" s="213"/>
      <c r="JD380" s="213"/>
      <c r="JE380" s="214"/>
      <c r="JF380"/>
      <c r="JG380" s="213" t="s">
        <v>853</v>
      </c>
      <c r="JH380" s="213"/>
      <c r="JI380" s="213" t="s">
        <v>226</v>
      </c>
      <c r="JJ380" s="213"/>
      <c r="JK380" s="213" t="s">
        <v>226</v>
      </c>
      <c r="JL380" s="213"/>
      <c r="JM380" s="213"/>
      <c r="JN380" s="174" t="s">
        <v>853</v>
      </c>
      <c r="JO380" s="214"/>
      <c r="JP380" s="214"/>
      <c r="JQ380" s="214"/>
      <c r="JR380" s="214"/>
      <c r="JS380" s="214"/>
      <c r="JT380" s="214"/>
      <c r="JU380" s="214"/>
      <c r="JV380" s="214"/>
      <c r="JW380" s="214"/>
      <c r="JX380" s="214"/>
      <c r="JY380" s="166"/>
      <c r="JZ380" s="213"/>
      <c r="KA380" s="213"/>
      <c r="KB380" s="213"/>
      <c r="KC380" s="214"/>
      <c r="KD380" s="214" t="s">
        <v>898</v>
      </c>
      <c r="KE380" s="214" t="s">
        <v>898</v>
      </c>
      <c r="KF380" s="214"/>
      <c r="KG380" s="214"/>
      <c r="KH380" s="223" t="s">
        <v>226</v>
      </c>
      <c r="KI380" s="223"/>
      <c r="KJ380" s="223"/>
      <c r="KK380" s="223"/>
      <c r="KL380" s="214"/>
      <c r="KM380" s="214" t="s">
        <v>898</v>
      </c>
      <c r="KN380" s="214"/>
      <c r="KO380" s="214"/>
      <c r="KP380" s="214"/>
      <c r="KQ380"/>
      <c r="KR380" s="255"/>
      <c r="KS380">
        <v>10</v>
      </c>
      <c r="KT380">
        <v>8</v>
      </c>
      <c r="KU380">
        <v>10</v>
      </c>
      <c r="KV380">
        <v>8</v>
      </c>
    </row>
    <row r="381" spans="1:308" s="10" customFormat="1" ht="19.5">
      <c r="A381" s="171">
        <v>35</v>
      </c>
      <c r="B381" s="171" t="s">
        <v>1663</v>
      </c>
      <c r="C381" s="172" t="s">
        <v>1666</v>
      </c>
      <c r="D381" s="173">
        <v>3</v>
      </c>
      <c r="E381" s="164" t="s">
        <v>1667</v>
      </c>
      <c r="F381" s="164">
        <v>3</v>
      </c>
      <c r="G381" s="164" t="s">
        <v>2078</v>
      </c>
      <c r="H381" s="164" t="s">
        <v>864</v>
      </c>
      <c r="I381" s="164" t="s">
        <v>865</v>
      </c>
      <c r="J381" s="164">
        <v>713</v>
      </c>
      <c r="K381" s="164">
        <v>403.2</v>
      </c>
      <c r="L381" s="165">
        <v>56.549789621318368</v>
      </c>
      <c r="M381" s="384" t="s">
        <v>2544</v>
      </c>
      <c r="N381" s="174" t="s">
        <v>226</v>
      </c>
      <c r="O381" s="214"/>
      <c r="P381" s="214"/>
      <c r="Q381" s="214"/>
      <c r="R381" s="214"/>
      <c r="S381" s="214"/>
      <c r="T381" s="214"/>
      <c r="U381" s="214"/>
      <c r="V381" s="214"/>
      <c r="W381" s="214"/>
      <c r="X381" s="214"/>
      <c r="Y381" s="214"/>
      <c r="Z381" s="214"/>
      <c r="AA381" s="214"/>
      <c r="AB381" s="214"/>
      <c r="AC381" s="214"/>
      <c r="AD381" s="214"/>
      <c r="AE381" s="214"/>
      <c r="AF381" s="214"/>
      <c r="AG381" s="214"/>
      <c r="AH381" s="214"/>
      <c r="AI381" s="214"/>
      <c r="AJ381" s="214"/>
      <c r="AK381" s="214"/>
      <c r="AL381" s="214"/>
      <c r="AM381" s="214"/>
      <c r="AN381" s="214"/>
      <c r="AO381" s="214"/>
      <c r="AP381" s="214"/>
      <c r="AQ381" s="214"/>
      <c r="AR381" s="214"/>
      <c r="AS381" s="214"/>
      <c r="AT381" s="214"/>
      <c r="AU381" s="214"/>
      <c r="AV381" s="214"/>
      <c r="AW381" s="214"/>
      <c r="AX381" s="214"/>
      <c r="AY381" s="214"/>
      <c r="AZ381" s="214"/>
      <c r="BA381" s="214"/>
      <c r="BB381" s="214"/>
      <c r="BC381" s="214"/>
      <c r="BD381" s="213"/>
      <c r="BE381" s="213"/>
      <c r="BF381" s="213"/>
      <c r="BG381" s="213"/>
      <c r="BH381" s="213"/>
      <c r="BI381" s="213"/>
      <c r="BJ381" s="213"/>
      <c r="BK381" s="213"/>
      <c r="BL381" s="213"/>
      <c r="BM381" s="213"/>
      <c r="BN381" s="213"/>
      <c r="BO381" s="213"/>
      <c r="BP381" s="213"/>
      <c r="BQ381" s="214"/>
      <c r="BR381" s="214"/>
      <c r="BS381" s="214"/>
      <c r="BT381" s="214"/>
      <c r="BU381" s="214"/>
      <c r="BV381" s="214"/>
      <c r="BW381" s="214"/>
      <c r="BX381" s="214"/>
      <c r="BY381" s="214"/>
      <c r="BZ381" s="213"/>
      <c r="CA381" s="213"/>
      <c r="CB381" s="166"/>
      <c r="CC381" s="213"/>
      <c r="CD381" s="213"/>
      <c r="CE381" s="213"/>
      <c r="CF381" s="213"/>
      <c r="CG381" s="213"/>
      <c r="CH381" s="213"/>
      <c r="CI381" s="213"/>
      <c r="CJ381" s="213"/>
      <c r="CK381" s="213"/>
      <c r="CL381" s="213"/>
      <c r="CM381" s="213"/>
      <c r="CN381" s="213"/>
      <c r="CO381" s="213"/>
      <c r="CP381" s="213"/>
      <c r="CQ381" s="213"/>
      <c r="CR381" s="213"/>
      <c r="CS381" s="213"/>
      <c r="CT381" s="166"/>
      <c r="CU381" s="213"/>
      <c r="CV381" s="213"/>
      <c r="CW381" s="213"/>
      <c r="CX381" s="213"/>
      <c r="CY381" s="213"/>
      <c r="CZ381" s="213"/>
      <c r="DA381" s="213"/>
      <c r="DB381" s="213"/>
      <c r="DC381" s="213"/>
      <c r="DD381" s="213"/>
      <c r="DE381" s="213"/>
      <c r="DF381" s="213"/>
      <c r="DG381" s="213"/>
      <c r="DH381" s="213"/>
      <c r="DI381" s="213"/>
      <c r="DJ381" s="213"/>
      <c r="DK381" s="213"/>
      <c r="DL381" s="213"/>
      <c r="DM381" s="213"/>
      <c r="DN381" s="167"/>
      <c r="DO381" s="213"/>
      <c r="DP381" s="213"/>
      <c r="DQ381" s="213"/>
      <c r="DR381" s="213"/>
      <c r="DS381" s="213"/>
      <c r="DT381" s="213"/>
      <c r="DU381" s="213"/>
      <c r="DV381" s="213"/>
      <c r="DW381" s="213"/>
      <c r="DX381" s="213"/>
      <c r="DY381" s="213"/>
      <c r="DZ381" s="213"/>
      <c r="EA381" s="213"/>
      <c r="EB381" s="213"/>
      <c r="EC381" s="213"/>
      <c r="ED381" s="213"/>
      <c r="EE381" s="213"/>
      <c r="EF381" s="213"/>
      <c r="EG381" s="213"/>
      <c r="EH381" s="213"/>
      <c r="EI381" s="213"/>
      <c r="EJ381" s="213"/>
      <c r="EK381" s="213"/>
      <c r="EL381" s="213"/>
      <c r="EM381" s="213"/>
      <c r="EN381" s="213"/>
      <c r="EO381" s="213"/>
      <c r="EP381" s="213"/>
      <c r="EQ381" s="213"/>
      <c r="ER381" s="213"/>
      <c r="ES381" s="213"/>
      <c r="ET381" s="213"/>
      <c r="EU381" s="9"/>
      <c r="EV381" s="166"/>
      <c r="EW381" s="213"/>
      <c r="EX381" s="213"/>
      <c r="EY381" s="213"/>
      <c r="EZ381" s="213"/>
      <c r="FA381" s="213"/>
      <c r="FB381" s="213"/>
      <c r="FC381" s="213"/>
      <c r="FD381" s="213"/>
      <c r="FE381" s="213"/>
      <c r="FF381" s="213"/>
      <c r="FG381" s="213"/>
      <c r="FH381" s="213"/>
      <c r="FI381" s="213"/>
      <c r="FJ381" s="213"/>
      <c r="FK381" s="213"/>
      <c r="FL381" s="213"/>
      <c r="FM381" s="213"/>
      <c r="FN381" s="167"/>
      <c r="FO381" s="213"/>
      <c r="FP381" s="213"/>
      <c r="FQ381" s="213"/>
      <c r="FR381" s="213"/>
      <c r="FS381" s="166"/>
      <c r="FT381" s="167"/>
      <c r="FU381" s="213"/>
      <c r="FV381" s="213"/>
      <c r="FW381" s="213"/>
      <c r="FX381" s="213"/>
      <c r="FY381" s="166"/>
      <c r="FZ381" s="167"/>
      <c r="GA381" s="166"/>
      <c r="GB381" s="213"/>
      <c r="GC381" s="213"/>
      <c r="GD381" s="213"/>
      <c r="GE381" s="166"/>
      <c r="GF381" s="213"/>
      <c r="GG381" s="213"/>
      <c r="GH381" s="213"/>
      <c r="GI381" s="213"/>
      <c r="GJ381" s="213"/>
      <c r="GK381" s="213"/>
      <c r="GL381" s="213"/>
      <c r="GM381" s="166"/>
      <c r="GN381" s="213"/>
      <c r="GO381" s="213"/>
      <c r="GP381" s="213"/>
      <c r="GQ381" s="167"/>
      <c r="GR381" s="174"/>
      <c r="GS381" s="214"/>
      <c r="GT381" s="214"/>
      <c r="GU381" s="214"/>
      <c r="GV381" s="214"/>
      <c r="GW381" s="214"/>
      <c r="GX381" s="214"/>
      <c r="GY381" s="214"/>
      <c r="GZ381" s="214"/>
      <c r="HA381" s="214"/>
      <c r="HB381" s="214"/>
      <c r="HC381" s="214"/>
      <c r="HD381" s="214"/>
      <c r="HE381" s="214"/>
      <c r="HF381" s="214"/>
      <c r="HG381" s="214"/>
      <c r="HH381" s="214"/>
      <c r="HI381" s="214"/>
      <c r="HJ381" s="214"/>
      <c r="HK381" s="214"/>
      <c r="HL381" s="214"/>
      <c r="HM381" s="214"/>
      <c r="HN381" s="214"/>
      <c r="HO381" s="214"/>
      <c r="HP381" s="214"/>
      <c r="HQ381" s="214"/>
      <c r="HR381" s="214"/>
      <c r="HS381" s="214"/>
      <c r="HT381" s="214"/>
      <c r="HU381" s="214"/>
      <c r="HV381" s="214"/>
      <c r="HW381" s="214"/>
      <c r="HX381" s="214"/>
      <c r="HY381" s="214"/>
      <c r="HZ381" s="214"/>
      <c r="IA381" s="214"/>
      <c r="IB381" s="214"/>
      <c r="IC381" s="214"/>
      <c r="ID381" s="214"/>
      <c r="IE381" s="214"/>
      <c r="IF381" s="214"/>
      <c r="IG381" s="214"/>
      <c r="IH381" s="214"/>
      <c r="II381" s="214"/>
      <c r="IJ381" s="214"/>
      <c r="IK381" s="214"/>
      <c r="IL381" s="214" t="s">
        <v>853</v>
      </c>
      <c r="IM381" s="214"/>
      <c r="IN381" s="214"/>
      <c r="IO381" s="214"/>
      <c r="IP381" s="166"/>
      <c r="IQ381" s="167"/>
      <c r="IR381" s="213"/>
      <c r="IS381" s="213"/>
      <c r="IT381" s="213"/>
      <c r="IU381" s="213"/>
      <c r="IV381" s="213"/>
      <c r="IW381" s="213"/>
      <c r="IX381" s="223"/>
      <c r="IY381" s="223"/>
      <c r="IZ381" s="213"/>
      <c r="JA381" s="223"/>
      <c r="JB381" s="213"/>
      <c r="JC381" s="213"/>
      <c r="JD381" s="213"/>
      <c r="JE381" s="214"/>
      <c r="JF381"/>
      <c r="JG381" s="213"/>
      <c r="JH381" s="213"/>
      <c r="JI381" s="213"/>
      <c r="JJ381" s="213"/>
      <c r="JK381" s="213"/>
      <c r="JL381" s="213"/>
      <c r="JM381" s="213" t="s">
        <v>853</v>
      </c>
      <c r="JN381" s="174"/>
      <c r="JO381" s="214" t="s">
        <v>853</v>
      </c>
      <c r="JP381" s="214"/>
      <c r="JQ381" s="214"/>
      <c r="JR381" s="214"/>
      <c r="JS381" s="214"/>
      <c r="JT381" s="214"/>
      <c r="JU381" s="214" t="s">
        <v>898</v>
      </c>
      <c r="JV381" s="214"/>
      <c r="JW381" s="214"/>
      <c r="JX381" s="214"/>
      <c r="JY381" s="166"/>
      <c r="JZ381" s="213"/>
      <c r="KA381" s="213"/>
      <c r="KB381" s="213"/>
      <c r="KC381" s="214"/>
      <c r="KD381" s="214"/>
      <c r="KE381" s="214"/>
      <c r="KF381" s="214"/>
      <c r="KG381" s="214"/>
      <c r="KH381" s="223"/>
      <c r="KI381" s="223"/>
      <c r="KJ381" s="223"/>
      <c r="KK381" s="223"/>
      <c r="KL381" s="214"/>
      <c r="KM381" s="214"/>
      <c r="KN381" s="214"/>
      <c r="KO381" s="214"/>
      <c r="KP381" s="214"/>
      <c r="KQ381"/>
      <c r="KR381" s="255"/>
      <c r="KS381">
        <v>2</v>
      </c>
      <c r="KT381">
        <v>3</v>
      </c>
      <c r="KU381">
        <v>2</v>
      </c>
      <c r="KV381">
        <v>3</v>
      </c>
    </row>
    <row r="382" spans="1:308" s="10" customFormat="1" ht="19.5">
      <c r="A382" s="171">
        <v>36</v>
      </c>
      <c r="B382" s="171" t="s">
        <v>1668</v>
      </c>
      <c r="C382" s="172" t="s">
        <v>1669</v>
      </c>
      <c r="D382" s="173">
        <v>1</v>
      </c>
      <c r="E382" s="164" t="s">
        <v>1670</v>
      </c>
      <c r="F382" s="164">
        <v>11</v>
      </c>
      <c r="G382" s="164" t="s">
        <v>876</v>
      </c>
      <c r="H382" s="164">
        <v>0</v>
      </c>
      <c r="I382" s="164">
        <v>0</v>
      </c>
      <c r="J382" s="164">
        <v>405</v>
      </c>
      <c r="K382" s="164">
        <v>171.4</v>
      </c>
      <c r="L382" s="165">
        <v>42.320987654320987</v>
      </c>
      <c r="M382" s="384" t="s">
        <v>2545</v>
      </c>
      <c r="N382" s="174" t="s">
        <v>226</v>
      </c>
      <c r="O382" s="214"/>
      <c r="P382" s="214"/>
      <c r="Q382" s="214"/>
      <c r="R382" s="214"/>
      <c r="S382" s="214"/>
      <c r="T382" s="214"/>
      <c r="U382" s="214"/>
      <c r="V382" s="214"/>
      <c r="W382" s="214"/>
      <c r="X382" s="214"/>
      <c r="Y382" s="214"/>
      <c r="Z382" s="214"/>
      <c r="AA382" s="214"/>
      <c r="AB382" s="214"/>
      <c r="AC382" s="214"/>
      <c r="AD382" s="214"/>
      <c r="AE382" s="214"/>
      <c r="AF382" s="214"/>
      <c r="AG382" s="214"/>
      <c r="AH382" s="214"/>
      <c r="AI382" s="214"/>
      <c r="AJ382" s="214"/>
      <c r="AK382" s="214"/>
      <c r="AL382" s="214"/>
      <c r="AM382" s="214"/>
      <c r="AN382" s="214"/>
      <c r="AO382" s="214"/>
      <c r="AP382" s="214"/>
      <c r="AQ382" s="214"/>
      <c r="AR382" s="214"/>
      <c r="AS382" s="214"/>
      <c r="AT382" s="214"/>
      <c r="AU382" s="214"/>
      <c r="AV382" s="214"/>
      <c r="AW382" s="214"/>
      <c r="AX382" s="214"/>
      <c r="AY382" s="214"/>
      <c r="AZ382" s="214"/>
      <c r="BA382" s="214"/>
      <c r="BB382" s="214"/>
      <c r="BC382" s="214"/>
      <c r="BD382" s="213"/>
      <c r="BE382" s="213"/>
      <c r="BF382" s="213"/>
      <c r="BG382" s="213"/>
      <c r="BH382" s="213"/>
      <c r="BI382" s="213"/>
      <c r="BJ382" s="213"/>
      <c r="BK382" s="213"/>
      <c r="BL382" s="213"/>
      <c r="BM382" s="213"/>
      <c r="BN382" s="213"/>
      <c r="BO382" s="213"/>
      <c r="BP382" s="213"/>
      <c r="BQ382" s="214"/>
      <c r="BR382" s="214"/>
      <c r="BS382" s="214"/>
      <c r="BT382" s="214"/>
      <c r="BU382" s="214"/>
      <c r="BV382" s="214"/>
      <c r="BW382" s="214"/>
      <c r="BX382" s="214"/>
      <c r="BY382" s="214"/>
      <c r="BZ382" s="213"/>
      <c r="CA382" s="213"/>
      <c r="CB382" s="166"/>
      <c r="CC382" s="213"/>
      <c r="CD382" s="213"/>
      <c r="CE382" s="213"/>
      <c r="CF382" s="213"/>
      <c r="CG382" s="213"/>
      <c r="CH382" s="213"/>
      <c r="CI382" s="213"/>
      <c r="CJ382" s="213"/>
      <c r="CK382" s="213"/>
      <c r="CL382" s="213"/>
      <c r="CM382" s="213"/>
      <c r="CN382" s="213"/>
      <c r="CO382" s="213"/>
      <c r="CP382" s="213"/>
      <c r="CQ382" s="213"/>
      <c r="CR382" s="213"/>
      <c r="CS382" s="213"/>
      <c r="CT382" s="166"/>
      <c r="CU382" s="213"/>
      <c r="CV382" s="213"/>
      <c r="CW382" s="213"/>
      <c r="CX382" s="213"/>
      <c r="CY382" s="213"/>
      <c r="CZ382" s="213"/>
      <c r="DA382" s="213"/>
      <c r="DB382" s="213"/>
      <c r="DC382" s="213"/>
      <c r="DD382" s="213"/>
      <c r="DE382" s="213"/>
      <c r="DF382" s="213"/>
      <c r="DG382" s="213"/>
      <c r="DH382" s="213"/>
      <c r="DI382" s="213"/>
      <c r="DJ382" s="213"/>
      <c r="DK382" s="213"/>
      <c r="DL382" s="213"/>
      <c r="DM382" s="213"/>
      <c r="DN382" s="167"/>
      <c r="DO382" s="213"/>
      <c r="DP382" s="213"/>
      <c r="DQ382" s="213"/>
      <c r="DR382" s="213"/>
      <c r="DS382" s="213"/>
      <c r="DT382" s="213"/>
      <c r="DU382" s="213"/>
      <c r="DV382" s="213"/>
      <c r="DW382" s="213"/>
      <c r="DX382" s="213"/>
      <c r="DY382" s="213"/>
      <c r="DZ382" s="213"/>
      <c r="EA382" s="213"/>
      <c r="EB382" s="213"/>
      <c r="EC382" s="213"/>
      <c r="ED382" s="213"/>
      <c r="EE382" s="213"/>
      <c r="EF382" s="213"/>
      <c r="EG382" s="213"/>
      <c r="EH382" s="213"/>
      <c r="EI382" s="213"/>
      <c r="EJ382" s="213"/>
      <c r="EK382" s="213"/>
      <c r="EL382" s="213"/>
      <c r="EM382" s="213"/>
      <c r="EN382" s="213"/>
      <c r="EO382" s="213"/>
      <c r="EP382" s="213"/>
      <c r="EQ382" s="213"/>
      <c r="ER382" s="213"/>
      <c r="ES382" s="213"/>
      <c r="ET382" s="213"/>
      <c r="EU382" s="9"/>
      <c r="EV382" s="166"/>
      <c r="EW382" s="213"/>
      <c r="EX382" s="213"/>
      <c r="EY382" s="213"/>
      <c r="EZ382" s="213"/>
      <c r="FA382" s="213"/>
      <c r="FB382" s="213"/>
      <c r="FC382" s="213"/>
      <c r="FD382" s="213"/>
      <c r="FE382" s="213"/>
      <c r="FF382" s="213"/>
      <c r="FG382" s="213"/>
      <c r="FH382" s="213"/>
      <c r="FI382" s="213"/>
      <c r="FJ382" s="213"/>
      <c r="FK382" s="213"/>
      <c r="FL382" s="213"/>
      <c r="FM382" s="213"/>
      <c r="FN382" s="167"/>
      <c r="FO382" s="213"/>
      <c r="FP382" s="213"/>
      <c r="FQ382" s="213"/>
      <c r="FR382" s="213"/>
      <c r="FS382" s="166"/>
      <c r="FT382" s="167"/>
      <c r="FU382" s="213"/>
      <c r="FV382" s="213"/>
      <c r="FW382" s="213"/>
      <c r="FX382" s="213"/>
      <c r="FY382" s="166"/>
      <c r="FZ382" s="167"/>
      <c r="GA382" s="166"/>
      <c r="GB382" s="213"/>
      <c r="GC382" s="213"/>
      <c r="GD382" s="213"/>
      <c r="GE382" s="166"/>
      <c r="GF382" s="213"/>
      <c r="GG382" s="213"/>
      <c r="GH382" s="213"/>
      <c r="GI382" s="213"/>
      <c r="GJ382" s="213"/>
      <c r="GK382" s="213"/>
      <c r="GL382" s="213"/>
      <c r="GM382" s="166"/>
      <c r="GN382" s="213"/>
      <c r="GO382" s="213"/>
      <c r="GP382" s="213"/>
      <c r="GQ382" s="167"/>
      <c r="GR382" s="174"/>
      <c r="GS382" s="214"/>
      <c r="GT382" s="214"/>
      <c r="GU382" s="214"/>
      <c r="GV382" s="214"/>
      <c r="GW382" s="214"/>
      <c r="GX382" s="214"/>
      <c r="GY382" s="214"/>
      <c r="GZ382" s="214"/>
      <c r="HA382" s="214"/>
      <c r="HB382" s="214"/>
      <c r="HC382" s="214"/>
      <c r="HD382" s="214"/>
      <c r="HE382" s="214"/>
      <c r="HF382" s="214"/>
      <c r="HG382" s="214"/>
      <c r="HH382" s="214"/>
      <c r="HI382" s="214"/>
      <c r="HJ382" s="214"/>
      <c r="HK382" s="214"/>
      <c r="HL382" s="214"/>
      <c r="HM382" s="214"/>
      <c r="HN382" s="214"/>
      <c r="HO382" s="214"/>
      <c r="HP382" s="214"/>
      <c r="HQ382" s="214"/>
      <c r="HR382" s="214"/>
      <c r="HS382" s="214"/>
      <c r="HT382" s="214"/>
      <c r="HU382" s="214"/>
      <c r="HV382" s="214"/>
      <c r="HW382" s="214"/>
      <c r="HX382" s="214"/>
      <c r="HY382" s="214"/>
      <c r="HZ382" s="214"/>
      <c r="IA382" s="214"/>
      <c r="IB382" s="214"/>
      <c r="IC382" s="214"/>
      <c r="ID382" s="214"/>
      <c r="IE382" s="214"/>
      <c r="IF382" s="214"/>
      <c r="IG382" s="214"/>
      <c r="IH382" s="214"/>
      <c r="II382" s="214"/>
      <c r="IJ382" s="214"/>
      <c r="IK382" s="214"/>
      <c r="IL382" s="214" t="s">
        <v>226</v>
      </c>
      <c r="IM382" s="214"/>
      <c r="IN382" s="214"/>
      <c r="IO382" s="214"/>
      <c r="IP382" s="166"/>
      <c r="IQ382" s="167"/>
      <c r="IR382" s="213" t="s">
        <v>226</v>
      </c>
      <c r="IS382" s="213"/>
      <c r="IT382" s="213" t="s">
        <v>853</v>
      </c>
      <c r="IU382" s="213"/>
      <c r="IV382" s="213"/>
      <c r="IW382" s="213"/>
      <c r="IX382" s="223"/>
      <c r="IY382" s="223"/>
      <c r="IZ382" s="213"/>
      <c r="JA382" s="223"/>
      <c r="JB382" s="213"/>
      <c r="JC382" s="213"/>
      <c r="JD382" s="213"/>
      <c r="JE382" s="214"/>
      <c r="JF382"/>
      <c r="JG382" s="213"/>
      <c r="JH382" s="213"/>
      <c r="JI382" s="213"/>
      <c r="JJ382" s="213"/>
      <c r="JK382" s="213"/>
      <c r="JL382" s="213"/>
      <c r="JM382" s="213"/>
      <c r="JN382" s="174"/>
      <c r="JO382" s="214"/>
      <c r="JP382" s="214"/>
      <c r="JQ382" s="214"/>
      <c r="JR382" s="214"/>
      <c r="JS382" s="214"/>
      <c r="JT382" s="214"/>
      <c r="JU382" s="214"/>
      <c r="JV382" s="214"/>
      <c r="JW382" s="214"/>
      <c r="JX382" s="214"/>
      <c r="JY382" s="166"/>
      <c r="JZ382" s="213"/>
      <c r="KA382" s="213"/>
      <c r="KB382" s="213"/>
      <c r="KC382" s="214"/>
      <c r="KD382" s="214"/>
      <c r="KE382" s="214"/>
      <c r="KF382" s="214"/>
      <c r="KG382" s="214"/>
      <c r="KH382" s="223"/>
      <c r="KI382" s="223"/>
      <c r="KJ382" s="223"/>
      <c r="KK382" s="223"/>
      <c r="KL382" s="214"/>
      <c r="KM382" s="214"/>
      <c r="KN382" s="214"/>
      <c r="KO382" s="214"/>
      <c r="KP382" s="214"/>
      <c r="KQ382"/>
      <c r="KR382" s="255"/>
      <c r="KS382">
        <v>3</v>
      </c>
      <c r="KT382">
        <v>1</v>
      </c>
      <c r="KU382">
        <v>3</v>
      </c>
      <c r="KV382">
        <v>1</v>
      </c>
    </row>
    <row r="383" spans="1:308" s="10" customFormat="1" ht="19.5">
      <c r="A383" s="171">
        <v>36</v>
      </c>
      <c r="B383" s="171" t="s">
        <v>1671</v>
      </c>
      <c r="C383" s="172" t="s">
        <v>1672</v>
      </c>
      <c r="D383" s="173">
        <v>2</v>
      </c>
      <c r="E383" s="164" t="s">
        <v>1673</v>
      </c>
      <c r="F383" s="164">
        <v>8</v>
      </c>
      <c r="G383" s="164" t="s">
        <v>857</v>
      </c>
      <c r="H383" s="164">
        <v>0</v>
      </c>
      <c r="I383" s="164">
        <v>0</v>
      </c>
      <c r="J383" s="164">
        <v>390</v>
      </c>
      <c r="K383" s="164">
        <v>132.4</v>
      </c>
      <c r="L383" s="165">
        <v>33.948717948717949</v>
      </c>
      <c r="M383" s="384" t="s">
        <v>2546</v>
      </c>
      <c r="N383" s="174" t="s">
        <v>226</v>
      </c>
      <c r="O383" s="214"/>
      <c r="P383" s="214"/>
      <c r="Q383" s="214"/>
      <c r="R383" s="214"/>
      <c r="S383" s="214"/>
      <c r="T383" s="214"/>
      <c r="U383" s="214"/>
      <c r="V383" s="214"/>
      <c r="W383" s="214"/>
      <c r="X383" s="214"/>
      <c r="Y383" s="214"/>
      <c r="Z383" s="214"/>
      <c r="AA383" s="214"/>
      <c r="AB383" s="214"/>
      <c r="AC383" s="214"/>
      <c r="AD383" s="214"/>
      <c r="AE383" s="214"/>
      <c r="AF383" s="214"/>
      <c r="AG383" s="214"/>
      <c r="AH383" s="214"/>
      <c r="AI383" s="214"/>
      <c r="AJ383" s="214"/>
      <c r="AK383" s="214"/>
      <c r="AL383" s="214"/>
      <c r="AM383" s="214"/>
      <c r="AN383" s="214"/>
      <c r="AO383" s="214"/>
      <c r="AP383" s="214"/>
      <c r="AQ383" s="214"/>
      <c r="AR383" s="214"/>
      <c r="AS383" s="214"/>
      <c r="AT383" s="214"/>
      <c r="AU383" s="214"/>
      <c r="AV383" s="214"/>
      <c r="AW383" s="214"/>
      <c r="AX383" s="214"/>
      <c r="AY383" s="214"/>
      <c r="AZ383" s="214"/>
      <c r="BA383" s="214"/>
      <c r="BB383" s="214"/>
      <c r="BC383" s="214"/>
      <c r="BD383" s="213"/>
      <c r="BE383" s="213"/>
      <c r="BF383" s="213"/>
      <c r="BG383" s="213"/>
      <c r="BH383" s="213"/>
      <c r="BI383" s="213"/>
      <c r="BJ383" s="213"/>
      <c r="BK383" s="213"/>
      <c r="BL383" s="213"/>
      <c r="BM383" s="213"/>
      <c r="BN383" s="213"/>
      <c r="BO383" s="213"/>
      <c r="BP383" s="213"/>
      <c r="BQ383" s="214"/>
      <c r="BR383" s="214"/>
      <c r="BS383" s="214"/>
      <c r="BT383" s="214"/>
      <c r="BU383" s="214"/>
      <c r="BV383" s="214"/>
      <c r="BW383" s="214"/>
      <c r="BX383" s="214"/>
      <c r="BY383" s="214"/>
      <c r="BZ383" s="213"/>
      <c r="CA383" s="213"/>
      <c r="CB383" s="166"/>
      <c r="CC383" s="214" t="s">
        <v>226</v>
      </c>
      <c r="CD383" s="213"/>
      <c r="CE383" s="213"/>
      <c r="CF383" s="213"/>
      <c r="CG383" s="213"/>
      <c r="CH383" s="213"/>
      <c r="CI383" s="214"/>
      <c r="CJ383" s="213"/>
      <c r="CK383" s="214"/>
      <c r="CL383" s="214"/>
      <c r="CM383" s="213"/>
      <c r="CN383" s="213"/>
      <c r="CO383" s="213"/>
      <c r="CP383" s="213"/>
      <c r="CQ383" s="214" t="s">
        <v>226</v>
      </c>
      <c r="CR383" s="213"/>
      <c r="CS383" s="213"/>
      <c r="CT383" s="166"/>
      <c r="CU383" s="213"/>
      <c r="CV383" s="213"/>
      <c r="CW383" s="213"/>
      <c r="CX383" s="213"/>
      <c r="CY383" s="213"/>
      <c r="CZ383" s="213"/>
      <c r="DA383" s="213"/>
      <c r="DB383" s="213"/>
      <c r="DC383" s="213"/>
      <c r="DD383" s="213"/>
      <c r="DE383" s="213"/>
      <c r="DF383" s="213"/>
      <c r="DG383" s="213"/>
      <c r="DH383" s="213"/>
      <c r="DI383" s="213"/>
      <c r="DJ383" s="213"/>
      <c r="DK383" s="213"/>
      <c r="DL383" s="213"/>
      <c r="DM383" s="213"/>
      <c r="DN383" s="167"/>
      <c r="DO383" s="213"/>
      <c r="DP383" s="213"/>
      <c r="DQ383" s="213"/>
      <c r="DR383" s="213"/>
      <c r="DS383" s="213"/>
      <c r="DT383" s="213"/>
      <c r="DU383" s="213"/>
      <c r="DV383" s="213"/>
      <c r="DW383" s="213"/>
      <c r="DX383" s="213"/>
      <c r="DY383" s="213"/>
      <c r="DZ383" s="213"/>
      <c r="EA383" s="213"/>
      <c r="EB383" s="213"/>
      <c r="EC383" s="213"/>
      <c r="ED383" s="213"/>
      <c r="EE383" s="213"/>
      <c r="EF383" s="213"/>
      <c r="EG383" s="213"/>
      <c r="EH383" s="213"/>
      <c r="EI383" s="213"/>
      <c r="EJ383" s="213"/>
      <c r="EK383" s="213"/>
      <c r="EL383" s="213"/>
      <c r="EM383" s="213"/>
      <c r="EN383" s="213"/>
      <c r="EO383" s="213"/>
      <c r="EP383" s="213"/>
      <c r="EQ383" s="213"/>
      <c r="ER383" s="213"/>
      <c r="ES383" s="213"/>
      <c r="ET383" s="213"/>
      <c r="EU383" s="9"/>
      <c r="EV383" s="166"/>
      <c r="EW383" s="213"/>
      <c r="EX383" s="213"/>
      <c r="EY383" s="213"/>
      <c r="EZ383" s="213"/>
      <c r="FA383" s="213"/>
      <c r="FB383" s="213"/>
      <c r="FC383" s="213"/>
      <c r="FD383" s="213"/>
      <c r="FE383" s="213"/>
      <c r="FF383" s="213"/>
      <c r="FG383" s="213"/>
      <c r="FH383" s="213"/>
      <c r="FI383" s="213"/>
      <c r="FJ383" s="213"/>
      <c r="FK383" s="213"/>
      <c r="FL383" s="213"/>
      <c r="FM383" s="213"/>
      <c r="FN383" s="167"/>
      <c r="FO383" s="213"/>
      <c r="FP383" s="213"/>
      <c r="FQ383" s="213"/>
      <c r="FR383" s="213"/>
      <c r="FS383" s="166"/>
      <c r="FT383" s="167"/>
      <c r="FU383" s="213"/>
      <c r="FV383" s="213"/>
      <c r="FW383" s="213"/>
      <c r="FX383" s="213"/>
      <c r="FY383" s="166"/>
      <c r="FZ383" s="167"/>
      <c r="GA383" s="166"/>
      <c r="GB383" s="213"/>
      <c r="GC383" s="213"/>
      <c r="GD383" s="213"/>
      <c r="GE383" s="166"/>
      <c r="GF383" s="213"/>
      <c r="GG383" s="213"/>
      <c r="GH383" s="213"/>
      <c r="GI383" s="213"/>
      <c r="GJ383" s="213"/>
      <c r="GK383" s="213"/>
      <c r="GL383" s="213"/>
      <c r="GM383" s="166"/>
      <c r="GN383" s="213"/>
      <c r="GO383" s="213"/>
      <c r="GP383" s="213"/>
      <c r="GQ383" s="167"/>
      <c r="GR383" s="174"/>
      <c r="GS383" s="214"/>
      <c r="GT383" s="214"/>
      <c r="GU383" s="214"/>
      <c r="GV383" s="214"/>
      <c r="GW383" s="214"/>
      <c r="GX383" s="214"/>
      <c r="GY383" s="214"/>
      <c r="GZ383" s="214"/>
      <c r="HA383" s="214"/>
      <c r="HB383" s="214"/>
      <c r="HC383" s="214"/>
      <c r="HD383" s="214"/>
      <c r="HE383" s="214"/>
      <c r="HF383" s="214"/>
      <c r="HG383" s="214"/>
      <c r="HH383" s="214"/>
      <c r="HI383" s="214"/>
      <c r="HJ383" s="214"/>
      <c r="HK383" s="214"/>
      <c r="HL383" s="214"/>
      <c r="HM383" s="214"/>
      <c r="HN383" s="214"/>
      <c r="HO383" s="214"/>
      <c r="HP383" s="214"/>
      <c r="HQ383" s="214"/>
      <c r="HR383" s="214"/>
      <c r="HS383" s="214"/>
      <c r="HT383" s="214"/>
      <c r="HU383" s="214"/>
      <c r="HV383" s="214"/>
      <c r="HW383" s="214"/>
      <c r="HX383" s="214"/>
      <c r="HY383" s="214"/>
      <c r="HZ383" s="214"/>
      <c r="IA383" s="214"/>
      <c r="IB383" s="214"/>
      <c r="IC383" s="214"/>
      <c r="ID383" s="214"/>
      <c r="IE383" s="214"/>
      <c r="IF383" s="214"/>
      <c r="IG383" s="214"/>
      <c r="IH383" s="214"/>
      <c r="II383" s="214"/>
      <c r="IJ383" s="214"/>
      <c r="IK383" s="214"/>
      <c r="IL383" s="214"/>
      <c r="IM383" s="214"/>
      <c r="IN383" s="214"/>
      <c r="IO383" s="214"/>
      <c r="IP383" s="166"/>
      <c r="IQ383" s="167"/>
      <c r="IR383" s="213"/>
      <c r="IS383" s="213"/>
      <c r="IT383" s="213"/>
      <c r="IU383" s="213"/>
      <c r="IV383" s="213"/>
      <c r="IW383" s="213"/>
      <c r="IX383" s="223" t="s">
        <v>226</v>
      </c>
      <c r="IY383" s="223"/>
      <c r="IZ383" s="213" t="s">
        <v>226</v>
      </c>
      <c r="JA383" s="223"/>
      <c r="JB383" s="213"/>
      <c r="JC383" s="213"/>
      <c r="JD383" s="213"/>
      <c r="JE383" s="214" t="s">
        <v>898</v>
      </c>
      <c r="JF383"/>
      <c r="JG383" s="213" t="s">
        <v>226</v>
      </c>
      <c r="JH383" s="213"/>
      <c r="JI383" s="213" t="s">
        <v>226</v>
      </c>
      <c r="JJ383" s="213"/>
      <c r="JK383" s="213"/>
      <c r="JL383" s="213"/>
      <c r="JM383" s="213"/>
      <c r="JN383" s="174" t="s">
        <v>898</v>
      </c>
      <c r="JO383" s="214"/>
      <c r="JP383" s="214"/>
      <c r="JQ383" s="214"/>
      <c r="JR383" s="214"/>
      <c r="JS383" s="214"/>
      <c r="JT383" s="214"/>
      <c r="JU383" s="214" t="s">
        <v>226</v>
      </c>
      <c r="JV383" s="214"/>
      <c r="JW383" s="214"/>
      <c r="JX383" s="214"/>
      <c r="JY383" s="166"/>
      <c r="JZ383" s="213"/>
      <c r="KA383" s="213"/>
      <c r="KB383" s="213"/>
      <c r="KC383" s="214"/>
      <c r="KD383" s="214" t="s">
        <v>898</v>
      </c>
      <c r="KE383" s="214" t="s">
        <v>898</v>
      </c>
      <c r="KF383" s="214"/>
      <c r="KG383" s="214"/>
      <c r="KH383" s="223"/>
      <c r="KI383" s="223"/>
      <c r="KJ383" s="223"/>
      <c r="KK383" s="223"/>
      <c r="KL383" s="214"/>
      <c r="KM383" s="214" t="s">
        <v>898</v>
      </c>
      <c r="KN383" s="214"/>
      <c r="KO383" s="214" t="s">
        <v>853</v>
      </c>
      <c r="KP383" s="214"/>
      <c r="KQ383"/>
      <c r="KR383" s="255"/>
      <c r="KS383">
        <v>13</v>
      </c>
      <c r="KT383">
        <v>1</v>
      </c>
      <c r="KU383">
        <v>13</v>
      </c>
      <c r="KV383">
        <v>1</v>
      </c>
    </row>
    <row r="384" spans="1:308" s="10" customFormat="1" ht="19.5">
      <c r="A384" s="171">
        <v>36</v>
      </c>
      <c r="B384" s="171" t="s">
        <v>1671</v>
      </c>
      <c r="C384" s="172" t="s">
        <v>1674</v>
      </c>
      <c r="D384" s="173">
        <v>3</v>
      </c>
      <c r="E384" s="164" t="s">
        <v>1675</v>
      </c>
      <c r="F384" s="164">
        <v>3</v>
      </c>
      <c r="G384" s="164" t="s">
        <v>2078</v>
      </c>
      <c r="H384" s="164" t="s">
        <v>864</v>
      </c>
      <c r="I384" s="164" t="s">
        <v>865</v>
      </c>
      <c r="J384" s="164">
        <v>643</v>
      </c>
      <c r="K384" s="164">
        <v>404.7</v>
      </c>
      <c r="L384" s="165">
        <v>62.939346811819597</v>
      </c>
      <c r="M384" s="384" t="s">
        <v>2547</v>
      </c>
      <c r="N384" s="166" t="s">
        <v>226</v>
      </c>
      <c r="O384" s="213"/>
      <c r="P384" s="213"/>
      <c r="Q384" s="213"/>
      <c r="R384" s="213"/>
      <c r="S384" s="213"/>
      <c r="T384" s="213"/>
      <c r="U384" s="213"/>
      <c r="V384" s="213"/>
      <c r="W384" s="213"/>
      <c r="X384" s="213"/>
      <c r="Y384" s="213"/>
      <c r="Z384" s="213"/>
      <c r="AA384" s="213"/>
      <c r="AB384" s="213"/>
      <c r="AC384" s="213"/>
      <c r="AD384" s="213"/>
      <c r="AE384" s="213"/>
      <c r="AF384" s="213"/>
      <c r="AG384" s="213"/>
      <c r="AH384" s="213"/>
      <c r="AI384" s="213"/>
      <c r="AJ384" s="213"/>
      <c r="AK384" s="213"/>
      <c r="AL384" s="213"/>
      <c r="AM384" s="213"/>
      <c r="AN384" s="213"/>
      <c r="AO384" s="213"/>
      <c r="AP384" s="213"/>
      <c r="AQ384" s="213"/>
      <c r="AR384" s="213"/>
      <c r="AS384" s="213"/>
      <c r="AT384" s="213"/>
      <c r="AU384" s="213"/>
      <c r="AV384" s="213"/>
      <c r="AW384" s="213"/>
      <c r="AX384" s="213"/>
      <c r="AY384" s="213"/>
      <c r="AZ384" s="213"/>
      <c r="BA384" s="213"/>
      <c r="BB384" s="213"/>
      <c r="BC384" s="213"/>
      <c r="BD384" s="213"/>
      <c r="BE384" s="213"/>
      <c r="BF384" s="213"/>
      <c r="BG384" s="213"/>
      <c r="BH384" s="213"/>
      <c r="BI384" s="213"/>
      <c r="BJ384" s="213"/>
      <c r="BK384" s="213"/>
      <c r="BL384" s="213"/>
      <c r="BM384" s="213"/>
      <c r="BN384" s="213"/>
      <c r="BO384" s="213"/>
      <c r="BP384" s="213" t="s">
        <v>226</v>
      </c>
      <c r="BQ384" s="213"/>
      <c r="BR384" s="213"/>
      <c r="BS384" s="213"/>
      <c r="BT384" s="213"/>
      <c r="BU384" s="213"/>
      <c r="BV384" s="213"/>
      <c r="BW384" s="213"/>
      <c r="BX384" s="213"/>
      <c r="BY384" s="213"/>
      <c r="BZ384" s="213"/>
      <c r="CA384" s="213"/>
      <c r="CB384" s="166"/>
      <c r="CC384" s="213"/>
      <c r="CD384" s="213"/>
      <c r="CE384" s="213"/>
      <c r="CF384" s="213"/>
      <c r="CG384" s="213" t="s">
        <v>853</v>
      </c>
      <c r="CH384" s="213" t="s">
        <v>853</v>
      </c>
      <c r="CI384" s="213"/>
      <c r="CJ384" s="213"/>
      <c r="CK384" s="213"/>
      <c r="CL384" s="213"/>
      <c r="CM384" s="213"/>
      <c r="CN384" s="213"/>
      <c r="CO384" s="213"/>
      <c r="CP384" s="213"/>
      <c r="CQ384" s="213"/>
      <c r="CR384" s="213"/>
      <c r="CS384" s="213"/>
      <c r="CT384" s="166"/>
      <c r="CU384" s="213"/>
      <c r="CV384" s="213"/>
      <c r="CW384" s="213" t="s">
        <v>853</v>
      </c>
      <c r="CX384" s="213"/>
      <c r="CY384" s="213"/>
      <c r="CZ384" s="213" t="s">
        <v>853</v>
      </c>
      <c r="DA384" s="213"/>
      <c r="DB384" s="213"/>
      <c r="DC384" s="213"/>
      <c r="DD384" s="213"/>
      <c r="DE384" s="213"/>
      <c r="DF384" s="213"/>
      <c r="DG384" s="213"/>
      <c r="DH384" s="213"/>
      <c r="DI384" s="213"/>
      <c r="DJ384" s="213"/>
      <c r="DK384" s="213"/>
      <c r="DL384" s="213"/>
      <c r="DM384" s="213"/>
      <c r="DN384" s="167"/>
      <c r="DO384" s="213" t="s">
        <v>853</v>
      </c>
      <c r="DP384" s="213"/>
      <c r="DQ384" s="213"/>
      <c r="DR384" s="213"/>
      <c r="DS384" s="213"/>
      <c r="DT384" s="213"/>
      <c r="DU384" s="213"/>
      <c r="DV384" s="213"/>
      <c r="DW384" s="213"/>
      <c r="DX384" s="213"/>
      <c r="DY384" s="213"/>
      <c r="DZ384" s="213"/>
      <c r="EA384" s="213"/>
      <c r="EB384" s="213"/>
      <c r="EC384" s="213"/>
      <c r="ED384" s="213"/>
      <c r="EE384" s="213"/>
      <c r="EF384" s="213"/>
      <c r="EG384" s="213"/>
      <c r="EH384" s="213"/>
      <c r="EI384" s="213"/>
      <c r="EJ384" s="213"/>
      <c r="EK384" s="213"/>
      <c r="EL384" s="213"/>
      <c r="EM384" s="213"/>
      <c r="EN384" s="213"/>
      <c r="EO384" s="213"/>
      <c r="EP384" s="213"/>
      <c r="EQ384" s="213"/>
      <c r="ER384" s="213"/>
      <c r="ES384" s="213"/>
      <c r="ET384" s="213"/>
      <c r="EU384" s="9"/>
      <c r="EV384" s="166"/>
      <c r="EW384" s="213"/>
      <c r="EX384" s="213"/>
      <c r="EY384" s="213"/>
      <c r="EZ384" s="213"/>
      <c r="FA384" s="213"/>
      <c r="FB384" s="213"/>
      <c r="FC384" s="213"/>
      <c r="FD384" s="213"/>
      <c r="FE384" s="213"/>
      <c r="FF384" s="213"/>
      <c r="FG384" s="213"/>
      <c r="FH384" s="213"/>
      <c r="FI384" s="213"/>
      <c r="FJ384" s="213"/>
      <c r="FK384" s="213"/>
      <c r="FL384" s="213"/>
      <c r="FM384" s="213"/>
      <c r="FN384" s="167"/>
      <c r="FO384" s="213"/>
      <c r="FP384" s="213"/>
      <c r="FQ384" s="213"/>
      <c r="FR384" s="213"/>
      <c r="FS384" s="166"/>
      <c r="FT384" s="167"/>
      <c r="FU384" s="213"/>
      <c r="FV384" s="213"/>
      <c r="FW384" s="213"/>
      <c r="FX384" s="213"/>
      <c r="FY384" s="166"/>
      <c r="FZ384" s="167"/>
      <c r="GA384" s="166"/>
      <c r="GB384" s="213"/>
      <c r="GC384" s="213"/>
      <c r="GD384" s="213"/>
      <c r="GE384" s="166"/>
      <c r="GF384" s="213"/>
      <c r="GG384" s="213"/>
      <c r="GH384" s="213"/>
      <c r="GI384" s="213"/>
      <c r="GJ384" s="213"/>
      <c r="GK384" s="213"/>
      <c r="GL384" s="213"/>
      <c r="GM384" s="166"/>
      <c r="GN384" s="213"/>
      <c r="GO384" s="213"/>
      <c r="GP384" s="213"/>
      <c r="GQ384" s="167"/>
      <c r="GR384" s="174"/>
      <c r="GS384" s="214"/>
      <c r="GT384" s="214"/>
      <c r="GU384" s="214"/>
      <c r="GV384" s="214"/>
      <c r="GW384" s="214"/>
      <c r="GX384" s="214"/>
      <c r="GY384" s="214"/>
      <c r="GZ384" s="214"/>
      <c r="HA384" s="214" t="s">
        <v>226</v>
      </c>
      <c r="HB384" s="214"/>
      <c r="HC384" s="214"/>
      <c r="HD384" s="214"/>
      <c r="HE384" s="214"/>
      <c r="HF384" s="214"/>
      <c r="HG384" s="214"/>
      <c r="HH384" s="214"/>
      <c r="HI384" s="214"/>
      <c r="HJ384" s="214"/>
      <c r="HK384" s="214"/>
      <c r="HL384" s="214"/>
      <c r="HM384" s="214"/>
      <c r="HN384" s="214"/>
      <c r="HO384" s="214"/>
      <c r="HP384" s="214"/>
      <c r="HQ384" s="214"/>
      <c r="HR384" s="214"/>
      <c r="HS384" s="214"/>
      <c r="HT384" s="214"/>
      <c r="HU384" s="214"/>
      <c r="HV384" s="214"/>
      <c r="HW384" s="214"/>
      <c r="HX384" s="214"/>
      <c r="HY384" s="214"/>
      <c r="HZ384" s="214"/>
      <c r="IA384" s="214"/>
      <c r="IB384" s="214"/>
      <c r="IC384" s="214"/>
      <c r="ID384" s="214"/>
      <c r="IE384" s="214"/>
      <c r="IF384" s="214"/>
      <c r="IG384" s="214"/>
      <c r="IH384" s="214"/>
      <c r="II384" s="214"/>
      <c r="IJ384" s="214"/>
      <c r="IK384" s="214"/>
      <c r="IL384" s="214"/>
      <c r="IM384" s="214"/>
      <c r="IN384" s="214"/>
      <c r="IO384" s="214"/>
      <c r="IP384" s="166"/>
      <c r="IQ384" s="167"/>
      <c r="IR384" s="213"/>
      <c r="IS384" s="213"/>
      <c r="IT384" s="213"/>
      <c r="IU384" s="213"/>
      <c r="IV384" s="213"/>
      <c r="IW384" s="213"/>
      <c r="IX384" s="223"/>
      <c r="IY384" s="223"/>
      <c r="IZ384" s="213" t="s">
        <v>226</v>
      </c>
      <c r="JA384" s="223"/>
      <c r="JB384" s="213"/>
      <c r="JC384" s="213"/>
      <c r="JD384" s="213"/>
      <c r="JE384" s="214" t="s">
        <v>898</v>
      </c>
      <c r="JF384"/>
      <c r="JG384" s="213" t="s">
        <v>226</v>
      </c>
      <c r="JH384" s="213"/>
      <c r="JI384" s="213" t="s">
        <v>226</v>
      </c>
      <c r="JJ384" s="213"/>
      <c r="JK384" s="213" t="s">
        <v>853</v>
      </c>
      <c r="JL384" s="213"/>
      <c r="JM384" s="213"/>
      <c r="JN384" s="174"/>
      <c r="JO384" s="214"/>
      <c r="JP384" s="214"/>
      <c r="JQ384" s="214"/>
      <c r="JR384" s="214"/>
      <c r="JS384" s="214"/>
      <c r="JT384" s="214"/>
      <c r="JU384" s="214"/>
      <c r="JV384" s="214"/>
      <c r="JW384" s="214"/>
      <c r="JX384" s="214"/>
      <c r="JY384" s="174" t="s">
        <v>898</v>
      </c>
      <c r="JZ384" s="213"/>
      <c r="KA384" s="213"/>
      <c r="KB384" s="213"/>
      <c r="KC384" s="214"/>
      <c r="KD384" s="214" t="s">
        <v>898</v>
      </c>
      <c r="KE384" s="214"/>
      <c r="KF384" s="214"/>
      <c r="KG384" s="214"/>
      <c r="KH384" s="223"/>
      <c r="KI384" s="223"/>
      <c r="KJ384" s="223"/>
      <c r="KK384" s="223"/>
      <c r="KL384" s="214"/>
      <c r="KM384" s="214" t="s">
        <v>898</v>
      </c>
      <c r="KN384" s="214"/>
      <c r="KO384" s="214"/>
      <c r="KP384" s="214"/>
      <c r="KQ384"/>
      <c r="KR384" s="255"/>
      <c r="KS384">
        <v>10</v>
      </c>
      <c r="KT384">
        <v>6</v>
      </c>
      <c r="KU384">
        <v>10</v>
      </c>
      <c r="KV384">
        <v>6</v>
      </c>
    </row>
    <row r="385" spans="1:308" s="10" customFormat="1" ht="19.5">
      <c r="A385" s="171">
        <v>37</v>
      </c>
      <c r="B385" s="171" t="s">
        <v>1676</v>
      </c>
      <c r="C385" s="172" t="s">
        <v>1677</v>
      </c>
      <c r="D385" s="173">
        <v>1</v>
      </c>
      <c r="E385" s="171" t="s">
        <v>1678</v>
      </c>
      <c r="F385" s="164">
        <v>3</v>
      </c>
      <c r="G385" s="164" t="s">
        <v>2078</v>
      </c>
      <c r="H385" s="164" t="s">
        <v>864</v>
      </c>
      <c r="I385" s="164" t="s">
        <v>865</v>
      </c>
      <c r="J385" s="164">
        <v>587</v>
      </c>
      <c r="K385" s="164">
        <v>381.6</v>
      </c>
      <c r="L385" s="165">
        <v>65.008517887563883</v>
      </c>
      <c r="M385" s="384" t="s">
        <v>2548</v>
      </c>
      <c r="N385" s="166"/>
      <c r="O385" s="213"/>
      <c r="P385" s="213"/>
      <c r="Q385" s="213"/>
      <c r="R385" s="213"/>
      <c r="S385" s="213"/>
      <c r="T385" s="213"/>
      <c r="U385" s="213"/>
      <c r="V385" s="213"/>
      <c r="W385" s="213"/>
      <c r="X385" s="213"/>
      <c r="Y385" s="213"/>
      <c r="Z385" s="213"/>
      <c r="AA385" s="213"/>
      <c r="AB385" s="213"/>
      <c r="AC385" s="213"/>
      <c r="AD385" s="213"/>
      <c r="AE385" s="213"/>
      <c r="AF385" s="213"/>
      <c r="AG385" s="213"/>
      <c r="AH385" s="213"/>
      <c r="AI385" s="213"/>
      <c r="AJ385" s="213"/>
      <c r="AK385" s="213"/>
      <c r="AL385" s="213"/>
      <c r="AM385" s="213"/>
      <c r="AN385" s="213"/>
      <c r="AO385" s="213"/>
      <c r="AP385" s="213"/>
      <c r="AQ385" s="213"/>
      <c r="AR385" s="213"/>
      <c r="AS385" s="213"/>
      <c r="AT385" s="213"/>
      <c r="AU385" s="213"/>
      <c r="AV385" s="213"/>
      <c r="AW385" s="213"/>
      <c r="AX385" s="213"/>
      <c r="AY385" s="213"/>
      <c r="AZ385" s="213"/>
      <c r="BA385" s="213"/>
      <c r="BB385" s="213"/>
      <c r="BC385" s="213"/>
      <c r="BD385" s="213"/>
      <c r="BE385" s="213"/>
      <c r="BF385" s="213"/>
      <c r="BG385" s="213"/>
      <c r="BH385" s="213"/>
      <c r="BI385" s="213"/>
      <c r="BJ385" s="213"/>
      <c r="BK385" s="213"/>
      <c r="BL385" s="213"/>
      <c r="BM385" s="213"/>
      <c r="BN385" s="213"/>
      <c r="BO385" s="213"/>
      <c r="BP385" s="213"/>
      <c r="BQ385" s="213"/>
      <c r="BR385" s="213"/>
      <c r="BS385" s="213"/>
      <c r="BT385" s="213"/>
      <c r="BU385" s="213"/>
      <c r="BV385" s="213"/>
      <c r="BW385" s="213"/>
      <c r="BX385" s="213"/>
      <c r="BY385" s="213"/>
      <c r="BZ385" s="213"/>
      <c r="CA385" s="213"/>
      <c r="CB385" s="166"/>
      <c r="CC385" s="213"/>
      <c r="CD385" s="213"/>
      <c r="CE385" s="213"/>
      <c r="CF385" s="213"/>
      <c r="CG385" s="213"/>
      <c r="CH385" s="213"/>
      <c r="CI385" s="213"/>
      <c r="CJ385" s="213"/>
      <c r="CK385" s="213"/>
      <c r="CL385" s="213"/>
      <c r="CM385" s="213"/>
      <c r="CN385" s="213"/>
      <c r="CO385" s="213"/>
      <c r="CP385" s="213"/>
      <c r="CQ385" s="213"/>
      <c r="CR385" s="213"/>
      <c r="CS385" s="213"/>
      <c r="CT385" s="166"/>
      <c r="CU385" s="213"/>
      <c r="CV385" s="213"/>
      <c r="CW385" s="213"/>
      <c r="CX385" s="213"/>
      <c r="CY385" s="213"/>
      <c r="CZ385" s="213"/>
      <c r="DA385" s="213"/>
      <c r="DB385" s="213"/>
      <c r="DC385" s="213"/>
      <c r="DD385" s="213"/>
      <c r="DE385" s="213"/>
      <c r="DF385" s="213"/>
      <c r="DG385" s="213"/>
      <c r="DH385" s="213"/>
      <c r="DI385" s="213"/>
      <c r="DJ385" s="213"/>
      <c r="DK385" s="213"/>
      <c r="DL385" s="213"/>
      <c r="DM385" s="213"/>
      <c r="DN385" s="167"/>
      <c r="DO385" s="213"/>
      <c r="DP385" s="213"/>
      <c r="DQ385" s="213"/>
      <c r="DR385" s="213"/>
      <c r="DS385" s="213"/>
      <c r="DT385" s="213"/>
      <c r="DU385" s="213"/>
      <c r="DV385" s="213"/>
      <c r="DW385" s="213"/>
      <c r="DX385" s="213"/>
      <c r="DY385" s="213"/>
      <c r="DZ385" s="213"/>
      <c r="EA385" s="213"/>
      <c r="EB385" s="213"/>
      <c r="EC385" s="213"/>
      <c r="ED385" s="213"/>
      <c r="EE385" s="213"/>
      <c r="EF385" s="213"/>
      <c r="EG385" s="213"/>
      <c r="EH385" s="213"/>
      <c r="EI385" s="213"/>
      <c r="EJ385" s="213"/>
      <c r="EK385" s="213"/>
      <c r="EL385" s="213"/>
      <c r="EM385" s="213"/>
      <c r="EN385" s="213"/>
      <c r="EO385" s="213"/>
      <c r="EP385" s="213"/>
      <c r="EQ385" s="213"/>
      <c r="ER385" s="213"/>
      <c r="ES385" s="213"/>
      <c r="ET385" s="213"/>
      <c r="EU385" s="9"/>
      <c r="EV385" s="166"/>
      <c r="EW385" s="213"/>
      <c r="EX385" s="213"/>
      <c r="EY385" s="213"/>
      <c r="EZ385" s="213"/>
      <c r="FA385" s="213"/>
      <c r="FB385" s="213"/>
      <c r="FC385" s="213"/>
      <c r="FD385" s="213"/>
      <c r="FE385" s="213"/>
      <c r="FF385" s="213"/>
      <c r="FG385" s="213"/>
      <c r="FH385" s="213"/>
      <c r="FI385" s="213"/>
      <c r="FJ385" s="213"/>
      <c r="FK385" s="213"/>
      <c r="FL385" s="213"/>
      <c r="FM385" s="213"/>
      <c r="FN385" s="167"/>
      <c r="FO385" s="213"/>
      <c r="FP385" s="213"/>
      <c r="FQ385" s="213"/>
      <c r="FR385" s="213"/>
      <c r="FS385" s="166"/>
      <c r="FT385" s="167"/>
      <c r="FU385" s="213"/>
      <c r="FV385" s="213"/>
      <c r="FW385" s="213"/>
      <c r="FX385" s="213"/>
      <c r="FY385" s="166"/>
      <c r="FZ385" s="167"/>
      <c r="GA385" s="166"/>
      <c r="GB385" s="213"/>
      <c r="GC385" s="213"/>
      <c r="GD385" s="213"/>
      <c r="GE385" s="166"/>
      <c r="GF385" s="213"/>
      <c r="GG385" s="213"/>
      <c r="GH385" s="213"/>
      <c r="GI385" s="213"/>
      <c r="GJ385" s="213"/>
      <c r="GK385" s="213"/>
      <c r="GL385" s="213"/>
      <c r="GM385" s="166"/>
      <c r="GN385" s="213"/>
      <c r="GO385" s="213"/>
      <c r="GP385" s="213"/>
      <c r="GQ385" s="167"/>
      <c r="GR385" s="174"/>
      <c r="GS385" s="214"/>
      <c r="GT385" s="214"/>
      <c r="GU385" s="214"/>
      <c r="GV385" s="214"/>
      <c r="GW385" s="214"/>
      <c r="GX385" s="214" t="s">
        <v>226</v>
      </c>
      <c r="GY385" s="214"/>
      <c r="GZ385" s="214"/>
      <c r="HA385" s="214"/>
      <c r="HB385" s="214"/>
      <c r="HC385" s="214"/>
      <c r="HD385" s="214"/>
      <c r="HE385" s="214"/>
      <c r="HF385" s="214"/>
      <c r="HG385" s="214"/>
      <c r="HH385" s="214"/>
      <c r="HI385" s="214"/>
      <c r="HJ385" s="214"/>
      <c r="HK385" s="214"/>
      <c r="HL385" s="214"/>
      <c r="HM385" s="214"/>
      <c r="HN385" s="214"/>
      <c r="HO385" s="214"/>
      <c r="HP385" s="214"/>
      <c r="HQ385" s="214"/>
      <c r="HR385" s="214"/>
      <c r="HS385" s="214"/>
      <c r="HT385" s="214"/>
      <c r="HU385" s="214"/>
      <c r="HV385" s="214"/>
      <c r="HW385" s="214"/>
      <c r="HX385" s="214"/>
      <c r="HY385" s="214"/>
      <c r="HZ385" s="214"/>
      <c r="IA385" s="214"/>
      <c r="IB385" s="214"/>
      <c r="IC385" s="214"/>
      <c r="ID385" s="214"/>
      <c r="IE385" s="214"/>
      <c r="IF385" s="214"/>
      <c r="IG385" s="214"/>
      <c r="IH385" s="214"/>
      <c r="II385" s="214"/>
      <c r="IJ385" s="214"/>
      <c r="IK385" s="214"/>
      <c r="IL385" s="214"/>
      <c r="IM385" s="214"/>
      <c r="IN385" s="214"/>
      <c r="IO385" s="214"/>
      <c r="IP385" s="166"/>
      <c r="IQ385" s="167"/>
      <c r="IR385" s="213"/>
      <c r="IS385" s="213"/>
      <c r="IT385" s="213"/>
      <c r="IU385" s="213"/>
      <c r="IV385" s="213"/>
      <c r="IW385" s="213"/>
      <c r="IX385" s="223"/>
      <c r="IY385" s="223"/>
      <c r="IZ385" s="213"/>
      <c r="JA385" s="223"/>
      <c r="JB385" s="213"/>
      <c r="JC385" s="213"/>
      <c r="JD385" s="213"/>
      <c r="JE385" s="214"/>
      <c r="JF385"/>
      <c r="JG385" s="213" t="s">
        <v>226</v>
      </c>
      <c r="JH385" s="213"/>
      <c r="JI385" s="213"/>
      <c r="JJ385" s="213"/>
      <c r="JK385" s="213"/>
      <c r="JL385" s="213"/>
      <c r="JM385" s="213"/>
      <c r="JN385" s="174"/>
      <c r="JO385" s="214"/>
      <c r="JP385" s="214"/>
      <c r="JQ385" s="214"/>
      <c r="JR385" s="214"/>
      <c r="JS385" s="214"/>
      <c r="JT385" s="214"/>
      <c r="JU385" s="214"/>
      <c r="JV385" s="214"/>
      <c r="JW385" s="214"/>
      <c r="JX385" s="214"/>
      <c r="JY385" s="166"/>
      <c r="JZ385" s="213"/>
      <c r="KA385" s="213"/>
      <c r="KB385" s="213"/>
      <c r="KC385" s="214"/>
      <c r="KD385" s="214" t="s">
        <v>226</v>
      </c>
      <c r="KE385" s="214"/>
      <c r="KF385" s="214"/>
      <c r="KG385" s="214"/>
      <c r="KH385" s="223"/>
      <c r="KI385" s="223"/>
      <c r="KJ385" s="223"/>
      <c r="KK385" s="223"/>
      <c r="KL385" s="214"/>
      <c r="KM385" s="214"/>
      <c r="KN385" s="214"/>
      <c r="KO385" s="214"/>
      <c r="KP385" s="214"/>
      <c r="KQ385"/>
      <c r="KR385" s="255"/>
      <c r="KS385">
        <v>3</v>
      </c>
      <c r="KT385">
        <v>0</v>
      </c>
      <c r="KU385">
        <v>3</v>
      </c>
      <c r="KV385">
        <v>0</v>
      </c>
    </row>
    <row r="386" spans="1:308" s="10" customFormat="1" ht="19.5">
      <c r="A386" s="171">
        <v>37</v>
      </c>
      <c r="B386" s="171" t="s">
        <v>1679</v>
      </c>
      <c r="C386" s="172" t="s">
        <v>1680</v>
      </c>
      <c r="D386" s="173">
        <v>2</v>
      </c>
      <c r="E386" s="171" t="s">
        <v>1681</v>
      </c>
      <c r="F386" s="164">
        <v>11</v>
      </c>
      <c r="G386" s="164" t="s">
        <v>876</v>
      </c>
      <c r="H386" s="164">
        <v>0</v>
      </c>
      <c r="I386" s="164">
        <v>0</v>
      </c>
      <c r="J386" s="164">
        <v>562</v>
      </c>
      <c r="K386" s="164">
        <v>179.3</v>
      </c>
      <c r="L386" s="165">
        <v>31.903914590747334</v>
      </c>
      <c r="M386" s="384" t="s">
        <v>2549</v>
      </c>
      <c r="N386" s="166" t="s">
        <v>226</v>
      </c>
      <c r="O386" s="166"/>
      <c r="P386" s="166"/>
      <c r="Q386" s="166"/>
      <c r="R386" s="166"/>
      <c r="S386" s="166"/>
      <c r="T386" s="166"/>
      <c r="U386" s="166"/>
      <c r="V386" s="166"/>
      <c r="W386" s="166"/>
      <c r="X386" s="166"/>
      <c r="Y386" s="166"/>
      <c r="Z386" s="166"/>
      <c r="AA386" s="166"/>
      <c r="AB386" s="166"/>
      <c r="AC386" s="166"/>
      <c r="AD386" s="213"/>
      <c r="AE386" s="213"/>
      <c r="AF386" s="213"/>
      <c r="AG386" s="213"/>
      <c r="AH386" s="213"/>
      <c r="AI386" s="213"/>
      <c r="AJ386" s="213"/>
      <c r="AK386" s="213"/>
      <c r="AL386" s="213"/>
      <c r="AM386" s="213"/>
      <c r="AN386" s="213"/>
      <c r="AO386" s="213"/>
      <c r="AP386" s="213"/>
      <c r="AQ386" s="213"/>
      <c r="AR386" s="213"/>
      <c r="AS386" s="213"/>
      <c r="AT386" s="213"/>
      <c r="AU386" s="213"/>
      <c r="AV386" s="213"/>
      <c r="AW386" s="213"/>
      <c r="AX386" s="213"/>
      <c r="AY386" s="213"/>
      <c r="AZ386" s="213"/>
      <c r="BA386" s="213"/>
      <c r="BB386" s="213"/>
      <c r="BC386" s="213"/>
      <c r="BD386" s="213"/>
      <c r="BE386" s="213"/>
      <c r="BF386" s="234" t="s">
        <v>226</v>
      </c>
      <c r="BG386" s="213"/>
      <c r="BH386" s="213"/>
      <c r="BI386" s="213"/>
      <c r="BJ386" s="213"/>
      <c r="BK386" s="213"/>
      <c r="BL386" s="213"/>
      <c r="BM386" s="213"/>
      <c r="BN386" s="213"/>
      <c r="BO386" s="213"/>
      <c r="BP386" s="213"/>
      <c r="BQ386" s="213"/>
      <c r="BR386" s="213"/>
      <c r="BS386" s="213"/>
      <c r="BT386" s="213"/>
      <c r="BU386" s="213"/>
      <c r="BV386" s="213"/>
      <c r="BW386" s="213"/>
      <c r="BX386" s="213"/>
      <c r="BY386" s="213"/>
      <c r="BZ386" s="213"/>
      <c r="CA386" s="213" t="s">
        <v>853</v>
      </c>
      <c r="CB386" s="166"/>
      <c r="CC386" s="213" t="s">
        <v>226</v>
      </c>
      <c r="CD386" s="213"/>
      <c r="CE386" s="213"/>
      <c r="CF386" s="213"/>
      <c r="CG386" s="213"/>
      <c r="CH386" s="213" t="s">
        <v>226</v>
      </c>
      <c r="CI386" s="213" t="s">
        <v>226</v>
      </c>
      <c r="CJ386" s="213" t="s">
        <v>226</v>
      </c>
      <c r="CK386" s="213" t="s">
        <v>226</v>
      </c>
      <c r="CL386" s="213"/>
      <c r="CM386" s="213" t="s">
        <v>226</v>
      </c>
      <c r="CN386" s="213"/>
      <c r="CO386" s="213"/>
      <c r="CP386" s="213"/>
      <c r="CQ386" s="213"/>
      <c r="CR386" s="213"/>
      <c r="CS386" s="213"/>
      <c r="CT386" s="166" t="s">
        <v>226</v>
      </c>
      <c r="CU386" s="213"/>
      <c r="CV386" s="213"/>
      <c r="CW386" s="213" t="s">
        <v>226</v>
      </c>
      <c r="CX386" s="213"/>
      <c r="CY386" s="213"/>
      <c r="CZ386" s="213" t="s">
        <v>226</v>
      </c>
      <c r="DA386" s="213"/>
      <c r="DB386" s="213"/>
      <c r="DC386" s="213" t="s">
        <v>226</v>
      </c>
      <c r="DD386" s="213"/>
      <c r="DE386" s="213"/>
      <c r="DF386" s="213"/>
      <c r="DG386" s="213"/>
      <c r="DH386" s="213"/>
      <c r="DI386" s="213"/>
      <c r="DJ386" s="213"/>
      <c r="DK386" s="213"/>
      <c r="DL386" s="213"/>
      <c r="DM386" s="213"/>
      <c r="DN386" s="167"/>
      <c r="DO386" s="213"/>
      <c r="DP386" s="213"/>
      <c r="DQ386" s="213"/>
      <c r="DR386" s="213"/>
      <c r="DS386" s="213"/>
      <c r="DT386" s="213"/>
      <c r="DU386" s="213"/>
      <c r="DV386" s="213"/>
      <c r="DW386" s="213"/>
      <c r="DX386" s="213"/>
      <c r="DY386" s="213"/>
      <c r="DZ386" s="213"/>
      <c r="EA386" s="213"/>
      <c r="EB386" s="213"/>
      <c r="EC386" s="213"/>
      <c r="ED386" s="213"/>
      <c r="EE386" s="213"/>
      <c r="EF386" s="213"/>
      <c r="EG386" s="213"/>
      <c r="EH386" s="213"/>
      <c r="EI386" s="213" t="s">
        <v>226</v>
      </c>
      <c r="EJ386" s="213" t="s">
        <v>226</v>
      </c>
      <c r="EK386" s="213"/>
      <c r="EL386" s="213"/>
      <c r="EM386" s="213"/>
      <c r="EN386" s="213"/>
      <c r="EO386" s="213"/>
      <c r="EP386" s="213"/>
      <c r="EQ386" s="213"/>
      <c r="ER386" s="213"/>
      <c r="ES386" s="213"/>
      <c r="ET386" s="213"/>
      <c r="EU386" s="9"/>
      <c r="EV386" s="166"/>
      <c r="EW386" s="213" t="s">
        <v>226</v>
      </c>
      <c r="EX386" s="213"/>
      <c r="EY386" s="213"/>
      <c r="EZ386" s="213"/>
      <c r="FA386" s="213"/>
      <c r="FB386" s="213"/>
      <c r="FC386" s="213"/>
      <c r="FD386" s="213"/>
      <c r="FE386" s="213"/>
      <c r="FF386" s="213" t="s">
        <v>226</v>
      </c>
      <c r="FG386" s="213"/>
      <c r="FH386" s="213" t="s">
        <v>226</v>
      </c>
      <c r="FI386" s="213"/>
      <c r="FJ386" s="213"/>
      <c r="FK386" s="213"/>
      <c r="FL386" s="213"/>
      <c r="FM386" s="213"/>
      <c r="FN386" s="167"/>
      <c r="FO386" s="213" t="s">
        <v>226</v>
      </c>
      <c r="FP386" s="213" t="s">
        <v>226</v>
      </c>
      <c r="FQ386" s="213"/>
      <c r="FR386" s="213"/>
      <c r="FS386" s="166" t="s">
        <v>226</v>
      </c>
      <c r="FT386" s="167"/>
      <c r="FU386" s="213" t="s">
        <v>226</v>
      </c>
      <c r="FV386" s="213"/>
      <c r="FW386" s="213"/>
      <c r="FX386" s="213"/>
      <c r="FY386" s="166"/>
      <c r="FZ386" s="167"/>
      <c r="GA386" s="166"/>
      <c r="GB386" s="213"/>
      <c r="GC386" s="213"/>
      <c r="GD386" s="213"/>
      <c r="GE386" s="166"/>
      <c r="GF386" s="213"/>
      <c r="GG386" s="213"/>
      <c r="GH386" s="213"/>
      <c r="GI386" s="213"/>
      <c r="GJ386" s="213"/>
      <c r="GK386" s="213"/>
      <c r="GL386" s="213"/>
      <c r="GM386" s="166"/>
      <c r="GN386" s="213"/>
      <c r="GO386" s="213"/>
      <c r="GP386" s="213"/>
      <c r="GQ386" s="167"/>
      <c r="GR386" s="174" t="s">
        <v>226</v>
      </c>
      <c r="GS386" s="214" t="s">
        <v>226</v>
      </c>
      <c r="GT386" s="214"/>
      <c r="GU386" s="214" t="s">
        <v>226</v>
      </c>
      <c r="GV386" s="214" t="s">
        <v>226</v>
      </c>
      <c r="GW386" s="214" t="s">
        <v>226</v>
      </c>
      <c r="GX386" s="214" t="s">
        <v>226</v>
      </c>
      <c r="GY386" s="214"/>
      <c r="GZ386" s="214"/>
      <c r="HA386" s="214" t="s">
        <v>226</v>
      </c>
      <c r="HB386" s="214"/>
      <c r="HC386" s="214"/>
      <c r="HD386" s="214"/>
      <c r="HE386" s="214"/>
      <c r="HF386" s="214" t="s">
        <v>226</v>
      </c>
      <c r="HG386" s="214" t="s">
        <v>226</v>
      </c>
      <c r="HH386" s="214"/>
      <c r="HI386" s="214"/>
      <c r="HJ386" s="214"/>
      <c r="HK386" s="214" t="s">
        <v>226</v>
      </c>
      <c r="HL386" s="214"/>
      <c r="HM386" s="214" t="s">
        <v>226</v>
      </c>
      <c r="HN386" s="214"/>
      <c r="HO386" s="214" t="s">
        <v>853</v>
      </c>
      <c r="HP386" s="214"/>
      <c r="HQ386" s="214" t="s">
        <v>226</v>
      </c>
      <c r="HR386" s="214"/>
      <c r="HS386" s="214"/>
      <c r="HT386" s="214"/>
      <c r="HU386" s="214"/>
      <c r="HV386" s="214"/>
      <c r="HW386" s="214"/>
      <c r="HX386" s="214"/>
      <c r="HY386" s="214"/>
      <c r="HZ386" s="214"/>
      <c r="IA386" s="214"/>
      <c r="IB386" s="214"/>
      <c r="IC386" s="214"/>
      <c r="ID386" s="214"/>
      <c r="IE386" s="214"/>
      <c r="IF386" s="214"/>
      <c r="IG386" s="214"/>
      <c r="IH386" s="214"/>
      <c r="II386" s="214"/>
      <c r="IJ386" s="214"/>
      <c r="IK386" s="214"/>
      <c r="IL386" s="214"/>
      <c r="IM386" s="214"/>
      <c r="IN386" s="214"/>
      <c r="IO386" s="214"/>
      <c r="IP386" s="166"/>
      <c r="IQ386" s="167"/>
      <c r="IR386" s="213"/>
      <c r="IS386" s="213"/>
      <c r="IT386" s="213"/>
      <c r="IU386" s="213"/>
      <c r="IV386" s="213"/>
      <c r="IW386" s="213"/>
      <c r="IX386" s="223"/>
      <c r="IY386" s="223"/>
      <c r="IZ386" s="213"/>
      <c r="JA386" s="223"/>
      <c r="JB386" s="213"/>
      <c r="JC386" s="213"/>
      <c r="JD386" s="213"/>
      <c r="JE386" s="214"/>
      <c r="JF386"/>
      <c r="JG386" s="213"/>
      <c r="JH386" s="213"/>
      <c r="JI386" s="213"/>
      <c r="JJ386" s="213"/>
      <c r="JK386" s="213"/>
      <c r="JL386" s="213"/>
      <c r="JM386" s="213"/>
      <c r="JN386" s="174"/>
      <c r="JO386" s="214"/>
      <c r="JP386" s="214"/>
      <c r="JQ386" s="214"/>
      <c r="JR386" s="214"/>
      <c r="JS386" s="214"/>
      <c r="JT386" s="214"/>
      <c r="JU386" s="214"/>
      <c r="JV386" s="214"/>
      <c r="JW386" s="214"/>
      <c r="JX386" s="214"/>
      <c r="JY386" s="166"/>
      <c r="JZ386" s="213"/>
      <c r="KA386" s="213"/>
      <c r="KB386" s="213"/>
      <c r="KC386" s="214"/>
      <c r="KD386" s="214"/>
      <c r="KE386" s="214"/>
      <c r="KF386" s="214"/>
      <c r="KG386" s="214"/>
      <c r="KH386" s="223"/>
      <c r="KI386" s="223"/>
      <c r="KJ386" s="223"/>
      <c r="KK386" s="223"/>
      <c r="KL386" s="214"/>
      <c r="KM386" s="214"/>
      <c r="KN386" s="214"/>
      <c r="KO386" s="214"/>
      <c r="KP386" s="214"/>
      <c r="KQ386"/>
      <c r="KR386" s="255"/>
      <c r="KS386">
        <v>33</v>
      </c>
      <c r="KT386">
        <v>2</v>
      </c>
      <c r="KU386">
        <v>33</v>
      </c>
      <c r="KV386">
        <v>2</v>
      </c>
    </row>
    <row r="387" spans="1:308" s="10" customFormat="1" ht="19.5">
      <c r="A387" s="171">
        <v>38</v>
      </c>
      <c r="B387" s="171" t="s">
        <v>1682</v>
      </c>
      <c r="C387" s="172" t="s">
        <v>1683</v>
      </c>
      <c r="D387" s="173">
        <v>1</v>
      </c>
      <c r="E387" s="171" t="s">
        <v>1684</v>
      </c>
      <c r="F387" s="164">
        <v>3</v>
      </c>
      <c r="G387" s="164" t="s">
        <v>2078</v>
      </c>
      <c r="H387" s="164" t="s">
        <v>864</v>
      </c>
      <c r="I387" s="164" t="s">
        <v>865</v>
      </c>
      <c r="J387" s="164">
        <v>602</v>
      </c>
      <c r="K387" s="164">
        <v>336.3</v>
      </c>
      <c r="L387" s="165">
        <v>55.863787375415285</v>
      </c>
      <c r="M387" s="384" t="s">
        <v>2550</v>
      </c>
      <c r="N387" s="166" t="s">
        <v>226</v>
      </c>
      <c r="O387" s="213"/>
      <c r="P387" s="213"/>
      <c r="Q387" s="213"/>
      <c r="R387" s="213"/>
      <c r="S387" s="213"/>
      <c r="T387" s="213"/>
      <c r="U387" s="213"/>
      <c r="V387" s="213"/>
      <c r="W387" s="213"/>
      <c r="X387" s="213"/>
      <c r="Y387" s="213"/>
      <c r="Z387" s="213"/>
      <c r="AA387" s="213"/>
      <c r="AB387" s="213"/>
      <c r="AC387" s="213"/>
      <c r="AD387" s="213"/>
      <c r="AE387" s="213"/>
      <c r="AF387" s="213"/>
      <c r="AG387" s="213"/>
      <c r="AH387" s="213"/>
      <c r="AI387" s="213"/>
      <c r="AJ387" s="213"/>
      <c r="AK387" s="213"/>
      <c r="AL387" s="213"/>
      <c r="AM387" s="213"/>
      <c r="AN387" s="213"/>
      <c r="AO387" s="213"/>
      <c r="AP387" s="213"/>
      <c r="AQ387" s="213"/>
      <c r="AR387" s="213"/>
      <c r="AS387" s="213"/>
      <c r="AT387" s="213"/>
      <c r="AU387" s="213"/>
      <c r="AV387" s="213"/>
      <c r="AW387" s="213"/>
      <c r="AX387" s="213"/>
      <c r="AY387" s="213"/>
      <c r="AZ387" s="213"/>
      <c r="BA387" s="213"/>
      <c r="BB387" s="213"/>
      <c r="BC387" s="213"/>
      <c r="BD387" s="213"/>
      <c r="BE387" s="213"/>
      <c r="BF387" s="234" t="s">
        <v>226</v>
      </c>
      <c r="BG387" s="213"/>
      <c r="BH387" s="213"/>
      <c r="BI387" s="213"/>
      <c r="BJ387" s="213"/>
      <c r="BK387" s="213"/>
      <c r="BL387" s="213"/>
      <c r="BM387" s="213"/>
      <c r="BN387" s="213"/>
      <c r="BO387" s="213"/>
      <c r="BP387" s="213" t="s">
        <v>226</v>
      </c>
      <c r="BQ387" s="213"/>
      <c r="BR387" s="213"/>
      <c r="BS387" s="213"/>
      <c r="BT387" s="213"/>
      <c r="BU387" s="213"/>
      <c r="BV387" s="213"/>
      <c r="BW387" s="213"/>
      <c r="BX387" s="213"/>
      <c r="BY387" s="213"/>
      <c r="BZ387" s="213"/>
      <c r="CA387" s="213"/>
      <c r="CB387" s="166"/>
      <c r="CC387" s="213"/>
      <c r="CD387" s="213"/>
      <c r="CE387" s="213"/>
      <c r="CF387" s="213"/>
      <c r="CG387" s="213"/>
      <c r="CH387" s="213"/>
      <c r="CI387" s="213"/>
      <c r="CJ387" s="213"/>
      <c r="CK387" s="213"/>
      <c r="CL387" s="213"/>
      <c r="CM387" s="213"/>
      <c r="CN387" s="213"/>
      <c r="CO387" s="213"/>
      <c r="CP387" s="213"/>
      <c r="CQ387" s="213"/>
      <c r="CR387" s="213"/>
      <c r="CS387" s="213"/>
      <c r="CT387" s="166"/>
      <c r="CU387" s="213"/>
      <c r="CV387" s="213"/>
      <c r="CW387" s="213"/>
      <c r="CX387" s="213"/>
      <c r="CY387" s="213"/>
      <c r="CZ387" s="213"/>
      <c r="DA387" s="213"/>
      <c r="DB387" s="213"/>
      <c r="DC387" s="213"/>
      <c r="DD387" s="213"/>
      <c r="DE387" s="213"/>
      <c r="DF387" s="213"/>
      <c r="DG387" s="213"/>
      <c r="DH387" s="213"/>
      <c r="DI387" s="213"/>
      <c r="DJ387" s="213"/>
      <c r="DK387" s="213"/>
      <c r="DL387" s="213"/>
      <c r="DM387" s="213"/>
      <c r="DN387" s="167"/>
      <c r="DO387" s="213"/>
      <c r="DP387" s="213"/>
      <c r="DQ387" s="213"/>
      <c r="DR387" s="213"/>
      <c r="DS387" s="213"/>
      <c r="DT387" s="213"/>
      <c r="DU387" s="213"/>
      <c r="DV387" s="213"/>
      <c r="DW387" s="213"/>
      <c r="DX387" s="213"/>
      <c r="DY387" s="213"/>
      <c r="DZ387" s="213"/>
      <c r="EA387" s="213"/>
      <c r="EB387" s="213"/>
      <c r="EC387" s="213"/>
      <c r="ED387" s="213"/>
      <c r="EE387" s="213"/>
      <c r="EF387" s="213"/>
      <c r="EG387" s="213"/>
      <c r="EH387" s="213"/>
      <c r="EI387" s="213"/>
      <c r="EJ387" s="213"/>
      <c r="EK387" s="213"/>
      <c r="EL387" s="213"/>
      <c r="EM387" s="213"/>
      <c r="EN387" s="213"/>
      <c r="EO387" s="213"/>
      <c r="EP387" s="213"/>
      <c r="EQ387" s="213"/>
      <c r="ER387" s="213"/>
      <c r="ES387" s="213"/>
      <c r="ET387" s="213"/>
      <c r="EU387" s="9"/>
      <c r="EV387" s="166"/>
      <c r="EW387" s="213"/>
      <c r="EX387" s="213"/>
      <c r="EY387" s="213"/>
      <c r="EZ387" s="213"/>
      <c r="FA387" s="213"/>
      <c r="FB387" s="213"/>
      <c r="FC387" s="213"/>
      <c r="FD387" s="213"/>
      <c r="FE387" s="213"/>
      <c r="FF387" s="213"/>
      <c r="FG387" s="213"/>
      <c r="FH387" s="213"/>
      <c r="FI387" s="213"/>
      <c r="FJ387" s="213"/>
      <c r="FK387" s="213"/>
      <c r="FL387" s="213"/>
      <c r="FM387" s="213"/>
      <c r="FN387" s="167"/>
      <c r="FO387" s="213"/>
      <c r="FP387" s="213"/>
      <c r="FQ387" s="213"/>
      <c r="FR387" s="213"/>
      <c r="FS387" s="166"/>
      <c r="FT387" s="167"/>
      <c r="FU387" s="213"/>
      <c r="FV387" s="213"/>
      <c r="FW387" s="213"/>
      <c r="FX387" s="213"/>
      <c r="FY387" s="166"/>
      <c r="FZ387" s="167"/>
      <c r="GA387" s="166"/>
      <c r="GB387" s="213"/>
      <c r="GC387" s="213"/>
      <c r="GD387" s="213"/>
      <c r="GE387" s="166"/>
      <c r="GF387" s="213"/>
      <c r="GG387" s="213"/>
      <c r="GH387" s="213"/>
      <c r="GI387" s="213"/>
      <c r="GJ387" s="213"/>
      <c r="GK387" s="213"/>
      <c r="GL387" s="213"/>
      <c r="GM387" s="166"/>
      <c r="GN387" s="213"/>
      <c r="GO387" s="213"/>
      <c r="GP387" s="213"/>
      <c r="GQ387" s="167"/>
      <c r="GR387" s="174"/>
      <c r="GS387" s="214"/>
      <c r="GT387" s="214"/>
      <c r="GU387" s="214"/>
      <c r="GV387" s="214"/>
      <c r="GW387" s="214"/>
      <c r="GX387" s="214"/>
      <c r="GY387" s="214"/>
      <c r="GZ387" s="214"/>
      <c r="HA387" s="214"/>
      <c r="HB387" s="214"/>
      <c r="HC387" s="214"/>
      <c r="HD387" s="214"/>
      <c r="HE387" s="214"/>
      <c r="HF387" s="214"/>
      <c r="HG387" s="214"/>
      <c r="HH387" s="214"/>
      <c r="HI387" s="214"/>
      <c r="HJ387" s="214"/>
      <c r="HK387" s="214"/>
      <c r="HL387" s="214"/>
      <c r="HM387" s="214"/>
      <c r="HN387" s="214"/>
      <c r="HO387" s="214"/>
      <c r="HP387" s="214"/>
      <c r="HQ387" s="214"/>
      <c r="HR387" s="214"/>
      <c r="HS387" s="214"/>
      <c r="HT387" s="214"/>
      <c r="HU387" s="214"/>
      <c r="HV387" s="214"/>
      <c r="HW387" s="214"/>
      <c r="HX387" s="214"/>
      <c r="HY387" s="214"/>
      <c r="HZ387" s="214"/>
      <c r="IA387" s="214"/>
      <c r="IB387" s="214"/>
      <c r="IC387" s="214"/>
      <c r="ID387" s="214"/>
      <c r="IE387" s="214"/>
      <c r="IF387" s="214"/>
      <c r="IG387" s="214"/>
      <c r="IH387" s="214"/>
      <c r="II387" s="214"/>
      <c r="IJ387" s="214"/>
      <c r="IK387" s="214"/>
      <c r="IL387" s="214"/>
      <c r="IM387" s="214"/>
      <c r="IN387" s="214"/>
      <c r="IO387" s="214"/>
      <c r="IP387" s="166"/>
      <c r="IQ387" s="167"/>
      <c r="IR387" s="213"/>
      <c r="IS387" s="213"/>
      <c r="IT387" s="213"/>
      <c r="IU387" s="213"/>
      <c r="IV387" s="213"/>
      <c r="IW387" s="213"/>
      <c r="IX387" s="223"/>
      <c r="IY387" s="223"/>
      <c r="IZ387" s="213" t="s">
        <v>226</v>
      </c>
      <c r="JA387" s="223"/>
      <c r="JB387" s="213"/>
      <c r="JC387" s="213" t="s">
        <v>226</v>
      </c>
      <c r="JD387" s="213" t="s">
        <v>226</v>
      </c>
      <c r="JE387" s="214" t="s">
        <v>853</v>
      </c>
      <c r="JF387" s="9" t="s">
        <v>226</v>
      </c>
      <c r="JG387" s="213" t="s">
        <v>853</v>
      </c>
      <c r="JH387" s="213"/>
      <c r="JI387" s="213"/>
      <c r="JJ387" s="213"/>
      <c r="JK387" s="213"/>
      <c r="JL387" s="213"/>
      <c r="JM387" s="213" t="s">
        <v>226</v>
      </c>
      <c r="JN387" s="174"/>
      <c r="JO387" s="214" t="s">
        <v>853</v>
      </c>
      <c r="JP387" s="214"/>
      <c r="JQ387" s="214"/>
      <c r="JR387" s="214"/>
      <c r="JS387" s="214"/>
      <c r="JT387" s="214"/>
      <c r="JU387" s="214" t="s">
        <v>898</v>
      </c>
      <c r="JV387" s="214"/>
      <c r="JW387" s="214"/>
      <c r="JX387" s="214"/>
      <c r="JY387" s="174" t="s">
        <v>898</v>
      </c>
      <c r="JZ387" s="213"/>
      <c r="KA387" s="213"/>
      <c r="KB387" s="213"/>
      <c r="KC387" s="214"/>
      <c r="KD387" s="214"/>
      <c r="KE387" s="214"/>
      <c r="KF387" s="214"/>
      <c r="KG387" s="214"/>
      <c r="KH387" s="223"/>
      <c r="KI387" s="223"/>
      <c r="KJ387" s="223"/>
      <c r="KK387" s="223"/>
      <c r="KL387" s="214"/>
      <c r="KM387" s="214"/>
      <c r="KN387" s="214"/>
      <c r="KO387" s="214"/>
      <c r="KP387" s="214"/>
      <c r="KQ387"/>
      <c r="KR387" s="255"/>
      <c r="KS387">
        <v>10</v>
      </c>
      <c r="KT387">
        <v>3</v>
      </c>
      <c r="KU387">
        <v>10</v>
      </c>
      <c r="KV387">
        <v>3</v>
      </c>
    </row>
    <row r="388" spans="1:308" s="10" customFormat="1" ht="19.5">
      <c r="A388" s="171">
        <v>38</v>
      </c>
      <c r="B388" s="171" t="s">
        <v>1685</v>
      </c>
      <c r="C388" s="172" t="s">
        <v>1686</v>
      </c>
      <c r="D388" s="173">
        <v>2</v>
      </c>
      <c r="E388" s="164" t="s">
        <v>1687</v>
      </c>
      <c r="F388" s="164">
        <v>11</v>
      </c>
      <c r="G388" s="164" t="s">
        <v>876</v>
      </c>
      <c r="H388" s="164">
        <v>0</v>
      </c>
      <c r="I388" s="164">
        <v>0</v>
      </c>
      <c r="J388" s="164">
        <v>582</v>
      </c>
      <c r="K388" s="164">
        <v>208.8</v>
      </c>
      <c r="L388" s="165">
        <v>35.876288659793815</v>
      </c>
      <c r="M388" s="384" t="s">
        <v>2551</v>
      </c>
      <c r="N388" s="166"/>
      <c r="O388" s="213"/>
      <c r="P388" s="213"/>
      <c r="Q388" s="213"/>
      <c r="R388" s="213"/>
      <c r="S388" s="213"/>
      <c r="T388" s="213"/>
      <c r="U388" s="213"/>
      <c r="V388" s="213"/>
      <c r="W388" s="213"/>
      <c r="X388" s="213"/>
      <c r="Y388" s="213"/>
      <c r="Z388" s="213"/>
      <c r="AA388" s="213"/>
      <c r="AB388" s="213"/>
      <c r="AC388" s="213"/>
      <c r="AD388" s="213"/>
      <c r="AE388" s="213"/>
      <c r="AF388" s="213"/>
      <c r="AG388" s="213"/>
      <c r="AH388" s="213"/>
      <c r="AI388" s="213"/>
      <c r="AJ388" s="213"/>
      <c r="AK388" s="213"/>
      <c r="AL388" s="213"/>
      <c r="AM388" s="213"/>
      <c r="AN388" s="213"/>
      <c r="AO388" s="213"/>
      <c r="AP388" s="213"/>
      <c r="AQ388" s="213"/>
      <c r="AR388" s="213"/>
      <c r="AS388" s="213"/>
      <c r="AT388" s="213"/>
      <c r="AU388" s="213"/>
      <c r="AV388" s="213"/>
      <c r="AW388" s="213"/>
      <c r="AX388" s="213"/>
      <c r="AY388" s="213"/>
      <c r="AZ388" s="213"/>
      <c r="BA388" s="213"/>
      <c r="BB388" s="213"/>
      <c r="BC388" s="213"/>
      <c r="BD388" s="213"/>
      <c r="BE388" s="213"/>
      <c r="BF388" s="213"/>
      <c r="BG388" s="213"/>
      <c r="BH388" s="213"/>
      <c r="BI388" s="213"/>
      <c r="BJ388" s="213"/>
      <c r="BK388" s="213"/>
      <c r="BL388" s="213"/>
      <c r="BM388" s="213"/>
      <c r="BN388" s="213"/>
      <c r="BO388" s="213"/>
      <c r="BP388" s="213"/>
      <c r="BQ388" s="213"/>
      <c r="BR388" s="213"/>
      <c r="BS388" s="213"/>
      <c r="BT388" s="213"/>
      <c r="BU388" s="213"/>
      <c r="BV388" s="213"/>
      <c r="BW388" s="213"/>
      <c r="BX388" s="213"/>
      <c r="BY388" s="213"/>
      <c r="BZ388" s="213"/>
      <c r="CA388" s="213"/>
      <c r="CB388" s="166" t="s">
        <v>226</v>
      </c>
      <c r="CC388" s="213"/>
      <c r="CD388" s="213"/>
      <c r="CE388" s="213"/>
      <c r="CF388" s="213"/>
      <c r="CG388" s="213"/>
      <c r="CH388" s="213"/>
      <c r="CI388" s="213"/>
      <c r="CJ388" s="213"/>
      <c r="CK388" s="213"/>
      <c r="CL388" s="213"/>
      <c r="CM388" s="213"/>
      <c r="CN388" s="213"/>
      <c r="CO388" s="213"/>
      <c r="CP388" s="213"/>
      <c r="CQ388" s="213"/>
      <c r="CR388" s="213"/>
      <c r="CS388" s="213"/>
      <c r="CT388" s="166"/>
      <c r="CU388" s="213"/>
      <c r="CV388" s="213"/>
      <c r="CW388" s="213"/>
      <c r="CX388" s="213"/>
      <c r="CY388" s="213"/>
      <c r="CZ388" s="213"/>
      <c r="DA388" s="213"/>
      <c r="DB388" s="213"/>
      <c r="DC388" s="213"/>
      <c r="DD388" s="213"/>
      <c r="DE388" s="213"/>
      <c r="DF388" s="213"/>
      <c r="DG388" s="213"/>
      <c r="DH388" s="213"/>
      <c r="DI388" s="213"/>
      <c r="DJ388" s="213"/>
      <c r="DK388" s="213"/>
      <c r="DL388" s="213"/>
      <c r="DM388" s="213"/>
      <c r="DN388" s="167"/>
      <c r="DO388" s="213"/>
      <c r="DP388" s="213"/>
      <c r="DQ388" s="213"/>
      <c r="DR388" s="213"/>
      <c r="DS388" s="213"/>
      <c r="DT388" s="213"/>
      <c r="DU388" s="213"/>
      <c r="DV388" s="213"/>
      <c r="DW388" s="213"/>
      <c r="DX388" s="213"/>
      <c r="DY388" s="213"/>
      <c r="DZ388" s="213"/>
      <c r="EA388" s="213"/>
      <c r="EB388" s="213"/>
      <c r="EC388" s="213"/>
      <c r="ED388" s="213"/>
      <c r="EE388" s="213"/>
      <c r="EF388" s="213"/>
      <c r="EG388" s="213"/>
      <c r="EH388" s="213"/>
      <c r="EI388" s="213"/>
      <c r="EJ388" s="213"/>
      <c r="EK388" s="213"/>
      <c r="EL388" s="213"/>
      <c r="EM388" s="213"/>
      <c r="EN388" s="213"/>
      <c r="EO388" s="213"/>
      <c r="EP388" s="213"/>
      <c r="EQ388" s="213"/>
      <c r="ER388" s="213"/>
      <c r="ES388" s="213"/>
      <c r="ET388" s="213"/>
      <c r="EU388" s="9"/>
      <c r="EV388" s="166"/>
      <c r="EW388" s="213"/>
      <c r="EX388" s="213"/>
      <c r="EY388" s="213"/>
      <c r="EZ388" s="213"/>
      <c r="FA388" s="213"/>
      <c r="FB388" s="213"/>
      <c r="FC388" s="213"/>
      <c r="FD388" s="213"/>
      <c r="FE388" s="213"/>
      <c r="FF388" s="213"/>
      <c r="FG388" s="213"/>
      <c r="FH388" s="213"/>
      <c r="FI388" s="213"/>
      <c r="FJ388" s="213"/>
      <c r="FK388" s="213"/>
      <c r="FL388" s="213"/>
      <c r="FM388" s="213"/>
      <c r="FN388" s="167"/>
      <c r="FO388" s="213"/>
      <c r="FP388" s="213"/>
      <c r="FQ388" s="213"/>
      <c r="FR388" s="213"/>
      <c r="FS388" s="166"/>
      <c r="FT388" s="167"/>
      <c r="FU388" s="213"/>
      <c r="FV388" s="213"/>
      <c r="FW388" s="213"/>
      <c r="FX388" s="213"/>
      <c r="FY388" s="166"/>
      <c r="FZ388" s="167"/>
      <c r="GA388" s="166"/>
      <c r="GB388" s="213"/>
      <c r="GC388" s="213"/>
      <c r="GD388" s="213"/>
      <c r="GE388" s="166"/>
      <c r="GF388" s="213"/>
      <c r="GG388" s="213"/>
      <c r="GH388" s="213"/>
      <c r="GI388" s="213"/>
      <c r="GJ388" s="213"/>
      <c r="GK388" s="213"/>
      <c r="GL388" s="213"/>
      <c r="GM388" s="166"/>
      <c r="GN388" s="213"/>
      <c r="GO388" s="213"/>
      <c r="GP388" s="213"/>
      <c r="GQ388" s="167"/>
      <c r="GR388" s="174"/>
      <c r="GS388" s="213" t="s">
        <v>226</v>
      </c>
      <c r="GT388" s="214"/>
      <c r="GU388" s="214"/>
      <c r="GV388" s="214"/>
      <c r="GW388" s="214"/>
      <c r="GX388" s="214"/>
      <c r="GY388" s="214"/>
      <c r="GZ388" s="214"/>
      <c r="HA388" s="213" t="s">
        <v>226</v>
      </c>
      <c r="HB388" s="213"/>
      <c r="HC388" s="214"/>
      <c r="HD388" s="214"/>
      <c r="HE388" s="214"/>
      <c r="HF388" s="214"/>
      <c r="HG388" s="213"/>
      <c r="HH388" s="214"/>
      <c r="HI388" s="214"/>
      <c r="HJ388" s="214"/>
      <c r="HK388" s="214"/>
      <c r="HL388" s="214"/>
      <c r="HM388" s="214"/>
      <c r="HN388" s="214"/>
      <c r="HO388" s="214"/>
      <c r="HP388" s="214"/>
      <c r="HQ388" s="214"/>
      <c r="HR388" s="214"/>
      <c r="HS388" s="214"/>
      <c r="HT388" s="214"/>
      <c r="HU388" s="214"/>
      <c r="HV388" s="214"/>
      <c r="HW388" s="214"/>
      <c r="HX388" s="214" t="s">
        <v>226</v>
      </c>
      <c r="HY388" s="214"/>
      <c r="HZ388" s="214"/>
      <c r="IA388" s="213" t="s">
        <v>226</v>
      </c>
      <c r="IB388" s="213"/>
      <c r="IC388" s="214"/>
      <c r="ID388" s="214"/>
      <c r="IE388" s="214"/>
      <c r="IF388" s="214"/>
      <c r="IG388" s="214"/>
      <c r="IH388" s="214"/>
      <c r="II388" s="214"/>
      <c r="IJ388" s="214"/>
      <c r="IK388" s="214"/>
      <c r="IL388" s="214"/>
      <c r="IM388" s="213"/>
      <c r="IN388" s="213"/>
      <c r="IO388" s="213"/>
      <c r="IP388" s="166"/>
      <c r="IQ388" s="167"/>
      <c r="IR388" s="213"/>
      <c r="IS388" s="213"/>
      <c r="IT388" s="213"/>
      <c r="IU388" s="213"/>
      <c r="IV388" s="213"/>
      <c r="IW388" s="213"/>
      <c r="IX388" s="223"/>
      <c r="IY388" s="223"/>
      <c r="IZ388" s="213" t="s">
        <v>226</v>
      </c>
      <c r="JA388" s="223"/>
      <c r="JB388" s="213"/>
      <c r="JC388" s="213"/>
      <c r="JD388" s="213"/>
      <c r="JE388" s="214" t="s">
        <v>898</v>
      </c>
      <c r="JF388"/>
      <c r="JG388" s="213"/>
      <c r="JH388" s="213"/>
      <c r="JI388" s="213" t="s">
        <v>226</v>
      </c>
      <c r="JJ388" s="213"/>
      <c r="JK388" s="213" t="s">
        <v>226</v>
      </c>
      <c r="JL388" s="213"/>
      <c r="JM388" s="213"/>
      <c r="JN388" s="174"/>
      <c r="JO388" s="214"/>
      <c r="JP388" s="214"/>
      <c r="JQ388" s="214"/>
      <c r="JR388" s="214"/>
      <c r="JS388" s="214"/>
      <c r="JT388" s="214"/>
      <c r="JU388" s="214"/>
      <c r="JV388" s="214"/>
      <c r="JW388" s="214"/>
      <c r="JX388" s="214"/>
      <c r="JY388" s="174" t="s">
        <v>898</v>
      </c>
      <c r="JZ388" s="214" t="s">
        <v>898</v>
      </c>
      <c r="KA388" s="213"/>
      <c r="KB388" s="214" t="s">
        <v>898</v>
      </c>
      <c r="KC388" s="214"/>
      <c r="KD388" s="214" t="s">
        <v>898</v>
      </c>
      <c r="KE388" s="214" t="s">
        <v>898</v>
      </c>
      <c r="KF388" s="214"/>
      <c r="KG388" s="214"/>
      <c r="KH388" s="223"/>
      <c r="KI388" s="223"/>
      <c r="KJ388" s="223"/>
      <c r="KK388" s="223"/>
      <c r="KL388" s="214"/>
      <c r="KM388" s="214"/>
      <c r="KN388" s="214"/>
      <c r="KO388" s="214"/>
      <c r="KP388" s="214"/>
      <c r="KQ388"/>
      <c r="KR388" s="255"/>
      <c r="KS388">
        <v>14</v>
      </c>
      <c r="KT388">
        <v>0</v>
      </c>
      <c r="KU388">
        <v>14</v>
      </c>
      <c r="KV388">
        <v>0</v>
      </c>
    </row>
    <row r="389" spans="1:308" s="10" customFormat="1" ht="19.5">
      <c r="A389" s="171">
        <v>39</v>
      </c>
      <c r="B389" s="171" t="s">
        <v>1688</v>
      </c>
      <c r="C389" s="172" t="s">
        <v>1689</v>
      </c>
      <c r="D389" s="173">
        <v>1</v>
      </c>
      <c r="E389" s="171" t="s">
        <v>1690</v>
      </c>
      <c r="F389" s="164">
        <v>3</v>
      </c>
      <c r="G389" s="164" t="s">
        <v>2078</v>
      </c>
      <c r="H389" s="164" t="s">
        <v>864</v>
      </c>
      <c r="I389" s="164" t="s">
        <v>865</v>
      </c>
      <c r="J389" s="164">
        <v>570</v>
      </c>
      <c r="K389" s="164">
        <v>346.1</v>
      </c>
      <c r="L389" s="165">
        <v>60.719298245614041</v>
      </c>
      <c r="M389" s="384" t="s">
        <v>2552</v>
      </c>
      <c r="N389" s="166" t="s">
        <v>226</v>
      </c>
      <c r="O389" s="213"/>
      <c r="P389" s="213"/>
      <c r="Q389" s="213"/>
      <c r="R389" s="213"/>
      <c r="S389" s="213"/>
      <c r="T389" s="213"/>
      <c r="U389" s="213"/>
      <c r="V389" s="213"/>
      <c r="W389" s="213"/>
      <c r="X389" s="213"/>
      <c r="Y389" s="213"/>
      <c r="Z389" s="213"/>
      <c r="AA389" s="213"/>
      <c r="AB389" s="213"/>
      <c r="AC389" s="213"/>
      <c r="AD389" s="213"/>
      <c r="AE389" s="213"/>
      <c r="AF389" s="213"/>
      <c r="AG389" s="213"/>
      <c r="AH389" s="213"/>
      <c r="AI389" s="213"/>
      <c r="AJ389" s="213"/>
      <c r="AK389" s="213"/>
      <c r="AL389" s="213"/>
      <c r="AM389" s="213"/>
      <c r="AN389" s="213"/>
      <c r="AO389" s="213"/>
      <c r="AP389" s="213"/>
      <c r="AQ389" s="213"/>
      <c r="AR389" s="213"/>
      <c r="AS389" s="213"/>
      <c r="AT389" s="213"/>
      <c r="AU389" s="213"/>
      <c r="AV389" s="213"/>
      <c r="AW389" s="213"/>
      <c r="AX389" s="213"/>
      <c r="AY389" s="213"/>
      <c r="AZ389" s="213"/>
      <c r="BA389" s="213"/>
      <c r="BB389" s="213"/>
      <c r="BC389" s="213"/>
      <c r="BD389" s="213"/>
      <c r="BE389" s="213"/>
      <c r="BF389" s="213"/>
      <c r="BG389" s="213"/>
      <c r="BH389" s="213"/>
      <c r="BI389" s="213"/>
      <c r="BJ389" s="213"/>
      <c r="BK389" s="213"/>
      <c r="BL389" s="213"/>
      <c r="BM389" s="213"/>
      <c r="BN389" s="213"/>
      <c r="BO389" s="213"/>
      <c r="BP389" s="213"/>
      <c r="BQ389" s="213"/>
      <c r="BR389" s="213"/>
      <c r="BS389" s="213"/>
      <c r="BT389" s="213"/>
      <c r="BU389" s="213"/>
      <c r="BV389" s="213"/>
      <c r="BW389" s="213"/>
      <c r="BX389" s="213"/>
      <c r="BY389" s="213"/>
      <c r="BZ389" s="213"/>
      <c r="CA389" s="213"/>
      <c r="CB389" s="166"/>
      <c r="CC389" s="213"/>
      <c r="CD389" s="213"/>
      <c r="CE389" s="213"/>
      <c r="CF389" s="213"/>
      <c r="CG389" s="213"/>
      <c r="CH389" s="213"/>
      <c r="CI389" s="213"/>
      <c r="CJ389" s="213"/>
      <c r="CK389" s="213"/>
      <c r="CL389" s="213"/>
      <c r="CM389" s="213"/>
      <c r="CN389" s="213"/>
      <c r="CO389" s="213"/>
      <c r="CP389" s="213"/>
      <c r="CQ389" s="213"/>
      <c r="CR389" s="213"/>
      <c r="CS389" s="213"/>
      <c r="CT389" s="166"/>
      <c r="CU389" s="213"/>
      <c r="CV389" s="213"/>
      <c r="CW389" s="213"/>
      <c r="CX389" s="213"/>
      <c r="CY389" s="213"/>
      <c r="CZ389" s="213"/>
      <c r="DA389" s="213"/>
      <c r="DB389" s="213"/>
      <c r="DC389" s="213"/>
      <c r="DD389" s="213"/>
      <c r="DE389" s="213"/>
      <c r="DF389" s="213"/>
      <c r="DG389" s="213"/>
      <c r="DH389" s="213"/>
      <c r="DI389" s="213"/>
      <c r="DJ389" s="213"/>
      <c r="DK389" s="213"/>
      <c r="DL389" s="213"/>
      <c r="DM389" s="213"/>
      <c r="DN389" s="167"/>
      <c r="DO389" s="213"/>
      <c r="DP389" s="213"/>
      <c r="DQ389" s="213"/>
      <c r="DR389" s="213"/>
      <c r="DS389" s="213"/>
      <c r="DT389" s="213"/>
      <c r="DU389" s="213"/>
      <c r="DV389" s="213"/>
      <c r="DW389" s="213"/>
      <c r="DX389" s="213"/>
      <c r="DY389" s="213"/>
      <c r="DZ389" s="213"/>
      <c r="EA389" s="213"/>
      <c r="EB389" s="213"/>
      <c r="EC389" s="213"/>
      <c r="ED389" s="213"/>
      <c r="EE389" s="213"/>
      <c r="EF389" s="213"/>
      <c r="EG389" s="213"/>
      <c r="EH389" s="213"/>
      <c r="EI389" s="213"/>
      <c r="EJ389" s="213"/>
      <c r="EK389" s="213"/>
      <c r="EL389" s="213"/>
      <c r="EM389" s="213"/>
      <c r="EN389" s="213"/>
      <c r="EO389" s="213"/>
      <c r="EP389" s="213"/>
      <c r="EQ389" s="213"/>
      <c r="ER389" s="213"/>
      <c r="ES389" s="213"/>
      <c r="ET389" s="213"/>
      <c r="EU389" s="9"/>
      <c r="EV389" s="166"/>
      <c r="EW389" s="213"/>
      <c r="EX389" s="213"/>
      <c r="EY389" s="213"/>
      <c r="EZ389" s="213"/>
      <c r="FA389" s="213"/>
      <c r="FB389" s="213"/>
      <c r="FC389" s="213"/>
      <c r="FD389" s="213"/>
      <c r="FE389" s="213"/>
      <c r="FF389" s="213"/>
      <c r="FG389" s="213"/>
      <c r="FH389" s="213"/>
      <c r="FI389" s="213"/>
      <c r="FJ389" s="213"/>
      <c r="FK389" s="213"/>
      <c r="FL389" s="213"/>
      <c r="FM389" s="213"/>
      <c r="FN389" s="167"/>
      <c r="FO389" s="213"/>
      <c r="FP389" s="213"/>
      <c r="FQ389" s="213"/>
      <c r="FR389" s="213"/>
      <c r="FS389" s="166"/>
      <c r="FT389" s="167"/>
      <c r="FU389" s="213"/>
      <c r="FV389" s="213"/>
      <c r="FW389" s="213"/>
      <c r="FX389" s="213"/>
      <c r="FY389" s="166"/>
      <c r="FZ389" s="167"/>
      <c r="GA389" s="166"/>
      <c r="GB389" s="213"/>
      <c r="GC389" s="213"/>
      <c r="GD389" s="213"/>
      <c r="GE389" s="166"/>
      <c r="GF389" s="213"/>
      <c r="GG389" s="213"/>
      <c r="GH389" s="213"/>
      <c r="GI389" s="213"/>
      <c r="GJ389" s="213"/>
      <c r="GK389" s="213" t="s">
        <v>226</v>
      </c>
      <c r="GL389" s="213"/>
      <c r="GM389" s="166"/>
      <c r="GN389" s="213"/>
      <c r="GO389" s="213"/>
      <c r="GP389" s="213"/>
      <c r="GQ389" s="167"/>
      <c r="GR389" s="174"/>
      <c r="GS389" s="214"/>
      <c r="GT389" s="214"/>
      <c r="GU389" s="214"/>
      <c r="GV389" s="214"/>
      <c r="GW389" s="214"/>
      <c r="GX389" s="214"/>
      <c r="GY389" s="214"/>
      <c r="GZ389" s="214"/>
      <c r="HA389" s="214" t="s">
        <v>226</v>
      </c>
      <c r="HB389" s="214"/>
      <c r="HC389" s="214"/>
      <c r="HD389" s="214"/>
      <c r="HE389" s="214"/>
      <c r="HF389" s="214"/>
      <c r="HG389" s="214"/>
      <c r="HH389" s="214"/>
      <c r="HI389" s="214"/>
      <c r="HJ389" s="214"/>
      <c r="HK389" s="214"/>
      <c r="HL389" s="214"/>
      <c r="HM389" s="214"/>
      <c r="HN389" s="214"/>
      <c r="HO389" s="214"/>
      <c r="HP389" s="214"/>
      <c r="HQ389" s="214"/>
      <c r="HR389" s="214"/>
      <c r="HS389" s="214"/>
      <c r="HT389" s="214"/>
      <c r="HU389" s="214"/>
      <c r="HV389" s="214"/>
      <c r="HW389" s="214"/>
      <c r="HX389" s="214"/>
      <c r="HY389" s="214"/>
      <c r="HZ389" s="214"/>
      <c r="IA389" s="214"/>
      <c r="IB389" s="214"/>
      <c r="IC389" s="214"/>
      <c r="ID389" s="214"/>
      <c r="IE389" s="214"/>
      <c r="IF389" s="214"/>
      <c r="IG389" s="214"/>
      <c r="IH389" s="214"/>
      <c r="II389" s="214"/>
      <c r="IJ389" s="214"/>
      <c r="IK389" s="214"/>
      <c r="IL389" s="214"/>
      <c r="IM389" s="214"/>
      <c r="IN389" s="214"/>
      <c r="IO389" s="214"/>
      <c r="IP389" s="166"/>
      <c r="IQ389" s="167"/>
      <c r="IR389" s="213"/>
      <c r="IS389" s="213"/>
      <c r="IT389" s="213" t="s">
        <v>853</v>
      </c>
      <c r="IU389" s="213"/>
      <c r="IV389" s="213"/>
      <c r="IW389" s="213"/>
      <c r="IX389" s="223"/>
      <c r="IY389" s="223"/>
      <c r="IZ389" s="213"/>
      <c r="JA389" s="223"/>
      <c r="JB389" s="213"/>
      <c r="JC389" s="213" t="s">
        <v>853</v>
      </c>
      <c r="JD389" s="213"/>
      <c r="JE389" s="214"/>
      <c r="JF389"/>
      <c r="JG389" s="213" t="s">
        <v>226</v>
      </c>
      <c r="JH389" s="213"/>
      <c r="JI389" s="213"/>
      <c r="JJ389" s="213"/>
      <c r="JK389" s="213"/>
      <c r="JL389" s="213"/>
      <c r="JM389" s="213"/>
      <c r="JN389" s="174"/>
      <c r="JO389" s="214"/>
      <c r="JP389" s="214"/>
      <c r="JQ389" s="214"/>
      <c r="JR389" s="214"/>
      <c r="JS389" s="214"/>
      <c r="JT389" s="214"/>
      <c r="JU389" s="214"/>
      <c r="JV389" s="214"/>
      <c r="JW389" s="214"/>
      <c r="JX389" s="214"/>
      <c r="JY389" s="166"/>
      <c r="JZ389" s="213"/>
      <c r="KA389" s="213"/>
      <c r="KB389" s="214" t="s">
        <v>898</v>
      </c>
      <c r="KC389" s="214"/>
      <c r="KD389" s="214"/>
      <c r="KE389" s="214"/>
      <c r="KF389" s="214"/>
      <c r="KG389" s="214"/>
      <c r="KH389" s="223"/>
      <c r="KI389" s="223"/>
      <c r="KJ389" s="223"/>
      <c r="KK389" s="223"/>
      <c r="KL389" s="214"/>
      <c r="KM389" s="214"/>
      <c r="KN389" s="214"/>
      <c r="KO389" s="214" t="s">
        <v>853</v>
      </c>
      <c r="KP389" s="214"/>
      <c r="KQ389"/>
      <c r="KR389" s="255"/>
      <c r="KS389">
        <v>5</v>
      </c>
      <c r="KT389">
        <v>3</v>
      </c>
      <c r="KU389">
        <v>5</v>
      </c>
      <c r="KV389">
        <v>3</v>
      </c>
    </row>
    <row r="390" spans="1:308" s="10" customFormat="1" ht="19.5">
      <c r="A390" s="171">
        <v>39</v>
      </c>
      <c r="B390" s="171" t="s">
        <v>1691</v>
      </c>
      <c r="C390" s="172" t="s">
        <v>1692</v>
      </c>
      <c r="D390" s="173">
        <v>2</v>
      </c>
      <c r="E390" s="164" t="s">
        <v>1693</v>
      </c>
      <c r="F390" s="164">
        <v>25</v>
      </c>
      <c r="G390" s="164" t="s">
        <v>852</v>
      </c>
      <c r="H390" s="164">
        <v>0</v>
      </c>
      <c r="I390" s="164">
        <v>0</v>
      </c>
      <c r="J390" s="164">
        <v>548</v>
      </c>
      <c r="K390" s="164">
        <v>193.1</v>
      </c>
      <c r="L390" s="165">
        <v>35.237226277372265</v>
      </c>
      <c r="M390" s="384" t="s">
        <v>2553</v>
      </c>
      <c r="N390" s="166" t="s">
        <v>853</v>
      </c>
      <c r="O390" s="213"/>
      <c r="P390" s="213"/>
      <c r="Q390" s="213"/>
      <c r="R390" s="213"/>
      <c r="S390" s="213"/>
      <c r="T390" s="213"/>
      <c r="U390" s="213"/>
      <c r="V390" s="213"/>
      <c r="W390" s="213"/>
      <c r="X390" s="213"/>
      <c r="Y390" s="213"/>
      <c r="Z390" s="213"/>
      <c r="AA390" s="213"/>
      <c r="AB390" s="213"/>
      <c r="AC390" s="213"/>
      <c r="AD390" s="213"/>
      <c r="AE390" s="213"/>
      <c r="AF390" s="213"/>
      <c r="AG390" s="213"/>
      <c r="AH390" s="213"/>
      <c r="AI390" s="213"/>
      <c r="AJ390" s="213"/>
      <c r="AK390" s="213"/>
      <c r="AL390" s="213"/>
      <c r="AM390" s="213"/>
      <c r="AN390" s="213"/>
      <c r="AO390" s="213"/>
      <c r="AP390" s="213"/>
      <c r="AQ390" s="213"/>
      <c r="AR390" s="213"/>
      <c r="AS390" s="213"/>
      <c r="AT390" s="213"/>
      <c r="AU390" s="213"/>
      <c r="AV390" s="213"/>
      <c r="AW390" s="213"/>
      <c r="AX390" s="213"/>
      <c r="AY390" s="213"/>
      <c r="AZ390" s="213"/>
      <c r="BA390" s="213"/>
      <c r="BB390" s="213"/>
      <c r="BC390" s="213"/>
      <c r="BD390" s="213"/>
      <c r="BE390" s="213"/>
      <c r="BF390" s="213"/>
      <c r="BG390" s="213"/>
      <c r="BH390" s="213"/>
      <c r="BI390" s="213"/>
      <c r="BJ390" s="213"/>
      <c r="BK390" s="213"/>
      <c r="BL390" s="213"/>
      <c r="BM390" s="213"/>
      <c r="BN390" s="213"/>
      <c r="BO390" s="213"/>
      <c r="BP390" s="213"/>
      <c r="BQ390" s="213"/>
      <c r="BR390" s="213"/>
      <c r="BS390" s="213"/>
      <c r="BT390" s="213"/>
      <c r="BU390" s="213"/>
      <c r="BV390" s="213"/>
      <c r="BW390" s="213"/>
      <c r="BX390" s="213"/>
      <c r="BY390" s="213"/>
      <c r="BZ390" s="213"/>
      <c r="CA390" s="213"/>
      <c r="CB390" s="166"/>
      <c r="CC390" s="213"/>
      <c r="CD390" s="213"/>
      <c r="CE390" s="213"/>
      <c r="CF390" s="213"/>
      <c r="CG390" s="213"/>
      <c r="CH390" s="213"/>
      <c r="CI390" s="213"/>
      <c r="CJ390" s="213"/>
      <c r="CK390" s="213"/>
      <c r="CL390" s="213"/>
      <c r="CM390" s="213"/>
      <c r="CN390" s="213"/>
      <c r="CO390" s="213"/>
      <c r="CP390" s="213"/>
      <c r="CQ390" s="213"/>
      <c r="CR390" s="213"/>
      <c r="CS390" s="213" t="s">
        <v>853</v>
      </c>
      <c r="CT390" s="166"/>
      <c r="CU390" s="213"/>
      <c r="CV390" s="213"/>
      <c r="CW390" s="213"/>
      <c r="CX390" s="213"/>
      <c r="CY390" s="213"/>
      <c r="CZ390" s="213"/>
      <c r="DA390" s="213"/>
      <c r="DB390" s="213"/>
      <c r="DC390" s="213"/>
      <c r="DD390" s="213"/>
      <c r="DE390" s="213"/>
      <c r="DF390" s="213"/>
      <c r="DG390" s="213"/>
      <c r="DH390" s="213"/>
      <c r="DI390" s="213"/>
      <c r="DJ390" s="213"/>
      <c r="DK390" s="213"/>
      <c r="DL390" s="213"/>
      <c r="DM390" s="213"/>
      <c r="DN390" s="167"/>
      <c r="DO390" s="213"/>
      <c r="DP390" s="213"/>
      <c r="DQ390" s="213"/>
      <c r="DR390" s="213"/>
      <c r="DS390" s="213"/>
      <c r="DT390" s="213"/>
      <c r="DU390" s="213"/>
      <c r="DV390" s="213"/>
      <c r="DW390" s="213"/>
      <c r="DX390" s="213"/>
      <c r="DY390" s="213"/>
      <c r="DZ390" s="213"/>
      <c r="EA390" s="213"/>
      <c r="EB390" s="213"/>
      <c r="EC390" s="213"/>
      <c r="ED390" s="213"/>
      <c r="EE390" s="213"/>
      <c r="EF390" s="213"/>
      <c r="EG390" s="213"/>
      <c r="EH390" s="213"/>
      <c r="EI390" s="213"/>
      <c r="EJ390" s="213"/>
      <c r="EK390" s="213"/>
      <c r="EL390" s="213"/>
      <c r="EM390" s="213"/>
      <c r="EN390" s="213"/>
      <c r="EO390" s="213"/>
      <c r="EP390" s="213"/>
      <c r="EQ390" s="213"/>
      <c r="ER390" s="213"/>
      <c r="ES390" s="213"/>
      <c r="ET390" s="213"/>
      <c r="EU390" s="9"/>
      <c r="EV390" s="166"/>
      <c r="EW390" s="213"/>
      <c r="EX390" s="213"/>
      <c r="EY390" s="213"/>
      <c r="EZ390" s="213"/>
      <c r="FA390" s="213"/>
      <c r="FB390" s="213"/>
      <c r="FC390" s="213"/>
      <c r="FD390" s="213"/>
      <c r="FE390" s="213"/>
      <c r="FF390" s="213" t="s">
        <v>853</v>
      </c>
      <c r="FG390" s="213"/>
      <c r="FH390" s="213"/>
      <c r="FI390" s="213"/>
      <c r="FJ390" s="213"/>
      <c r="FK390" s="213"/>
      <c r="FL390" s="213"/>
      <c r="FM390" s="213"/>
      <c r="FN390" s="167"/>
      <c r="FO390" s="213"/>
      <c r="FP390" s="213"/>
      <c r="FQ390" s="213"/>
      <c r="FR390" s="213"/>
      <c r="FS390" s="166"/>
      <c r="FT390" s="167"/>
      <c r="FU390" s="213"/>
      <c r="FV390" s="213"/>
      <c r="FW390" s="213"/>
      <c r="FX390" s="213"/>
      <c r="FY390" s="166"/>
      <c r="FZ390" s="167"/>
      <c r="GA390" s="166"/>
      <c r="GB390" s="213"/>
      <c r="GC390" s="213"/>
      <c r="GD390" s="213"/>
      <c r="GE390" s="166"/>
      <c r="GF390" s="213"/>
      <c r="GG390" s="213"/>
      <c r="GH390" s="213"/>
      <c r="GI390" s="213"/>
      <c r="GJ390" s="213"/>
      <c r="GK390" s="213"/>
      <c r="GL390" s="213"/>
      <c r="GM390" s="166" t="s">
        <v>226</v>
      </c>
      <c r="GN390" s="213"/>
      <c r="GO390" s="213" t="s">
        <v>226</v>
      </c>
      <c r="GP390" s="213"/>
      <c r="GQ390" s="167"/>
      <c r="GR390" s="174"/>
      <c r="GS390" s="214"/>
      <c r="GT390" s="214"/>
      <c r="GU390" s="214"/>
      <c r="GV390" s="214"/>
      <c r="GW390" s="214"/>
      <c r="GX390" s="214"/>
      <c r="GY390" s="214"/>
      <c r="GZ390" s="214"/>
      <c r="HA390" s="214" t="s">
        <v>226</v>
      </c>
      <c r="HB390" s="214"/>
      <c r="HC390" s="214"/>
      <c r="HD390" s="214"/>
      <c r="HE390" s="214"/>
      <c r="HF390" s="214"/>
      <c r="HG390" s="214"/>
      <c r="HH390" s="214"/>
      <c r="HI390" s="214"/>
      <c r="HJ390" s="214"/>
      <c r="HK390" s="214"/>
      <c r="HL390" s="214"/>
      <c r="HM390" s="214"/>
      <c r="HN390" s="214"/>
      <c r="HO390" s="214"/>
      <c r="HP390" s="214"/>
      <c r="HQ390" s="214"/>
      <c r="HR390" s="214"/>
      <c r="HS390" s="214"/>
      <c r="HT390" s="214"/>
      <c r="HU390" s="214"/>
      <c r="HV390" s="214"/>
      <c r="HW390" s="214"/>
      <c r="HX390" s="214"/>
      <c r="HY390" s="214"/>
      <c r="HZ390" s="214"/>
      <c r="IA390" s="214"/>
      <c r="IB390" s="214"/>
      <c r="IC390" s="214"/>
      <c r="ID390" s="214"/>
      <c r="IE390" s="214"/>
      <c r="IF390" s="214"/>
      <c r="IG390" s="214"/>
      <c r="IH390" s="214"/>
      <c r="II390" s="214"/>
      <c r="IJ390" s="214"/>
      <c r="IK390" s="214"/>
      <c r="IL390" s="214"/>
      <c r="IM390" s="214"/>
      <c r="IN390" s="214"/>
      <c r="IO390" s="214"/>
      <c r="IP390" s="166"/>
      <c r="IQ390" s="167"/>
      <c r="IR390" s="213"/>
      <c r="IS390" s="213"/>
      <c r="IT390" s="213" t="s">
        <v>226</v>
      </c>
      <c r="IU390" s="213"/>
      <c r="IV390" s="213"/>
      <c r="IW390" s="213"/>
      <c r="IX390" s="223"/>
      <c r="IY390" s="223"/>
      <c r="IZ390" s="213"/>
      <c r="JA390" s="223"/>
      <c r="JB390" s="213"/>
      <c r="JC390" s="213"/>
      <c r="JD390" s="213"/>
      <c r="JE390" s="214"/>
      <c r="JF390"/>
      <c r="JG390" s="213"/>
      <c r="JH390" s="213"/>
      <c r="JI390" s="213"/>
      <c r="JJ390" s="213"/>
      <c r="JK390" s="213"/>
      <c r="JL390" s="213"/>
      <c r="JM390" s="213"/>
      <c r="JN390" s="174"/>
      <c r="JO390" s="214"/>
      <c r="JP390" s="214"/>
      <c r="JQ390" s="214"/>
      <c r="JR390" s="214"/>
      <c r="JS390" s="214"/>
      <c r="JT390" s="214"/>
      <c r="JU390" s="214"/>
      <c r="JV390" s="214"/>
      <c r="JW390" s="214"/>
      <c r="JX390" s="214"/>
      <c r="JY390" s="166" t="s">
        <v>853</v>
      </c>
      <c r="JZ390" s="213"/>
      <c r="KA390" s="213"/>
      <c r="KB390" s="237"/>
      <c r="KC390" s="214"/>
      <c r="KD390" s="214" t="s">
        <v>898</v>
      </c>
      <c r="KE390" s="214"/>
      <c r="KF390" s="214"/>
      <c r="KG390" s="214"/>
      <c r="KH390" s="223"/>
      <c r="KI390" s="223"/>
      <c r="KJ390" s="223"/>
      <c r="KK390" s="223"/>
      <c r="KL390" s="214"/>
      <c r="KM390" s="214"/>
      <c r="KN390" s="214"/>
      <c r="KO390" s="214"/>
      <c r="KP390" s="214"/>
      <c r="KQ390"/>
      <c r="KR390" s="255"/>
      <c r="KS390">
        <v>5</v>
      </c>
      <c r="KT390">
        <v>4</v>
      </c>
      <c r="KU390">
        <v>5</v>
      </c>
      <c r="KV390">
        <v>4</v>
      </c>
    </row>
    <row r="391" spans="1:308" s="10" customFormat="1" ht="19.5">
      <c r="A391" s="171">
        <v>39</v>
      </c>
      <c r="B391" s="171" t="s">
        <v>1691</v>
      </c>
      <c r="C391" s="172" t="s">
        <v>1694</v>
      </c>
      <c r="D391" s="173">
        <v>3</v>
      </c>
      <c r="E391" s="164" t="s">
        <v>1695</v>
      </c>
      <c r="F391" s="164">
        <v>11</v>
      </c>
      <c r="G391" s="164" t="s">
        <v>876</v>
      </c>
      <c r="H391" s="164">
        <v>0</v>
      </c>
      <c r="I391" s="164">
        <v>0</v>
      </c>
      <c r="J391" s="164">
        <v>402</v>
      </c>
      <c r="K391" s="164">
        <v>126.9</v>
      </c>
      <c r="L391" s="165">
        <v>31.567164179104481</v>
      </c>
      <c r="M391" s="384" t="s">
        <v>2554</v>
      </c>
      <c r="N391" s="166" t="s">
        <v>226</v>
      </c>
      <c r="O391" s="213"/>
      <c r="P391" s="213"/>
      <c r="Q391" s="213"/>
      <c r="R391" s="213"/>
      <c r="S391" s="213"/>
      <c r="T391" s="213"/>
      <c r="U391" s="213"/>
      <c r="V391" s="213"/>
      <c r="W391" s="213"/>
      <c r="X391" s="213"/>
      <c r="Y391" s="213"/>
      <c r="Z391" s="213"/>
      <c r="AA391" s="213"/>
      <c r="AB391" s="213"/>
      <c r="AC391" s="213"/>
      <c r="AD391" s="213"/>
      <c r="AE391" s="213"/>
      <c r="AF391" s="213"/>
      <c r="AG391" s="213"/>
      <c r="AH391" s="213"/>
      <c r="AI391" s="213"/>
      <c r="AJ391" s="213"/>
      <c r="AK391" s="213"/>
      <c r="AL391" s="213"/>
      <c r="AM391" s="213"/>
      <c r="AN391" s="213"/>
      <c r="AO391" s="213"/>
      <c r="AP391" s="213"/>
      <c r="AQ391" s="213"/>
      <c r="AR391" s="213"/>
      <c r="AS391" s="213"/>
      <c r="AT391" s="213"/>
      <c r="AU391" s="213"/>
      <c r="AV391" s="213"/>
      <c r="AW391" s="213"/>
      <c r="AX391" s="213"/>
      <c r="AY391" s="213"/>
      <c r="AZ391" s="213"/>
      <c r="BA391" s="213"/>
      <c r="BB391" s="213"/>
      <c r="BC391" s="213"/>
      <c r="BD391" s="213"/>
      <c r="BE391" s="213"/>
      <c r="BF391" s="213"/>
      <c r="BG391" s="213"/>
      <c r="BH391" s="213"/>
      <c r="BI391" s="213"/>
      <c r="BJ391" s="213"/>
      <c r="BK391" s="213"/>
      <c r="BL391" s="213"/>
      <c r="BM391" s="213"/>
      <c r="BN391" s="213"/>
      <c r="BO391" s="213"/>
      <c r="BP391" s="213"/>
      <c r="BQ391" s="213"/>
      <c r="BR391" s="213"/>
      <c r="BS391" s="213"/>
      <c r="BT391" s="213"/>
      <c r="BU391" s="213"/>
      <c r="BV391" s="213"/>
      <c r="BW391" s="213"/>
      <c r="BX391" s="213"/>
      <c r="BY391" s="213"/>
      <c r="BZ391" s="213"/>
      <c r="CA391" s="213"/>
      <c r="CB391" s="166"/>
      <c r="CC391" s="213"/>
      <c r="CD391" s="213"/>
      <c r="CE391" s="213"/>
      <c r="CF391" s="213"/>
      <c r="CG391" s="213"/>
      <c r="CH391" s="213"/>
      <c r="CI391" s="213"/>
      <c r="CJ391" s="213"/>
      <c r="CK391" s="213"/>
      <c r="CL391" s="213"/>
      <c r="CM391" s="213"/>
      <c r="CN391" s="213"/>
      <c r="CO391" s="213"/>
      <c r="CP391" s="213"/>
      <c r="CQ391" s="213" t="s">
        <v>226</v>
      </c>
      <c r="CR391" s="213"/>
      <c r="CS391" s="213"/>
      <c r="CT391" s="166"/>
      <c r="CU391" s="213"/>
      <c r="CV391" s="213"/>
      <c r="CW391" s="213"/>
      <c r="CX391" s="213"/>
      <c r="CY391" s="213"/>
      <c r="CZ391" s="213"/>
      <c r="DA391" s="213"/>
      <c r="DB391" s="213"/>
      <c r="DC391" s="213"/>
      <c r="DD391" s="213"/>
      <c r="DE391" s="213"/>
      <c r="DF391" s="213"/>
      <c r="DG391" s="213"/>
      <c r="DH391" s="213"/>
      <c r="DI391" s="213"/>
      <c r="DJ391" s="213"/>
      <c r="DK391" s="213"/>
      <c r="DL391" s="213"/>
      <c r="DM391" s="213"/>
      <c r="DN391" s="167"/>
      <c r="DO391" s="213"/>
      <c r="DP391" s="213"/>
      <c r="DQ391" s="213"/>
      <c r="DR391" s="213"/>
      <c r="DS391" s="213"/>
      <c r="DT391" s="213"/>
      <c r="DU391" s="213"/>
      <c r="DV391" s="213"/>
      <c r="DW391" s="213"/>
      <c r="DX391" s="213"/>
      <c r="DY391" s="213"/>
      <c r="DZ391" s="213"/>
      <c r="EA391" s="213"/>
      <c r="EB391" s="213"/>
      <c r="EC391" s="213"/>
      <c r="ED391" s="213"/>
      <c r="EE391" s="213"/>
      <c r="EF391" s="213"/>
      <c r="EG391" s="213"/>
      <c r="EH391" s="213"/>
      <c r="EI391" s="213"/>
      <c r="EJ391" s="213"/>
      <c r="EK391" s="213"/>
      <c r="EL391" s="213"/>
      <c r="EM391" s="213"/>
      <c r="EN391" s="213"/>
      <c r="EO391" s="213"/>
      <c r="EP391" s="213"/>
      <c r="EQ391" s="213"/>
      <c r="ER391" s="213"/>
      <c r="ES391" s="213"/>
      <c r="ET391" s="213"/>
      <c r="EU391" s="9"/>
      <c r="EV391" s="166"/>
      <c r="EW391" s="213"/>
      <c r="EX391" s="213"/>
      <c r="EY391" s="213"/>
      <c r="EZ391" s="213"/>
      <c r="FA391" s="213"/>
      <c r="FB391" s="213"/>
      <c r="FC391" s="213"/>
      <c r="FD391" s="213"/>
      <c r="FE391" s="213"/>
      <c r="FF391" s="213"/>
      <c r="FG391" s="213"/>
      <c r="FH391" s="213"/>
      <c r="FI391" s="213"/>
      <c r="FJ391" s="213"/>
      <c r="FK391" s="213"/>
      <c r="FL391" s="213"/>
      <c r="FM391" s="213"/>
      <c r="FN391" s="167"/>
      <c r="FO391" s="213"/>
      <c r="FP391" s="213"/>
      <c r="FQ391" s="213"/>
      <c r="FR391" s="213"/>
      <c r="FS391" s="166"/>
      <c r="FT391" s="167"/>
      <c r="FU391" s="213"/>
      <c r="FV391" s="213"/>
      <c r="FW391" s="213"/>
      <c r="FX391" s="213"/>
      <c r="FY391" s="166"/>
      <c r="FZ391" s="167"/>
      <c r="GA391" s="166"/>
      <c r="GB391" s="213"/>
      <c r="GC391" s="213"/>
      <c r="GD391" s="213"/>
      <c r="GE391" s="166"/>
      <c r="GF391" s="213"/>
      <c r="GG391" s="213"/>
      <c r="GH391" s="213"/>
      <c r="GI391" s="213"/>
      <c r="GJ391" s="213"/>
      <c r="GK391" s="213"/>
      <c r="GL391" s="213"/>
      <c r="GM391" s="166"/>
      <c r="GN391" s="213"/>
      <c r="GO391" s="213"/>
      <c r="GP391" s="213"/>
      <c r="GQ391" s="167"/>
      <c r="GR391" s="174"/>
      <c r="GS391" s="214"/>
      <c r="GT391" s="214"/>
      <c r="GU391" s="214"/>
      <c r="GV391" s="214"/>
      <c r="GW391" s="214"/>
      <c r="GX391" s="214"/>
      <c r="GY391" s="214"/>
      <c r="GZ391" s="214"/>
      <c r="HA391" s="214" t="s">
        <v>226</v>
      </c>
      <c r="HB391" s="214"/>
      <c r="HC391" s="214"/>
      <c r="HD391" s="214"/>
      <c r="HE391" s="214"/>
      <c r="HF391" s="214"/>
      <c r="HG391" s="214"/>
      <c r="HH391" s="214"/>
      <c r="HI391" s="214"/>
      <c r="HJ391" s="214"/>
      <c r="HK391" s="214"/>
      <c r="HL391" s="214"/>
      <c r="HM391" s="214"/>
      <c r="HN391" s="214"/>
      <c r="HO391" s="214"/>
      <c r="HP391" s="214"/>
      <c r="HQ391" s="214"/>
      <c r="HR391" s="214"/>
      <c r="HS391" s="214"/>
      <c r="HT391" s="214"/>
      <c r="HU391" s="214"/>
      <c r="HV391" s="214"/>
      <c r="HW391" s="214"/>
      <c r="HX391" s="214"/>
      <c r="HY391" s="214"/>
      <c r="HZ391" s="214"/>
      <c r="IA391" s="214"/>
      <c r="IB391" s="214"/>
      <c r="IC391" s="214"/>
      <c r="ID391" s="214"/>
      <c r="IE391" s="214"/>
      <c r="IF391" s="214"/>
      <c r="IG391" s="214"/>
      <c r="IH391" s="214"/>
      <c r="II391" s="214"/>
      <c r="IJ391" s="214"/>
      <c r="IK391" s="214"/>
      <c r="IL391" s="214"/>
      <c r="IM391" s="214"/>
      <c r="IN391" s="214"/>
      <c r="IO391" s="214"/>
      <c r="IP391" s="166"/>
      <c r="IQ391" s="167"/>
      <c r="IR391" s="213"/>
      <c r="IS391" s="213"/>
      <c r="IT391" s="213"/>
      <c r="IU391" s="213"/>
      <c r="IV391" s="213"/>
      <c r="IW391" s="213"/>
      <c r="IX391" s="223" t="s">
        <v>226</v>
      </c>
      <c r="IY391" s="223"/>
      <c r="IZ391" s="213"/>
      <c r="JA391" s="223"/>
      <c r="JB391" s="213"/>
      <c r="JC391" s="213"/>
      <c r="JD391" s="213"/>
      <c r="JE391" s="214"/>
      <c r="JF391"/>
      <c r="JG391" s="213"/>
      <c r="JH391" s="213"/>
      <c r="JI391" s="213"/>
      <c r="JJ391" s="213"/>
      <c r="JK391" s="213"/>
      <c r="JL391" s="213"/>
      <c r="JM391" s="213"/>
      <c r="JN391" s="174"/>
      <c r="JO391" s="214"/>
      <c r="JP391" s="214"/>
      <c r="JQ391" s="214"/>
      <c r="JR391" s="214"/>
      <c r="JS391" s="214"/>
      <c r="JT391" s="214"/>
      <c r="JU391" s="214"/>
      <c r="JV391" s="214"/>
      <c r="JW391" s="214"/>
      <c r="JX391" s="214"/>
      <c r="JY391" s="166" t="s">
        <v>853</v>
      </c>
      <c r="JZ391" s="213"/>
      <c r="KA391" s="213"/>
      <c r="KB391" s="213"/>
      <c r="KC391" s="214"/>
      <c r="KD391" s="214" t="s">
        <v>853</v>
      </c>
      <c r="KE391" s="214"/>
      <c r="KF391" s="214"/>
      <c r="KG391" s="214"/>
      <c r="KH391" s="223"/>
      <c r="KI391" s="223"/>
      <c r="KJ391" s="223"/>
      <c r="KK391" s="223"/>
      <c r="KL391" s="214"/>
      <c r="KM391" s="214"/>
      <c r="KN391" s="214"/>
      <c r="KO391" s="214"/>
      <c r="KP391" s="214"/>
      <c r="KQ391"/>
      <c r="KR391" s="255"/>
      <c r="KS391">
        <v>4</v>
      </c>
      <c r="KT391">
        <v>2</v>
      </c>
      <c r="KU391">
        <v>4</v>
      </c>
      <c r="KV391">
        <v>2</v>
      </c>
    </row>
    <row r="392" spans="1:308" s="10" customFormat="1" ht="19.5">
      <c r="A392" s="171">
        <v>39</v>
      </c>
      <c r="B392" s="171" t="s">
        <v>1691</v>
      </c>
      <c r="C392" s="172" t="s">
        <v>1696</v>
      </c>
      <c r="D392" s="173">
        <v>4</v>
      </c>
      <c r="E392" s="164" t="s">
        <v>1697</v>
      </c>
      <c r="F392" s="164">
        <v>8</v>
      </c>
      <c r="G392" s="164" t="s">
        <v>857</v>
      </c>
      <c r="H392" s="164">
        <v>0</v>
      </c>
      <c r="I392" s="164">
        <v>0</v>
      </c>
      <c r="J392" s="164">
        <v>291</v>
      </c>
      <c r="K392" s="164">
        <v>65</v>
      </c>
      <c r="L392" s="165">
        <v>22.336769759450174</v>
      </c>
      <c r="M392" s="384" t="s">
        <v>2555</v>
      </c>
      <c r="N392" s="166"/>
      <c r="O392" s="213"/>
      <c r="P392" s="213"/>
      <c r="Q392" s="213"/>
      <c r="R392" s="213"/>
      <c r="S392" s="213"/>
      <c r="T392" s="213"/>
      <c r="U392" s="213"/>
      <c r="V392" s="213"/>
      <c r="W392" s="213"/>
      <c r="X392" s="213"/>
      <c r="Y392" s="213"/>
      <c r="Z392" s="213"/>
      <c r="AA392" s="213"/>
      <c r="AB392" s="213"/>
      <c r="AC392" s="213"/>
      <c r="AD392" s="213"/>
      <c r="AE392" s="213"/>
      <c r="AF392" s="213"/>
      <c r="AG392" s="213"/>
      <c r="AH392" s="213"/>
      <c r="AI392" s="213"/>
      <c r="AJ392" s="213"/>
      <c r="AK392" s="213"/>
      <c r="AL392" s="213"/>
      <c r="AM392" s="213"/>
      <c r="AN392" s="213"/>
      <c r="AO392" s="213"/>
      <c r="AP392" s="213"/>
      <c r="AQ392" s="213"/>
      <c r="AR392" s="213"/>
      <c r="AS392" s="213"/>
      <c r="AT392" s="213"/>
      <c r="AU392" s="213"/>
      <c r="AV392" s="213"/>
      <c r="AW392" s="213"/>
      <c r="AX392" s="213"/>
      <c r="AY392" s="213"/>
      <c r="AZ392" s="213"/>
      <c r="BA392" s="213"/>
      <c r="BB392" s="213"/>
      <c r="BC392" s="213"/>
      <c r="BD392" s="213"/>
      <c r="BE392" s="213"/>
      <c r="BF392" s="213"/>
      <c r="BG392" s="213"/>
      <c r="BH392" s="213"/>
      <c r="BI392" s="213"/>
      <c r="BJ392" s="213"/>
      <c r="BK392" s="213"/>
      <c r="BL392" s="213"/>
      <c r="BM392" s="213"/>
      <c r="BN392" s="213"/>
      <c r="BO392" s="213"/>
      <c r="BP392" s="213"/>
      <c r="BQ392" s="213"/>
      <c r="BR392" s="213"/>
      <c r="BS392" s="213"/>
      <c r="BT392" s="213"/>
      <c r="BU392" s="213"/>
      <c r="BV392" s="213"/>
      <c r="BW392" s="213"/>
      <c r="BX392" s="213"/>
      <c r="BY392" s="213"/>
      <c r="BZ392" s="213"/>
      <c r="CA392" s="213"/>
      <c r="CB392" s="166"/>
      <c r="CC392" s="213"/>
      <c r="CD392" s="213"/>
      <c r="CE392" s="213"/>
      <c r="CF392" s="213"/>
      <c r="CG392" s="213"/>
      <c r="CH392" s="213"/>
      <c r="CI392" s="213"/>
      <c r="CJ392" s="213"/>
      <c r="CK392" s="213"/>
      <c r="CL392" s="213"/>
      <c r="CM392" s="213"/>
      <c r="CN392" s="213"/>
      <c r="CO392" s="213"/>
      <c r="CP392" s="213"/>
      <c r="CQ392" s="213" t="s">
        <v>226</v>
      </c>
      <c r="CR392" s="213"/>
      <c r="CS392" s="213"/>
      <c r="CT392" s="166"/>
      <c r="CU392" s="213"/>
      <c r="CV392" s="213"/>
      <c r="CW392" s="213"/>
      <c r="CX392" s="213"/>
      <c r="CY392" s="213"/>
      <c r="CZ392" s="213"/>
      <c r="DA392" s="213"/>
      <c r="DB392" s="213"/>
      <c r="DC392" s="213"/>
      <c r="DD392" s="213"/>
      <c r="DE392" s="213"/>
      <c r="DF392" s="213"/>
      <c r="DG392" s="213"/>
      <c r="DH392" s="213"/>
      <c r="DI392" s="213"/>
      <c r="DJ392" s="213"/>
      <c r="DK392" s="213"/>
      <c r="DL392" s="213"/>
      <c r="DM392" s="213"/>
      <c r="DN392" s="167"/>
      <c r="DO392" s="213"/>
      <c r="DP392" s="213"/>
      <c r="DQ392" s="213"/>
      <c r="DR392" s="213"/>
      <c r="DS392" s="213"/>
      <c r="DT392" s="213"/>
      <c r="DU392" s="213"/>
      <c r="DV392" s="213"/>
      <c r="DW392" s="213"/>
      <c r="DX392" s="213"/>
      <c r="DY392" s="213"/>
      <c r="DZ392" s="213"/>
      <c r="EA392" s="213"/>
      <c r="EB392" s="213"/>
      <c r="EC392" s="213"/>
      <c r="ED392" s="213"/>
      <c r="EE392" s="213"/>
      <c r="EF392" s="213"/>
      <c r="EG392" s="213"/>
      <c r="EH392" s="213"/>
      <c r="EI392" s="213"/>
      <c r="EJ392" s="213"/>
      <c r="EK392" s="213"/>
      <c r="EL392" s="213"/>
      <c r="EM392" s="213"/>
      <c r="EN392" s="213"/>
      <c r="EO392" s="213"/>
      <c r="EP392" s="213"/>
      <c r="EQ392" s="213"/>
      <c r="ER392" s="213"/>
      <c r="ES392" s="213"/>
      <c r="ET392" s="213"/>
      <c r="EU392" s="9"/>
      <c r="EV392" s="166"/>
      <c r="EW392" s="213"/>
      <c r="EX392" s="213"/>
      <c r="EY392" s="213"/>
      <c r="EZ392" s="213"/>
      <c r="FA392" s="213"/>
      <c r="FB392" s="213"/>
      <c r="FC392" s="213"/>
      <c r="FD392" s="213"/>
      <c r="FE392" s="213"/>
      <c r="FF392" s="213"/>
      <c r="FG392" s="213"/>
      <c r="FH392" s="213"/>
      <c r="FI392" s="213"/>
      <c r="FJ392" s="213"/>
      <c r="FK392" s="213"/>
      <c r="FL392" s="213"/>
      <c r="FM392" s="213"/>
      <c r="FN392" s="167"/>
      <c r="FO392" s="213"/>
      <c r="FP392" s="213"/>
      <c r="FQ392" s="213"/>
      <c r="FR392" s="213"/>
      <c r="FS392" s="166"/>
      <c r="FT392" s="167"/>
      <c r="FU392" s="213"/>
      <c r="FV392" s="213"/>
      <c r="FW392" s="213"/>
      <c r="FX392" s="213"/>
      <c r="FY392" s="166"/>
      <c r="FZ392" s="167"/>
      <c r="GA392" s="166"/>
      <c r="GB392" s="213"/>
      <c r="GC392" s="213"/>
      <c r="GD392" s="213"/>
      <c r="GE392" s="166"/>
      <c r="GF392" s="213"/>
      <c r="GG392" s="213"/>
      <c r="GH392" s="213"/>
      <c r="GI392" s="213"/>
      <c r="GJ392" s="213"/>
      <c r="GK392" s="213"/>
      <c r="GL392" s="213"/>
      <c r="GM392" s="166"/>
      <c r="GN392" s="213"/>
      <c r="GO392" s="213"/>
      <c r="GP392" s="213"/>
      <c r="GQ392" s="167"/>
      <c r="GR392" s="174"/>
      <c r="GS392" s="214"/>
      <c r="GT392" s="214"/>
      <c r="GU392" s="214"/>
      <c r="GV392" s="214"/>
      <c r="GW392" s="214"/>
      <c r="GX392" s="214"/>
      <c r="GY392" s="214"/>
      <c r="GZ392" s="214"/>
      <c r="HA392" s="214"/>
      <c r="HB392" s="214"/>
      <c r="HC392" s="214"/>
      <c r="HD392" s="214"/>
      <c r="HE392" s="214"/>
      <c r="HF392" s="214"/>
      <c r="HG392" s="214"/>
      <c r="HH392" s="214"/>
      <c r="HI392" s="214"/>
      <c r="HJ392" s="214"/>
      <c r="HK392" s="214"/>
      <c r="HL392" s="214"/>
      <c r="HM392" s="214"/>
      <c r="HN392" s="214"/>
      <c r="HO392" s="214"/>
      <c r="HP392" s="214"/>
      <c r="HQ392" s="214"/>
      <c r="HR392" s="214"/>
      <c r="HS392" s="214"/>
      <c r="HT392" s="214"/>
      <c r="HU392" s="214"/>
      <c r="HV392" s="214"/>
      <c r="HW392" s="214"/>
      <c r="HX392" s="214"/>
      <c r="HY392" s="214"/>
      <c r="HZ392" s="214"/>
      <c r="IA392" s="214"/>
      <c r="IB392" s="214"/>
      <c r="IC392" s="214"/>
      <c r="ID392" s="214"/>
      <c r="IE392" s="214"/>
      <c r="IF392" s="214"/>
      <c r="IG392" s="214"/>
      <c r="IH392" s="214"/>
      <c r="II392" s="214"/>
      <c r="IJ392" s="214"/>
      <c r="IK392" s="214"/>
      <c r="IL392" s="214"/>
      <c r="IM392" s="214"/>
      <c r="IN392" s="214"/>
      <c r="IO392" s="214"/>
      <c r="IP392" s="166"/>
      <c r="IQ392" s="167"/>
      <c r="IR392" s="213"/>
      <c r="IS392" s="213"/>
      <c r="IT392" s="213"/>
      <c r="IU392" s="213"/>
      <c r="IV392" s="213"/>
      <c r="IW392" s="213"/>
      <c r="IX392" s="223"/>
      <c r="IY392" s="223"/>
      <c r="IZ392" s="213"/>
      <c r="JA392" s="223"/>
      <c r="JB392" s="213"/>
      <c r="JC392" s="213"/>
      <c r="JD392" s="213"/>
      <c r="JE392" s="214"/>
      <c r="JF392"/>
      <c r="JG392" s="213"/>
      <c r="JH392" s="213"/>
      <c r="JI392" s="213"/>
      <c r="JJ392" s="213"/>
      <c r="JK392" s="213" t="s">
        <v>226</v>
      </c>
      <c r="JL392" s="213"/>
      <c r="JM392" s="213"/>
      <c r="JN392" s="174"/>
      <c r="JO392" s="214"/>
      <c r="JP392" s="214" t="s">
        <v>898</v>
      </c>
      <c r="JQ392" s="214"/>
      <c r="JR392" s="214"/>
      <c r="JS392" s="214"/>
      <c r="JT392" s="214"/>
      <c r="JU392" s="214" t="s">
        <v>898</v>
      </c>
      <c r="JV392" s="214"/>
      <c r="JW392" s="214"/>
      <c r="JX392" s="214"/>
      <c r="JY392" s="174" t="s">
        <v>898</v>
      </c>
      <c r="JZ392" s="214" t="s">
        <v>898</v>
      </c>
      <c r="KA392" s="214" t="s">
        <v>898</v>
      </c>
      <c r="KB392" s="214" t="s">
        <v>898</v>
      </c>
      <c r="KC392" s="214"/>
      <c r="KD392" s="214" t="s">
        <v>898</v>
      </c>
      <c r="KE392" s="214" t="s">
        <v>898</v>
      </c>
      <c r="KF392" s="214"/>
      <c r="KG392" s="214"/>
      <c r="KH392" s="223"/>
      <c r="KI392" s="223"/>
      <c r="KJ392" s="223"/>
      <c r="KK392" s="223"/>
      <c r="KL392" s="214" t="s">
        <v>226</v>
      </c>
      <c r="KM392" s="214"/>
      <c r="KN392" s="214"/>
      <c r="KO392" s="214"/>
      <c r="KP392" s="214"/>
      <c r="KQ392"/>
      <c r="KR392" s="255"/>
      <c r="KS392">
        <v>11</v>
      </c>
      <c r="KT392">
        <v>0</v>
      </c>
      <c r="KU392">
        <v>11</v>
      </c>
      <c r="KV392">
        <v>0</v>
      </c>
    </row>
    <row r="393" spans="1:308" s="10" customFormat="1" ht="19.5">
      <c r="A393" s="171">
        <v>39</v>
      </c>
      <c r="B393" s="171" t="s">
        <v>1691</v>
      </c>
      <c r="C393" s="172" t="s">
        <v>1698</v>
      </c>
      <c r="D393" s="173">
        <v>5</v>
      </c>
      <c r="E393" s="164" t="s">
        <v>1699</v>
      </c>
      <c r="F393" s="164">
        <v>8</v>
      </c>
      <c r="G393" s="164" t="s">
        <v>857</v>
      </c>
      <c r="H393" s="164">
        <v>0</v>
      </c>
      <c r="I393" s="164">
        <v>0</v>
      </c>
      <c r="J393" s="164">
        <v>175</v>
      </c>
      <c r="K393" s="164">
        <v>48.8</v>
      </c>
      <c r="L393" s="165">
        <v>27.885714285714286</v>
      </c>
      <c r="M393" s="384" t="s">
        <v>2556</v>
      </c>
      <c r="N393" s="166" t="s">
        <v>226</v>
      </c>
      <c r="O393" s="213"/>
      <c r="P393" s="213"/>
      <c r="Q393" s="213"/>
      <c r="R393" s="213"/>
      <c r="S393" s="213"/>
      <c r="T393" s="213"/>
      <c r="U393" s="213"/>
      <c r="V393" s="213"/>
      <c r="W393" s="213"/>
      <c r="X393" s="213"/>
      <c r="Y393" s="213"/>
      <c r="Z393" s="213"/>
      <c r="AA393" s="213"/>
      <c r="AB393" s="213"/>
      <c r="AC393" s="213"/>
      <c r="AD393" s="213"/>
      <c r="AE393" s="213"/>
      <c r="AF393" s="213"/>
      <c r="AG393" s="213"/>
      <c r="AH393" s="213"/>
      <c r="AI393" s="213"/>
      <c r="AJ393" s="213"/>
      <c r="AK393" s="213"/>
      <c r="AL393" s="213"/>
      <c r="AM393" s="213"/>
      <c r="AN393" s="213"/>
      <c r="AO393" s="213"/>
      <c r="AP393" s="213"/>
      <c r="AQ393" s="213"/>
      <c r="AR393" s="213"/>
      <c r="AS393" s="213"/>
      <c r="AT393" s="213"/>
      <c r="AU393" s="213"/>
      <c r="AV393" s="213"/>
      <c r="AW393" s="213"/>
      <c r="AX393" s="213"/>
      <c r="AY393" s="213"/>
      <c r="AZ393" s="213"/>
      <c r="BA393" s="213"/>
      <c r="BB393" s="213"/>
      <c r="BC393" s="213"/>
      <c r="BD393" s="213"/>
      <c r="BE393" s="213"/>
      <c r="BF393" s="213"/>
      <c r="BG393" s="213"/>
      <c r="BH393" s="213"/>
      <c r="BI393" s="213"/>
      <c r="BJ393" s="213"/>
      <c r="BK393" s="213"/>
      <c r="BL393" s="213"/>
      <c r="BM393" s="213"/>
      <c r="BN393" s="213"/>
      <c r="BO393" s="213"/>
      <c r="BP393" s="213"/>
      <c r="BQ393" s="213"/>
      <c r="BR393" s="213"/>
      <c r="BS393" s="213"/>
      <c r="BT393" s="213"/>
      <c r="BU393" s="213"/>
      <c r="BV393" s="213"/>
      <c r="BW393" s="213"/>
      <c r="BX393" s="213"/>
      <c r="BY393" s="213"/>
      <c r="BZ393" s="213"/>
      <c r="CA393" s="213"/>
      <c r="CB393" s="166"/>
      <c r="CC393" s="213"/>
      <c r="CD393" s="213"/>
      <c r="CE393" s="213"/>
      <c r="CF393" s="213"/>
      <c r="CG393" s="213"/>
      <c r="CH393" s="213"/>
      <c r="CI393" s="213"/>
      <c r="CJ393" s="213"/>
      <c r="CK393" s="213"/>
      <c r="CL393" s="213"/>
      <c r="CM393" s="213"/>
      <c r="CN393" s="213"/>
      <c r="CO393" s="213"/>
      <c r="CP393" s="213"/>
      <c r="CQ393" s="213"/>
      <c r="CR393" s="213"/>
      <c r="CS393" s="213"/>
      <c r="CT393" s="166"/>
      <c r="CU393" s="213"/>
      <c r="CV393" s="213"/>
      <c r="CW393" s="213"/>
      <c r="CX393" s="213"/>
      <c r="CY393" s="213"/>
      <c r="CZ393" s="213"/>
      <c r="DA393" s="213"/>
      <c r="DB393" s="213"/>
      <c r="DC393" s="213"/>
      <c r="DD393" s="213"/>
      <c r="DE393" s="213"/>
      <c r="DF393" s="213"/>
      <c r="DG393" s="213"/>
      <c r="DH393" s="213"/>
      <c r="DI393" s="213"/>
      <c r="DJ393" s="213"/>
      <c r="DK393" s="213"/>
      <c r="DL393" s="213"/>
      <c r="DM393" s="213"/>
      <c r="DN393" s="167"/>
      <c r="DO393" s="213"/>
      <c r="DP393" s="213"/>
      <c r="DQ393" s="213"/>
      <c r="DR393" s="213"/>
      <c r="DS393" s="213"/>
      <c r="DT393" s="213"/>
      <c r="DU393" s="213"/>
      <c r="DV393" s="213"/>
      <c r="DW393" s="213"/>
      <c r="DX393" s="213"/>
      <c r="DY393" s="213"/>
      <c r="DZ393" s="213"/>
      <c r="EA393" s="213"/>
      <c r="EB393" s="213"/>
      <c r="EC393" s="213"/>
      <c r="ED393" s="213"/>
      <c r="EE393" s="213"/>
      <c r="EF393" s="213"/>
      <c r="EG393" s="213"/>
      <c r="EH393" s="213"/>
      <c r="EI393" s="213"/>
      <c r="EJ393" s="213"/>
      <c r="EK393" s="213"/>
      <c r="EL393" s="213"/>
      <c r="EM393" s="213"/>
      <c r="EN393" s="213"/>
      <c r="EO393" s="213"/>
      <c r="EP393" s="213"/>
      <c r="EQ393" s="213"/>
      <c r="ER393" s="213"/>
      <c r="ES393" s="213"/>
      <c r="ET393" s="213"/>
      <c r="EU393" s="9"/>
      <c r="EV393" s="166"/>
      <c r="EW393" s="213"/>
      <c r="EX393" s="213"/>
      <c r="EY393" s="213"/>
      <c r="EZ393" s="213"/>
      <c r="FA393" s="213"/>
      <c r="FB393" s="213"/>
      <c r="FC393" s="213"/>
      <c r="FD393" s="213"/>
      <c r="FE393" s="213"/>
      <c r="FF393" s="213"/>
      <c r="FG393" s="213"/>
      <c r="FH393" s="213"/>
      <c r="FI393" s="213"/>
      <c r="FJ393" s="213"/>
      <c r="FK393" s="213"/>
      <c r="FL393" s="213"/>
      <c r="FM393" s="213"/>
      <c r="FN393" s="167"/>
      <c r="FO393" s="213"/>
      <c r="FP393" s="213"/>
      <c r="FQ393" s="213"/>
      <c r="FR393" s="213"/>
      <c r="FS393" s="166"/>
      <c r="FT393" s="167"/>
      <c r="FU393" s="213"/>
      <c r="FV393" s="213"/>
      <c r="FW393" s="213"/>
      <c r="FX393" s="213"/>
      <c r="FY393" s="166"/>
      <c r="FZ393" s="167"/>
      <c r="GA393" s="166"/>
      <c r="GB393" s="213"/>
      <c r="GC393" s="213"/>
      <c r="GD393" s="213"/>
      <c r="GE393" s="166"/>
      <c r="GF393" s="213"/>
      <c r="GG393" s="213"/>
      <c r="GH393" s="213"/>
      <c r="GI393" s="213"/>
      <c r="GJ393" s="213"/>
      <c r="GK393" s="213"/>
      <c r="GL393" s="213"/>
      <c r="GM393" s="166"/>
      <c r="GN393" s="213"/>
      <c r="GO393" s="213"/>
      <c r="GP393" s="213"/>
      <c r="GQ393" s="167"/>
      <c r="GR393" s="174"/>
      <c r="GS393" s="214" t="s">
        <v>226</v>
      </c>
      <c r="GT393" s="214"/>
      <c r="GU393" s="214"/>
      <c r="GV393" s="214"/>
      <c r="GW393" s="214"/>
      <c r="GX393" s="214"/>
      <c r="GY393" s="214"/>
      <c r="GZ393" s="214"/>
      <c r="HA393" s="214" t="s">
        <v>226</v>
      </c>
      <c r="HB393" s="214"/>
      <c r="HC393" s="214"/>
      <c r="HD393" s="214"/>
      <c r="HE393" s="214"/>
      <c r="HF393" s="214"/>
      <c r="HG393" s="214"/>
      <c r="HH393" s="214"/>
      <c r="HI393" s="214"/>
      <c r="HJ393" s="214"/>
      <c r="HK393" s="214"/>
      <c r="HL393" s="214"/>
      <c r="HM393" s="214"/>
      <c r="HN393" s="214"/>
      <c r="HO393" s="214"/>
      <c r="HP393" s="214"/>
      <c r="HQ393" s="214"/>
      <c r="HR393" s="214"/>
      <c r="HS393" s="214"/>
      <c r="HT393" s="214"/>
      <c r="HU393" s="214"/>
      <c r="HV393" s="214"/>
      <c r="HW393" s="214"/>
      <c r="HX393" s="214"/>
      <c r="HY393" s="214"/>
      <c r="HZ393" s="214"/>
      <c r="IA393" s="214"/>
      <c r="IB393" s="214"/>
      <c r="IC393" s="214"/>
      <c r="ID393" s="214"/>
      <c r="IE393" s="214"/>
      <c r="IF393" s="214"/>
      <c r="IG393" s="214"/>
      <c r="IH393" s="214"/>
      <c r="II393" s="214"/>
      <c r="IJ393" s="214"/>
      <c r="IK393" s="214"/>
      <c r="IL393" s="214" t="s">
        <v>226</v>
      </c>
      <c r="IM393" s="214"/>
      <c r="IN393" s="214"/>
      <c r="IO393" s="214"/>
      <c r="IP393" s="166"/>
      <c r="IQ393" s="167"/>
      <c r="IR393" s="213"/>
      <c r="IS393" s="213"/>
      <c r="IT393" s="213"/>
      <c r="IU393" s="213"/>
      <c r="IV393" s="213"/>
      <c r="IW393" s="213"/>
      <c r="IX393" s="223"/>
      <c r="IY393" s="223"/>
      <c r="IZ393" s="213"/>
      <c r="JA393" s="223"/>
      <c r="JB393" s="213"/>
      <c r="JC393" s="213"/>
      <c r="JD393" s="213"/>
      <c r="JE393" s="214" t="s">
        <v>898</v>
      </c>
      <c r="JF393"/>
      <c r="JG393" s="213"/>
      <c r="JH393" s="213"/>
      <c r="JI393" s="213"/>
      <c r="JJ393" s="213"/>
      <c r="JK393" s="213"/>
      <c r="JL393" s="213"/>
      <c r="JM393" s="213"/>
      <c r="JN393" s="174"/>
      <c r="JO393" s="214" t="s">
        <v>898</v>
      </c>
      <c r="JP393" s="214"/>
      <c r="JQ393" s="214"/>
      <c r="JR393" s="214"/>
      <c r="JS393" s="214"/>
      <c r="JT393" s="214"/>
      <c r="JU393" s="214"/>
      <c r="JV393" s="214"/>
      <c r="JW393" s="214"/>
      <c r="JX393" s="214"/>
      <c r="JY393" s="174" t="s">
        <v>898</v>
      </c>
      <c r="JZ393" s="214" t="s">
        <v>898</v>
      </c>
      <c r="KA393" s="213"/>
      <c r="KB393" s="213"/>
      <c r="KC393" s="214"/>
      <c r="KD393" s="214"/>
      <c r="KE393" s="214"/>
      <c r="KF393" s="214"/>
      <c r="KG393" s="214"/>
      <c r="KH393" s="223"/>
      <c r="KI393" s="223"/>
      <c r="KJ393" s="223"/>
      <c r="KK393" s="223"/>
      <c r="KL393" s="214"/>
      <c r="KM393" s="214"/>
      <c r="KN393" s="214"/>
      <c r="KO393" s="214"/>
      <c r="KP393" s="214"/>
      <c r="KQ393"/>
      <c r="KR393" s="255"/>
      <c r="KS393">
        <v>8</v>
      </c>
      <c r="KT393">
        <v>0</v>
      </c>
      <c r="KU393">
        <v>8</v>
      </c>
      <c r="KV393">
        <v>0</v>
      </c>
    </row>
    <row r="394" spans="1:308" s="10" customFormat="1" ht="19.5">
      <c r="A394" s="171">
        <v>40</v>
      </c>
      <c r="B394" s="171" t="s">
        <v>1700</v>
      </c>
      <c r="C394" s="172" t="s">
        <v>1701</v>
      </c>
      <c r="D394" s="173">
        <v>1</v>
      </c>
      <c r="E394" s="164" t="s">
        <v>1702</v>
      </c>
      <c r="F394" s="164">
        <v>17</v>
      </c>
      <c r="G394" s="164" t="s">
        <v>876</v>
      </c>
      <c r="H394" s="164">
        <v>0</v>
      </c>
      <c r="I394" s="164">
        <v>0</v>
      </c>
      <c r="J394" s="164">
        <v>330</v>
      </c>
      <c r="K394" s="164">
        <v>130.1</v>
      </c>
      <c r="L394" s="165">
        <v>39.424242424242422</v>
      </c>
      <c r="M394" s="384" t="s">
        <v>2557</v>
      </c>
      <c r="N394" s="166" t="s">
        <v>226</v>
      </c>
      <c r="O394" s="213"/>
      <c r="P394" s="213"/>
      <c r="Q394" s="213"/>
      <c r="R394" s="213"/>
      <c r="S394" s="213"/>
      <c r="T394" s="213"/>
      <c r="U394" s="213"/>
      <c r="V394" s="213"/>
      <c r="W394" s="213"/>
      <c r="X394" s="213"/>
      <c r="Y394" s="213"/>
      <c r="Z394" s="213"/>
      <c r="AA394" s="213"/>
      <c r="AB394" s="213"/>
      <c r="AC394" s="213"/>
      <c r="AD394" s="213"/>
      <c r="AE394" s="213"/>
      <c r="AF394" s="213"/>
      <c r="AG394" s="213"/>
      <c r="AH394" s="213"/>
      <c r="AI394" s="213"/>
      <c r="AJ394" s="213"/>
      <c r="AK394" s="213"/>
      <c r="AL394" s="213"/>
      <c r="AM394" s="213"/>
      <c r="AN394" s="213"/>
      <c r="AO394" s="213"/>
      <c r="AP394" s="213"/>
      <c r="AQ394" s="213"/>
      <c r="AR394" s="213"/>
      <c r="AS394" s="213"/>
      <c r="AT394" s="213"/>
      <c r="AU394" s="213"/>
      <c r="AV394" s="213"/>
      <c r="AW394" s="213"/>
      <c r="AX394" s="213"/>
      <c r="AY394" s="213"/>
      <c r="AZ394" s="213"/>
      <c r="BA394" s="213"/>
      <c r="BB394" s="213"/>
      <c r="BC394" s="213"/>
      <c r="BD394" s="213"/>
      <c r="BE394" s="213"/>
      <c r="BF394" s="213"/>
      <c r="BG394" s="213"/>
      <c r="BH394" s="213"/>
      <c r="BI394" s="213"/>
      <c r="BJ394" s="213"/>
      <c r="BK394" s="213"/>
      <c r="BL394" s="213"/>
      <c r="BM394" s="213"/>
      <c r="BN394" s="213"/>
      <c r="BO394" s="213"/>
      <c r="BP394" s="213"/>
      <c r="BQ394" s="213"/>
      <c r="BR394" s="213"/>
      <c r="BS394" s="213"/>
      <c r="BT394" s="213"/>
      <c r="BU394" s="213"/>
      <c r="BV394" s="213"/>
      <c r="BW394" s="213"/>
      <c r="BX394" s="213"/>
      <c r="BY394" s="213"/>
      <c r="BZ394" s="213"/>
      <c r="CA394" s="213"/>
      <c r="CB394" s="166"/>
      <c r="CC394" s="213"/>
      <c r="CD394" s="213"/>
      <c r="CE394" s="213"/>
      <c r="CF394" s="213"/>
      <c r="CG394" s="213"/>
      <c r="CH394" s="213"/>
      <c r="CI394" s="213"/>
      <c r="CJ394" s="213"/>
      <c r="CK394" s="213"/>
      <c r="CL394" s="213"/>
      <c r="CM394" s="213"/>
      <c r="CN394" s="213"/>
      <c r="CO394" s="213"/>
      <c r="CP394" s="213" t="s">
        <v>226</v>
      </c>
      <c r="CQ394" s="213" t="s">
        <v>226</v>
      </c>
      <c r="CR394" s="213"/>
      <c r="CS394" s="213"/>
      <c r="CT394" s="166" t="s">
        <v>226</v>
      </c>
      <c r="CU394" s="213"/>
      <c r="CV394" s="213"/>
      <c r="CW394" s="213"/>
      <c r="CX394" s="213"/>
      <c r="CY394" s="213"/>
      <c r="CZ394" s="213" t="s">
        <v>226</v>
      </c>
      <c r="DA394" s="213"/>
      <c r="DB394" s="213"/>
      <c r="DC394" s="213"/>
      <c r="DD394" s="213"/>
      <c r="DE394" s="213"/>
      <c r="DF394" s="213"/>
      <c r="DG394" s="213"/>
      <c r="DH394" s="213"/>
      <c r="DI394" s="213"/>
      <c r="DJ394" s="213"/>
      <c r="DK394" s="213"/>
      <c r="DL394" s="213"/>
      <c r="DM394" s="213"/>
      <c r="DN394" s="167"/>
      <c r="DO394" s="213"/>
      <c r="DP394" s="213"/>
      <c r="DQ394" s="213"/>
      <c r="DR394" s="213"/>
      <c r="DS394" s="213"/>
      <c r="DT394" s="213"/>
      <c r="DU394" s="213"/>
      <c r="DV394" s="213"/>
      <c r="DW394" s="213"/>
      <c r="DX394" s="213"/>
      <c r="DY394" s="213"/>
      <c r="DZ394" s="213"/>
      <c r="EA394" s="213"/>
      <c r="EB394" s="213"/>
      <c r="EC394" s="213"/>
      <c r="ED394" s="213"/>
      <c r="EE394" s="213"/>
      <c r="EF394" s="213"/>
      <c r="EG394" s="213"/>
      <c r="EH394" s="213"/>
      <c r="EI394" s="213"/>
      <c r="EJ394" s="213"/>
      <c r="EK394" s="213"/>
      <c r="EL394" s="213"/>
      <c r="EM394" s="213"/>
      <c r="EN394" s="213"/>
      <c r="EO394" s="213"/>
      <c r="EP394" s="213"/>
      <c r="EQ394" s="213"/>
      <c r="ER394" s="213"/>
      <c r="ES394" s="213"/>
      <c r="ET394" s="213"/>
      <c r="EU394" s="9"/>
      <c r="EV394" s="166"/>
      <c r="EW394" s="213"/>
      <c r="EX394" s="213"/>
      <c r="EY394" s="213"/>
      <c r="EZ394" s="213"/>
      <c r="FA394" s="213"/>
      <c r="FB394" s="213"/>
      <c r="FC394" s="213"/>
      <c r="FD394" s="213"/>
      <c r="FE394" s="213"/>
      <c r="FF394" s="213"/>
      <c r="FG394" s="213"/>
      <c r="FH394" s="213"/>
      <c r="FI394" s="213"/>
      <c r="FJ394" s="213"/>
      <c r="FK394" s="213"/>
      <c r="FL394" s="213"/>
      <c r="FM394" s="213"/>
      <c r="FN394" s="167"/>
      <c r="FO394" s="213" t="s">
        <v>226</v>
      </c>
      <c r="FP394" s="213"/>
      <c r="FQ394" s="213"/>
      <c r="FR394" s="213"/>
      <c r="FS394" s="166"/>
      <c r="FT394" s="167"/>
      <c r="FU394" s="213"/>
      <c r="FV394" s="213"/>
      <c r="FW394" s="213"/>
      <c r="FX394" s="213"/>
      <c r="FY394" s="166"/>
      <c r="FZ394" s="167"/>
      <c r="GA394" s="166"/>
      <c r="GB394" s="213"/>
      <c r="GC394" s="213"/>
      <c r="GD394" s="213"/>
      <c r="GE394" s="166"/>
      <c r="GF394" s="213"/>
      <c r="GG394" s="213"/>
      <c r="GH394" s="213"/>
      <c r="GI394" s="213"/>
      <c r="GJ394" s="213"/>
      <c r="GK394" s="213"/>
      <c r="GL394" s="213"/>
      <c r="GM394" s="166"/>
      <c r="GN394" s="213"/>
      <c r="GO394" s="213"/>
      <c r="GP394" s="213"/>
      <c r="GQ394" s="167"/>
      <c r="GR394" s="174"/>
      <c r="GS394" s="214"/>
      <c r="GT394" s="214"/>
      <c r="GU394" s="214"/>
      <c r="GV394" s="214"/>
      <c r="GW394" s="214"/>
      <c r="GX394" s="214"/>
      <c r="GY394" s="214"/>
      <c r="GZ394" s="214"/>
      <c r="HA394" s="214"/>
      <c r="HB394" s="214"/>
      <c r="HC394" s="214"/>
      <c r="HD394" s="214"/>
      <c r="HE394" s="214"/>
      <c r="HF394" s="214"/>
      <c r="HG394" s="214"/>
      <c r="HH394" s="214"/>
      <c r="HI394" s="214"/>
      <c r="HJ394" s="214"/>
      <c r="HK394" s="214"/>
      <c r="HL394" s="214"/>
      <c r="HM394" s="214"/>
      <c r="HN394" s="214"/>
      <c r="HO394" s="214"/>
      <c r="HP394" s="214"/>
      <c r="HQ394" s="214"/>
      <c r="HR394" s="214"/>
      <c r="HS394" s="214"/>
      <c r="HT394" s="214"/>
      <c r="HU394" s="214"/>
      <c r="HV394" s="214"/>
      <c r="HW394" s="214"/>
      <c r="HX394" s="214"/>
      <c r="HY394" s="214"/>
      <c r="HZ394" s="214"/>
      <c r="IA394" s="214"/>
      <c r="IB394" s="214"/>
      <c r="IC394" s="214"/>
      <c r="ID394" s="214"/>
      <c r="IE394" s="214"/>
      <c r="IF394" s="214"/>
      <c r="IG394" s="214"/>
      <c r="IH394" s="214"/>
      <c r="II394" s="214"/>
      <c r="IJ394" s="214"/>
      <c r="IK394" s="214"/>
      <c r="IL394" s="214"/>
      <c r="IM394" s="214"/>
      <c r="IN394" s="214"/>
      <c r="IO394" s="214"/>
      <c r="IP394" s="166"/>
      <c r="IQ394" s="167"/>
      <c r="IR394" s="213"/>
      <c r="IS394" s="213"/>
      <c r="IT394" s="213"/>
      <c r="IU394" s="213"/>
      <c r="IV394" s="213"/>
      <c r="IW394" s="213"/>
      <c r="IX394" s="223"/>
      <c r="IY394" s="223"/>
      <c r="IZ394" s="213"/>
      <c r="JA394" s="223"/>
      <c r="JB394" s="213"/>
      <c r="JC394" s="213"/>
      <c r="JD394" s="213"/>
      <c r="JE394" s="214" t="s">
        <v>898</v>
      </c>
      <c r="JF394"/>
      <c r="JG394" s="213" t="s">
        <v>226</v>
      </c>
      <c r="JH394" s="213"/>
      <c r="JI394" s="213"/>
      <c r="JJ394" s="213"/>
      <c r="JK394" s="213"/>
      <c r="JL394" s="213"/>
      <c r="JM394" s="213"/>
      <c r="JN394" s="174"/>
      <c r="JO394" s="214"/>
      <c r="JP394" s="214"/>
      <c r="JQ394" s="214"/>
      <c r="JR394" s="214"/>
      <c r="JS394" s="214"/>
      <c r="JT394" s="214"/>
      <c r="JU394" s="214"/>
      <c r="JV394" s="214"/>
      <c r="JW394" s="214" t="s">
        <v>853</v>
      </c>
      <c r="JX394" s="214"/>
      <c r="JY394" s="166"/>
      <c r="JZ394" s="213"/>
      <c r="KA394" s="213"/>
      <c r="KB394" s="213"/>
      <c r="KC394" s="214"/>
      <c r="KD394" s="214"/>
      <c r="KE394" s="214"/>
      <c r="KF394" s="214"/>
      <c r="KG394" s="214"/>
      <c r="KH394" s="223"/>
      <c r="KI394" s="223"/>
      <c r="KJ394" s="223"/>
      <c r="KK394" s="223"/>
      <c r="KL394" s="214"/>
      <c r="KM394" s="214"/>
      <c r="KN394" s="214"/>
      <c r="KO394" s="214"/>
      <c r="KP394" s="214"/>
      <c r="KQ394"/>
      <c r="KR394" s="255"/>
      <c r="KS394">
        <v>8</v>
      </c>
      <c r="KT394">
        <v>1</v>
      </c>
      <c r="KU394">
        <v>8</v>
      </c>
      <c r="KV394">
        <v>1</v>
      </c>
    </row>
    <row r="395" spans="1:308" s="10" customFormat="1" ht="19.5">
      <c r="A395" s="171">
        <v>40</v>
      </c>
      <c r="B395" s="171" t="s">
        <v>1703</v>
      </c>
      <c r="C395" s="172" t="s">
        <v>1704</v>
      </c>
      <c r="D395" s="173">
        <v>2</v>
      </c>
      <c r="E395" s="171" t="s">
        <v>1705</v>
      </c>
      <c r="F395" s="164">
        <v>10</v>
      </c>
      <c r="G395" s="164" t="s">
        <v>857</v>
      </c>
      <c r="H395" s="164">
        <v>0</v>
      </c>
      <c r="I395" s="164">
        <v>0</v>
      </c>
      <c r="J395" s="164">
        <v>239</v>
      </c>
      <c r="K395" s="164">
        <v>120.6</v>
      </c>
      <c r="L395" s="165">
        <v>50.460251046025107</v>
      </c>
      <c r="M395" s="384" t="s">
        <v>2558</v>
      </c>
      <c r="N395" s="166"/>
      <c r="O395" s="213"/>
      <c r="P395" s="213"/>
      <c r="Q395" s="213"/>
      <c r="R395" s="213"/>
      <c r="S395" s="213"/>
      <c r="T395" s="213"/>
      <c r="U395" s="213"/>
      <c r="V395" s="213"/>
      <c r="W395" s="213"/>
      <c r="X395" s="213"/>
      <c r="Y395" s="213"/>
      <c r="Z395" s="213"/>
      <c r="AA395" s="213"/>
      <c r="AB395" s="213"/>
      <c r="AC395" s="213"/>
      <c r="AD395" s="213"/>
      <c r="AE395" s="213"/>
      <c r="AF395" s="213"/>
      <c r="AG395" s="213"/>
      <c r="AH395" s="213"/>
      <c r="AI395" s="213"/>
      <c r="AJ395" s="213"/>
      <c r="AK395" s="213"/>
      <c r="AL395" s="213"/>
      <c r="AM395" s="213"/>
      <c r="AN395" s="213"/>
      <c r="AO395" s="213"/>
      <c r="AP395" s="213"/>
      <c r="AQ395" s="213"/>
      <c r="AR395" s="213"/>
      <c r="AS395" s="213"/>
      <c r="AT395" s="213"/>
      <c r="AU395" s="213"/>
      <c r="AV395" s="213"/>
      <c r="AW395" s="213"/>
      <c r="AX395" s="213"/>
      <c r="AY395" s="213"/>
      <c r="AZ395" s="213"/>
      <c r="BA395" s="213"/>
      <c r="BB395" s="213"/>
      <c r="BC395" s="213"/>
      <c r="BD395" s="213"/>
      <c r="BE395" s="213"/>
      <c r="BF395" s="213"/>
      <c r="BG395" s="213"/>
      <c r="BH395" s="213"/>
      <c r="BI395" s="213"/>
      <c r="BJ395" s="213"/>
      <c r="BK395" s="213"/>
      <c r="BL395" s="213"/>
      <c r="BM395" s="213"/>
      <c r="BN395" s="213"/>
      <c r="BO395" s="213"/>
      <c r="BP395" s="213"/>
      <c r="BQ395" s="213"/>
      <c r="BR395" s="213"/>
      <c r="BS395" s="213"/>
      <c r="BT395" s="213"/>
      <c r="BU395" s="213"/>
      <c r="BV395" s="213"/>
      <c r="BW395" s="213"/>
      <c r="BX395" s="213"/>
      <c r="BY395" s="213"/>
      <c r="BZ395" s="213"/>
      <c r="CA395" s="213"/>
      <c r="CB395" s="166"/>
      <c r="CC395" s="213"/>
      <c r="CD395" s="213"/>
      <c r="CE395" s="213"/>
      <c r="CF395" s="213"/>
      <c r="CG395" s="213"/>
      <c r="CH395" s="213"/>
      <c r="CI395" s="213"/>
      <c r="CJ395" s="213"/>
      <c r="CK395" s="213"/>
      <c r="CL395" s="213"/>
      <c r="CM395" s="213"/>
      <c r="CN395" s="213"/>
      <c r="CO395" s="213"/>
      <c r="CP395" s="213"/>
      <c r="CQ395" s="213"/>
      <c r="CR395" s="213"/>
      <c r="CS395" s="213"/>
      <c r="CT395" s="166"/>
      <c r="CU395" s="213"/>
      <c r="CV395" s="213"/>
      <c r="CW395" s="213"/>
      <c r="CX395" s="213"/>
      <c r="CY395" s="213"/>
      <c r="CZ395" s="213"/>
      <c r="DA395" s="213"/>
      <c r="DB395" s="213"/>
      <c r="DC395" s="213"/>
      <c r="DD395" s="213"/>
      <c r="DE395" s="213"/>
      <c r="DF395" s="213"/>
      <c r="DG395" s="213"/>
      <c r="DH395" s="213"/>
      <c r="DI395" s="213"/>
      <c r="DJ395" s="213"/>
      <c r="DK395" s="213"/>
      <c r="DL395" s="213"/>
      <c r="DM395" s="213"/>
      <c r="DN395" s="167"/>
      <c r="DO395" s="213"/>
      <c r="DP395" s="213"/>
      <c r="DQ395" s="213"/>
      <c r="DR395" s="213"/>
      <c r="DS395" s="213"/>
      <c r="DT395" s="213"/>
      <c r="DU395" s="213"/>
      <c r="DV395" s="213"/>
      <c r="DW395" s="213"/>
      <c r="DX395" s="213"/>
      <c r="DY395" s="213"/>
      <c r="DZ395" s="213"/>
      <c r="EA395" s="213"/>
      <c r="EB395" s="213"/>
      <c r="EC395" s="213"/>
      <c r="ED395" s="213"/>
      <c r="EE395" s="213"/>
      <c r="EF395" s="213"/>
      <c r="EG395" s="213"/>
      <c r="EH395" s="213"/>
      <c r="EI395" s="213"/>
      <c r="EJ395" s="213"/>
      <c r="EK395" s="213"/>
      <c r="EL395" s="213"/>
      <c r="EM395" s="213"/>
      <c r="EN395" s="213"/>
      <c r="EO395" s="213"/>
      <c r="EP395" s="213"/>
      <c r="EQ395" s="213"/>
      <c r="ER395" s="213"/>
      <c r="ES395" s="213"/>
      <c r="ET395" s="213"/>
      <c r="EU395" s="9"/>
      <c r="EV395" s="166"/>
      <c r="EW395" s="213"/>
      <c r="EX395" s="213"/>
      <c r="EY395" s="213"/>
      <c r="EZ395" s="213"/>
      <c r="FA395" s="213"/>
      <c r="FB395" s="213"/>
      <c r="FC395" s="213"/>
      <c r="FD395" s="213"/>
      <c r="FE395" s="213"/>
      <c r="FF395" s="213"/>
      <c r="FG395" s="213"/>
      <c r="FH395" s="213"/>
      <c r="FI395" s="213"/>
      <c r="FJ395" s="213"/>
      <c r="FK395" s="213"/>
      <c r="FL395" s="213"/>
      <c r="FM395" s="213"/>
      <c r="FN395" s="167"/>
      <c r="FO395" s="213"/>
      <c r="FP395" s="213"/>
      <c r="FQ395" s="213"/>
      <c r="FR395" s="213"/>
      <c r="FS395" s="166"/>
      <c r="FT395" s="167"/>
      <c r="FU395" s="213"/>
      <c r="FV395" s="213"/>
      <c r="FW395" s="213"/>
      <c r="FX395" s="213"/>
      <c r="FY395" s="166"/>
      <c r="FZ395" s="167"/>
      <c r="GA395" s="166"/>
      <c r="GB395" s="213"/>
      <c r="GC395" s="213"/>
      <c r="GD395" s="213"/>
      <c r="GE395" s="166"/>
      <c r="GF395" s="213"/>
      <c r="GG395" s="213"/>
      <c r="GH395" s="213"/>
      <c r="GI395" s="213"/>
      <c r="GJ395" s="213"/>
      <c r="GK395" s="213"/>
      <c r="GL395" s="213"/>
      <c r="GM395" s="166"/>
      <c r="GN395" s="213"/>
      <c r="GO395" s="213"/>
      <c r="GP395" s="213"/>
      <c r="GQ395" s="167"/>
      <c r="GR395" s="174"/>
      <c r="GS395" s="214" t="s">
        <v>226</v>
      </c>
      <c r="GT395" s="214"/>
      <c r="GU395" s="214"/>
      <c r="GV395" s="214"/>
      <c r="GW395" s="214"/>
      <c r="GX395" s="214"/>
      <c r="GY395" s="214"/>
      <c r="GZ395" s="214"/>
      <c r="HA395" s="214"/>
      <c r="HB395" s="214"/>
      <c r="HC395" s="214"/>
      <c r="HD395" s="214"/>
      <c r="HE395" s="214"/>
      <c r="HF395" s="214"/>
      <c r="HG395" s="214"/>
      <c r="HH395" s="214"/>
      <c r="HI395" s="214"/>
      <c r="HJ395" s="214"/>
      <c r="HK395" s="214"/>
      <c r="HL395" s="214"/>
      <c r="HM395" s="214"/>
      <c r="HN395" s="214"/>
      <c r="HO395" s="214"/>
      <c r="HP395" s="214"/>
      <c r="HQ395" s="214"/>
      <c r="HR395" s="214"/>
      <c r="HS395" s="214"/>
      <c r="HT395" s="214"/>
      <c r="HU395" s="214"/>
      <c r="HV395" s="214"/>
      <c r="HW395" s="214"/>
      <c r="HX395" s="214" t="s">
        <v>226</v>
      </c>
      <c r="HY395" s="214"/>
      <c r="HZ395" s="214"/>
      <c r="IA395" s="214" t="s">
        <v>226</v>
      </c>
      <c r="IB395" s="214"/>
      <c r="IC395" s="214"/>
      <c r="ID395" s="214"/>
      <c r="IE395" s="214"/>
      <c r="IF395" s="214"/>
      <c r="IG395" s="214"/>
      <c r="IH395" s="214"/>
      <c r="II395" s="214"/>
      <c r="IJ395" s="214"/>
      <c r="IK395" s="214"/>
      <c r="IL395" s="214"/>
      <c r="IM395" s="214"/>
      <c r="IN395" s="214"/>
      <c r="IO395" s="214"/>
      <c r="IP395" s="166"/>
      <c r="IQ395" s="167"/>
      <c r="IR395" s="213"/>
      <c r="IS395" s="213"/>
      <c r="IT395" s="213" t="s">
        <v>226</v>
      </c>
      <c r="IU395" s="213"/>
      <c r="IV395" s="213"/>
      <c r="IW395" s="213"/>
      <c r="IX395" s="223"/>
      <c r="IY395" s="223"/>
      <c r="IZ395" s="213"/>
      <c r="JA395" s="223"/>
      <c r="JB395" s="213"/>
      <c r="JC395" s="213"/>
      <c r="JD395" s="213"/>
      <c r="JE395" s="214"/>
      <c r="JF395"/>
      <c r="JG395" s="213"/>
      <c r="JH395" s="213"/>
      <c r="JI395" s="213"/>
      <c r="JJ395" s="213"/>
      <c r="JK395" s="213"/>
      <c r="JL395" s="213"/>
      <c r="JM395" s="213"/>
      <c r="JN395" s="174"/>
      <c r="JO395" s="214" t="s">
        <v>853</v>
      </c>
      <c r="JP395" s="214"/>
      <c r="JQ395" s="214"/>
      <c r="JR395" s="214"/>
      <c r="JS395" s="214"/>
      <c r="JT395" s="214"/>
      <c r="JU395" s="214"/>
      <c r="JV395" s="214"/>
      <c r="JW395" s="214"/>
      <c r="JX395" s="214"/>
      <c r="JY395" s="166"/>
      <c r="JZ395" s="213"/>
      <c r="KA395" s="213"/>
      <c r="KB395" s="213"/>
      <c r="KC395" s="214"/>
      <c r="KD395" s="214"/>
      <c r="KE395" s="214"/>
      <c r="KF395" s="214"/>
      <c r="KG395" s="214"/>
      <c r="KH395" s="223"/>
      <c r="KI395" s="223"/>
      <c r="KJ395" s="223"/>
      <c r="KK395" s="223"/>
      <c r="KL395" s="214"/>
      <c r="KM395" s="214"/>
      <c r="KN395" s="214"/>
      <c r="KO395" s="214"/>
      <c r="KP395" s="214"/>
      <c r="KQ395"/>
      <c r="KR395" s="255"/>
      <c r="KS395">
        <v>4</v>
      </c>
      <c r="KT395">
        <v>1</v>
      </c>
      <c r="KU395">
        <v>4</v>
      </c>
      <c r="KV395">
        <v>1</v>
      </c>
    </row>
    <row r="396" spans="1:308" s="10" customFormat="1" ht="19.5">
      <c r="A396" s="171">
        <v>40</v>
      </c>
      <c r="B396" s="171" t="s">
        <v>1703</v>
      </c>
      <c r="C396" s="172" t="s">
        <v>1706</v>
      </c>
      <c r="D396" s="173">
        <v>3</v>
      </c>
      <c r="E396" s="164" t="s">
        <v>1707</v>
      </c>
      <c r="F396" s="164">
        <v>3</v>
      </c>
      <c r="G396" s="164" t="s">
        <v>2078</v>
      </c>
      <c r="H396" s="164" t="s">
        <v>864</v>
      </c>
      <c r="I396" s="164" t="s">
        <v>865</v>
      </c>
      <c r="J396" s="164">
        <v>1182</v>
      </c>
      <c r="K396" s="164">
        <v>664.4</v>
      </c>
      <c r="L396" s="165">
        <v>56.209813874788495</v>
      </c>
      <c r="M396" s="384" t="s">
        <v>2559</v>
      </c>
      <c r="N396" s="166" t="s">
        <v>226</v>
      </c>
      <c r="O396" s="213"/>
      <c r="P396" s="213"/>
      <c r="Q396" s="213"/>
      <c r="R396" s="213"/>
      <c r="S396" s="213"/>
      <c r="T396" s="213"/>
      <c r="U396" s="213"/>
      <c r="V396" s="213"/>
      <c r="W396" s="213"/>
      <c r="X396" s="213"/>
      <c r="Y396" s="213"/>
      <c r="Z396" s="213"/>
      <c r="AA396" s="213"/>
      <c r="AB396" s="213"/>
      <c r="AC396" s="213"/>
      <c r="AD396" s="213"/>
      <c r="AE396" s="213"/>
      <c r="AF396" s="213"/>
      <c r="AG396" s="213"/>
      <c r="AH396" s="213"/>
      <c r="AI396" s="213"/>
      <c r="AJ396" s="213"/>
      <c r="AK396" s="213"/>
      <c r="AL396" s="213"/>
      <c r="AM396" s="213"/>
      <c r="AN396" s="213"/>
      <c r="AO396" s="213"/>
      <c r="AP396" s="213"/>
      <c r="AQ396" s="213"/>
      <c r="AR396" s="213"/>
      <c r="AS396" s="213"/>
      <c r="AT396" s="213"/>
      <c r="AU396" s="213"/>
      <c r="AV396" s="213"/>
      <c r="AW396" s="213"/>
      <c r="AX396" s="213"/>
      <c r="AY396" s="213"/>
      <c r="AZ396" s="213"/>
      <c r="BA396" s="213"/>
      <c r="BB396" s="213"/>
      <c r="BC396" s="213"/>
      <c r="BD396" s="213"/>
      <c r="BE396" s="213"/>
      <c r="BF396" s="213"/>
      <c r="BG396" s="213"/>
      <c r="BH396" s="213"/>
      <c r="BI396" s="213"/>
      <c r="BJ396" s="213"/>
      <c r="BK396" s="213"/>
      <c r="BL396" s="213"/>
      <c r="BM396" s="213"/>
      <c r="BN396" s="213"/>
      <c r="BO396" s="213"/>
      <c r="BP396" s="213" t="s">
        <v>226</v>
      </c>
      <c r="BQ396" s="213"/>
      <c r="BR396" s="213"/>
      <c r="BS396" s="213"/>
      <c r="BT396" s="213"/>
      <c r="BU396" s="213"/>
      <c r="BV396" s="213"/>
      <c r="BW396" s="213"/>
      <c r="BX396" s="213"/>
      <c r="BY396" s="213"/>
      <c r="BZ396" s="213"/>
      <c r="CA396" s="213"/>
      <c r="CB396" s="166"/>
      <c r="CC396" s="213"/>
      <c r="CD396" s="213"/>
      <c r="CE396" s="213"/>
      <c r="CF396" s="213"/>
      <c r="CG396" s="213"/>
      <c r="CH396" s="213"/>
      <c r="CI396" s="213"/>
      <c r="CJ396" s="213"/>
      <c r="CK396" s="213"/>
      <c r="CL396" s="213"/>
      <c r="CM396" s="213"/>
      <c r="CN396" s="213"/>
      <c r="CO396" s="213"/>
      <c r="CP396" s="213"/>
      <c r="CQ396" s="213"/>
      <c r="CR396" s="213"/>
      <c r="CS396" s="213"/>
      <c r="CT396" s="166"/>
      <c r="CU396" s="213"/>
      <c r="CV396" s="213"/>
      <c r="CW396" s="213"/>
      <c r="CX396" s="213"/>
      <c r="CY396" s="213"/>
      <c r="CZ396" s="213"/>
      <c r="DA396" s="213"/>
      <c r="DB396" s="213"/>
      <c r="DC396" s="213"/>
      <c r="DD396" s="213"/>
      <c r="DE396" s="213"/>
      <c r="DF396" s="213"/>
      <c r="DG396" s="213"/>
      <c r="DH396" s="213"/>
      <c r="DI396" s="213"/>
      <c r="DJ396" s="213"/>
      <c r="DK396" s="213"/>
      <c r="DL396" s="213"/>
      <c r="DM396" s="213"/>
      <c r="DN396" s="167"/>
      <c r="DO396" s="213"/>
      <c r="DP396" s="213"/>
      <c r="DQ396" s="213"/>
      <c r="DR396" s="213"/>
      <c r="DS396" s="213"/>
      <c r="DT396" s="213"/>
      <c r="DU396" s="213"/>
      <c r="DV396" s="213"/>
      <c r="DW396" s="213"/>
      <c r="DX396" s="213"/>
      <c r="DY396" s="213"/>
      <c r="DZ396" s="213"/>
      <c r="EA396" s="213"/>
      <c r="EB396" s="213"/>
      <c r="EC396" s="213"/>
      <c r="ED396" s="213"/>
      <c r="EE396" s="213"/>
      <c r="EF396" s="213"/>
      <c r="EG396" s="213"/>
      <c r="EH396" s="213"/>
      <c r="EI396" s="213"/>
      <c r="EJ396" s="213"/>
      <c r="EK396" s="213"/>
      <c r="EL396" s="213"/>
      <c r="EM396" s="213"/>
      <c r="EN396" s="213"/>
      <c r="EO396" s="213"/>
      <c r="EP396" s="213"/>
      <c r="EQ396" s="213"/>
      <c r="ER396" s="213"/>
      <c r="ES396" s="213"/>
      <c r="ET396" s="213"/>
      <c r="EU396" s="9"/>
      <c r="EV396" s="166"/>
      <c r="EW396" s="213"/>
      <c r="EX396" s="213"/>
      <c r="EY396" s="213"/>
      <c r="EZ396" s="213"/>
      <c r="FA396" s="213"/>
      <c r="FB396" s="213"/>
      <c r="FC396" s="213"/>
      <c r="FD396" s="213"/>
      <c r="FE396" s="213"/>
      <c r="FF396" s="213"/>
      <c r="FG396" s="213"/>
      <c r="FH396" s="213"/>
      <c r="FI396" s="213"/>
      <c r="FJ396" s="213"/>
      <c r="FK396" s="213"/>
      <c r="FL396" s="213"/>
      <c r="FM396" s="213"/>
      <c r="FN396" s="167"/>
      <c r="FO396" s="213" t="s">
        <v>226</v>
      </c>
      <c r="FP396" s="213"/>
      <c r="FQ396" s="213"/>
      <c r="FR396" s="213"/>
      <c r="FS396" s="166"/>
      <c r="FT396" s="167"/>
      <c r="FU396" s="213"/>
      <c r="FV396" s="213"/>
      <c r="FW396" s="213"/>
      <c r="FX396" s="213"/>
      <c r="FY396" s="166"/>
      <c r="FZ396" s="167"/>
      <c r="GA396" s="166"/>
      <c r="GB396" s="213"/>
      <c r="GC396" s="213"/>
      <c r="GD396" s="213"/>
      <c r="GE396" s="166"/>
      <c r="GF396" s="213"/>
      <c r="GG396" s="213"/>
      <c r="GH396" s="213"/>
      <c r="GI396" s="213"/>
      <c r="GJ396" s="213"/>
      <c r="GK396" s="213"/>
      <c r="GL396" s="213"/>
      <c r="GM396" s="166"/>
      <c r="GN396" s="213"/>
      <c r="GO396" s="213"/>
      <c r="GP396" s="213"/>
      <c r="GQ396" s="167"/>
      <c r="GR396" s="166"/>
      <c r="GS396" s="214"/>
      <c r="GT396" s="214"/>
      <c r="GU396" s="214"/>
      <c r="GV396" s="214"/>
      <c r="GW396" s="214"/>
      <c r="GX396" s="214"/>
      <c r="GY396" s="214"/>
      <c r="GZ396" s="214"/>
      <c r="HA396" s="214"/>
      <c r="HB396" s="214"/>
      <c r="HC396" s="214"/>
      <c r="HD396" s="214"/>
      <c r="HE396" s="214"/>
      <c r="HF396" s="214"/>
      <c r="HG396" s="214"/>
      <c r="HH396" s="214"/>
      <c r="HI396" s="214"/>
      <c r="HJ396" s="214"/>
      <c r="HK396" s="214"/>
      <c r="HL396" s="214"/>
      <c r="HM396" s="214"/>
      <c r="HN396" s="214"/>
      <c r="HO396" s="214"/>
      <c r="HP396" s="214"/>
      <c r="HQ396" s="214"/>
      <c r="HR396" s="214"/>
      <c r="HS396" s="214"/>
      <c r="HT396" s="214"/>
      <c r="HU396" s="214"/>
      <c r="HV396" s="214"/>
      <c r="HW396" s="214"/>
      <c r="HX396" s="214"/>
      <c r="HY396" s="214"/>
      <c r="HZ396" s="214"/>
      <c r="IA396" s="214"/>
      <c r="IB396" s="214"/>
      <c r="IC396" s="214"/>
      <c r="ID396" s="214"/>
      <c r="IE396" s="214"/>
      <c r="IF396" s="214"/>
      <c r="IG396" s="214"/>
      <c r="IH396" s="214"/>
      <c r="II396" s="214"/>
      <c r="IJ396" s="214"/>
      <c r="IK396" s="214"/>
      <c r="IL396" s="214"/>
      <c r="IM396" s="214"/>
      <c r="IN396" s="214"/>
      <c r="IO396" s="214"/>
      <c r="IP396" s="166"/>
      <c r="IQ396" s="167"/>
      <c r="IR396" s="213"/>
      <c r="IS396" s="213"/>
      <c r="IT396" s="213"/>
      <c r="IU396" s="213"/>
      <c r="IV396" s="213"/>
      <c r="IW396" s="213"/>
      <c r="IX396" s="223"/>
      <c r="IY396" s="223"/>
      <c r="IZ396" s="213"/>
      <c r="JA396" s="223"/>
      <c r="JB396" s="213"/>
      <c r="JC396" s="213" t="s">
        <v>226</v>
      </c>
      <c r="JD396" s="213" t="s">
        <v>226</v>
      </c>
      <c r="JE396" s="214" t="s">
        <v>226</v>
      </c>
      <c r="JF396"/>
      <c r="JG396" s="213" t="s">
        <v>226</v>
      </c>
      <c r="JH396" s="213"/>
      <c r="JI396" s="213" t="s">
        <v>226</v>
      </c>
      <c r="JJ396" s="213"/>
      <c r="JK396" s="213"/>
      <c r="JL396" s="213" t="s">
        <v>226</v>
      </c>
      <c r="JM396" s="213"/>
      <c r="JN396" s="174"/>
      <c r="JO396" s="214"/>
      <c r="JP396" s="214"/>
      <c r="JQ396" s="214"/>
      <c r="JR396" s="214"/>
      <c r="JS396" s="214"/>
      <c r="JT396" s="214"/>
      <c r="JU396" s="214" t="s">
        <v>853</v>
      </c>
      <c r="JV396" s="214"/>
      <c r="JW396" s="214"/>
      <c r="JX396" s="214"/>
      <c r="JY396" s="174" t="s">
        <v>898</v>
      </c>
      <c r="JZ396" s="214" t="s">
        <v>898</v>
      </c>
      <c r="KA396" s="213"/>
      <c r="KB396" s="213"/>
      <c r="KC396" s="214"/>
      <c r="KD396" s="214" t="s">
        <v>898</v>
      </c>
      <c r="KE396" s="214"/>
      <c r="KF396" s="214"/>
      <c r="KG396" s="214"/>
      <c r="KH396" s="223"/>
      <c r="KI396" s="223"/>
      <c r="KJ396" s="223"/>
      <c r="KK396" s="223"/>
      <c r="KL396" s="214"/>
      <c r="KM396" s="214"/>
      <c r="KN396" s="214"/>
      <c r="KO396" s="214"/>
      <c r="KP396" s="214"/>
      <c r="KQ396"/>
      <c r="KR396" s="255"/>
      <c r="KS396">
        <v>12</v>
      </c>
      <c r="KT396">
        <v>1</v>
      </c>
      <c r="KU396">
        <v>12</v>
      </c>
      <c r="KV396">
        <v>1</v>
      </c>
    </row>
    <row r="397" spans="1:308" s="10" customFormat="1" ht="19.5">
      <c r="A397" s="171">
        <v>40</v>
      </c>
      <c r="B397" s="171" t="s">
        <v>1703</v>
      </c>
      <c r="C397" s="172" t="s">
        <v>1708</v>
      </c>
      <c r="D397" s="173">
        <v>4</v>
      </c>
      <c r="E397" s="164" t="s">
        <v>1709</v>
      </c>
      <c r="F397" s="164">
        <v>21</v>
      </c>
      <c r="G397" s="164" t="s">
        <v>2078</v>
      </c>
      <c r="H397" s="164" t="s">
        <v>864</v>
      </c>
      <c r="I397" s="164" t="s">
        <v>904</v>
      </c>
      <c r="J397" s="164">
        <v>855</v>
      </c>
      <c r="K397" s="164">
        <v>463</v>
      </c>
      <c r="L397" s="165">
        <v>54.152046783625728</v>
      </c>
      <c r="M397" s="384" t="s">
        <v>2560</v>
      </c>
      <c r="N397" s="166" t="s">
        <v>226</v>
      </c>
      <c r="O397" s="213"/>
      <c r="P397" s="213"/>
      <c r="Q397" s="213"/>
      <c r="R397" s="213"/>
      <c r="S397" s="213"/>
      <c r="T397" s="213"/>
      <c r="U397" s="213"/>
      <c r="V397" s="213"/>
      <c r="W397" s="213"/>
      <c r="X397" s="213"/>
      <c r="Y397" s="213"/>
      <c r="Z397" s="213"/>
      <c r="AA397" s="213"/>
      <c r="AB397" s="213"/>
      <c r="AC397" s="213"/>
      <c r="AD397" s="213"/>
      <c r="AE397" s="213"/>
      <c r="AF397" s="213"/>
      <c r="AG397" s="213"/>
      <c r="AH397" s="213"/>
      <c r="AI397" s="213"/>
      <c r="AJ397" s="213"/>
      <c r="AK397" s="213"/>
      <c r="AL397" s="213"/>
      <c r="AM397" s="213"/>
      <c r="AN397" s="213"/>
      <c r="AO397" s="213"/>
      <c r="AP397" s="213"/>
      <c r="AQ397" s="213"/>
      <c r="AR397" s="213"/>
      <c r="AS397" s="213"/>
      <c r="AT397" s="213"/>
      <c r="AU397" s="213"/>
      <c r="AV397" s="213"/>
      <c r="AW397" s="213"/>
      <c r="AX397" s="213"/>
      <c r="AY397" s="213"/>
      <c r="AZ397" s="213"/>
      <c r="BA397" s="213"/>
      <c r="BB397" s="213"/>
      <c r="BC397" s="213"/>
      <c r="BD397" s="213"/>
      <c r="BE397" s="213"/>
      <c r="BF397" s="213"/>
      <c r="BG397" s="213"/>
      <c r="BH397" s="213"/>
      <c r="BI397" s="213"/>
      <c r="BJ397" s="213"/>
      <c r="BK397" s="213"/>
      <c r="BL397" s="213"/>
      <c r="BM397" s="213"/>
      <c r="BN397" s="213"/>
      <c r="BO397" s="213"/>
      <c r="BP397" s="213"/>
      <c r="BQ397" s="213"/>
      <c r="BR397" s="213" t="s">
        <v>853</v>
      </c>
      <c r="BS397" s="213"/>
      <c r="BT397" s="213"/>
      <c r="BU397" s="213"/>
      <c r="BV397" s="213"/>
      <c r="BW397" s="213"/>
      <c r="BX397" s="213"/>
      <c r="BY397" s="213"/>
      <c r="BZ397" s="213"/>
      <c r="CA397" s="213"/>
      <c r="CB397" s="166"/>
      <c r="CC397" s="213"/>
      <c r="CD397" s="213"/>
      <c r="CE397" s="213"/>
      <c r="CF397" s="213"/>
      <c r="CG397" s="213"/>
      <c r="CH397" s="213"/>
      <c r="CI397" s="213"/>
      <c r="CJ397" s="213"/>
      <c r="CK397" s="213"/>
      <c r="CL397" s="213"/>
      <c r="CM397" s="213"/>
      <c r="CN397" s="213"/>
      <c r="CO397" s="213"/>
      <c r="CP397" s="213" t="s">
        <v>226</v>
      </c>
      <c r="CQ397" s="213"/>
      <c r="CR397" s="213"/>
      <c r="CS397" s="213"/>
      <c r="CT397" s="166"/>
      <c r="CU397" s="213"/>
      <c r="CV397" s="213"/>
      <c r="CW397" s="213"/>
      <c r="CX397" s="213"/>
      <c r="CY397" s="213"/>
      <c r="CZ397" s="213"/>
      <c r="DA397" s="213"/>
      <c r="DB397" s="213"/>
      <c r="DC397" s="213"/>
      <c r="DD397" s="213"/>
      <c r="DE397" s="213"/>
      <c r="DF397" s="213"/>
      <c r="DG397" s="213"/>
      <c r="DH397" s="213"/>
      <c r="DI397" s="213"/>
      <c r="DJ397" s="213"/>
      <c r="DK397" s="213"/>
      <c r="DL397" s="213"/>
      <c r="DM397" s="213"/>
      <c r="DN397" s="167"/>
      <c r="DO397" s="213"/>
      <c r="DP397" s="213"/>
      <c r="DQ397" s="213"/>
      <c r="DR397" s="213"/>
      <c r="DS397" s="213"/>
      <c r="DT397" s="213"/>
      <c r="DU397" s="213"/>
      <c r="DV397" s="213"/>
      <c r="DW397" s="213"/>
      <c r="DX397" s="213"/>
      <c r="DY397" s="213"/>
      <c r="DZ397" s="213"/>
      <c r="EA397" s="213"/>
      <c r="EB397" s="213"/>
      <c r="EC397" s="213"/>
      <c r="ED397" s="213"/>
      <c r="EE397" s="213"/>
      <c r="EF397" s="213"/>
      <c r="EG397" s="213"/>
      <c r="EH397" s="213"/>
      <c r="EI397" s="213"/>
      <c r="EJ397" s="213"/>
      <c r="EK397" s="213"/>
      <c r="EL397" s="213"/>
      <c r="EM397" s="213"/>
      <c r="EN397" s="213"/>
      <c r="EO397" s="213"/>
      <c r="EP397" s="213"/>
      <c r="EQ397" s="213"/>
      <c r="ER397" s="213"/>
      <c r="ES397" s="213"/>
      <c r="ET397" s="213"/>
      <c r="EU397" s="9"/>
      <c r="EV397" s="166"/>
      <c r="EW397" s="213"/>
      <c r="EX397" s="213"/>
      <c r="EY397" s="213"/>
      <c r="EZ397" s="213"/>
      <c r="FA397" s="213"/>
      <c r="FB397" s="213"/>
      <c r="FC397" s="213"/>
      <c r="FD397" s="213"/>
      <c r="FE397" s="213"/>
      <c r="FF397" s="213"/>
      <c r="FG397" s="213" t="s">
        <v>853</v>
      </c>
      <c r="FH397" s="213"/>
      <c r="FI397" s="213"/>
      <c r="FJ397" s="213"/>
      <c r="FK397" s="213"/>
      <c r="FL397" s="213"/>
      <c r="FM397" s="213"/>
      <c r="FN397" s="167"/>
      <c r="FO397" s="213"/>
      <c r="FP397" s="213"/>
      <c r="FQ397" s="213"/>
      <c r="FR397" s="213"/>
      <c r="FS397" s="166"/>
      <c r="FT397" s="167"/>
      <c r="FU397" s="213"/>
      <c r="FV397" s="213"/>
      <c r="FW397" s="213"/>
      <c r="FX397" s="213"/>
      <c r="FY397" s="166"/>
      <c r="FZ397" s="167"/>
      <c r="GA397" s="166"/>
      <c r="GB397" s="213"/>
      <c r="GC397" s="213"/>
      <c r="GD397" s="213"/>
      <c r="GE397" s="166"/>
      <c r="GF397" s="213"/>
      <c r="GG397" s="213"/>
      <c r="GH397" s="213"/>
      <c r="GI397" s="213"/>
      <c r="GJ397" s="213"/>
      <c r="GK397" s="213"/>
      <c r="GL397" s="213"/>
      <c r="GM397" s="166"/>
      <c r="GN397" s="213"/>
      <c r="GO397" s="213"/>
      <c r="GP397" s="213"/>
      <c r="GQ397" s="167"/>
      <c r="GR397" s="174"/>
      <c r="GS397" s="213" t="s">
        <v>226</v>
      </c>
      <c r="GT397" s="214"/>
      <c r="GU397" s="214"/>
      <c r="GV397" s="214"/>
      <c r="GW397" s="213" t="s">
        <v>226</v>
      </c>
      <c r="GX397" s="214"/>
      <c r="GY397" s="214"/>
      <c r="GZ397" s="214"/>
      <c r="HA397" s="213" t="s">
        <v>226</v>
      </c>
      <c r="HB397" s="213"/>
      <c r="HC397" s="214"/>
      <c r="HD397" s="214"/>
      <c r="HE397" s="214"/>
      <c r="HF397" s="214" t="s">
        <v>853</v>
      </c>
      <c r="HG397" s="213"/>
      <c r="HH397" s="214"/>
      <c r="HI397" s="214"/>
      <c r="HJ397" s="214"/>
      <c r="HK397" s="214"/>
      <c r="HL397" s="214"/>
      <c r="HM397" s="214"/>
      <c r="HN397" s="214"/>
      <c r="HO397" s="214"/>
      <c r="HP397" s="214"/>
      <c r="HQ397" s="214"/>
      <c r="HR397" s="214"/>
      <c r="HS397" s="214"/>
      <c r="HT397" s="214"/>
      <c r="HU397" s="214"/>
      <c r="HV397" s="214"/>
      <c r="HW397" s="214"/>
      <c r="HX397" s="214"/>
      <c r="HY397" s="214"/>
      <c r="HZ397" s="214"/>
      <c r="IA397" s="214"/>
      <c r="IB397" s="214"/>
      <c r="IC397" s="214"/>
      <c r="ID397" s="214"/>
      <c r="IE397" s="214"/>
      <c r="IF397" s="214"/>
      <c r="IG397" s="214"/>
      <c r="IH397" s="214"/>
      <c r="II397" s="214"/>
      <c r="IJ397" s="214"/>
      <c r="IK397" s="214"/>
      <c r="IL397" s="214"/>
      <c r="IM397" s="214"/>
      <c r="IN397" s="214"/>
      <c r="IO397" s="214"/>
      <c r="IP397" s="166"/>
      <c r="IQ397" s="167"/>
      <c r="IR397" s="213"/>
      <c r="IS397" s="213"/>
      <c r="IT397" s="213" t="s">
        <v>226</v>
      </c>
      <c r="IU397" s="213"/>
      <c r="IV397" s="213"/>
      <c r="IW397" s="213"/>
      <c r="IX397" s="223"/>
      <c r="IY397" s="223"/>
      <c r="IZ397" s="213"/>
      <c r="JA397" s="223"/>
      <c r="JB397" s="213"/>
      <c r="JC397" s="213"/>
      <c r="JD397" s="213"/>
      <c r="JE397" s="214"/>
      <c r="JF397"/>
      <c r="JG397" s="213"/>
      <c r="JH397" s="213"/>
      <c r="JI397" s="213"/>
      <c r="JJ397" s="213"/>
      <c r="JK397" s="213"/>
      <c r="JL397" s="213"/>
      <c r="JM397" s="213"/>
      <c r="JN397" s="174" t="s">
        <v>853</v>
      </c>
      <c r="JO397" s="214"/>
      <c r="JP397" s="214"/>
      <c r="JQ397" s="214"/>
      <c r="JR397" s="214"/>
      <c r="JS397" s="214"/>
      <c r="JT397" s="214"/>
      <c r="JU397" s="214"/>
      <c r="JV397" s="214"/>
      <c r="JW397" s="214"/>
      <c r="JX397" s="214"/>
      <c r="JY397" s="166"/>
      <c r="JZ397" s="213"/>
      <c r="KA397" s="213"/>
      <c r="KB397" s="213"/>
      <c r="KC397" s="214"/>
      <c r="KD397" s="214"/>
      <c r="KE397" s="214"/>
      <c r="KF397" s="214"/>
      <c r="KG397" s="214"/>
      <c r="KH397" s="223"/>
      <c r="KI397" s="223"/>
      <c r="KJ397" s="223"/>
      <c r="KK397" s="223"/>
      <c r="KL397" s="214"/>
      <c r="KM397" s="214"/>
      <c r="KN397" s="214"/>
      <c r="KO397" s="214"/>
      <c r="KP397" s="214"/>
      <c r="KQ397"/>
      <c r="KR397" s="255"/>
      <c r="KS397">
        <v>6</v>
      </c>
      <c r="KT397">
        <v>4</v>
      </c>
      <c r="KU397">
        <v>6</v>
      </c>
      <c r="KV397">
        <v>4</v>
      </c>
    </row>
    <row r="398" spans="1:308" s="10" customFormat="1" ht="19.5">
      <c r="A398" s="171">
        <v>40</v>
      </c>
      <c r="B398" s="171" t="s">
        <v>1703</v>
      </c>
      <c r="C398" s="172" t="s">
        <v>1710</v>
      </c>
      <c r="D398" s="173">
        <v>5</v>
      </c>
      <c r="E398" s="164" t="s">
        <v>1711</v>
      </c>
      <c r="F398" s="164">
        <v>20</v>
      </c>
      <c r="G398" s="164" t="s">
        <v>852</v>
      </c>
      <c r="H398" s="164">
        <v>0</v>
      </c>
      <c r="I398" s="164">
        <v>0</v>
      </c>
      <c r="J398" s="164">
        <v>359</v>
      </c>
      <c r="K398" s="164">
        <v>86.3</v>
      </c>
      <c r="L398" s="165">
        <v>24.038997214484677</v>
      </c>
      <c r="M398" s="384" t="s">
        <v>2561</v>
      </c>
      <c r="N398" s="166"/>
      <c r="O398" s="213"/>
      <c r="P398" s="213"/>
      <c r="Q398" s="213"/>
      <c r="R398" s="213"/>
      <c r="S398" s="213"/>
      <c r="T398" s="213"/>
      <c r="U398" s="213"/>
      <c r="V398" s="213"/>
      <c r="W398" s="213"/>
      <c r="X398" s="213"/>
      <c r="Y398" s="213"/>
      <c r="Z398" s="213"/>
      <c r="AA398" s="213"/>
      <c r="AB398" s="213"/>
      <c r="AC398" s="213"/>
      <c r="AD398" s="213"/>
      <c r="AE398" s="213"/>
      <c r="AF398" s="213"/>
      <c r="AG398" s="213"/>
      <c r="AH398" s="213"/>
      <c r="AI398" s="213"/>
      <c r="AJ398" s="213"/>
      <c r="AK398" s="213"/>
      <c r="AL398" s="213"/>
      <c r="AM398" s="213"/>
      <c r="AN398" s="213"/>
      <c r="AO398" s="213"/>
      <c r="AP398" s="213"/>
      <c r="AQ398" s="213"/>
      <c r="AR398" s="213"/>
      <c r="AS398" s="213"/>
      <c r="AT398" s="213"/>
      <c r="AU398" s="213"/>
      <c r="AV398" s="213"/>
      <c r="AW398" s="213"/>
      <c r="AX398" s="213"/>
      <c r="AY398" s="213"/>
      <c r="AZ398" s="213"/>
      <c r="BA398" s="213"/>
      <c r="BB398" s="213"/>
      <c r="BC398" s="213"/>
      <c r="BD398" s="213"/>
      <c r="BE398" s="213"/>
      <c r="BF398" s="213"/>
      <c r="BG398" s="213"/>
      <c r="BH398" s="213"/>
      <c r="BI398" s="213"/>
      <c r="BJ398" s="213"/>
      <c r="BK398" s="213"/>
      <c r="BL398" s="213"/>
      <c r="BM398" s="213"/>
      <c r="BN398" s="213"/>
      <c r="BO398" s="213"/>
      <c r="BP398" s="213"/>
      <c r="BQ398" s="213"/>
      <c r="BR398" s="213"/>
      <c r="BS398" s="213"/>
      <c r="BT398" s="213"/>
      <c r="BU398" s="213"/>
      <c r="BV398" s="213"/>
      <c r="BW398" s="213"/>
      <c r="BX398" s="213"/>
      <c r="BY398" s="213"/>
      <c r="BZ398" s="213"/>
      <c r="CA398" s="213"/>
      <c r="CB398" s="166"/>
      <c r="CC398" s="213"/>
      <c r="CD398" s="213"/>
      <c r="CE398" s="213"/>
      <c r="CF398" s="213"/>
      <c r="CG398" s="213"/>
      <c r="CH398" s="213"/>
      <c r="CI398" s="213"/>
      <c r="CJ398" s="213"/>
      <c r="CK398" s="213"/>
      <c r="CL398" s="213"/>
      <c r="CM398" s="213"/>
      <c r="CN398" s="213"/>
      <c r="CO398" s="213"/>
      <c r="CP398" s="213"/>
      <c r="CQ398" s="213" t="s">
        <v>226</v>
      </c>
      <c r="CR398" s="213"/>
      <c r="CS398" s="213"/>
      <c r="CT398" s="166"/>
      <c r="CU398" s="213"/>
      <c r="CV398" s="213"/>
      <c r="CW398" s="213"/>
      <c r="CX398" s="213"/>
      <c r="CY398" s="213"/>
      <c r="CZ398" s="213"/>
      <c r="DA398" s="213"/>
      <c r="DB398" s="213"/>
      <c r="DC398" s="213"/>
      <c r="DD398" s="213"/>
      <c r="DE398" s="213"/>
      <c r="DF398" s="213"/>
      <c r="DG398" s="213"/>
      <c r="DH398" s="213"/>
      <c r="DI398" s="213"/>
      <c r="DJ398" s="213"/>
      <c r="DK398" s="213"/>
      <c r="DL398" s="213"/>
      <c r="DM398" s="213"/>
      <c r="DN398" s="167"/>
      <c r="DO398" s="213"/>
      <c r="DP398" s="213"/>
      <c r="DQ398" s="213"/>
      <c r="DR398" s="213"/>
      <c r="DS398" s="213"/>
      <c r="DT398" s="213"/>
      <c r="DU398" s="213"/>
      <c r="DV398" s="213"/>
      <c r="DW398" s="213"/>
      <c r="DX398" s="213"/>
      <c r="DY398" s="213"/>
      <c r="DZ398" s="213"/>
      <c r="EA398" s="213"/>
      <c r="EB398" s="213"/>
      <c r="EC398" s="213"/>
      <c r="ED398" s="213"/>
      <c r="EE398" s="213"/>
      <c r="EF398" s="213"/>
      <c r="EG398" s="213"/>
      <c r="EH398" s="213"/>
      <c r="EI398" s="213"/>
      <c r="EJ398" s="213"/>
      <c r="EK398" s="213"/>
      <c r="EL398" s="213"/>
      <c r="EM398" s="213"/>
      <c r="EN398" s="213"/>
      <c r="EO398" s="213"/>
      <c r="EP398" s="213"/>
      <c r="EQ398" s="213"/>
      <c r="ER398" s="213"/>
      <c r="ES398" s="213"/>
      <c r="ET398" s="213"/>
      <c r="EU398" s="9"/>
      <c r="EV398" s="166"/>
      <c r="EW398" s="213"/>
      <c r="EX398" s="213"/>
      <c r="EY398" s="213"/>
      <c r="EZ398" s="213"/>
      <c r="FA398" s="213"/>
      <c r="FB398" s="213"/>
      <c r="FC398" s="213"/>
      <c r="FD398" s="213"/>
      <c r="FE398" s="213"/>
      <c r="FF398" s="213"/>
      <c r="FG398" s="213"/>
      <c r="FH398" s="213"/>
      <c r="FI398" s="213"/>
      <c r="FJ398" s="213"/>
      <c r="FK398" s="213"/>
      <c r="FL398" s="213"/>
      <c r="FM398" s="213"/>
      <c r="FN398" s="167"/>
      <c r="FO398" s="213"/>
      <c r="FP398" s="213"/>
      <c r="FQ398" s="213"/>
      <c r="FR398" s="213"/>
      <c r="FS398" s="166"/>
      <c r="FT398" s="167"/>
      <c r="FU398" s="213"/>
      <c r="FV398" s="213"/>
      <c r="FW398" s="213"/>
      <c r="FX398" s="213"/>
      <c r="FY398" s="166"/>
      <c r="FZ398" s="167"/>
      <c r="GA398" s="166"/>
      <c r="GB398" s="213"/>
      <c r="GC398" s="213"/>
      <c r="GD398" s="213"/>
      <c r="GE398" s="166"/>
      <c r="GF398" s="213"/>
      <c r="GG398" s="213"/>
      <c r="GH398" s="213"/>
      <c r="GI398" s="213"/>
      <c r="GJ398" s="213"/>
      <c r="GK398" s="213"/>
      <c r="GL398" s="213"/>
      <c r="GM398" s="166"/>
      <c r="GN398" s="213"/>
      <c r="GO398" s="213"/>
      <c r="GP398" s="213"/>
      <c r="GQ398" s="167"/>
      <c r="GR398" s="174"/>
      <c r="GS398" s="214" t="s">
        <v>226</v>
      </c>
      <c r="GT398" s="214"/>
      <c r="GU398" s="214"/>
      <c r="GV398" s="214"/>
      <c r="GW398" s="214"/>
      <c r="GX398" s="214"/>
      <c r="GY398" s="214"/>
      <c r="GZ398" s="214"/>
      <c r="HA398" s="214" t="s">
        <v>226</v>
      </c>
      <c r="HB398" s="214"/>
      <c r="HC398" s="214"/>
      <c r="HD398" s="214"/>
      <c r="HE398" s="214"/>
      <c r="HF398" s="214"/>
      <c r="HG398" s="214"/>
      <c r="HH398" s="214"/>
      <c r="HI398" s="214"/>
      <c r="HJ398" s="214"/>
      <c r="HK398" s="214"/>
      <c r="HL398" s="214"/>
      <c r="HM398" s="214"/>
      <c r="HN398" s="214"/>
      <c r="HO398" s="214"/>
      <c r="HP398" s="214"/>
      <c r="HQ398" s="214"/>
      <c r="HR398" s="214"/>
      <c r="HS398" s="214"/>
      <c r="HT398" s="214"/>
      <c r="HU398" s="214"/>
      <c r="HV398" s="214"/>
      <c r="HW398" s="214"/>
      <c r="HX398" s="214"/>
      <c r="HY398" s="214"/>
      <c r="HZ398" s="214"/>
      <c r="IA398" s="214"/>
      <c r="IB398" s="214"/>
      <c r="IC398" s="214"/>
      <c r="ID398" s="214"/>
      <c r="IE398" s="214"/>
      <c r="IF398" s="214"/>
      <c r="IG398" s="214"/>
      <c r="IH398" s="214"/>
      <c r="II398" s="214"/>
      <c r="IJ398" s="214"/>
      <c r="IK398" s="214"/>
      <c r="IL398" s="214"/>
      <c r="IM398" s="214"/>
      <c r="IN398" s="214"/>
      <c r="IO398" s="214"/>
      <c r="IP398" s="166"/>
      <c r="IQ398" s="167"/>
      <c r="IR398" s="213"/>
      <c r="IS398" s="213"/>
      <c r="IT398" s="213"/>
      <c r="IU398" s="213"/>
      <c r="IV398" s="213"/>
      <c r="IW398" s="213"/>
      <c r="IX398" s="223"/>
      <c r="IY398" s="223"/>
      <c r="IZ398" s="213"/>
      <c r="JA398" s="223"/>
      <c r="JB398" s="213"/>
      <c r="JC398" s="213"/>
      <c r="JD398" s="213"/>
      <c r="JE398" s="214"/>
      <c r="JF398"/>
      <c r="JG398" s="213"/>
      <c r="JH398" s="213"/>
      <c r="JI398" s="213"/>
      <c r="JJ398" s="213"/>
      <c r="JK398" s="213"/>
      <c r="JL398" s="213"/>
      <c r="JM398" s="213"/>
      <c r="JN398" s="174"/>
      <c r="JO398" s="214" t="s">
        <v>898</v>
      </c>
      <c r="JP398" s="214"/>
      <c r="JQ398" s="214"/>
      <c r="JR398" s="214"/>
      <c r="JS398" s="214"/>
      <c r="JT398" s="214"/>
      <c r="JU398" s="214"/>
      <c r="JV398" s="214"/>
      <c r="JW398" s="214"/>
      <c r="JX398" s="214"/>
      <c r="JY398" s="166"/>
      <c r="JZ398" s="213"/>
      <c r="KA398" s="213"/>
      <c r="KB398" s="213"/>
      <c r="KC398" s="214"/>
      <c r="KD398" s="214"/>
      <c r="KE398" s="214"/>
      <c r="KF398" s="214"/>
      <c r="KG398" s="214"/>
      <c r="KH398" s="223"/>
      <c r="KI398" s="223"/>
      <c r="KJ398" s="223"/>
      <c r="KK398" s="223"/>
      <c r="KL398" s="214"/>
      <c r="KM398" s="214"/>
      <c r="KN398" s="214"/>
      <c r="KO398" s="214"/>
      <c r="KP398" s="214"/>
      <c r="KQ398"/>
      <c r="KR398" s="255"/>
      <c r="KS398">
        <v>4</v>
      </c>
      <c r="KT398">
        <v>0</v>
      </c>
      <c r="KU398">
        <v>4</v>
      </c>
      <c r="KV398">
        <v>0</v>
      </c>
    </row>
    <row r="399" spans="1:308" s="10" customFormat="1" ht="19.5">
      <c r="A399" s="171">
        <v>40</v>
      </c>
      <c r="B399" s="171" t="s">
        <v>1703</v>
      </c>
      <c r="C399" s="172" t="s">
        <v>1712</v>
      </c>
      <c r="D399" s="173">
        <v>6</v>
      </c>
      <c r="E399" s="171" t="s">
        <v>1713</v>
      </c>
      <c r="F399" s="164">
        <v>20</v>
      </c>
      <c r="G399" s="164" t="s">
        <v>852</v>
      </c>
      <c r="H399" s="164">
        <v>0</v>
      </c>
      <c r="I399" s="164">
        <v>0</v>
      </c>
      <c r="J399" s="164">
        <v>369</v>
      </c>
      <c r="K399" s="164">
        <v>103.4</v>
      </c>
      <c r="L399" s="165">
        <v>28.021680216802171</v>
      </c>
      <c r="M399" s="384" t="s">
        <v>2562</v>
      </c>
      <c r="N399" s="166"/>
      <c r="O399" s="213"/>
      <c r="P399" s="213"/>
      <c r="Q399" s="213"/>
      <c r="R399" s="213"/>
      <c r="S399" s="213"/>
      <c r="T399" s="213"/>
      <c r="U399" s="213"/>
      <c r="V399" s="213"/>
      <c r="W399" s="213"/>
      <c r="X399" s="213"/>
      <c r="Y399" s="213"/>
      <c r="Z399" s="213"/>
      <c r="AA399" s="213"/>
      <c r="AB399" s="213"/>
      <c r="AC399" s="213"/>
      <c r="AD399" s="213"/>
      <c r="AE399" s="213"/>
      <c r="AF399" s="213"/>
      <c r="AG399" s="213"/>
      <c r="AH399" s="213"/>
      <c r="AI399" s="213"/>
      <c r="AJ399" s="213"/>
      <c r="AK399" s="213"/>
      <c r="AL399" s="213"/>
      <c r="AM399" s="213"/>
      <c r="AN399" s="213"/>
      <c r="AO399" s="213"/>
      <c r="AP399" s="213"/>
      <c r="AQ399" s="213"/>
      <c r="AR399" s="213"/>
      <c r="AS399" s="213"/>
      <c r="AT399" s="213"/>
      <c r="AU399" s="213"/>
      <c r="AV399" s="213"/>
      <c r="AW399" s="213"/>
      <c r="AX399" s="213"/>
      <c r="AY399" s="213"/>
      <c r="AZ399" s="213"/>
      <c r="BA399" s="213"/>
      <c r="BB399" s="213"/>
      <c r="BC399" s="213"/>
      <c r="BD399" s="213"/>
      <c r="BE399" s="213"/>
      <c r="BF399" s="234" t="s">
        <v>226</v>
      </c>
      <c r="BG399" s="213" t="s">
        <v>226</v>
      </c>
      <c r="BH399" s="213" t="s">
        <v>226</v>
      </c>
      <c r="BI399" s="213" t="s">
        <v>226</v>
      </c>
      <c r="BJ399" s="213" t="s">
        <v>226</v>
      </c>
      <c r="BK399" s="213" t="s">
        <v>226</v>
      </c>
      <c r="BL399" s="213"/>
      <c r="BM399" s="213" t="s">
        <v>226</v>
      </c>
      <c r="BN399" s="213" t="s">
        <v>226</v>
      </c>
      <c r="BO399" s="213"/>
      <c r="BP399" s="213" t="s">
        <v>226</v>
      </c>
      <c r="BQ399" s="213"/>
      <c r="BR399" s="213"/>
      <c r="BS399" s="213"/>
      <c r="BT399" s="213"/>
      <c r="BU399" s="213"/>
      <c r="BV399" s="213"/>
      <c r="BW399" s="213"/>
      <c r="BX399" s="213"/>
      <c r="BY399" s="213"/>
      <c r="BZ399" s="213"/>
      <c r="CA399" s="213"/>
      <c r="CB399" s="166"/>
      <c r="CC399" s="213"/>
      <c r="CD399" s="213"/>
      <c r="CE399" s="213"/>
      <c r="CF399" s="213"/>
      <c r="CG399" s="213" t="s">
        <v>853</v>
      </c>
      <c r="CH399" s="213"/>
      <c r="CI399" s="213"/>
      <c r="CJ399" s="213"/>
      <c r="CK399" s="213"/>
      <c r="CL399" s="213"/>
      <c r="CM399" s="213"/>
      <c r="CN399" s="213"/>
      <c r="CO399" s="213"/>
      <c r="CP399" s="213"/>
      <c r="CQ399" s="213"/>
      <c r="CR399" s="213"/>
      <c r="CS399" s="213"/>
      <c r="CT399" s="166"/>
      <c r="CU399" s="213"/>
      <c r="CV399" s="213"/>
      <c r="CW399" s="213" t="s">
        <v>853</v>
      </c>
      <c r="CX399" s="213"/>
      <c r="CY399" s="213"/>
      <c r="CZ399" s="213"/>
      <c r="DA399" s="213"/>
      <c r="DB399" s="213"/>
      <c r="DC399" s="213"/>
      <c r="DD399" s="213"/>
      <c r="DE399" s="213"/>
      <c r="DF399" s="213"/>
      <c r="DG399" s="213"/>
      <c r="DH399" s="213"/>
      <c r="DI399" s="213"/>
      <c r="DJ399" s="213"/>
      <c r="DK399" s="213"/>
      <c r="DL399" s="213"/>
      <c r="DM399" s="213"/>
      <c r="DN399" s="167"/>
      <c r="DO399" s="213"/>
      <c r="DP399" s="213"/>
      <c r="DQ399" s="213"/>
      <c r="DR399" s="213"/>
      <c r="DS399" s="213"/>
      <c r="DT399" s="213"/>
      <c r="DU399" s="213"/>
      <c r="DV399" s="213"/>
      <c r="DW399" s="213"/>
      <c r="DX399" s="213"/>
      <c r="DY399" s="213"/>
      <c r="DZ399" s="213"/>
      <c r="EA399" s="213"/>
      <c r="EB399" s="213"/>
      <c r="EC399" s="213"/>
      <c r="ED399" s="213"/>
      <c r="EE399" s="213"/>
      <c r="EF399" s="213"/>
      <c r="EG399" s="213"/>
      <c r="EH399" s="213"/>
      <c r="EI399" s="213"/>
      <c r="EJ399" s="213"/>
      <c r="EK399" s="213"/>
      <c r="EL399" s="213"/>
      <c r="EM399" s="213"/>
      <c r="EN399" s="213"/>
      <c r="EO399" s="213"/>
      <c r="EP399" s="213"/>
      <c r="EQ399" s="213"/>
      <c r="ER399" s="213"/>
      <c r="ES399" s="213"/>
      <c r="ET399" s="213"/>
      <c r="EU399" s="9"/>
      <c r="EV399" s="166"/>
      <c r="EW399" s="213"/>
      <c r="EX399" s="213"/>
      <c r="EY399" s="213"/>
      <c r="EZ399" s="213"/>
      <c r="FA399" s="213"/>
      <c r="FB399" s="213"/>
      <c r="FC399" s="213"/>
      <c r="FD399" s="213"/>
      <c r="FE399" s="213"/>
      <c r="FF399" s="213"/>
      <c r="FG399" s="213"/>
      <c r="FH399" s="213"/>
      <c r="FI399" s="213"/>
      <c r="FJ399" s="213"/>
      <c r="FK399" s="213"/>
      <c r="FL399" s="213"/>
      <c r="FM399" s="213"/>
      <c r="FN399" s="167"/>
      <c r="FO399" s="213"/>
      <c r="FP399" s="213"/>
      <c r="FQ399" s="213"/>
      <c r="FR399" s="213"/>
      <c r="FS399" s="166"/>
      <c r="FT399" s="167"/>
      <c r="FU399" s="213"/>
      <c r="FV399" s="213"/>
      <c r="FW399" s="213"/>
      <c r="FX399" s="213"/>
      <c r="FY399" s="166"/>
      <c r="FZ399" s="167"/>
      <c r="GA399" s="166"/>
      <c r="GB399" s="213"/>
      <c r="GC399" s="213"/>
      <c r="GD399" s="213"/>
      <c r="GE399" s="166"/>
      <c r="GF399" s="213"/>
      <c r="GG399" s="213"/>
      <c r="GH399" s="213"/>
      <c r="GI399" s="213"/>
      <c r="GJ399" s="213"/>
      <c r="GK399" s="213"/>
      <c r="GL399" s="213"/>
      <c r="GM399" s="166"/>
      <c r="GN399" s="213"/>
      <c r="GO399" s="213"/>
      <c r="GP399" s="213"/>
      <c r="GQ399" s="167"/>
      <c r="GR399" s="174"/>
      <c r="GS399" s="214"/>
      <c r="GT399" s="214"/>
      <c r="GU399" s="214"/>
      <c r="GV399" s="214"/>
      <c r="GW399" s="214"/>
      <c r="GX399" s="214"/>
      <c r="GY399" s="214"/>
      <c r="GZ399" s="214"/>
      <c r="HA399" s="214"/>
      <c r="HB399" s="214"/>
      <c r="HC399" s="214"/>
      <c r="HD399" s="214"/>
      <c r="HE399" s="214"/>
      <c r="HF399" s="214"/>
      <c r="HG399" s="214"/>
      <c r="HH399" s="214"/>
      <c r="HI399" s="214"/>
      <c r="HJ399" s="214"/>
      <c r="HK399" s="214"/>
      <c r="HL399" s="214"/>
      <c r="HM399" s="214"/>
      <c r="HN399" s="214"/>
      <c r="HO399" s="214"/>
      <c r="HP399" s="214"/>
      <c r="HQ399" s="214"/>
      <c r="HR399" s="214"/>
      <c r="HS399" s="214" t="s">
        <v>226</v>
      </c>
      <c r="HT399" s="214"/>
      <c r="HU399" s="214"/>
      <c r="HV399" s="214"/>
      <c r="HW399" s="214"/>
      <c r="HX399" s="214"/>
      <c r="HY399" s="214"/>
      <c r="HZ399" s="214"/>
      <c r="IA399" s="214"/>
      <c r="IB399" s="214"/>
      <c r="IC399" s="214"/>
      <c r="ID399" s="214"/>
      <c r="IE399" s="214"/>
      <c r="IF399" s="214"/>
      <c r="IG399" s="214"/>
      <c r="IH399" s="214"/>
      <c r="II399" s="214"/>
      <c r="IJ399" s="214"/>
      <c r="IK399" s="214"/>
      <c r="IL399" s="214"/>
      <c r="IM399" s="214"/>
      <c r="IN399" s="214"/>
      <c r="IO399" s="214"/>
      <c r="IP399" s="166"/>
      <c r="IQ399" s="167"/>
      <c r="IR399" s="213"/>
      <c r="IS399" s="213"/>
      <c r="IT399" s="213"/>
      <c r="IU399" s="213"/>
      <c r="IV399" s="213"/>
      <c r="IW399" s="213"/>
      <c r="IX399" s="223"/>
      <c r="IY399" s="223"/>
      <c r="IZ399" s="213" t="s">
        <v>853</v>
      </c>
      <c r="JA399" s="223"/>
      <c r="JB399" s="213"/>
      <c r="JC399" s="213"/>
      <c r="JD399" s="213"/>
      <c r="JE399" s="214" t="s">
        <v>226</v>
      </c>
      <c r="JF399"/>
      <c r="JG399" s="213"/>
      <c r="JH399" s="213"/>
      <c r="JI399" s="213"/>
      <c r="JJ399" s="213"/>
      <c r="JK399" s="213"/>
      <c r="JL399" s="213"/>
      <c r="JM399" s="213"/>
      <c r="JN399" s="174" t="s">
        <v>898</v>
      </c>
      <c r="JO399" s="214"/>
      <c r="JP399" s="214"/>
      <c r="JQ399" s="214"/>
      <c r="JR399" s="214"/>
      <c r="JS399" s="214"/>
      <c r="JT399" s="214"/>
      <c r="JU399" s="214" t="s">
        <v>898</v>
      </c>
      <c r="JV399" s="214"/>
      <c r="JW399" s="214"/>
      <c r="JX399" s="214"/>
      <c r="JY399" s="174" t="s">
        <v>898</v>
      </c>
      <c r="JZ399" s="214"/>
      <c r="KA399" s="213"/>
      <c r="KB399" s="214" t="s">
        <v>898</v>
      </c>
      <c r="KC399" s="214"/>
      <c r="KD399" s="214" t="s">
        <v>898</v>
      </c>
      <c r="KE399" s="214" t="s">
        <v>898</v>
      </c>
      <c r="KF399" s="214"/>
      <c r="KG399" s="214"/>
      <c r="KH399" s="223"/>
      <c r="KI399" s="223"/>
      <c r="KJ399" s="223"/>
      <c r="KK399" s="223"/>
      <c r="KL399" s="214"/>
      <c r="KM399" s="214" t="s">
        <v>898</v>
      </c>
      <c r="KN399" s="214"/>
      <c r="KO399" s="214"/>
      <c r="KP399" s="214"/>
      <c r="KQ399"/>
      <c r="KR399" s="255"/>
      <c r="KS399">
        <v>18</v>
      </c>
      <c r="KT399">
        <v>3</v>
      </c>
      <c r="KU399">
        <v>18</v>
      </c>
      <c r="KV399">
        <v>3</v>
      </c>
    </row>
    <row r="400" spans="1:308" s="10" customFormat="1" ht="19.5">
      <c r="A400" s="171">
        <v>40</v>
      </c>
      <c r="B400" s="171" t="s">
        <v>1703</v>
      </c>
      <c r="C400" s="172" t="s">
        <v>1714</v>
      </c>
      <c r="D400" s="173">
        <v>7</v>
      </c>
      <c r="E400" s="171" t="s">
        <v>1715</v>
      </c>
      <c r="F400" s="164">
        <v>12</v>
      </c>
      <c r="G400" s="164" t="s">
        <v>876</v>
      </c>
      <c r="H400" s="164">
        <v>0</v>
      </c>
      <c r="I400" s="164">
        <v>0</v>
      </c>
      <c r="J400" s="164">
        <v>373</v>
      </c>
      <c r="K400" s="164">
        <v>152</v>
      </c>
      <c r="L400" s="165">
        <v>40.750670241286862</v>
      </c>
      <c r="M400" s="384" t="s">
        <v>2563</v>
      </c>
      <c r="N400" s="166"/>
      <c r="O400" s="213"/>
      <c r="P400" s="213"/>
      <c r="Q400" s="213"/>
      <c r="R400" s="213"/>
      <c r="S400" s="213"/>
      <c r="T400" s="213"/>
      <c r="U400" s="213"/>
      <c r="V400" s="213"/>
      <c r="W400" s="213"/>
      <c r="X400" s="213"/>
      <c r="Y400" s="213"/>
      <c r="Z400" s="213"/>
      <c r="AA400" s="213"/>
      <c r="AB400" s="213"/>
      <c r="AC400" s="213"/>
      <c r="AD400" s="213"/>
      <c r="AE400" s="213"/>
      <c r="AF400" s="213"/>
      <c r="AG400" s="213"/>
      <c r="AH400" s="213"/>
      <c r="AI400" s="213"/>
      <c r="AJ400" s="213"/>
      <c r="AK400" s="213"/>
      <c r="AL400" s="213"/>
      <c r="AM400" s="213"/>
      <c r="AN400" s="213"/>
      <c r="AO400" s="213"/>
      <c r="AP400" s="213"/>
      <c r="AQ400" s="213"/>
      <c r="AR400" s="213"/>
      <c r="AS400" s="213"/>
      <c r="AT400" s="213"/>
      <c r="AU400" s="213"/>
      <c r="AV400" s="213"/>
      <c r="AW400" s="213"/>
      <c r="AX400" s="213"/>
      <c r="AY400" s="213"/>
      <c r="AZ400" s="213"/>
      <c r="BA400" s="213"/>
      <c r="BB400" s="213"/>
      <c r="BC400" s="213"/>
      <c r="BD400" s="213"/>
      <c r="BE400" s="213"/>
      <c r="BF400" s="213"/>
      <c r="BG400" s="213"/>
      <c r="BH400" s="213"/>
      <c r="BI400" s="213"/>
      <c r="BJ400" s="213"/>
      <c r="BK400" s="213"/>
      <c r="BL400" s="213"/>
      <c r="BM400" s="213"/>
      <c r="BN400" s="213"/>
      <c r="BO400" s="213"/>
      <c r="BP400" s="213"/>
      <c r="BQ400" s="213"/>
      <c r="BR400" s="213"/>
      <c r="BS400" s="213"/>
      <c r="BT400" s="213"/>
      <c r="BU400" s="213"/>
      <c r="BV400" s="213"/>
      <c r="BW400" s="213"/>
      <c r="BX400" s="213"/>
      <c r="BY400" s="213"/>
      <c r="BZ400" s="213"/>
      <c r="CA400" s="213"/>
      <c r="CB400" s="166"/>
      <c r="CC400" s="213"/>
      <c r="CD400" s="213"/>
      <c r="CE400" s="213"/>
      <c r="CF400" s="213"/>
      <c r="CG400" s="213"/>
      <c r="CH400" s="213"/>
      <c r="CI400" s="213"/>
      <c r="CJ400" s="213"/>
      <c r="CK400" s="213"/>
      <c r="CL400" s="213"/>
      <c r="CM400" s="213"/>
      <c r="CN400" s="213"/>
      <c r="CO400" s="213"/>
      <c r="CP400" s="213"/>
      <c r="CQ400" s="213"/>
      <c r="CR400" s="213"/>
      <c r="CS400" s="213"/>
      <c r="CT400" s="166"/>
      <c r="CU400" s="213"/>
      <c r="CV400" s="213"/>
      <c r="CW400" s="213"/>
      <c r="CX400" s="213"/>
      <c r="CY400" s="213"/>
      <c r="CZ400" s="213"/>
      <c r="DA400" s="213"/>
      <c r="DB400" s="213"/>
      <c r="DC400" s="213"/>
      <c r="DD400" s="213"/>
      <c r="DE400" s="213"/>
      <c r="DF400" s="213"/>
      <c r="DG400" s="213"/>
      <c r="DH400" s="213"/>
      <c r="DI400" s="213"/>
      <c r="DJ400" s="213"/>
      <c r="DK400" s="213"/>
      <c r="DL400" s="213"/>
      <c r="DM400" s="213"/>
      <c r="DN400" s="167"/>
      <c r="DO400" s="213"/>
      <c r="DP400" s="213"/>
      <c r="DQ400" s="213"/>
      <c r="DR400" s="213"/>
      <c r="DS400" s="213"/>
      <c r="DT400" s="213"/>
      <c r="DU400" s="213"/>
      <c r="DV400" s="213"/>
      <c r="DW400" s="213"/>
      <c r="DX400" s="213"/>
      <c r="DY400" s="213"/>
      <c r="DZ400" s="213"/>
      <c r="EA400" s="213"/>
      <c r="EB400" s="213"/>
      <c r="EC400" s="213"/>
      <c r="ED400" s="213"/>
      <c r="EE400" s="213"/>
      <c r="EF400" s="213"/>
      <c r="EG400" s="213"/>
      <c r="EH400" s="213"/>
      <c r="EI400" s="213"/>
      <c r="EJ400" s="213"/>
      <c r="EK400" s="213"/>
      <c r="EL400" s="213"/>
      <c r="EM400" s="213"/>
      <c r="EN400" s="213"/>
      <c r="EO400" s="213"/>
      <c r="EP400" s="213"/>
      <c r="EQ400" s="213"/>
      <c r="ER400" s="213"/>
      <c r="ES400" s="213"/>
      <c r="ET400" s="213"/>
      <c r="EU400" s="9"/>
      <c r="EV400" s="166"/>
      <c r="EW400" s="213"/>
      <c r="EX400" s="213"/>
      <c r="EY400" s="213"/>
      <c r="EZ400" s="213"/>
      <c r="FA400" s="213"/>
      <c r="FB400" s="213"/>
      <c r="FC400" s="213"/>
      <c r="FD400" s="213"/>
      <c r="FE400" s="213"/>
      <c r="FF400" s="213"/>
      <c r="FG400" s="213"/>
      <c r="FH400" s="213"/>
      <c r="FI400" s="213"/>
      <c r="FJ400" s="213"/>
      <c r="FK400" s="213"/>
      <c r="FL400" s="213"/>
      <c r="FM400" s="213"/>
      <c r="FN400" s="167"/>
      <c r="FO400" s="213"/>
      <c r="FP400" s="213"/>
      <c r="FQ400" s="213"/>
      <c r="FR400" s="213"/>
      <c r="FS400" s="166"/>
      <c r="FT400" s="167"/>
      <c r="FU400" s="213"/>
      <c r="FV400" s="213"/>
      <c r="FW400" s="213"/>
      <c r="FX400" s="213"/>
      <c r="FY400" s="166"/>
      <c r="FZ400" s="167"/>
      <c r="GA400" s="166"/>
      <c r="GB400" s="213"/>
      <c r="GC400" s="213"/>
      <c r="GD400" s="213"/>
      <c r="GE400" s="166"/>
      <c r="GF400" s="213"/>
      <c r="GG400" s="213"/>
      <c r="GH400" s="213"/>
      <c r="GI400" s="213"/>
      <c r="GJ400" s="213"/>
      <c r="GK400" s="213"/>
      <c r="GL400" s="213"/>
      <c r="GM400" s="166"/>
      <c r="GN400" s="213"/>
      <c r="GO400" s="213"/>
      <c r="GP400" s="213"/>
      <c r="GQ400" s="167"/>
      <c r="GR400" s="174"/>
      <c r="GS400" s="214"/>
      <c r="GT400" s="214"/>
      <c r="GU400" s="214"/>
      <c r="GV400" s="214"/>
      <c r="GW400" s="214"/>
      <c r="GX400" s="214"/>
      <c r="GY400" s="214"/>
      <c r="GZ400" s="214"/>
      <c r="HA400" s="214"/>
      <c r="HB400" s="214"/>
      <c r="HC400" s="214"/>
      <c r="HD400" s="214"/>
      <c r="HE400" s="214"/>
      <c r="HF400" s="214"/>
      <c r="HG400" s="214"/>
      <c r="HH400" s="214"/>
      <c r="HI400" s="214"/>
      <c r="HJ400" s="214"/>
      <c r="HK400" s="214"/>
      <c r="HL400" s="214"/>
      <c r="HM400" s="214"/>
      <c r="HN400" s="214"/>
      <c r="HO400" s="214"/>
      <c r="HP400" s="214"/>
      <c r="HQ400" s="214"/>
      <c r="HR400" s="214"/>
      <c r="HS400" s="214"/>
      <c r="HT400" s="214"/>
      <c r="HU400" s="214"/>
      <c r="HV400" s="214"/>
      <c r="HW400" s="214"/>
      <c r="HX400" s="214"/>
      <c r="HY400" s="214"/>
      <c r="HZ400" s="214"/>
      <c r="IA400" s="214"/>
      <c r="IB400" s="214"/>
      <c r="IC400" s="214"/>
      <c r="ID400" s="214"/>
      <c r="IE400" s="214"/>
      <c r="IF400" s="214"/>
      <c r="IG400" s="214"/>
      <c r="IH400" s="214"/>
      <c r="II400" s="214"/>
      <c r="IJ400" s="214"/>
      <c r="IK400" s="214"/>
      <c r="IL400" s="214"/>
      <c r="IM400" s="214"/>
      <c r="IN400" s="214"/>
      <c r="IO400" s="214"/>
      <c r="IP400" s="166"/>
      <c r="IQ400" s="167"/>
      <c r="IR400" s="213"/>
      <c r="IS400" s="213"/>
      <c r="IT400" s="213"/>
      <c r="IU400" s="213"/>
      <c r="IV400" s="213"/>
      <c r="IW400" s="213"/>
      <c r="IX400" s="223"/>
      <c r="IY400" s="223"/>
      <c r="IZ400" s="213" t="s">
        <v>226</v>
      </c>
      <c r="JA400" s="223"/>
      <c r="JB400" s="213"/>
      <c r="JC400" s="213"/>
      <c r="JD400" s="213"/>
      <c r="JE400" s="214"/>
      <c r="JF400"/>
      <c r="JG400" s="213"/>
      <c r="JH400" s="213"/>
      <c r="JI400" s="213"/>
      <c r="JJ400" s="213"/>
      <c r="JK400" s="213"/>
      <c r="JL400" s="213"/>
      <c r="JM400" s="213"/>
      <c r="JN400" s="174"/>
      <c r="JO400" s="214"/>
      <c r="JP400" s="214"/>
      <c r="JQ400" s="214"/>
      <c r="JR400" s="214"/>
      <c r="JS400" s="214"/>
      <c r="JT400" s="214"/>
      <c r="JU400" s="214"/>
      <c r="JV400" s="214"/>
      <c r="JW400" s="214"/>
      <c r="JX400" s="214"/>
      <c r="JY400" s="174" t="s">
        <v>898</v>
      </c>
      <c r="JZ400" s="213"/>
      <c r="KA400" s="213"/>
      <c r="KB400" s="213"/>
      <c r="KC400" s="214"/>
      <c r="KD400" s="214"/>
      <c r="KE400" s="214" t="s">
        <v>898</v>
      </c>
      <c r="KF400" s="214"/>
      <c r="KG400" s="214"/>
      <c r="KH400" s="223"/>
      <c r="KI400" s="223"/>
      <c r="KJ400" s="223"/>
      <c r="KK400" s="223"/>
      <c r="KL400" s="214"/>
      <c r="KM400" s="214"/>
      <c r="KN400" s="214"/>
      <c r="KO400" s="214"/>
      <c r="KP400" s="214"/>
      <c r="KQ400"/>
      <c r="KR400" s="255"/>
      <c r="KS400">
        <v>3</v>
      </c>
      <c r="KT400">
        <v>0</v>
      </c>
      <c r="KU400">
        <v>3</v>
      </c>
      <c r="KV400">
        <v>0</v>
      </c>
    </row>
    <row r="401" spans="1:308" s="10" customFormat="1" ht="19.5">
      <c r="A401" s="171">
        <v>40</v>
      </c>
      <c r="B401" s="171" t="s">
        <v>1703</v>
      </c>
      <c r="C401" s="172" t="s">
        <v>1716</v>
      </c>
      <c r="D401" s="173">
        <v>8</v>
      </c>
      <c r="E401" s="193" t="s">
        <v>1717</v>
      </c>
      <c r="F401" s="164">
        <v>20</v>
      </c>
      <c r="G401" s="164" t="s">
        <v>852</v>
      </c>
      <c r="H401" s="164">
        <v>0</v>
      </c>
      <c r="I401" s="164">
        <v>0</v>
      </c>
      <c r="J401" s="164">
        <v>602</v>
      </c>
      <c r="K401" s="164">
        <v>157.69999999999999</v>
      </c>
      <c r="L401" s="165">
        <v>26.196013289036539</v>
      </c>
      <c r="M401" s="384" t="s">
        <v>2564</v>
      </c>
      <c r="N401" s="166" t="s">
        <v>226</v>
      </c>
      <c r="O401" s="213"/>
      <c r="P401" s="213"/>
      <c r="Q401" s="213"/>
      <c r="R401" s="213"/>
      <c r="S401" s="213"/>
      <c r="T401" s="213"/>
      <c r="U401" s="213"/>
      <c r="V401" s="213"/>
      <c r="W401" s="213"/>
      <c r="X401" s="213"/>
      <c r="Y401" s="213"/>
      <c r="Z401" s="213"/>
      <c r="AA401" s="213"/>
      <c r="AB401" s="213"/>
      <c r="AC401" s="213"/>
      <c r="AD401" s="213"/>
      <c r="AE401" s="213"/>
      <c r="AF401" s="213"/>
      <c r="AG401" s="213"/>
      <c r="AH401" s="213"/>
      <c r="AI401" s="213"/>
      <c r="AJ401" s="213"/>
      <c r="AK401" s="213"/>
      <c r="AL401" s="213"/>
      <c r="AM401" s="213"/>
      <c r="AN401" s="213"/>
      <c r="AO401" s="213"/>
      <c r="AP401" s="213"/>
      <c r="AQ401" s="213" t="s">
        <v>226</v>
      </c>
      <c r="AR401" s="213"/>
      <c r="AS401" s="213"/>
      <c r="AT401" s="213"/>
      <c r="AU401" s="213"/>
      <c r="AV401" s="213"/>
      <c r="AW401" s="213"/>
      <c r="AX401" s="213"/>
      <c r="AY401" s="213"/>
      <c r="AZ401" s="213"/>
      <c r="BA401" s="213"/>
      <c r="BB401" s="213"/>
      <c r="BC401" s="213"/>
      <c r="BD401" s="213"/>
      <c r="BE401" s="213"/>
      <c r="BF401" s="213"/>
      <c r="BG401" s="213"/>
      <c r="BH401" s="213"/>
      <c r="BI401" s="213"/>
      <c r="BJ401" s="213"/>
      <c r="BK401" s="213"/>
      <c r="BL401" s="213"/>
      <c r="BM401" s="213"/>
      <c r="BN401" s="213"/>
      <c r="BO401" s="213"/>
      <c r="BP401" s="213"/>
      <c r="BQ401" s="213"/>
      <c r="BR401" s="213"/>
      <c r="BS401" s="213"/>
      <c r="BT401" s="213"/>
      <c r="BU401" s="213"/>
      <c r="BV401" s="213"/>
      <c r="BW401" s="213"/>
      <c r="BX401" s="213"/>
      <c r="BY401" s="213"/>
      <c r="BZ401" s="213"/>
      <c r="CA401" s="213"/>
      <c r="CB401" s="166"/>
      <c r="CC401" s="213"/>
      <c r="CD401" s="213"/>
      <c r="CE401" s="213"/>
      <c r="CF401" s="213"/>
      <c r="CG401" s="213"/>
      <c r="CH401" s="213"/>
      <c r="CI401" s="213"/>
      <c r="CJ401" s="213"/>
      <c r="CK401" s="213"/>
      <c r="CL401" s="213"/>
      <c r="CM401" s="213"/>
      <c r="CN401" s="213"/>
      <c r="CO401" s="213"/>
      <c r="CP401" s="213"/>
      <c r="CQ401" s="213"/>
      <c r="CR401" s="213"/>
      <c r="CS401" s="213"/>
      <c r="CT401" s="166"/>
      <c r="CU401" s="213"/>
      <c r="CV401" s="213"/>
      <c r="CW401" s="213"/>
      <c r="CX401" s="213"/>
      <c r="CY401" s="213"/>
      <c r="CZ401" s="213"/>
      <c r="DA401" s="213"/>
      <c r="DB401" s="213"/>
      <c r="DC401" s="213"/>
      <c r="DD401" s="213"/>
      <c r="DE401" s="213"/>
      <c r="DF401" s="213"/>
      <c r="DG401" s="213"/>
      <c r="DH401" s="213"/>
      <c r="DI401" s="213"/>
      <c r="DJ401" s="213"/>
      <c r="DK401" s="213"/>
      <c r="DL401" s="213"/>
      <c r="DM401" s="213"/>
      <c r="DN401" s="167"/>
      <c r="DO401" s="213"/>
      <c r="DP401" s="213"/>
      <c r="DQ401" s="213"/>
      <c r="DR401" s="213"/>
      <c r="DS401" s="213"/>
      <c r="DT401" s="213"/>
      <c r="DU401" s="213"/>
      <c r="DV401" s="213"/>
      <c r="DW401" s="213"/>
      <c r="DX401" s="213"/>
      <c r="DY401" s="213"/>
      <c r="DZ401" s="213"/>
      <c r="EA401" s="213"/>
      <c r="EB401" s="213"/>
      <c r="EC401" s="213"/>
      <c r="ED401" s="213"/>
      <c r="EE401" s="213"/>
      <c r="EF401" s="213"/>
      <c r="EG401" s="213"/>
      <c r="EH401" s="213"/>
      <c r="EI401" s="213"/>
      <c r="EJ401" s="213"/>
      <c r="EK401" s="213"/>
      <c r="EL401" s="213"/>
      <c r="EM401" s="213"/>
      <c r="EN401" s="213"/>
      <c r="EO401" s="213"/>
      <c r="EP401" s="213"/>
      <c r="EQ401" s="213"/>
      <c r="ER401" s="213"/>
      <c r="ES401" s="213"/>
      <c r="ET401" s="213"/>
      <c r="EU401" s="9"/>
      <c r="EV401" s="166"/>
      <c r="EW401" s="213"/>
      <c r="EX401" s="213"/>
      <c r="EY401" s="213"/>
      <c r="EZ401" s="213"/>
      <c r="FA401" s="213"/>
      <c r="FB401" s="213"/>
      <c r="FC401" s="213"/>
      <c r="FD401" s="213"/>
      <c r="FE401" s="213"/>
      <c r="FF401" s="213"/>
      <c r="FG401" s="213"/>
      <c r="FH401" s="213"/>
      <c r="FI401" s="213"/>
      <c r="FJ401" s="213"/>
      <c r="FK401" s="213"/>
      <c r="FL401" s="213"/>
      <c r="FM401" s="213"/>
      <c r="FN401" s="167"/>
      <c r="FO401" s="213"/>
      <c r="FP401" s="213"/>
      <c r="FQ401" s="213"/>
      <c r="FR401" s="213"/>
      <c r="FS401" s="166"/>
      <c r="FT401" s="167"/>
      <c r="FU401" s="213"/>
      <c r="FV401" s="213"/>
      <c r="FW401" s="213"/>
      <c r="FX401" s="213"/>
      <c r="FY401" s="166"/>
      <c r="FZ401" s="167"/>
      <c r="GA401" s="166"/>
      <c r="GB401" s="213"/>
      <c r="GC401" s="213"/>
      <c r="GD401" s="213"/>
      <c r="GE401" s="166"/>
      <c r="GF401" s="213"/>
      <c r="GG401" s="213"/>
      <c r="GH401" s="213"/>
      <c r="GI401" s="213"/>
      <c r="GJ401" s="213"/>
      <c r="GK401" s="213"/>
      <c r="GL401" s="213"/>
      <c r="GM401" s="166"/>
      <c r="GN401" s="213"/>
      <c r="GO401" s="213"/>
      <c r="GP401" s="213"/>
      <c r="GQ401" s="167"/>
      <c r="GR401" s="174"/>
      <c r="GS401" s="214"/>
      <c r="GT401" s="214"/>
      <c r="GU401" s="214"/>
      <c r="GV401" s="214"/>
      <c r="GW401" s="214"/>
      <c r="GX401" s="214"/>
      <c r="GY401" s="212"/>
      <c r="GZ401" s="212"/>
      <c r="HA401" s="214"/>
      <c r="HB401" s="214"/>
      <c r="HC401" s="212"/>
      <c r="HD401" s="212"/>
      <c r="HE401" s="212"/>
      <c r="HF401" s="214"/>
      <c r="HG401" s="214"/>
      <c r="HH401" s="212"/>
      <c r="HI401" s="212"/>
      <c r="HJ401" s="212"/>
      <c r="HK401" s="214"/>
      <c r="HL401" s="212"/>
      <c r="HM401" s="214"/>
      <c r="HN401" s="212"/>
      <c r="HO401" s="214"/>
      <c r="HP401" s="214"/>
      <c r="HQ401" s="214"/>
      <c r="HR401" s="214"/>
      <c r="HS401" s="212"/>
      <c r="HT401" s="212"/>
      <c r="HU401" s="212"/>
      <c r="HV401" s="212"/>
      <c r="HW401" s="212"/>
      <c r="HX401" s="214"/>
      <c r="HY401" s="212"/>
      <c r="HZ401" s="212"/>
      <c r="IA401" s="214"/>
      <c r="IB401" s="214"/>
      <c r="IC401" s="214"/>
      <c r="ID401" s="214"/>
      <c r="IE401" s="212"/>
      <c r="IF401" s="212"/>
      <c r="IG401" s="212"/>
      <c r="IH401" s="214"/>
      <c r="II401" s="212"/>
      <c r="IJ401" s="212"/>
      <c r="IK401" s="212"/>
      <c r="IL401" s="212" t="s">
        <v>226</v>
      </c>
      <c r="IM401" s="214"/>
      <c r="IN401" s="214"/>
      <c r="IO401" s="214"/>
      <c r="IP401" s="166"/>
      <c r="IQ401" s="167"/>
      <c r="IR401" s="213"/>
      <c r="IS401" s="213"/>
      <c r="IT401" s="213"/>
      <c r="IU401" s="213"/>
      <c r="IV401" s="213"/>
      <c r="IW401" s="213"/>
      <c r="IX401" s="223"/>
      <c r="IY401" s="223"/>
      <c r="IZ401" s="213"/>
      <c r="JA401" s="223"/>
      <c r="JB401" s="213"/>
      <c r="JC401" s="213"/>
      <c r="JD401" s="213"/>
      <c r="JE401" s="214"/>
      <c r="JF401"/>
      <c r="JG401" s="213"/>
      <c r="JH401" s="213"/>
      <c r="JI401" s="213"/>
      <c r="JJ401" s="213"/>
      <c r="JK401" s="213"/>
      <c r="JL401" s="213"/>
      <c r="JM401" s="213"/>
      <c r="JN401" s="174"/>
      <c r="JO401" s="214"/>
      <c r="JP401" s="214"/>
      <c r="JQ401" s="214"/>
      <c r="JR401" s="214"/>
      <c r="JS401" s="214"/>
      <c r="JT401" s="214"/>
      <c r="JU401" s="214"/>
      <c r="JV401" s="214"/>
      <c r="JW401" s="214"/>
      <c r="JX401" s="214"/>
      <c r="JY401" s="166"/>
      <c r="JZ401" s="213"/>
      <c r="KA401" s="213"/>
      <c r="KB401" s="213"/>
      <c r="KC401" s="214"/>
      <c r="KD401" s="214"/>
      <c r="KE401" s="214"/>
      <c r="KF401" s="214"/>
      <c r="KG401" s="214"/>
      <c r="KH401" s="223"/>
      <c r="KI401" s="223"/>
      <c r="KJ401" s="223"/>
      <c r="KK401" s="223"/>
      <c r="KL401" s="214"/>
      <c r="KM401" s="214"/>
      <c r="KN401" s="214"/>
      <c r="KO401" s="214" t="s">
        <v>853</v>
      </c>
      <c r="KP401" s="214"/>
      <c r="KQ401"/>
      <c r="KR401" s="255"/>
      <c r="KS401">
        <v>3</v>
      </c>
      <c r="KT401">
        <v>1</v>
      </c>
      <c r="KU401">
        <v>2</v>
      </c>
      <c r="KV401">
        <v>1</v>
      </c>
    </row>
    <row r="402" spans="1:308" s="10" customFormat="1" ht="19.5">
      <c r="A402" s="171">
        <v>40</v>
      </c>
      <c r="B402" s="171" t="s">
        <v>1703</v>
      </c>
      <c r="C402" s="172" t="s">
        <v>1718</v>
      </c>
      <c r="D402" s="173">
        <v>9</v>
      </c>
      <c r="E402" s="171" t="s">
        <v>1719</v>
      </c>
      <c r="F402" s="164">
        <v>20</v>
      </c>
      <c r="G402" s="164" t="s">
        <v>852</v>
      </c>
      <c r="H402" s="164">
        <v>0</v>
      </c>
      <c r="I402" s="164">
        <v>0</v>
      </c>
      <c r="J402" s="164">
        <v>1037</v>
      </c>
      <c r="K402" s="164">
        <v>284.60000000000002</v>
      </c>
      <c r="L402" s="165">
        <v>27.444551591128256</v>
      </c>
      <c r="M402" s="384" t="s">
        <v>2565</v>
      </c>
      <c r="N402" s="166"/>
      <c r="O402" s="213"/>
      <c r="P402" s="213"/>
      <c r="Q402" s="213"/>
      <c r="R402" s="213"/>
      <c r="S402" s="213"/>
      <c r="T402" s="213"/>
      <c r="U402" s="213"/>
      <c r="V402" s="213"/>
      <c r="W402" s="213"/>
      <c r="X402" s="213"/>
      <c r="Y402" s="213"/>
      <c r="Z402" s="213"/>
      <c r="AA402" s="213"/>
      <c r="AB402" s="213"/>
      <c r="AC402" s="213"/>
      <c r="AD402" s="213"/>
      <c r="AE402" s="213"/>
      <c r="AF402" s="213"/>
      <c r="AG402" s="213"/>
      <c r="AH402" s="213"/>
      <c r="AI402" s="213"/>
      <c r="AJ402" s="213"/>
      <c r="AK402" s="213"/>
      <c r="AL402" s="213"/>
      <c r="AM402" s="213"/>
      <c r="AN402" s="213"/>
      <c r="AO402" s="213"/>
      <c r="AP402" s="213"/>
      <c r="AQ402" s="213"/>
      <c r="AR402" s="213"/>
      <c r="AS402" s="213"/>
      <c r="AT402" s="213"/>
      <c r="AU402" s="213"/>
      <c r="AV402" s="213"/>
      <c r="AW402" s="213"/>
      <c r="AX402" s="213"/>
      <c r="AY402" s="213"/>
      <c r="AZ402" s="213"/>
      <c r="BA402" s="213"/>
      <c r="BB402" s="213"/>
      <c r="BC402" s="213"/>
      <c r="BD402" s="213"/>
      <c r="BE402" s="213"/>
      <c r="BF402" s="213"/>
      <c r="BG402" s="213"/>
      <c r="BH402" s="213"/>
      <c r="BI402" s="213"/>
      <c r="BJ402" s="213"/>
      <c r="BK402" s="213"/>
      <c r="BL402" s="213"/>
      <c r="BM402" s="213"/>
      <c r="BN402" s="213"/>
      <c r="BO402" s="213"/>
      <c r="BP402" s="213"/>
      <c r="BQ402" s="213"/>
      <c r="BR402" s="213"/>
      <c r="BS402" s="213"/>
      <c r="BT402" s="213"/>
      <c r="BU402" s="213"/>
      <c r="BV402" s="213"/>
      <c r="BW402" s="213"/>
      <c r="BX402" s="213"/>
      <c r="BY402" s="213"/>
      <c r="BZ402" s="213"/>
      <c r="CA402" s="213"/>
      <c r="CB402" s="166"/>
      <c r="CC402" s="213"/>
      <c r="CD402" s="213"/>
      <c r="CE402" s="213"/>
      <c r="CF402" s="213"/>
      <c r="CG402" s="213"/>
      <c r="CH402" s="213"/>
      <c r="CI402" s="213"/>
      <c r="CJ402" s="213"/>
      <c r="CK402" s="213"/>
      <c r="CL402" s="213"/>
      <c r="CM402" s="213"/>
      <c r="CN402" s="213"/>
      <c r="CO402" s="213"/>
      <c r="CP402" s="213"/>
      <c r="CQ402" s="213" t="s">
        <v>226</v>
      </c>
      <c r="CR402" s="213"/>
      <c r="CS402" s="213"/>
      <c r="CT402" s="166"/>
      <c r="CU402" s="213"/>
      <c r="CV402" s="213"/>
      <c r="CW402" s="213"/>
      <c r="CX402" s="213"/>
      <c r="CY402" s="213"/>
      <c r="CZ402" s="213"/>
      <c r="DA402" s="213"/>
      <c r="DB402" s="213"/>
      <c r="DC402" s="213"/>
      <c r="DD402" s="213"/>
      <c r="DE402" s="213" t="s">
        <v>853</v>
      </c>
      <c r="DF402" s="213"/>
      <c r="DG402" s="213"/>
      <c r="DH402" s="213"/>
      <c r="DI402" s="213"/>
      <c r="DJ402" s="213"/>
      <c r="DK402" s="213"/>
      <c r="DL402" s="213"/>
      <c r="DM402" s="213"/>
      <c r="DN402" s="167"/>
      <c r="DO402" s="213"/>
      <c r="DP402" s="213"/>
      <c r="DQ402" s="213"/>
      <c r="DR402" s="213"/>
      <c r="DS402" s="213"/>
      <c r="DT402" s="213"/>
      <c r="DU402" s="213"/>
      <c r="DV402" s="213"/>
      <c r="DW402" s="213"/>
      <c r="DX402" s="213"/>
      <c r="DY402" s="213"/>
      <c r="DZ402" s="213"/>
      <c r="EA402" s="213"/>
      <c r="EB402" s="213"/>
      <c r="EC402" s="213"/>
      <c r="ED402" s="213"/>
      <c r="EE402" s="213"/>
      <c r="EF402" s="213"/>
      <c r="EG402" s="213"/>
      <c r="EH402" s="213"/>
      <c r="EI402" s="213"/>
      <c r="EJ402" s="213"/>
      <c r="EK402" s="213" t="s">
        <v>853</v>
      </c>
      <c r="EL402" s="213"/>
      <c r="EM402" s="213"/>
      <c r="EN402" s="213"/>
      <c r="EO402" s="213"/>
      <c r="EP402" s="213"/>
      <c r="EQ402" s="213"/>
      <c r="ER402" s="213"/>
      <c r="ES402" s="213"/>
      <c r="ET402" s="213"/>
      <c r="EU402" s="9"/>
      <c r="EV402" s="166"/>
      <c r="EW402" s="213"/>
      <c r="EX402" s="213"/>
      <c r="EY402" s="213"/>
      <c r="EZ402" s="213"/>
      <c r="FA402" s="213"/>
      <c r="FB402" s="213"/>
      <c r="FC402" s="213"/>
      <c r="FD402" s="213"/>
      <c r="FE402" s="213"/>
      <c r="FF402" s="213"/>
      <c r="FG402" s="213"/>
      <c r="FH402" s="213"/>
      <c r="FI402" s="213"/>
      <c r="FJ402" s="213"/>
      <c r="FK402" s="213"/>
      <c r="FL402" s="213" t="s">
        <v>853</v>
      </c>
      <c r="FM402" s="213"/>
      <c r="FN402" s="167"/>
      <c r="FO402" s="213"/>
      <c r="FP402" s="213"/>
      <c r="FQ402" s="213"/>
      <c r="FR402" s="213"/>
      <c r="FS402" s="166"/>
      <c r="FT402" s="167"/>
      <c r="FU402" s="213"/>
      <c r="FV402" s="213"/>
      <c r="FW402" s="213"/>
      <c r="FX402" s="213"/>
      <c r="FY402" s="166"/>
      <c r="FZ402" s="167"/>
      <c r="GA402" s="166"/>
      <c r="GB402" s="213"/>
      <c r="GC402" s="213"/>
      <c r="GD402" s="213"/>
      <c r="GE402" s="166"/>
      <c r="GF402" s="213"/>
      <c r="GG402" s="213"/>
      <c r="GH402" s="213"/>
      <c r="GI402" s="213"/>
      <c r="GJ402" s="213"/>
      <c r="GK402" s="213"/>
      <c r="GL402" s="213"/>
      <c r="GM402" s="166"/>
      <c r="GN402" s="213"/>
      <c r="GO402" s="213"/>
      <c r="GP402" s="213"/>
      <c r="GQ402" s="167"/>
      <c r="GR402" s="174"/>
      <c r="GS402" s="213" t="s">
        <v>226</v>
      </c>
      <c r="GT402" s="214"/>
      <c r="GU402" s="213"/>
      <c r="GV402" s="214"/>
      <c r="GW402" s="214"/>
      <c r="GX402" s="214"/>
      <c r="GY402" s="214"/>
      <c r="GZ402" s="214"/>
      <c r="HA402" s="214"/>
      <c r="HB402" s="214"/>
      <c r="HC402" s="214"/>
      <c r="HD402" s="214"/>
      <c r="HE402" s="214"/>
      <c r="HF402" s="213" t="s">
        <v>226</v>
      </c>
      <c r="HG402" s="214" t="s">
        <v>853</v>
      </c>
      <c r="HH402" s="214"/>
      <c r="HI402" s="214"/>
      <c r="HJ402" s="214"/>
      <c r="HK402" s="214"/>
      <c r="HL402" s="214"/>
      <c r="HM402" s="214"/>
      <c r="HN402" s="214"/>
      <c r="HO402" s="214"/>
      <c r="HP402" s="214"/>
      <c r="HQ402" s="214" t="s">
        <v>853</v>
      </c>
      <c r="HR402" s="214"/>
      <c r="HS402" s="214"/>
      <c r="HT402" s="214"/>
      <c r="HU402" s="214"/>
      <c r="HV402" s="214"/>
      <c r="HW402" s="214"/>
      <c r="HX402" s="214"/>
      <c r="HY402" s="214"/>
      <c r="HZ402" s="214"/>
      <c r="IA402" s="214"/>
      <c r="IB402" s="214" t="s">
        <v>226</v>
      </c>
      <c r="IC402" s="214" t="s">
        <v>853</v>
      </c>
      <c r="ID402" s="214"/>
      <c r="IE402" s="214"/>
      <c r="IF402" s="214"/>
      <c r="IG402" s="214"/>
      <c r="IH402" s="214"/>
      <c r="II402" s="214"/>
      <c r="IJ402" s="214"/>
      <c r="IK402" s="214"/>
      <c r="IL402" s="214"/>
      <c r="IM402" s="214"/>
      <c r="IN402" s="214"/>
      <c r="IO402" s="214"/>
      <c r="IP402" s="166"/>
      <c r="IQ402" s="167"/>
      <c r="IR402" s="213"/>
      <c r="IS402" s="213"/>
      <c r="IT402" s="213" t="s">
        <v>226</v>
      </c>
      <c r="IU402" s="213"/>
      <c r="IV402" s="213"/>
      <c r="IW402" s="213" t="s">
        <v>226</v>
      </c>
      <c r="IX402" s="223"/>
      <c r="IY402" s="223"/>
      <c r="IZ402" s="213" t="s">
        <v>226</v>
      </c>
      <c r="JA402" s="223"/>
      <c r="JB402" s="213"/>
      <c r="JC402" s="213" t="s">
        <v>226</v>
      </c>
      <c r="JD402" s="213"/>
      <c r="JE402" s="214" t="s">
        <v>853</v>
      </c>
      <c r="JF402"/>
      <c r="JG402" s="213" t="s">
        <v>226</v>
      </c>
      <c r="JH402" s="213"/>
      <c r="JI402" s="213" t="s">
        <v>853</v>
      </c>
      <c r="JJ402" s="213"/>
      <c r="JK402" s="213"/>
      <c r="JL402" s="213"/>
      <c r="JM402" s="213"/>
      <c r="JN402" s="174" t="s">
        <v>898</v>
      </c>
      <c r="JO402" s="214"/>
      <c r="JP402" s="214"/>
      <c r="JQ402" s="214" t="s">
        <v>853</v>
      </c>
      <c r="JR402" s="214"/>
      <c r="JS402" s="214"/>
      <c r="JT402" s="214"/>
      <c r="JU402" s="214"/>
      <c r="JV402" s="214"/>
      <c r="JW402" s="214"/>
      <c r="JX402" s="214"/>
      <c r="JY402" s="166"/>
      <c r="JZ402" s="213"/>
      <c r="KA402" s="213"/>
      <c r="KB402" s="213"/>
      <c r="KC402" s="214" t="s">
        <v>898</v>
      </c>
      <c r="KD402" s="214"/>
      <c r="KE402" s="214"/>
      <c r="KF402" s="214"/>
      <c r="KG402" s="214"/>
      <c r="KH402" s="223"/>
      <c r="KI402" s="223"/>
      <c r="KJ402" s="223"/>
      <c r="KK402" s="223"/>
      <c r="KL402" s="214"/>
      <c r="KM402" s="214"/>
      <c r="KN402" s="214"/>
      <c r="KO402" s="214" t="s">
        <v>853</v>
      </c>
      <c r="KP402" s="214"/>
      <c r="KQ402"/>
      <c r="KR402" s="255"/>
      <c r="KS402">
        <v>11</v>
      </c>
      <c r="KT402">
        <v>10</v>
      </c>
      <c r="KU402">
        <v>11</v>
      </c>
      <c r="KV402">
        <v>10</v>
      </c>
    </row>
    <row r="403" spans="1:308" s="10" customFormat="1" ht="19.5">
      <c r="A403" s="171">
        <v>40</v>
      </c>
      <c r="B403" s="171" t="s">
        <v>1703</v>
      </c>
      <c r="C403" s="172" t="s">
        <v>1720</v>
      </c>
      <c r="D403" s="173">
        <v>10</v>
      </c>
      <c r="E403" s="164" t="s">
        <v>1721</v>
      </c>
      <c r="F403" s="164">
        <v>21</v>
      </c>
      <c r="G403" s="164" t="s">
        <v>2078</v>
      </c>
      <c r="H403" s="164" t="s">
        <v>864</v>
      </c>
      <c r="I403" s="164" t="s">
        <v>904</v>
      </c>
      <c r="J403" s="164">
        <v>965</v>
      </c>
      <c r="K403" s="164">
        <v>539.5</v>
      </c>
      <c r="L403" s="165">
        <v>55.906735751295336</v>
      </c>
      <c r="M403" s="384" t="s">
        <v>2566</v>
      </c>
      <c r="N403" s="166" t="s">
        <v>226</v>
      </c>
      <c r="O403" s="213"/>
      <c r="P403" s="213"/>
      <c r="Q403" s="213"/>
      <c r="R403" s="213"/>
      <c r="S403" s="213"/>
      <c r="T403" s="213"/>
      <c r="U403" s="213"/>
      <c r="V403" s="213"/>
      <c r="W403" s="213"/>
      <c r="X403" s="213"/>
      <c r="Y403" s="213"/>
      <c r="Z403" s="213"/>
      <c r="AA403" s="213"/>
      <c r="AB403" s="213"/>
      <c r="AC403" s="213"/>
      <c r="AD403" s="213"/>
      <c r="AE403" s="213"/>
      <c r="AF403" s="213"/>
      <c r="AG403" s="213"/>
      <c r="AH403" s="213"/>
      <c r="AI403" s="213"/>
      <c r="AJ403" s="213"/>
      <c r="AK403" s="213"/>
      <c r="AL403" s="213"/>
      <c r="AM403" s="213"/>
      <c r="AN403" s="213"/>
      <c r="AO403" s="213"/>
      <c r="AP403" s="213"/>
      <c r="AQ403" s="213"/>
      <c r="AR403" s="213"/>
      <c r="AS403" s="213"/>
      <c r="AT403" s="213"/>
      <c r="AU403" s="213"/>
      <c r="AV403" s="213"/>
      <c r="AW403" s="213"/>
      <c r="AX403" s="213"/>
      <c r="AY403" s="213"/>
      <c r="AZ403" s="213"/>
      <c r="BA403" s="213"/>
      <c r="BB403" s="213"/>
      <c r="BC403" s="213"/>
      <c r="BD403" s="213"/>
      <c r="BE403" s="213"/>
      <c r="BF403" s="213"/>
      <c r="BG403" s="213"/>
      <c r="BH403" s="213"/>
      <c r="BI403" s="213"/>
      <c r="BJ403" s="213"/>
      <c r="BK403" s="213"/>
      <c r="BL403" s="213"/>
      <c r="BM403" s="213"/>
      <c r="BN403" s="213"/>
      <c r="BO403" s="213"/>
      <c r="BP403" s="213"/>
      <c r="BQ403" s="213"/>
      <c r="BR403" s="213"/>
      <c r="BS403" s="213"/>
      <c r="BT403" s="213"/>
      <c r="BU403" s="213"/>
      <c r="BV403" s="213"/>
      <c r="BW403" s="213"/>
      <c r="BX403" s="213"/>
      <c r="BY403" s="213"/>
      <c r="BZ403" s="213"/>
      <c r="CA403" s="213"/>
      <c r="CB403" s="166"/>
      <c r="CC403" s="213"/>
      <c r="CD403" s="213"/>
      <c r="CE403" s="213"/>
      <c r="CF403" s="213"/>
      <c r="CG403" s="213"/>
      <c r="CH403" s="213"/>
      <c r="CI403" s="213"/>
      <c r="CJ403" s="213"/>
      <c r="CK403" s="213"/>
      <c r="CL403" s="213"/>
      <c r="CM403" s="213"/>
      <c r="CN403" s="213"/>
      <c r="CO403" s="213"/>
      <c r="CP403" s="213"/>
      <c r="CQ403" s="213"/>
      <c r="CR403" s="213"/>
      <c r="CS403" s="213"/>
      <c r="CT403" s="166"/>
      <c r="CU403" s="213"/>
      <c r="CV403" s="213"/>
      <c r="CW403" s="213"/>
      <c r="CX403" s="213"/>
      <c r="CY403" s="213"/>
      <c r="CZ403" s="213"/>
      <c r="DA403" s="213"/>
      <c r="DB403" s="213"/>
      <c r="DC403" s="213"/>
      <c r="DD403" s="213"/>
      <c r="DE403" s="213"/>
      <c r="DF403" s="213"/>
      <c r="DG403" s="213"/>
      <c r="DH403" s="213"/>
      <c r="DI403" s="213"/>
      <c r="DJ403" s="213"/>
      <c r="DK403" s="213"/>
      <c r="DL403" s="213" t="s">
        <v>226</v>
      </c>
      <c r="DM403" s="213"/>
      <c r="DN403" s="167"/>
      <c r="DO403" s="213"/>
      <c r="DP403" s="213"/>
      <c r="DQ403" s="213"/>
      <c r="DR403" s="213"/>
      <c r="DS403" s="213"/>
      <c r="DT403" s="213"/>
      <c r="DU403" s="213"/>
      <c r="DV403" s="213"/>
      <c r="DW403" s="213"/>
      <c r="DX403" s="213"/>
      <c r="DY403" s="213"/>
      <c r="DZ403" s="213"/>
      <c r="EA403" s="213"/>
      <c r="EB403" s="213"/>
      <c r="EC403" s="213"/>
      <c r="ED403" s="213"/>
      <c r="EE403" s="213"/>
      <c r="EF403" s="213"/>
      <c r="EG403" s="213"/>
      <c r="EH403" s="213"/>
      <c r="EI403" s="213"/>
      <c r="EJ403" s="213"/>
      <c r="EK403" s="213"/>
      <c r="EL403" s="213"/>
      <c r="EM403" s="213"/>
      <c r="EN403" s="213"/>
      <c r="EO403" s="213"/>
      <c r="EP403" s="213"/>
      <c r="EQ403" s="213"/>
      <c r="ER403" s="213"/>
      <c r="ES403" s="213"/>
      <c r="ET403" s="213"/>
      <c r="EU403" s="9"/>
      <c r="EV403" s="166"/>
      <c r="EW403" s="213"/>
      <c r="EX403" s="213"/>
      <c r="EY403" s="213"/>
      <c r="EZ403" s="213"/>
      <c r="FA403" s="213"/>
      <c r="FB403" s="213"/>
      <c r="FC403" s="213"/>
      <c r="FD403" s="213"/>
      <c r="FE403" s="213"/>
      <c r="FF403" s="213"/>
      <c r="FG403" s="213"/>
      <c r="FH403" s="213"/>
      <c r="FI403" s="213"/>
      <c r="FJ403" s="213"/>
      <c r="FK403" s="213"/>
      <c r="FL403" s="213"/>
      <c r="FM403" s="213"/>
      <c r="FN403" s="167"/>
      <c r="FO403" s="213"/>
      <c r="FP403" s="213"/>
      <c r="FQ403" s="213"/>
      <c r="FR403" s="213"/>
      <c r="FS403" s="166"/>
      <c r="FT403" s="167"/>
      <c r="FU403" s="213"/>
      <c r="FV403" s="213"/>
      <c r="FW403" s="213"/>
      <c r="FX403" s="213"/>
      <c r="FY403" s="166"/>
      <c r="FZ403" s="167"/>
      <c r="GA403" s="166"/>
      <c r="GB403" s="213"/>
      <c r="GC403" s="213"/>
      <c r="GD403" s="213"/>
      <c r="GE403" s="166"/>
      <c r="GF403" s="213"/>
      <c r="GG403" s="213"/>
      <c r="GH403" s="213"/>
      <c r="GI403" s="213"/>
      <c r="GJ403" s="213"/>
      <c r="GK403" s="213"/>
      <c r="GL403" s="213"/>
      <c r="GM403" s="166"/>
      <c r="GN403" s="213"/>
      <c r="GO403" s="213"/>
      <c r="GP403" s="213"/>
      <c r="GQ403" s="167"/>
      <c r="GR403" s="174"/>
      <c r="GS403" s="214"/>
      <c r="GT403" s="214"/>
      <c r="GU403" s="214"/>
      <c r="GV403" s="214"/>
      <c r="GW403" s="214"/>
      <c r="GX403" s="214" t="s">
        <v>226</v>
      </c>
      <c r="GY403" s="214"/>
      <c r="GZ403" s="214"/>
      <c r="HA403" s="214"/>
      <c r="HB403" s="214"/>
      <c r="HC403" s="214"/>
      <c r="HD403" s="214"/>
      <c r="HE403" s="214"/>
      <c r="HF403" s="214"/>
      <c r="HG403" s="214"/>
      <c r="HH403" s="214"/>
      <c r="HI403" s="214"/>
      <c r="HJ403" s="214"/>
      <c r="HK403" s="214"/>
      <c r="HL403" s="214"/>
      <c r="HM403" s="214"/>
      <c r="HN403" s="214"/>
      <c r="HO403" s="214"/>
      <c r="HP403" s="214"/>
      <c r="HQ403" s="214"/>
      <c r="HR403" s="214"/>
      <c r="HS403" s="214"/>
      <c r="HT403" s="214"/>
      <c r="HU403" s="214"/>
      <c r="HV403" s="214"/>
      <c r="HW403" s="214"/>
      <c r="HX403" s="214"/>
      <c r="HY403" s="214"/>
      <c r="HZ403" s="214"/>
      <c r="IA403" s="214"/>
      <c r="IB403" s="214"/>
      <c r="IC403" s="214"/>
      <c r="ID403" s="214"/>
      <c r="IE403" s="214"/>
      <c r="IF403" s="214"/>
      <c r="IG403" s="214"/>
      <c r="IH403" s="214"/>
      <c r="II403" s="214"/>
      <c r="IJ403" s="214"/>
      <c r="IK403" s="214"/>
      <c r="IL403" s="214"/>
      <c r="IM403" s="214"/>
      <c r="IN403" s="214"/>
      <c r="IO403" s="214"/>
      <c r="IP403" s="166"/>
      <c r="IQ403" s="167"/>
      <c r="IR403" s="213"/>
      <c r="IS403" s="213"/>
      <c r="IT403" s="213"/>
      <c r="IU403" s="213"/>
      <c r="IV403" s="213"/>
      <c r="IW403" s="213"/>
      <c r="IX403" s="223"/>
      <c r="IY403" s="223"/>
      <c r="IZ403" s="213" t="s">
        <v>226</v>
      </c>
      <c r="JA403" s="223"/>
      <c r="JB403" s="213"/>
      <c r="JC403" s="213"/>
      <c r="JD403" s="213"/>
      <c r="JE403" s="214"/>
      <c r="JF403"/>
      <c r="JG403" s="213"/>
      <c r="JH403" s="213"/>
      <c r="JI403" s="213"/>
      <c r="JJ403" s="213"/>
      <c r="JK403" s="213"/>
      <c r="JL403" s="213"/>
      <c r="JM403" s="213"/>
      <c r="JN403" s="174"/>
      <c r="JO403" s="214"/>
      <c r="JP403" s="214"/>
      <c r="JQ403" s="214"/>
      <c r="JR403" s="214"/>
      <c r="JS403" s="214"/>
      <c r="JT403" s="214"/>
      <c r="JU403" s="214"/>
      <c r="JV403" s="214"/>
      <c r="JW403" s="214"/>
      <c r="JX403" s="214"/>
      <c r="JY403" s="166"/>
      <c r="JZ403" s="213"/>
      <c r="KA403" s="213"/>
      <c r="KB403" s="213"/>
      <c r="KC403" s="214"/>
      <c r="KD403" s="214" t="s">
        <v>898</v>
      </c>
      <c r="KE403" s="214" t="s">
        <v>853</v>
      </c>
      <c r="KF403" s="214"/>
      <c r="KG403" s="214"/>
      <c r="KH403" s="223"/>
      <c r="KI403" s="223"/>
      <c r="KJ403" s="223"/>
      <c r="KK403" s="223"/>
      <c r="KL403" s="214"/>
      <c r="KM403" s="214"/>
      <c r="KN403" s="214"/>
      <c r="KO403" s="214"/>
      <c r="KP403" s="214"/>
      <c r="KQ403"/>
      <c r="KR403" s="255"/>
      <c r="KS403">
        <v>5</v>
      </c>
      <c r="KT403">
        <v>1</v>
      </c>
      <c r="KU403">
        <v>5</v>
      </c>
      <c r="KV403">
        <v>1</v>
      </c>
    </row>
    <row r="404" spans="1:308" s="10" customFormat="1" ht="19.5">
      <c r="A404" s="171">
        <v>40</v>
      </c>
      <c r="B404" s="171" t="s">
        <v>1703</v>
      </c>
      <c r="C404" s="172" t="s">
        <v>1722</v>
      </c>
      <c r="D404" s="173">
        <v>11</v>
      </c>
      <c r="E404" s="164" t="s">
        <v>1723</v>
      </c>
      <c r="F404" s="164">
        <v>21</v>
      </c>
      <c r="G404" s="164" t="s">
        <v>852</v>
      </c>
      <c r="H404" s="164" t="s">
        <v>979</v>
      </c>
      <c r="I404" s="164">
        <v>0</v>
      </c>
      <c r="J404" s="164">
        <v>240</v>
      </c>
      <c r="K404" s="164">
        <v>51.8</v>
      </c>
      <c r="L404" s="165">
        <v>21.583333333333332</v>
      </c>
      <c r="M404" s="384" t="s">
        <v>2567</v>
      </c>
      <c r="N404" s="166" t="s">
        <v>226</v>
      </c>
      <c r="O404" s="213"/>
      <c r="P404" s="213"/>
      <c r="Q404" s="213"/>
      <c r="R404" s="213"/>
      <c r="S404" s="213"/>
      <c r="T404" s="213"/>
      <c r="U404" s="213"/>
      <c r="V404" s="213"/>
      <c r="W404" s="213"/>
      <c r="X404" s="213"/>
      <c r="Y404" s="213"/>
      <c r="Z404" s="213"/>
      <c r="AA404" s="213"/>
      <c r="AB404" s="213"/>
      <c r="AC404" s="213"/>
      <c r="AD404" s="213"/>
      <c r="AE404" s="213"/>
      <c r="AF404" s="213"/>
      <c r="AG404" s="213"/>
      <c r="AH404" s="213"/>
      <c r="AI404" s="213"/>
      <c r="AJ404" s="213"/>
      <c r="AK404" s="213"/>
      <c r="AL404" s="213"/>
      <c r="AM404" s="213"/>
      <c r="AN404" s="213"/>
      <c r="AO404" s="213"/>
      <c r="AP404" s="213"/>
      <c r="AQ404" s="213"/>
      <c r="AR404" s="213"/>
      <c r="AS404" s="213"/>
      <c r="AT404" s="213"/>
      <c r="AU404" s="213"/>
      <c r="AV404" s="213"/>
      <c r="AW404" s="213"/>
      <c r="AX404" s="213"/>
      <c r="AY404" s="213"/>
      <c r="AZ404" s="213"/>
      <c r="BA404" s="213" t="s">
        <v>853</v>
      </c>
      <c r="BB404" s="213" t="s">
        <v>853</v>
      </c>
      <c r="BC404" s="213"/>
      <c r="BD404" s="213"/>
      <c r="BE404" s="213"/>
      <c r="BF404" s="213"/>
      <c r="BG404" s="213"/>
      <c r="BH404" s="213"/>
      <c r="BI404" s="213"/>
      <c r="BJ404" s="213"/>
      <c r="BK404" s="213"/>
      <c r="BL404" s="213"/>
      <c r="BM404" s="213"/>
      <c r="BN404" s="213"/>
      <c r="BO404" s="213"/>
      <c r="BP404" s="213" t="s">
        <v>226</v>
      </c>
      <c r="BQ404" s="213"/>
      <c r="BR404" s="213" t="s">
        <v>853</v>
      </c>
      <c r="BS404" s="213"/>
      <c r="BT404" s="213"/>
      <c r="BU404" s="213"/>
      <c r="BV404" s="213"/>
      <c r="BW404" s="213"/>
      <c r="BX404" s="213"/>
      <c r="BY404" s="213"/>
      <c r="BZ404" s="213"/>
      <c r="CA404" s="213"/>
      <c r="CB404" s="166"/>
      <c r="CC404" s="213"/>
      <c r="CD404" s="213"/>
      <c r="CE404" s="213"/>
      <c r="CF404" s="213"/>
      <c r="CG404" s="213"/>
      <c r="CH404" s="213" t="s">
        <v>853</v>
      </c>
      <c r="CI404" s="213" t="s">
        <v>853</v>
      </c>
      <c r="CJ404" s="213"/>
      <c r="CK404" s="213"/>
      <c r="CL404" s="213"/>
      <c r="CM404" s="213"/>
      <c r="CN404" s="213"/>
      <c r="CO404" s="213"/>
      <c r="CP404" s="213"/>
      <c r="CQ404" s="213" t="s">
        <v>853</v>
      </c>
      <c r="CR404" s="213"/>
      <c r="CS404" s="213"/>
      <c r="CT404" s="166"/>
      <c r="CU404" s="213"/>
      <c r="CV404" s="213" t="s">
        <v>853</v>
      </c>
      <c r="CW404" s="213" t="s">
        <v>853</v>
      </c>
      <c r="CX404" s="213"/>
      <c r="CY404" s="213"/>
      <c r="CZ404" s="213"/>
      <c r="DA404" s="213"/>
      <c r="DB404" s="213"/>
      <c r="DC404" s="213"/>
      <c r="DD404" s="213"/>
      <c r="DE404" s="213"/>
      <c r="DF404" s="213"/>
      <c r="DG404" s="213"/>
      <c r="DH404" s="213"/>
      <c r="DI404" s="213"/>
      <c r="DJ404" s="213"/>
      <c r="DK404" s="213"/>
      <c r="DL404" s="213"/>
      <c r="DM404" s="213"/>
      <c r="DN404" s="167"/>
      <c r="DO404" s="213" t="s">
        <v>853</v>
      </c>
      <c r="DP404" s="213"/>
      <c r="DQ404" s="213"/>
      <c r="DR404" s="213"/>
      <c r="DS404" s="213"/>
      <c r="DT404" s="213" t="s">
        <v>853</v>
      </c>
      <c r="DU404" s="213"/>
      <c r="DV404" s="213"/>
      <c r="DW404" s="213"/>
      <c r="DX404" s="213"/>
      <c r="DY404" s="213"/>
      <c r="DZ404" s="213"/>
      <c r="EA404" s="213"/>
      <c r="EB404" s="213"/>
      <c r="EC404" s="213"/>
      <c r="ED404" s="213"/>
      <c r="EE404" s="213"/>
      <c r="EF404" s="213"/>
      <c r="EG404" s="213"/>
      <c r="EH404" s="213"/>
      <c r="EI404" s="213"/>
      <c r="EJ404" s="213"/>
      <c r="EK404" s="213"/>
      <c r="EL404" s="213"/>
      <c r="EM404" s="213"/>
      <c r="EN404" s="213"/>
      <c r="EO404" s="213"/>
      <c r="EP404" s="213"/>
      <c r="EQ404" s="213"/>
      <c r="ER404" s="213"/>
      <c r="ES404" s="213"/>
      <c r="ET404" s="213"/>
      <c r="EU404" s="9"/>
      <c r="EV404" s="166" t="s">
        <v>853</v>
      </c>
      <c r="EW404" s="213" t="s">
        <v>853</v>
      </c>
      <c r="EX404" s="213" t="s">
        <v>853</v>
      </c>
      <c r="EY404" s="213" t="s">
        <v>853</v>
      </c>
      <c r="EZ404" s="213"/>
      <c r="FA404" s="213"/>
      <c r="FB404" s="213"/>
      <c r="FC404" s="213"/>
      <c r="FD404" s="213"/>
      <c r="FE404" s="213"/>
      <c r="FF404" s="213"/>
      <c r="FG404" s="213"/>
      <c r="FH404" s="213"/>
      <c r="FI404" s="213"/>
      <c r="FJ404" s="213"/>
      <c r="FK404" s="213"/>
      <c r="FL404" s="213"/>
      <c r="FM404" s="213"/>
      <c r="FN404" s="167"/>
      <c r="FO404" s="213" t="s">
        <v>853</v>
      </c>
      <c r="FP404" s="213"/>
      <c r="FQ404" s="213"/>
      <c r="FR404" s="213"/>
      <c r="FS404" s="166"/>
      <c r="FT404" s="167"/>
      <c r="FU404" s="213"/>
      <c r="FV404" s="213"/>
      <c r="FW404" s="213"/>
      <c r="FX404" s="213"/>
      <c r="FY404" s="166"/>
      <c r="FZ404" s="167"/>
      <c r="GA404" s="166"/>
      <c r="GB404" s="213"/>
      <c r="GC404" s="213"/>
      <c r="GD404" s="213"/>
      <c r="GE404" s="166"/>
      <c r="GF404" s="213"/>
      <c r="GG404" s="213"/>
      <c r="GH404" s="213"/>
      <c r="GI404" s="213"/>
      <c r="GJ404" s="213"/>
      <c r="GK404" s="213"/>
      <c r="GL404" s="213"/>
      <c r="GM404" s="166"/>
      <c r="GN404" s="213"/>
      <c r="GO404" s="213"/>
      <c r="GP404" s="213"/>
      <c r="GQ404" s="167"/>
      <c r="GR404" s="174"/>
      <c r="GS404" s="214"/>
      <c r="GT404" s="214"/>
      <c r="GU404" s="214"/>
      <c r="GV404" s="214" t="s">
        <v>226</v>
      </c>
      <c r="GW404" s="214"/>
      <c r="GX404" s="214" t="s">
        <v>853</v>
      </c>
      <c r="GY404" s="214"/>
      <c r="GZ404" s="214"/>
      <c r="HA404" s="214" t="s">
        <v>226</v>
      </c>
      <c r="HB404" s="214"/>
      <c r="HC404" s="214"/>
      <c r="HD404" s="214"/>
      <c r="HE404" s="214"/>
      <c r="HF404" s="214"/>
      <c r="HG404" s="214" t="s">
        <v>226</v>
      </c>
      <c r="HH404" s="214"/>
      <c r="HI404" s="214"/>
      <c r="HJ404" s="214"/>
      <c r="HK404" s="214"/>
      <c r="HL404" s="214"/>
      <c r="HM404" s="214"/>
      <c r="HN404" s="214"/>
      <c r="HO404" s="214"/>
      <c r="HP404" s="214"/>
      <c r="HQ404" s="214"/>
      <c r="HR404" s="214"/>
      <c r="HS404" s="214"/>
      <c r="HT404" s="214"/>
      <c r="HU404" s="214"/>
      <c r="HV404" s="214"/>
      <c r="HW404" s="214"/>
      <c r="HX404" s="214"/>
      <c r="HY404" s="214"/>
      <c r="HZ404" s="214"/>
      <c r="IA404" s="214"/>
      <c r="IB404" s="214"/>
      <c r="IC404" s="214"/>
      <c r="ID404" s="214"/>
      <c r="IE404" s="214"/>
      <c r="IF404" s="214"/>
      <c r="IG404" s="214"/>
      <c r="IH404" s="214"/>
      <c r="II404" s="214"/>
      <c r="IJ404" s="214"/>
      <c r="IK404" s="214"/>
      <c r="IL404" s="214"/>
      <c r="IM404" s="214"/>
      <c r="IN404" s="214"/>
      <c r="IO404" s="214"/>
      <c r="IP404" s="166"/>
      <c r="IQ404" s="167"/>
      <c r="IR404" s="213"/>
      <c r="IS404" s="213"/>
      <c r="IT404" s="213"/>
      <c r="IU404" s="213"/>
      <c r="IV404" s="213"/>
      <c r="IW404" s="213"/>
      <c r="IX404" s="223"/>
      <c r="IY404" s="223"/>
      <c r="IZ404" s="213" t="s">
        <v>226</v>
      </c>
      <c r="JA404" s="223"/>
      <c r="JB404" s="213"/>
      <c r="JC404" s="213" t="s">
        <v>853</v>
      </c>
      <c r="JD404" s="213"/>
      <c r="JE404" s="214" t="s">
        <v>853</v>
      </c>
      <c r="JF404"/>
      <c r="JG404" s="213" t="s">
        <v>853</v>
      </c>
      <c r="JH404" s="213"/>
      <c r="JI404" s="213"/>
      <c r="JJ404" s="213"/>
      <c r="JK404" s="213"/>
      <c r="JL404" s="213"/>
      <c r="JM404" s="213"/>
      <c r="JN404" s="174" t="s">
        <v>853</v>
      </c>
      <c r="JO404" s="214"/>
      <c r="JP404" s="214"/>
      <c r="JQ404" s="214" t="s">
        <v>853</v>
      </c>
      <c r="JR404" s="214"/>
      <c r="JS404" s="214"/>
      <c r="JT404" s="214"/>
      <c r="JU404" s="214"/>
      <c r="JV404" s="214"/>
      <c r="JW404" s="214"/>
      <c r="JX404" s="214"/>
      <c r="JY404" s="166"/>
      <c r="JZ404" s="213"/>
      <c r="KA404" s="213"/>
      <c r="KB404" s="213"/>
      <c r="KC404" s="214"/>
      <c r="KD404" s="214"/>
      <c r="KE404" s="214"/>
      <c r="KF404" s="214"/>
      <c r="KG404" s="214"/>
      <c r="KH404" s="223"/>
      <c r="KI404" s="223"/>
      <c r="KJ404" s="223" t="s">
        <v>853</v>
      </c>
      <c r="KK404" s="223" t="s">
        <v>853</v>
      </c>
      <c r="KL404" s="214"/>
      <c r="KM404" s="214"/>
      <c r="KN404" s="214"/>
      <c r="KO404" s="214"/>
      <c r="KP404" s="214"/>
      <c r="KQ404"/>
      <c r="KR404" s="255"/>
      <c r="KS404">
        <v>6</v>
      </c>
      <c r="KT404">
        <v>23</v>
      </c>
      <c r="KU404">
        <v>6</v>
      </c>
      <c r="KV404">
        <v>23</v>
      </c>
    </row>
    <row r="405" spans="1:308" s="10" customFormat="1" ht="19.5">
      <c r="A405" s="171">
        <v>40</v>
      </c>
      <c r="B405" s="171" t="s">
        <v>1703</v>
      </c>
      <c r="C405" s="172" t="s">
        <v>1724</v>
      </c>
      <c r="D405" s="173">
        <v>12</v>
      </c>
      <c r="E405" s="164" t="s">
        <v>1725</v>
      </c>
      <c r="F405" s="164">
        <v>25</v>
      </c>
      <c r="G405" s="164" t="s">
        <v>852</v>
      </c>
      <c r="H405" s="164">
        <v>0</v>
      </c>
      <c r="I405" s="164">
        <v>0</v>
      </c>
      <c r="J405" s="164">
        <v>339</v>
      </c>
      <c r="K405" s="164">
        <v>29.2</v>
      </c>
      <c r="L405" s="165">
        <v>8.6135693215339231</v>
      </c>
      <c r="M405" s="384" t="s">
        <v>2568</v>
      </c>
      <c r="N405" s="166"/>
      <c r="O405" s="213"/>
      <c r="P405" s="213"/>
      <c r="Q405" s="213"/>
      <c r="R405" s="213"/>
      <c r="S405" s="213"/>
      <c r="T405" s="213"/>
      <c r="U405" s="213"/>
      <c r="V405" s="213"/>
      <c r="W405" s="213"/>
      <c r="X405" s="213"/>
      <c r="Y405" s="213"/>
      <c r="Z405" s="213"/>
      <c r="AA405" s="213"/>
      <c r="AB405" s="213"/>
      <c r="AC405" s="213"/>
      <c r="AD405" s="213"/>
      <c r="AE405" s="213"/>
      <c r="AF405" s="213"/>
      <c r="AG405" s="213"/>
      <c r="AH405" s="213"/>
      <c r="AI405" s="213"/>
      <c r="AJ405" s="213"/>
      <c r="AK405" s="213"/>
      <c r="AL405" s="213"/>
      <c r="AM405" s="213"/>
      <c r="AN405" s="213"/>
      <c r="AO405" s="213"/>
      <c r="AP405" s="213"/>
      <c r="AQ405" s="213"/>
      <c r="AR405" s="213"/>
      <c r="AS405" s="213"/>
      <c r="AT405" s="213"/>
      <c r="AU405" s="213"/>
      <c r="AV405" s="213"/>
      <c r="AW405" s="213"/>
      <c r="AX405" s="213"/>
      <c r="AY405" s="213"/>
      <c r="AZ405" s="213"/>
      <c r="BA405" s="213"/>
      <c r="BB405" s="213"/>
      <c r="BC405" s="213"/>
      <c r="BD405" s="213"/>
      <c r="BE405" s="213"/>
      <c r="BF405" s="213"/>
      <c r="BG405" s="213"/>
      <c r="BH405" s="213"/>
      <c r="BI405" s="213"/>
      <c r="BJ405" s="213"/>
      <c r="BK405" s="213"/>
      <c r="BL405" s="213"/>
      <c r="BM405" s="213"/>
      <c r="BN405" s="213"/>
      <c r="BO405" s="213"/>
      <c r="BP405" s="213"/>
      <c r="BQ405" s="213"/>
      <c r="BR405" s="213"/>
      <c r="BS405" s="213"/>
      <c r="BT405" s="213"/>
      <c r="BU405" s="213"/>
      <c r="BV405" s="213"/>
      <c r="BW405" s="213"/>
      <c r="BX405" s="213"/>
      <c r="BY405" s="213"/>
      <c r="BZ405" s="213"/>
      <c r="CA405" s="213"/>
      <c r="CB405" s="166"/>
      <c r="CC405" s="213"/>
      <c r="CD405" s="213"/>
      <c r="CE405" s="213"/>
      <c r="CF405" s="213"/>
      <c r="CG405" s="213"/>
      <c r="CH405" s="213"/>
      <c r="CI405" s="213"/>
      <c r="CJ405" s="213"/>
      <c r="CK405" s="213"/>
      <c r="CL405" s="213"/>
      <c r="CM405" s="213"/>
      <c r="CN405" s="213"/>
      <c r="CO405" s="213"/>
      <c r="CP405" s="213"/>
      <c r="CQ405" s="213"/>
      <c r="CR405" s="213"/>
      <c r="CS405" s="213"/>
      <c r="CT405" s="166"/>
      <c r="CU405" s="213"/>
      <c r="CV405" s="213"/>
      <c r="CW405" s="213"/>
      <c r="CX405" s="213"/>
      <c r="CY405" s="213"/>
      <c r="CZ405" s="213"/>
      <c r="DA405" s="213"/>
      <c r="DB405" s="213"/>
      <c r="DC405" s="213"/>
      <c r="DD405" s="213"/>
      <c r="DE405" s="213"/>
      <c r="DF405" s="213"/>
      <c r="DG405" s="213"/>
      <c r="DH405" s="213"/>
      <c r="DI405" s="213"/>
      <c r="DJ405" s="213"/>
      <c r="DK405" s="213"/>
      <c r="DL405" s="213"/>
      <c r="DM405" s="213"/>
      <c r="DN405" s="167"/>
      <c r="DO405" s="213"/>
      <c r="DP405" s="213"/>
      <c r="DQ405" s="213"/>
      <c r="DR405" s="213"/>
      <c r="DS405" s="213"/>
      <c r="DT405" s="213"/>
      <c r="DU405" s="213"/>
      <c r="DV405" s="213"/>
      <c r="DW405" s="213"/>
      <c r="DX405" s="213"/>
      <c r="DY405" s="213"/>
      <c r="DZ405" s="213"/>
      <c r="EA405" s="213"/>
      <c r="EB405" s="213"/>
      <c r="EC405" s="213"/>
      <c r="ED405" s="213"/>
      <c r="EE405" s="213"/>
      <c r="EF405" s="213"/>
      <c r="EG405" s="213"/>
      <c r="EH405" s="213"/>
      <c r="EI405" s="213"/>
      <c r="EJ405" s="213"/>
      <c r="EK405" s="213"/>
      <c r="EL405" s="213"/>
      <c r="EM405" s="213"/>
      <c r="EN405" s="213"/>
      <c r="EO405" s="213"/>
      <c r="EP405" s="213"/>
      <c r="EQ405" s="213"/>
      <c r="ER405" s="213"/>
      <c r="ES405" s="213"/>
      <c r="ET405" s="213"/>
      <c r="EU405" s="9"/>
      <c r="EV405" s="166"/>
      <c r="EW405" s="213"/>
      <c r="EX405" s="213"/>
      <c r="EY405" s="213"/>
      <c r="EZ405" s="213"/>
      <c r="FA405" s="213"/>
      <c r="FB405" s="213"/>
      <c r="FC405" s="213"/>
      <c r="FD405" s="213"/>
      <c r="FE405" s="213"/>
      <c r="FF405" s="213"/>
      <c r="FG405" s="213"/>
      <c r="FH405" s="213"/>
      <c r="FI405" s="213"/>
      <c r="FJ405" s="213"/>
      <c r="FK405" s="213"/>
      <c r="FL405" s="213"/>
      <c r="FM405" s="213"/>
      <c r="FN405" s="167"/>
      <c r="FO405" s="213"/>
      <c r="FP405" s="213"/>
      <c r="FQ405" s="213"/>
      <c r="FR405" s="213"/>
      <c r="FS405" s="166"/>
      <c r="FT405" s="167"/>
      <c r="FU405" s="213"/>
      <c r="FV405" s="213"/>
      <c r="FW405" s="213"/>
      <c r="FX405" s="213"/>
      <c r="FY405" s="166"/>
      <c r="FZ405" s="167"/>
      <c r="GA405" s="166"/>
      <c r="GB405" s="213"/>
      <c r="GC405" s="213"/>
      <c r="GD405" s="213"/>
      <c r="GE405" s="166"/>
      <c r="GF405" s="213"/>
      <c r="GG405" s="213"/>
      <c r="GH405" s="213"/>
      <c r="GI405" s="213"/>
      <c r="GJ405" s="213"/>
      <c r="GK405" s="213"/>
      <c r="GL405" s="213"/>
      <c r="GM405" s="166"/>
      <c r="GN405" s="213"/>
      <c r="GO405" s="213"/>
      <c r="GP405" s="213"/>
      <c r="GQ405" s="167"/>
      <c r="GR405" s="174"/>
      <c r="GS405" s="214"/>
      <c r="GT405" s="214"/>
      <c r="GU405" s="214"/>
      <c r="GV405" s="214"/>
      <c r="GW405" s="214"/>
      <c r="GX405" s="214"/>
      <c r="GY405" s="214"/>
      <c r="GZ405" s="214"/>
      <c r="HA405" s="214" t="s">
        <v>226</v>
      </c>
      <c r="HB405" s="214"/>
      <c r="HC405" s="214"/>
      <c r="HD405" s="214"/>
      <c r="HE405" s="214"/>
      <c r="HF405" s="214"/>
      <c r="HG405" s="214"/>
      <c r="HH405" s="214"/>
      <c r="HI405" s="214"/>
      <c r="HJ405" s="214"/>
      <c r="HK405" s="214"/>
      <c r="HL405" s="214"/>
      <c r="HM405" s="214"/>
      <c r="HN405" s="214"/>
      <c r="HO405" s="214"/>
      <c r="HP405" s="214"/>
      <c r="HQ405" s="214"/>
      <c r="HR405" s="214"/>
      <c r="HS405" s="214"/>
      <c r="HT405" s="214"/>
      <c r="HU405" s="214"/>
      <c r="HV405" s="214"/>
      <c r="HW405" s="214"/>
      <c r="HX405" s="214"/>
      <c r="HY405" s="214"/>
      <c r="HZ405" s="214"/>
      <c r="IA405" s="214"/>
      <c r="IB405" s="214"/>
      <c r="IC405" s="214"/>
      <c r="ID405" s="214"/>
      <c r="IE405" s="214"/>
      <c r="IF405" s="214"/>
      <c r="IG405" s="214"/>
      <c r="IH405" s="214"/>
      <c r="II405" s="214"/>
      <c r="IJ405" s="214"/>
      <c r="IK405" s="214"/>
      <c r="IL405" s="214" t="s">
        <v>853</v>
      </c>
      <c r="IM405" s="214"/>
      <c r="IN405" s="214"/>
      <c r="IO405" s="214"/>
      <c r="IP405" s="166"/>
      <c r="IQ405" s="167"/>
      <c r="IR405" s="213"/>
      <c r="IS405" s="213"/>
      <c r="IT405" s="213"/>
      <c r="IU405" s="213"/>
      <c r="IV405" s="213"/>
      <c r="IW405" s="213"/>
      <c r="IX405" s="223"/>
      <c r="IY405" s="223"/>
      <c r="IZ405" s="213" t="s">
        <v>853</v>
      </c>
      <c r="JA405" s="223"/>
      <c r="JB405" s="213"/>
      <c r="JC405" s="213" t="s">
        <v>853</v>
      </c>
      <c r="JD405" s="213"/>
      <c r="JE405" s="214"/>
      <c r="JF405"/>
      <c r="JG405" s="213" t="s">
        <v>226</v>
      </c>
      <c r="JH405" s="213"/>
      <c r="JI405" s="213"/>
      <c r="JJ405" s="213"/>
      <c r="JK405" s="213"/>
      <c r="JL405" s="213"/>
      <c r="JM405" s="213"/>
      <c r="JN405" s="174"/>
      <c r="JO405" s="214"/>
      <c r="JP405" s="214"/>
      <c r="JQ405" s="214"/>
      <c r="JR405" s="214"/>
      <c r="JS405" s="214"/>
      <c r="JT405" s="214"/>
      <c r="JU405" s="214" t="s">
        <v>853</v>
      </c>
      <c r="JV405" s="214"/>
      <c r="JW405" s="214"/>
      <c r="JX405" s="214"/>
      <c r="JY405" s="166"/>
      <c r="JZ405" s="213"/>
      <c r="KA405" s="213"/>
      <c r="KB405" s="213"/>
      <c r="KC405" s="214"/>
      <c r="KD405" s="214" t="s">
        <v>898</v>
      </c>
      <c r="KE405" s="214"/>
      <c r="KF405" s="214"/>
      <c r="KG405" s="214"/>
      <c r="KH405" s="223"/>
      <c r="KI405" s="223"/>
      <c r="KJ405" s="223"/>
      <c r="KK405" s="223"/>
      <c r="KL405" s="214"/>
      <c r="KM405" s="214"/>
      <c r="KN405" s="214"/>
      <c r="KO405" s="214" t="s">
        <v>853</v>
      </c>
      <c r="KP405" s="214"/>
      <c r="KQ405"/>
      <c r="KR405" s="255"/>
      <c r="KS405">
        <v>3</v>
      </c>
      <c r="KT405">
        <v>5</v>
      </c>
      <c r="KU405">
        <v>3</v>
      </c>
      <c r="KV405">
        <v>5</v>
      </c>
    </row>
    <row r="406" spans="1:308" s="10" customFormat="1" ht="19.5">
      <c r="A406" s="171">
        <v>40</v>
      </c>
      <c r="B406" s="171" t="s">
        <v>1703</v>
      </c>
      <c r="C406" s="172" t="s">
        <v>1726</v>
      </c>
      <c r="D406" s="173">
        <v>13</v>
      </c>
      <c r="E406" s="171" t="s">
        <v>1727</v>
      </c>
      <c r="F406" s="164">
        <v>24</v>
      </c>
      <c r="G406" s="164" t="s">
        <v>852</v>
      </c>
      <c r="H406" s="164">
        <v>0</v>
      </c>
      <c r="I406" s="164">
        <v>0</v>
      </c>
      <c r="J406" s="164">
        <v>978</v>
      </c>
      <c r="K406" s="164">
        <v>371</v>
      </c>
      <c r="L406" s="165">
        <v>37.934560327198362</v>
      </c>
      <c r="M406" s="384" t="s">
        <v>2569</v>
      </c>
      <c r="N406" s="166" t="s">
        <v>226</v>
      </c>
      <c r="O406" s="213"/>
      <c r="P406" s="213"/>
      <c r="Q406" s="213"/>
      <c r="R406" s="213"/>
      <c r="S406" s="213" t="s">
        <v>226</v>
      </c>
      <c r="T406" s="213"/>
      <c r="U406" s="213"/>
      <c r="V406" s="213"/>
      <c r="W406" s="213"/>
      <c r="X406" s="213"/>
      <c r="Y406" s="213"/>
      <c r="Z406" s="213"/>
      <c r="AA406" s="213"/>
      <c r="AB406" s="213"/>
      <c r="AC406" s="213"/>
      <c r="AD406" s="213"/>
      <c r="AE406" s="213"/>
      <c r="AF406" s="213"/>
      <c r="AG406" s="213"/>
      <c r="AH406" s="213"/>
      <c r="AI406" s="213"/>
      <c r="AJ406" s="213" t="s">
        <v>226</v>
      </c>
      <c r="AK406" s="213" t="s">
        <v>226</v>
      </c>
      <c r="AL406" s="213"/>
      <c r="AM406" s="213"/>
      <c r="AN406" s="213"/>
      <c r="AO406" s="213"/>
      <c r="AP406" s="213"/>
      <c r="AQ406" s="213"/>
      <c r="AR406" s="213"/>
      <c r="AS406" s="213"/>
      <c r="AT406" s="213"/>
      <c r="AU406" s="213"/>
      <c r="AV406" s="213"/>
      <c r="AW406" s="213"/>
      <c r="AX406" s="213"/>
      <c r="AY406" s="213"/>
      <c r="AZ406" s="213"/>
      <c r="BA406" s="213" t="s">
        <v>226</v>
      </c>
      <c r="BB406" s="213" t="s">
        <v>226</v>
      </c>
      <c r="BC406" s="213"/>
      <c r="BD406" s="213"/>
      <c r="BE406" s="213"/>
      <c r="BF406" s="234" t="s">
        <v>226</v>
      </c>
      <c r="BG406" s="213"/>
      <c r="BH406" s="213" t="s">
        <v>226</v>
      </c>
      <c r="BI406" s="213"/>
      <c r="BJ406" s="213" t="s">
        <v>226</v>
      </c>
      <c r="BK406" s="213"/>
      <c r="BL406" s="213" t="s">
        <v>226</v>
      </c>
      <c r="BM406" s="213"/>
      <c r="BN406" s="213" t="s">
        <v>226</v>
      </c>
      <c r="BO406" s="213"/>
      <c r="BP406" s="213"/>
      <c r="BQ406" s="213"/>
      <c r="BR406" s="213"/>
      <c r="BS406" s="213"/>
      <c r="BT406" s="213"/>
      <c r="BU406" s="213"/>
      <c r="BV406" s="213"/>
      <c r="BW406" s="213"/>
      <c r="BX406" s="213"/>
      <c r="BY406" s="213"/>
      <c r="BZ406" s="213"/>
      <c r="CA406" s="213"/>
      <c r="CB406" s="166"/>
      <c r="CC406" s="213" t="s">
        <v>226</v>
      </c>
      <c r="CD406" s="213" t="s">
        <v>226</v>
      </c>
      <c r="CE406" s="213" t="s">
        <v>226</v>
      </c>
      <c r="CF406" s="213"/>
      <c r="CG406" s="213"/>
      <c r="CH406" s="213"/>
      <c r="CI406" s="213"/>
      <c r="CJ406" s="213"/>
      <c r="CK406" s="213"/>
      <c r="CL406" s="213"/>
      <c r="CM406" s="213"/>
      <c r="CN406" s="213"/>
      <c r="CO406" s="213"/>
      <c r="CP406" s="213"/>
      <c r="CQ406" s="213"/>
      <c r="CR406" s="213"/>
      <c r="CS406" s="213"/>
      <c r="CT406" s="166"/>
      <c r="CU406" s="213"/>
      <c r="CV406" s="213"/>
      <c r="CW406" s="213"/>
      <c r="CX406" s="213"/>
      <c r="CY406" s="213"/>
      <c r="CZ406" s="213"/>
      <c r="DA406" s="213"/>
      <c r="DB406" s="213"/>
      <c r="DC406" s="213"/>
      <c r="DD406" s="213"/>
      <c r="DE406" s="213"/>
      <c r="DF406" s="213"/>
      <c r="DG406" s="213"/>
      <c r="DH406" s="213"/>
      <c r="DI406" s="213"/>
      <c r="DJ406" s="213"/>
      <c r="DK406" s="213"/>
      <c r="DL406" s="213"/>
      <c r="DM406" s="213"/>
      <c r="DN406" s="167"/>
      <c r="DO406" s="213"/>
      <c r="DP406" s="213"/>
      <c r="DQ406" s="213"/>
      <c r="DR406" s="213"/>
      <c r="DS406" s="213"/>
      <c r="DT406" s="213"/>
      <c r="DU406" s="213"/>
      <c r="DV406" s="213"/>
      <c r="DW406" s="213"/>
      <c r="DX406" s="213"/>
      <c r="DY406" s="213"/>
      <c r="DZ406" s="213"/>
      <c r="EA406" s="213"/>
      <c r="EB406" s="213"/>
      <c r="EC406" s="213"/>
      <c r="ED406" s="213"/>
      <c r="EE406" s="213"/>
      <c r="EF406" s="213"/>
      <c r="EG406" s="213"/>
      <c r="EH406" s="213"/>
      <c r="EI406" s="213"/>
      <c r="EJ406" s="213"/>
      <c r="EK406" s="213"/>
      <c r="EL406" s="213"/>
      <c r="EM406" s="213"/>
      <c r="EN406" s="213"/>
      <c r="EO406" s="213"/>
      <c r="EP406" s="213"/>
      <c r="EQ406" s="213"/>
      <c r="ER406" s="213"/>
      <c r="ES406" s="213"/>
      <c r="ET406" s="213"/>
      <c r="EU406" s="9"/>
      <c r="EV406" s="166"/>
      <c r="EW406" s="213"/>
      <c r="EX406" s="213"/>
      <c r="EY406" s="213"/>
      <c r="EZ406" s="213"/>
      <c r="FA406" s="213"/>
      <c r="FB406" s="213"/>
      <c r="FC406" s="213"/>
      <c r="FD406" s="213"/>
      <c r="FE406" s="213"/>
      <c r="FF406" s="213"/>
      <c r="FG406" s="213"/>
      <c r="FH406" s="213"/>
      <c r="FI406" s="213"/>
      <c r="FJ406" s="213"/>
      <c r="FK406" s="213"/>
      <c r="FL406" s="213"/>
      <c r="FM406" s="213"/>
      <c r="FN406" s="167"/>
      <c r="FO406" s="213"/>
      <c r="FP406" s="213"/>
      <c r="FQ406" s="213"/>
      <c r="FR406" s="213"/>
      <c r="FS406" s="166"/>
      <c r="FT406" s="167"/>
      <c r="FU406" s="213"/>
      <c r="FV406" s="213"/>
      <c r="FW406" s="213"/>
      <c r="FX406" s="213"/>
      <c r="FY406" s="166"/>
      <c r="FZ406" s="167"/>
      <c r="GA406" s="166"/>
      <c r="GB406" s="213"/>
      <c r="GC406" s="213"/>
      <c r="GD406" s="213"/>
      <c r="GE406" s="166"/>
      <c r="GF406" s="213"/>
      <c r="GG406" s="213"/>
      <c r="GH406" s="213"/>
      <c r="GI406" s="213"/>
      <c r="GJ406" s="213"/>
      <c r="GK406" s="213"/>
      <c r="GL406" s="213"/>
      <c r="GM406" s="166"/>
      <c r="GN406" s="213"/>
      <c r="GO406" s="213"/>
      <c r="GP406" s="213"/>
      <c r="GQ406" s="167"/>
      <c r="GR406" s="174"/>
      <c r="GS406" s="214"/>
      <c r="GT406" s="213"/>
      <c r="GU406" s="214"/>
      <c r="GV406" s="214"/>
      <c r="GW406" s="214"/>
      <c r="GX406" s="213" t="s">
        <v>226</v>
      </c>
      <c r="GY406" s="212"/>
      <c r="GZ406" s="212"/>
      <c r="HA406" s="213" t="s">
        <v>226</v>
      </c>
      <c r="HB406" s="213"/>
      <c r="HC406" s="212"/>
      <c r="HD406" s="212"/>
      <c r="HE406" s="212"/>
      <c r="HF406" s="214"/>
      <c r="HG406" s="214"/>
      <c r="HH406" s="212"/>
      <c r="HI406" s="212"/>
      <c r="HJ406" s="212"/>
      <c r="HK406" s="214"/>
      <c r="HL406" s="212"/>
      <c r="HM406" s="214"/>
      <c r="HN406" s="212"/>
      <c r="HO406" s="214"/>
      <c r="HP406" s="214"/>
      <c r="HQ406" s="214"/>
      <c r="HR406" s="214"/>
      <c r="HS406" s="212"/>
      <c r="HT406" s="212"/>
      <c r="HU406" s="212"/>
      <c r="HV406" s="212"/>
      <c r="HW406" s="212"/>
      <c r="HX406" s="213" t="s">
        <v>226</v>
      </c>
      <c r="HY406" s="212"/>
      <c r="HZ406" s="212"/>
      <c r="IA406" s="213" t="s">
        <v>226</v>
      </c>
      <c r="IB406" s="213"/>
      <c r="IC406" s="213"/>
      <c r="ID406" s="214"/>
      <c r="IE406" s="212"/>
      <c r="IF406" s="212"/>
      <c r="IG406" s="212"/>
      <c r="IH406" s="214"/>
      <c r="II406" s="212"/>
      <c r="IJ406" s="212"/>
      <c r="IK406" s="212"/>
      <c r="IL406" s="212" t="s">
        <v>853</v>
      </c>
      <c r="IM406" s="213"/>
      <c r="IN406" s="213"/>
      <c r="IO406" s="213"/>
      <c r="IP406" s="166"/>
      <c r="IQ406" s="167"/>
      <c r="IR406" s="213"/>
      <c r="IS406" s="213"/>
      <c r="IT406" s="213" t="s">
        <v>226</v>
      </c>
      <c r="IU406" s="213"/>
      <c r="IV406" s="213"/>
      <c r="IW406" s="213"/>
      <c r="IX406" s="223"/>
      <c r="IY406" s="223"/>
      <c r="IZ406" s="213"/>
      <c r="JA406" s="223"/>
      <c r="JB406" s="213"/>
      <c r="JC406" s="213"/>
      <c r="JD406" s="213"/>
      <c r="JE406" s="214" t="s">
        <v>226</v>
      </c>
      <c r="JF406"/>
      <c r="JG406" s="213" t="s">
        <v>226</v>
      </c>
      <c r="JH406" s="213"/>
      <c r="JI406" s="213" t="s">
        <v>226</v>
      </c>
      <c r="JJ406" s="213"/>
      <c r="JK406" s="213" t="s">
        <v>226</v>
      </c>
      <c r="JL406" s="213"/>
      <c r="JM406" s="213"/>
      <c r="JN406" s="174"/>
      <c r="JO406" s="214" t="s">
        <v>898</v>
      </c>
      <c r="JP406" s="214"/>
      <c r="JQ406" s="214" t="s">
        <v>898</v>
      </c>
      <c r="JR406" s="214"/>
      <c r="JS406" s="214"/>
      <c r="JT406" s="214"/>
      <c r="JU406" s="214"/>
      <c r="JV406" s="214"/>
      <c r="JW406" s="214"/>
      <c r="JX406" s="214"/>
      <c r="JY406" s="174" t="s">
        <v>898</v>
      </c>
      <c r="JZ406" s="213"/>
      <c r="KA406" s="213"/>
      <c r="KB406" s="214" t="s">
        <v>898</v>
      </c>
      <c r="KC406" s="214"/>
      <c r="KD406" s="214" t="s">
        <v>898</v>
      </c>
      <c r="KE406" s="214" t="s">
        <v>898</v>
      </c>
      <c r="KF406" s="214"/>
      <c r="KG406" s="214"/>
      <c r="KH406" s="223"/>
      <c r="KI406" s="223"/>
      <c r="KJ406" s="223"/>
      <c r="KK406" s="223"/>
      <c r="KL406" s="214"/>
      <c r="KM406" s="214"/>
      <c r="KN406" s="214"/>
      <c r="KO406" s="214"/>
      <c r="KP406" s="214"/>
      <c r="KQ406"/>
      <c r="KR406" s="255"/>
      <c r="KS406">
        <v>29</v>
      </c>
      <c r="KT406">
        <v>1</v>
      </c>
      <c r="KU406">
        <v>26</v>
      </c>
      <c r="KV406">
        <v>1</v>
      </c>
    </row>
    <row r="407" spans="1:308" s="10" customFormat="1" ht="19.5">
      <c r="A407" s="171">
        <v>40</v>
      </c>
      <c r="B407" s="171" t="s">
        <v>1703</v>
      </c>
      <c r="C407" s="172" t="s">
        <v>1728</v>
      </c>
      <c r="D407" s="173">
        <v>14</v>
      </c>
      <c r="E407" s="164" t="s">
        <v>1729</v>
      </c>
      <c r="F407" s="164">
        <v>25</v>
      </c>
      <c r="G407" s="164" t="s">
        <v>852</v>
      </c>
      <c r="H407" s="164">
        <v>0</v>
      </c>
      <c r="I407" s="164">
        <v>0</v>
      </c>
      <c r="J407" s="164">
        <v>310</v>
      </c>
      <c r="K407" s="164">
        <v>55.3</v>
      </c>
      <c r="L407" s="165">
        <v>17.838709677419352</v>
      </c>
      <c r="M407" s="384" t="s">
        <v>2570</v>
      </c>
      <c r="N407" s="166" t="s">
        <v>226</v>
      </c>
      <c r="O407" s="213"/>
      <c r="P407" s="213"/>
      <c r="Q407" s="213"/>
      <c r="R407" s="213"/>
      <c r="S407" s="213"/>
      <c r="T407" s="213"/>
      <c r="U407" s="213"/>
      <c r="V407" s="213"/>
      <c r="W407" s="213"/>
      <c r="X407" s="213"/>
      <c r="Y407" s="213"/>
      <c r="Z407" s="213"/>
      <c r="AA407" s="213"/>
      <c r="AB407" s="213"/>
      <c r="AC407" s="213"/>
      <c r="AD407" s="213"/>
      <c r="AE407" s="213"/>
      <c r="AF407" s="213"/>
      <c r="AG407" s="213"/>
      <c r="AH407" s="213"/>
      <c r="AI407" s="213"/>
      <c r="AJ407" s="213"/>
      <c r="AK407" s="213"/>
      <c r="AL407" s="213"/>
      <c r="AM407" s="213"/>
      <c r="AN407" s="213"/>
      <c r="AO407" s="213"/>
      <c r="AP407" s="213"/>
      <c r="AQ407" s="213"/>
      <c r="AR407" s="213"/>
      <c r="AS407" s="213"/>
      <c r="AT407" s="213"/>
      <c r="AU407" s="213"/>
      <c r="AV407" s="213"/>
      <c r="AW407" s="213"/>
      <c r="AX407" s="213"/>
      <c r="AY407" s="213"/>
      <c r="AZ407" s="213"/>
      <c r="BA407" s="213"/>
      <c r="BB407" s="213"/>
      <c r="BC407" s="213"/>
      <c r="BD407" s="213"/>
      <c r="BE407" s="213"/>
      <c r="BF407" s="213"/>
      <c r="BG407" s="213"/>
      <c r="BH407" s="213"/>
      <c r="BI407" s="213"/>
      <c r="BJ407" s="213"/>
      <c r="BK407" s="213"/>
      <c r="BL407" s="213"/>
      <c r="BM407" s="213"/>
      <c r="BN407" s="213"/>
      <c r="BO407" s="213"/>
      <c r="BP407" s="213"/>
      <c r="BQ407" s="213"/>
      <c r="BR407" s="213"/>
      <c r="BS407" s="213"/>
      <c r="BT407" s="213"/>
      <c r="BU407" s="213"/>
      <c r="BV407" s="213"/>
      <c r="BW407" s="213"/>
      <c r="BX407" s="213"/>
      <c r="BY407" s="213"/>
      <c r="BZ407" s="213"/>
      <c r="CA407" s="213"/>
      <c r="CB407" s="166"/>
      <c r="CC407" s="213"/>
      <c r="CD407" s="213"/>
      <c r="CE407" s="213"/>
      <c r="CF407" s="213"/>
      <c r="CG407" s="213"/>
      <c r="CH407" s="213"/>
      <c r="CI407" s="213"/>
      <c r="CJ407" s="213"/>
      <c r="CK407" s="213"/>
      <c r="CL407" s="213"/>
      <c r="CM407" s="213"/>
      <c r="CN407" s="213"/>
      <c r="CO407" s="213"/>
      <c r="CP407" s="213"/>
      <c r="CQ407" s="213"/>
      <c r="CR407" s="213"/>
      <c r="CS407" s="213"/>
      <c r="CT407" s="166"/>
      <c r="CU407" s="213"/>
      <c r="CV407" s="213"/>
      <c r="CW407" s="213"/>
      <c r="CX407" s="213"/>
      <c r="CY407" s="213"/>
      <c r="CZ407" s="213"/>
      <c r="DA407" s="213"/>
      <c r="DB407" s="213"/>
      <c r="DC407" s="213"/>
      <c r="DD407" s="213"/>
      <c r="DE407" s="213"/>
      <c r="DF407" s="213"/>
      <c r="DG407" s="213"/>
      <c r="DH407" s="213"/>
      <c r="DI407" s="213"/>
      <c r="DJ407" s="213"/>
      <c r="DK407" s="213"/>
      <c r="DL407" s="213"/>
      <c r="DM407" s="213"/>
      <c r="DN407" s="167"/>
      <c r="DO407" s="213"/>
      <c r="DP407" s="213"/>
      <c r="DQ407" s="213"/>
      <c r="DR407" s="213"/>
      <c r="DS407" s="213"/>
      <c r="DT407" s="213"/>
      <c r="DU407" s="213"/>
      <c r="DV407" s="213"/>
      <c r="DW407" s="213"/>
      <c r="DX407" s="213"/>
      <c r="DY407" s="213"/>
      <c r="DZ407" s="213"/>
      <c r="EA407" s="213"/>
      <c r="EB407" s="213"/>
      <c r="EC407" s="213"/>
      <c r="ED407" s="213"/>
      <c r="EE407" s="213"/>
      <c r="EF407" s="213"/>
      <c r="EG407" s="213"/>
      <c r="EH407" s="213"/>
      <c r="EI407" s="213"/>
      <c r="EJ407" s="213"/>
      <c r="EK407" s="213"/>
      <c r="EL407" s="213"/>
      <c r="EM407" s="213"/>
      <c r="EN407" s="213"/>
      <c r="EO407" s="213"/>
      <c r="EP407" s="213"/>
      <c r="EQ407" s="213"/>
      <c r="ER407" s="213"/>
      <c r="ES407" s="213"/>
      <c r="ET407" s="213"/>
      <c r="EU407" s="9"/>
      <c r="EV407" s="166"/>
      <c r="EW407" s="213"/>
      <c r="EX407" s="213"/>
      <c r="EY407" s="213"/>
      <c r="EZ407" s="213"/>
      <c r="FA407" s="213"/>
      <c r="FB407" s="213"/>
      <c r="FC407" s="213"/>
      <c r="FD407" s="213"/>
      <c r="FE407" s="213"/>
      <c r="FF407" s="213"/>
      <c r="FG407" s="213"/>
      <c r="FH407" s="213"/>
      <c r="FI407" s="213"/>
      <c r="FJ407" s="213"/>
      <c r="FK407" s="213"/>
      <c r="FL407" s="213"/>
      <c r="FM407" s="213"/>
      <c r="FN407" s="167"/>
      <c r="FO407" s="213"/>
      <c r="FP407" s="213"/>
      <c r="FQ407" s="213"/>
      <c r="FR407" s="213"/>
      <c r="FS407" s="166"/>
      <c r="FT407" s="167"/>
      <c r="FU407" s="213"/>
      <c r="FV407" s="213"/>
      <c r="FW407" s="213"/>
      <c r="FX407" s="213"/>
      <c r="FY407" s="166"/>
      <c r="FZ407" s="167"/>
      <c r="GA407" s="166"/>
      <c r="GB407" s="213"/>
      <c r="GC407" s="213"/>
      <c r="GD407" s="213"/>
      <c r="GE407" s="166"/>
      <c r="GF407" s="213"/>
      <c r="GG407" s="213"/>
      <c r="GH407" s="213"/>
      <c r="GI407" s="213"/>
      <c r="GJ407" s="213"/>
      <c r="GK407" s="213"/>
      <c r="GL407" s="213"/>
      <c r="GM407" s="166"/>
      <c r="GN407" s="213"/>
      <c r="GO407" s="213"/>
      <c r="GP407" s="213"/>
      <c r="GQ407" s="167"/>
      <c r="GR407" s="174"/>
      <c r="GS407" s="214"/>
      <c r="GT407" s="214"/>
      <c r="GU407" s="214"/>
      <c r="GV407" s="214"/>
      <c r="GW407" s="214"/>
      <c r="GX407" s="214"/>
      <c r="GY407" s="214"/>
      <c r="GZ407" s="214"/>
      <c r="HA407" s="214"/>
      <c r="HB407" s="214"/>
      <c r="HC407" s="214"/>
      <c r="HD407" s="214"/>
      <c r="HE407" s="214"/>
      <c r="HF407" s="214"/>
      <c r="HG407" s="214"/>
      <c r="HH407" s="214"/>
      <c r="HI407" s="214"/>
      <c r="HJ407" s="214"/>
      <c r="HK407" s="214"/>
      <c r="HL407" s="214"/>
      <c r="HM407" s="214"/>
      <c r="HN407" s="214"/>
      <c r="HO407" s="214"/>
      <c r="HP407" s="214"/>
      <c r="HQ407" s="214"/>
      <c r="HR407" s="214"/>
      <c r="HS407" s="214"/>
      <c r="HT407" s="214"/>
      <c r="HU407" s="214"/>
      <c r="HV407" s="214"/>
      <c r="HW407" s="214"/>
      <c r="HX407" s="214"/>
      <c r="HY407" s="214"/>
      <c r="HZ407" s="214"/>
      <c r="IA407" s="214"/>
      <c r="IB407" s="214"/>
      <c r="IC407" s="214"/>
      <c r="ID407" s="214"/>
      <c r="IE407" s="214"/>
      <c r="IF407" s="214"/>
      <c r="IG407" s="214"/>
      <c r="IH407" s="214"/>
      <c r="II407" s="214"/>
      <c r="IJ407" s="214"/>
      <c r="IK407" s="214"/>
      <c r="IL407" s="214"/>
      <c r="IM407" s="214"/>
      <c r="IN407" s="214"/>
      <c r="IO407" s="214"/>
      <c r="IP407" s="166"/>
      <c r="IQ407" s="167"/>
      <c r="IR407" s="213"/>
      <c r="IS407" s="213"/>
      <c r="IT407" s="213"/>
      <c r="IU407" s="213"/>
      <c r="IV407" s="213"/>
      <c r="IW407" s="213" t="s">
        <v>226</v>
      </c>
      <c r="IX407" s="223"/>
      <c r="IY407" s="223"/>
      <c r="IZ407" s="213" t="s">
        <v>853</v>
      </c>
      <c r="JA407" s="223"/>
      <c r="JB407" s="213"/>
      <c r="JC407" s="213"/>
      <c r="JD407" s="213"/>
      <c r="JE407" s="214"/>
      <c r="JF407"/>
      <c r="JG407" s="213"/>
      <c r="JH407" s="213"/>
      <c r="JI407" s="213"/>
      <c r="JJ407" s="213"/>
      <c r="JK407" s="213" t="s">
        <v>226</v>
      </c>
      <c r="JL407" s="213"/>
      <c r="JM407" s="213"/>
      <c r="JN407" s="174"/>
      <c r="JO407" s="214"/>
      <c r="JP407" s="214"/>
      <c r="JQ407" s="214"/>
      <c r="JR407" s="214"/>
      <c r="JS407" s="214"/>
      <c r="JT407" s="214"/>
      <c r="JU407" s="214" t="s">
        <v>853</v>
      </c>
      <c r="JV407" s="214"/>
      <c r="JW407" s="214"/>
      <c r="JX407" s="214"/>
      <c r="JY407" s="166"/>
      <c r="JZ407" s="213"/>
      <c r="KA407" s="213"/>
      <c r="KB407" s="213"/>
      <c r="KC407" s="214"/>
      <c r="KD407" s="214" t="s">
        <v>898</v>
      </c>
      <c r="KE407" s="214"/>
      <c r="KF407" s="214"/>
      <c r="KG407" s="214"/>
      <c r="KH407" s="223"/>
      <c r="KI407" s="223"/>
      <c r="KJ407" s="223"/>
      <c r="KK407" s="223"/>
      <c r="KL407" s="214"/>
      <c r="KM407" s="214"/>
      <c r="KN407" s="214"/>
      <c r="KO407" s="214"/>
      <c r="KP407" s="214"/>
      <c r="KQ407"/>
      <c r="KR407" s="255"/>
      <c r="KS407">
        <v>4</v>
      </c>
      <c r="KT407">
        <v>2</v>
      </c>
      <c r="KU407">
        <v>4</v>
      </c>
      <c r="KV407">
        <v>2</v>
      </c>
    </row>
    <row r="408" spans="1:308" s="10" customFormat="1" ht="19.5">
      <c r="A408" s="171">
        <v>40</v>
      </c>
      <c r="B408" s="171" t="s">
        <v>1703</v>
      </c>
      <c r="C408" s="172" t="s">
        <v>1730</v>
      </c>
      <c r="D408" s="173">
        <v>15</v>
      </c>
      <c r="E408" s="171" t="s">
        <v>1731</v>
      </c>
      <c r="F408" s="164">
        <v>6</v>
      </c>
      <c r="G408" s="164" t="s">
        <v>876</v>
      </c>
      <c r="H408" s="164">
        <v>0</v>
      </c>
      <c r="I408" s="164">
        <v>0</v>
      </c>
      <c r="J408" s="164">
        <v>577</v>
      </c>
      <c r="K408" s="164">
        <v>180.6</v>
      </c>
      <c r="L408" s="165">
        <v>31.299826689774697</v>
      </c>
      <c r="M408" s="384" t="s">
        <v>2571</v>
      </c>
      <c r="N408" s="166" t="s">
        <v>226</v>
      </c>
      <c r="O408" s="213"/>
      <c r="P408" s="213"/>
      <c r="Q408" s="213"/>
      <c r="R408" s="213"/>
      <c r="S408" s="213"/>
      <c r="T408" s="213"/>
      <c r="U408" s="213"/>
      <c r="V408" s="213"/>
      <c r="W408" s="213"/>
      <c r="X408" s="213"/>
      <c r="Y408" s="213"/>
      <c r="Z408" s="213"/>
      <c r="AA408" s="213"/>
      <c r="AB408" s="213"/>
      <c r="AC408" s="213"/>
      <c r="AD408" s="213"/>
      <c r="AE408" s="213"/>
      <c r="AF408" s="213"/>
      <c r="AG408" s="213"/>
      <c r="AH408" s="213"/>
      <c r="AI408" s="213"/>
      <c r="AJ408" s="213"/>
      <c r="AK408" s="213"/>
      <c r="AL408" s="213"/>
      <c r="AM408" s="213"/>
      <c r="AN408" s="213"/>
      <c r="AO408" s="213"/>
      <c r="AP408" s="213"/>
      <c r="AQ408" s="213"/>
      <c r="AR408" s="213"/>
      <c r="AS408" s="213"/>
      <c r="AT408" s="213"/>
      <c r="AU408" s="213"/>
      <c r="AV408" s="213"/>
      <c r="AW408" s="213"/>
      <c r="AX408" s="213"/>
      <c r="AY408" s="213"/>
      <c r="AZ408" s="213"/>
      <c r="BA408" s="213"/>
      <c r="BB408" s="213"/>
      <c r="BC408" s="213"/>
      <c r="BD408" s="213"/>
      <c r="BE408" s="213"/>
      <c r="BF408" s="213"/>
      <c r="BG408" s="213"/>
      <c r="BH408" s="213"/>
      <c r="BI408" s="213"/>
      <c r="BJ408" s="213"/>
      <c r="BK408" s="213"/>
      <c r="BL408" s="213"/>
      <c r="BM408" s="213"/>
      <c r="BN408" s="213"/>
      <c r="BO408" s="213"/>
      <c r="BP408" s="213"/>
      <c r="BQ408" s="213"/>
      <c r="BR408" s="213"/>
      <c r="BS408" s="213"/>
      <c r="BT408" s="213"/>
      <c r="BU408" s="213"/>
      <c r="BV408" s="213"/>
      <c r="BW408" s="213"/>
      <c r="BX408" s="213"/>
      <c r="BY408" s="213"/>
      <c r="BZ408" s="213"/>
      <c r="CA408" s="213"/>
      <c r="CB408" s="166"/>
      <c r="CC408" s="213"/>
      <c r="CD408" s="213"/>
      <c r="CE408" s="213"/>
      <c r="CF408" s="213"/>
      <c r="CG408" s="213"/>
      <c r="CH408" s="213"/>
      <c r="CI408" s="213"/>
      <c r="CJ408" s="213"/>
      <c r="CK408" s="213"/>
      <c r="CL408" s="213"/>
      <c r="CM408" s="213"/>
      <c r="CN408" s="213"/>
      <c r="CO408" s="213"/>
      <c r="CP408" s="213"/>
      <c r="CQ408" s="213"/>
      <c r="CR408" s="213"/>
      <c r="CS408" s="213"/>
      <c r="CT408" s="166"/>
      <c r="CU408" s="213"/>
      <c r="CV408" s="213"/>
      <c r="CW408" s="213"/>
      <c r="CX408" s="213"/>
      <c r="CY408" s="213"/>
      <c r="CZ408" s="213"/>
      <c r="DA408" s="213"/>
      <c r="DB408" s="213"/>
      <c r="DC408" s="213"/>
      <c r="DD408" s="213"/>
      <c r="DE408" s="213"/>
      <c r="DF408" s="213"/>
      <c r="DG408" s="213"/>
      <c r="DH408" s="213"/>
      <c r="DI408" s="213"/>
      <c r="DJ408" s="213"/>
      <c r="DK408" s="213"/>
      <c r="DL408" s="213"/>
      <c r="DM408" s="213"/>
      <c r="DN408" s="167"/>
      <c r="DO408" s="213"/>
      <c r="DP408" s="213"/>
      <c r="DQ408" s="213"/>
      <c r="DR408" s="213"/>
      <c r="DS408" s="213"/>
      <c r="DT408" s="213"/>
      <c r="DU408" s="213"/>
      <c r="DV408" s="213"/>
      <c r="DW408" s="213"/>
      <c r="DX408" s="213"/>
      <c r="DY408" s="213"/>
      <c r="DZ408" s="213"/>
      <c r="EA408" s="213"/>
      <c r="EB408" s="213"/>
      <c r="EC408" s="213"/>
      <c r="ED408" s="213"/>
      <c r="EE408" s="213"/>
      <c r="EF408" s="213"/>
      <c r="EG408" s="213"/>
      <c r="EH408" s="213"/>
      <c r="EI408" s="213"/>
      <c r="EJ408" s="213"/>
      <c r="EK408" s="213"/>
      <c r="EL408" s="213"/>
      <c r="EM408" s="213"/>
      <c r="EN408" s="213"/>
      <c r="EO408" s="213"/>
      <c r="EP408" s="213"/>
      <c r="EQ408" s="213"/>
      <c r="ER408" s="213"/>
      <c r="ES408" s="213"/>
      <c r="ET408" s="213"/>
      <c r="EU408" s="9"/>
      <c r="EV408" s="166"/>
      <c r="EW408" s="213"/>
      <c r="EX408" s="213"/>
      <c r="EY408" s="213"/>
      <c r="EZ408" s="213"/>
      <c r="FA408" s="213"/>
      <c r="FB408" s="213"/>
      <c r="FC408" s="213"/>
      <c r="FD408" s="213"/>
      <c r="FE408" s="213"/>
      <c r="FF408" s="213"/>
      <c r="FG408" s="213"/>
      <c r="FH408" s="213"/>
      <c r="FI408" s="213"/>
      <c r="FJ408" s="213"/>
      <c r="FK408" s="213"/>
      <c r="FL408" s="213"/>
      <c r="FM408" s="213"/>
      <c r="FN408" s="167"/>
      <c r="FO408" s="213"/>
      <c r="FP408" s="213"/>
      <c r="FQ408" s="213"/>
      <c r="FR408" s="213"/>
      <c r="FS408" s="166"/>
      <c r="FT408" s="167"/>
      <c r="FU408" s="213"/>
      <c r="FV408" s="213"/>
      <c r="FW408" s="213"/>
      <c r="FX408" s="213"/>
      <c r="FY408" s="166"/>
      <c r="FZ408" s="167"/>
      <c r="GA408" s="166"/>
      <c r="GB408" s="213"/>
      <c r="GC408" s="213"/>
      <c r="GD408" s="213"/>
      <c r="GE408" s="166"/>
      <c r="GF408" s="213"/>
      <c r="GG408" s="213"/>
      <c r="GH408" s="213"/>
      <c r="GI408" s="213"/>
      <c r="GJ408" s="213"/>
      <c r="GK408" s="213"/>
      <c r="GL408" s="213"/>
      <c r="GM408" s="166"/>
      <c r="GN408" s="213"/>
      <c r="GO408" s="213"/>
      <c r="GP408" s="213"/>
      <c r="GQ408" s="167"/>
      <c r="GR408" s="174"/>
      <c r="GS408" s="214"/>
      <c r="GT408" s="214"/>
      <c r="GU408" s="214"/>
      <c r="GV408" s="214"/>
      <c r="GW408" s="214"/>
      <c r="GX408" s="214"/>
      <c r="GY408" s="212"/>
      <c r="GZ408" s="212"/>
      <c r="HA408" s="214"/>
      <c r="HB408" s="214"/>
      <c r="HC408" s="212"/>
      <c r="HD408" s="212"/>
      <c r="HE408" s="212"/>
      <c r="HF408" s="214"/>
      <c r="HG408" s="214"/>
      <c r="HH408" s="212"/>
      <c r="HI408" s="212"/>
      <c r="HJ408" s="212"/>
      <c r="HK408" s="214"/>
      <c r="HL408" s="212"/>
      <c r="HM408" s="214"/>
      <c r="HN408" s="212"/>
      <c r="HO408" s="214"/>
      <c r="HP408" s="214"/>
      <c r="HQ408" s="214"/>
      <c r="HR408" s="214"/>
      <c r="HS408" s="212"/>
      <c r="HT408" s="212"/>
      <c r="HU408" s="212"/>
      <c r="HV408" s="212"/>
      <c r="HW408" s="212"/>
      <c r="HX408" s="214"/>
      <c r="HY408" s="212"/>
      <c r="HZ408" s="212"/>
      <c r="IA408" s="214"/>
      <c r="IB408" s="214"/>
      <c r="IC408" s="214"/>
      <c r="ID408" s="214"/>
      <c r="IE408" s="212"/>
      <c r="IF408" s="212"/>
      <c r="IG408" s="212"/>
      <c r="IH408" s="214"/>
      <c r="II408" s="212"/>
      <c r="IJ408" s="212"/>
      <c r="IK408" s="212"/>
      <c r="IL408" s="212" t="s">
        <v>853</v>
      </c>
      <c r="IM408" s="214"/>
      <c r="IN408" s="214"/>
      <c r="IO408" s="214"/>
      <c r="IP408" s="166"/>
      <c r="IQ408" s="167"/>
      <c r="IR408" s="213"/>
      <c r="IS408" s="213"/>
      <c r="IT408" s="213"/>
      <c r="IU408" s="213"/>
      <c r="IV408" s="213"/>
      <c r="IW408" s="213" t="s">
        <v>226</v>
      </c>
      <c r="IX408" s="223"/>
      <c r="IY408" s="223"/>
      <c r="IZ408" s="213"/>
      <c r="JA408" s="223"/>
      <c r="JB408" s="213"/>
      <c r="JC408" s="213"/>
      <c r="JD408" s="213"/>
      <c r="JE408" s="214"/>
      <c r="JF408"/>
      <c r="JG408" s="213"/>
      <c r="JH408" s="213"/>
      <c r="JI408" s="213"/>
      <c r="JJ408" s="213"/>
      <c r="JK408" s="213"/>
      <c r="JL408" s="213"/>
      <c r="JM408" s="213"/>
      <c r="JN408" s="174"/>
      <c r="JO408" s="214"/>
      <c r="JP408" s="214"/>
      <c r="JQ408" s="214"/>
      <c r="JR408" s="214"/>
      <c r="JS408" s="214"/>
      <c r="JT408" s="214"/>
      <c r="JU408" s="214"/>
      <c r="JV408" s="214"/>
      <c r="JW408" s="214"/>
      <c r="JX408" s="214"/>
      <c r="JY408" s="166"/>
      <c r="JZ408" s="213"/>
      <c r="KA408" s="213"/>
      <c r="KB408" s="213"/>
      <c r="KC408" s="214"/>
      <c r="KD408" s="214"/>
      <c r="KE408" s="214"/>
      <c r="KF408" s="214"/>
      <c r="KG408" s="214"/>
      <c r="KH408" s="223"/>
      <c r="KI408" s="223"/>
      <c r="KJ408" s="223"/>
      <c r="KK408" s="223"/>
      <c r="KL408" s="214"/>
      <c r="KM408" s="214"/>
      <c r="KN408" s="214"/>
      <c r="KO408" s="214"/>
      <c r="KP408" s="214"/>
      <c r="KQ408"/>
      <c r="KR408" s="255"/>
      <c r="KS408">
        <v>2</v>
      </c>
      <c r="KT408">
        <v>1</v>
      </c>
      <c r="KU408">
        <v>2</v>
      </c>
      <c r="KV408">
        <v>1</v>
      </c>
    </row>
    <row r="409" spans="1:308" s="10" customFormat="1" ht="19.5">
      <c r="A409" s="171">
        <v>40</v>
      </c>
      <c r="B409" s="171" t="s">
        <v>1703</v>
      </c>
      <c r="C409" s="172" t="s">
        <v>1732</v>
      </c>
      <c r="D409" s="173">
        <v>16</v>
      </c>
      <c r="E409" s="164" t="s">
        <v>1733</v>
      </c>
      <c r="F409" s="164">
        <v>10</v>
      </c>
      <c r="G409" s="164" t="s">
        <v>857</v>
      </c>
      <c r="H409" s="164">
        <v>0</v>
      </c>
      <c r="I409" s="164">
        <v>0</v>
      </c>
      <c r="J409" s="164">
        <v>350</v>
      </c>
      <c r="K409" s="164">
        <v>87.1</v>
      </c>
      <c r="L409" s="165">
        <v>24.885714285714283</v>
      </c>
      <c r="M409" s="384" t="s">
        <v>2572</v>
      </c>
      <c r="N409" s="166" t="s">
        <v>226</v>
      </c>
      <c r="O409" s="213"/>
      <c r="P409" s="213"/>
      <c r="Q409" s="213"/>
      <c r="R409" s="213"/>
      <c r="S409" s="213"/>
      <c r="T409" s="213"/>
      <c r="U409" s="213"/>
      <c r="V409" s="213"/>
      <c r="W409" s="213"/>
      <c r="X409" s="213"/>
      <c r="Y409" s="213"/>
      <c r="Z409" s="213"/>
      <c r="AA409" s="213"/>
      <c r="AB409" s="213"/>
      <c r="AC409" s="213"/>
      <c r="AD409" s="213"/>
      <c r="AE409" s="213"/>
      <c r="AF409" s="213"/>
      <c r="AG409" s="213"/>
      <c r="AH409" s="213"/>
      <c r="AI409" s="213"/>
      <c r="AJ409" s="213"/>
      <c r="AK409" s="213"/>
      <c r="AL409" s="213"/>
      <c r="AM409" s="213"/>
      <c r="AN409" s="213"/>
      <c r="AO409" s="213"/>
      <c r="AP409" s="213"/>
      <c r="AQ409" s="213"/>
      <c r="AR409" s="213"/>
      <c r="AS409" s="213"/>
      <c r="AT409" s="213"/>
      <c r="AU409" s="213"/>
      <c r="AV409" s="213"/>
      <c r="AW409" s="213"/>
      <c r="AX409" s="213"/>
      <c r="AY409" s="213"/>
      <c r="AZ409" s="213"/>
      <c r="BA409" s="213"/>
      <c r="BB409" s="213"/>
      <c r="BC409" s="213"/>
      <c r="BD409" s="213"/>
      <c r="BE409" s="213"/>
      <c r="BF409" s="213"/>
      <c r="BG409" s="213"/>
      <c r="BH409" s="213"/>
      <c r="BI409" s="213"/>
      <c r="BJ409" s="213"/>
      <c r="BK409" s="213"/>
      <c r="BL409" s="213"/>
      <c r="BM409" s="213"/>
      <c r="BN409" s="213"/>
      <c r="BO409" s="213"/>
      <c r="BP409" s="213"/>
      <c r="BQ409" s="213"/>
      <c r="BR409" s="213"/>
      <c r="BS409" s="213"/>
      <c r="BT409" s="213"/>
      <c r="BU409" s="213"/>
      <c r="BV409" s="213"/>
      <c r="BW409" s="213"/>
      <c r="BX409" s="213"/>
      <c r="BY409" s="213"/>
      <c r="BZ409" s="213"/>
      <c r="CA409" s="213"/>
      <c r="CB409" s="166"/>
      <c r="CC409" s="213"/>
      <c r="CD409" s="213"/>
      <c r="CE409" s="213"/>
      <c r="CF409" s="213"/>
      <c r="CG409" s="213"/>
      <c r="CH409" s="213"/>
      <c r="CI409" s="213"/>
      <c r="CJ409" s="213"/>
      <c r="CK409" s="213"/>
      <c r="CL409" s="213"/>
      <c r="CM409" s="213"/>
      <c r="CN409" s="213"/>
      <c r="CO409" s="213"/>
      <c r="CP409" s="213"/>
      <c r="CQ409" s="213"/>
      <c r="CR409" s="213"/>
      <c r="CS409" s="213"/>
      <c r="CT409" s="166"/>
      <c r="CU409" s="213"/>
      <c r="CV409" s="213"/>
      <c r="CW409" s="213"/>
      <c r="CX409" s="213"/>
      <c r="CY409" s="213"/>
      <c r="CZ409" s="213"/>
      <c r="DA409" s="213"/>
      <c r="DB409" s="213"/>
      <c r="DC409" s="213"/>
      <c r="DD409" s="213"/>
      <c r="DE409" s="213"/>
      <c r="DF409" s="213"/>
      <c r="DG409" s="213"/>
      <c r="DH409" s="213"/>
      <c r="DI409" s="213"/>
      <c r="DJ409" s="213"/>
      <c r="DK409" s="213"/>
      <c r="DL409" s="213"/>
      <c r="DM409" s="213"/>
      <c r="DN409" s="167"/>
      <c r="DO409" s="213"/>
      <c r="DP409" s="213"/>
      <c r="DQ409" s="213"/>
      <c r="DR409" s="213"/>
      <c r="DS409" s="213"/>
      <c r="DT409" s="213"/>
      <c r="DU409" s="213"/>
      <c r="DV409" s="213"/>
      <c r="DW409" s="213"/>
      <c r="DX409" s="213"/>
      <c r="DY409" s="213"/>
      <c r="DZ409" s="213"/>
      <c r="EA409" s="213"/>
      <c r="EB409" s="213"/>
      <c r="EC409" s="213"/>
      <c r="ED409" s="213"/>
      <c r="EE409" s="213"/>
      <c r="EF409" s="213"/>
      <c r="EG409" s="213"/>
      <c r="EH409" s="213"/>
      <c r="EI409" s="213"/>
      <c r="EJ409" s="213"/>
      <c r="EK409" s="213"/>
      <c r="EL409" s="213"/>
      <c r="EM409" s="213"/>
      <c r="EN409" s="213"/>
      <c r="EO409" s="213"/>
      <c r="EP409" s="213"/>
      <c r="EQ409" s="213"/>
      <c r="ER409" s="213"/>
      <c r="ES409" s="213"/>
      <c r="ET409" s="213"/>
      <c r="EU409" s="9"/>
      <c r="EV409" s="166"/>
      <c r="EW409" s="213"/>
      <c r="EX409" s="213"/>
      <c r="EY409" s="213"/>
      <c r="EZ409" s="213"/>
      <c r="FA409" s="213"/>
      <c r="FB409" s="213"/>
      <c r="FC409" s="213"/>
      <c r="FD409" s="213"/>
      <c r="FE409" s="213"/>
      <c r="FF409" s="213"/>
      <c r="FG409" s="213"/>
      <c r="FH409" s="213"/>
      <c r="FI409" s="213"/>
      <c r="FJ409" s="213"/>
      <c r="FK409" s="213"/>
      <c r="FL409" s="213"/>
      <c r="FM409" s="213"/>
      <c r="FN409" s="167"/>
      <c r="FO409" s="213"/>
      <c r="FP409" s="213"/>
      <c r="FQ409" s="213"/>
      <c r="FR409" s="213"/>
      <c r="FS409" s="166"/>
      <c r="FT409" s="167"/>
      <c r="FU409" s="213"/>
      <c r="FV409" s="213"/>
      <c r="FW409" s="213"/>
      <c r="FX409" s="213"/>
      <c r="FY409" s="166"/>
      <c r="FZ409" s="167"/>
      <c r="GA409" s="166"/>
      <c r="GB409" s="213"/>
      <c r="GC409" s="213"/>
      <c r="GD409" s="213"/>
      <c r="GE409" s="166"/>
      <c r="GF409" s="213"/>
      <c r="GG409" s="213"/>
      <c r="GH409" s="213"/>
      <c r="GI409" s="213"/>
      <c r="GJ409" s="213"/>
      <c r="GK409" s="213"/>
      <c r="GL409" s="213"/>
      <c r="GM409" s="166"/>
      <c r="GN409" s="213"/>
      <c r="GO409" s="213"/>
      <c r="GP409" s="213"/>
      <c r="GQ409" s="167"/>
      <c r="GR409" s="174"/>
      <c r="GS409" s="214"/>
      <c r="GT409" s="214"/>
      <c r="GU409" s="214"/>
      <c r="GV409" s="214"/>
      <c r="GW409" s="214"/>
      <c r="GX409" s="214"/>
      <c r="GY409" s="214"/>
      <c r="GZ409" s="214"/>
      <c r="HA409" s="214"/>
      <c r="HB409" s="214"/>
      <c r="HC409" s="214"/>
      <c r="HD409" s="214"/>
      <c r="HE409" s="214"/>
      <c r="HF409" s="214"/>
      <c r="HG409" s="214"/>
      <c r="HH409" s="214"/>
      <c r="HI409" s="214"/>
      <c r="HJ409" s="214"/>
      <c r="HK409" s="214"/>
      <c r="HL409" s="214"/>
      <c r="HM409" s="214"/>
      <c r="HN409" s="214"/>
      <c r="HO409" s="214"/>
      <c r="HP409" s="214"/>
      <c r="HQ409" s="214"/>
      <c r="HR409" s="214"/>
      <c r="HS409" s="214"/>
      <c r="HT409" s="214"/>
      <c r="HU409" s="214"/>
      <c r="HV409" s="214"/>
      <c r="HW409" s="214"/>
      <c r="HX409" s="214"/>
      <c r="HY409" s="214"/>
      <c r="HZ409" s="214"/>
      <c r="IA409" s="214"/>
      <c r="IB409" s="214"/>
      <c r="IC409" s="214"/>
      <c r="ID409" s="214"/>
      <c r="IE409" s="214"/>
      <c r="IF409" s="214"/>
      <c r="IG409" s="214"/>
      <c r="IH409" s="214"/>
      <c r="II409" s="214"/>
      <c r="IJ409" s="214"/>
      <c r="IK409" s="214"/>
      <c r="IL409" s="214" t="s">
        <v>898</v>
      </c>
      <c r="IM409" s="214"/>
      <c r="IN409" s="214"/>
      <c r="IO409" s="214"/>
      <c r="IP409" s="166"/>
      <c r="IQ409" s="167"/>
      <c r="IR409" s="213"/>
      <c r="IS409" s="213"/>
      <c r="IT409" s="213"/>
      <c r="IU409" s="213"/>
      <c r="IV409" s="213"/>
      <c r="IW409" s="213"/>
      <c r="IX409" s="223"/>
      <c r="IY409" s="223"/>
      <c r="IZ409" s="213"/>
      <c r="JA409" s="223"/>
      <c r="JB409" s="213"/>
      <c r="JC409" s="213"/>
      <c r="JD409" s="213"/>
      <c r="JE409" s="214"/>
      <c r="JF409"/>
      <c r="JG409" s="213"/>
      <c r="JH409" s="213"/>
      <c r="JI409" s="213"/>
      <c r="JJ409" s="213"/>
      <c r="JK409" s="213"/>
      <c r="JL409" s="213"/>
      <c r="JM409" s="213"/>
      <c r="JN409" s="174"/>
      <c r="JO409" s="214" t="s">
        <v>853</v>
      </c>
      <c r="JP409" s="214"/>
      <c r="JQ409" s="214"/>
      <c r="JR409" s="214"/>
      <c r="JS409" s="214"/>
      <c r="JT409" s="214"/>
      <c r="JU409" s="214" t="s">
        <v>853</v>
      </c>
      <c r="JV409" s="214"/>
      <c r="JW409" s="214"/>
      <c r="JX409" s="214"/>
      <c r="JY409" s="166"/>
      <c r="JZ409" s="213"/>
      <c r="KA409" s="213"/>
      <c r="KB409" s="213"/>
      <c r="KC409" s="214"/>
      <c r="KD409" s="214" t="s">
        <v>898</v>
      </c>
      <c r="KE409" s="214"/>
      <c r="KF409" s="214"/>
      <c r="KG409" s="214"/>
      <c r="KH409" s="223"/>
      <c r="KI409" s="223"/>
      <c r="KJ409" s="223"/>
      <c r="KK409" s="223"/>
      <c r="KL409" s="214"/>
      <c r="KM409" s="214"/>
      <c r="KN409" s="214"/>
      <c r="KO409" s="214"/>
      <c r="KP409" s="214"/>
      <c r="KQ409"/>
      <c r="KR409" s="255"/>
      <c r="KS409">
        <v>3</v>
      </c>
      <c r="KT409">
        <v>2</v>
      </c>
      <c r="KU409">
        <v>3</v>
      </c>
      <c r="KV409">
        <v>2</v>
      </c>
    </row>
    <row r="410" spans="1:308" s="10" customFormat="1" ht="19.5">
      <c r="A410" s="171">
        <v>40</v>
      </c>
      <c r="B410" s="171" t="s">
        <v>1703</v>
      </c>
      <c r="C410" s="172" t="s">
        <v>1734</v>
      </c>
      <c r="D410" s="173">
        <v>17</v>
      </c>
      <c r="E410" s="171" t="s">
        <v>1735</v>
      </c>
      <c r="F410" s="164">
        <v>21</v>
      </c>
      <c r="G410" s="164" t="s">
        <v>2078</v>
      </c>
      <c r="H410" s="164" t="s">
        <v>864</v>
      </c>
      <c r="I410" s="164" t="s">
        <v>904</v>
      </c>
      <c r="J410" s="164">
        <v>638</v>
      </c>
      <c r="K410" s="164">
        <v>459.4</v>
      </c>
      <c r="L410" s="165">
        <v>72.006269592476485</v>
      </c>
      <c r="M410" s="384" t="s">
        <v>2573</v>
      </c>
      <c r="N410" s="166" t="s">
        <v>226</v>
      </c>
      <c r="O410" s="213"/>
      <c r="P410" s="213"/>
      <c r="Q410" s="213"/>
      <c r="R410" s="213"/>
      <c r="S410" s="213"/>
      <c r="T410" s="213"/>
      <c r="U410" s="213"/>
      <c r="V410" s="213"/>
      <c r="W410" s="213"/>
      <c r="X410" s="213"/>
      <c r="Y410" s="213"/>
      <c r="Z410" s="213"/>
      <c r="AA410" s="213"/>
      <c r="AB410" s="213"/>
      <c r="AC410" s="213"/>
      <c r="AD410" s="213"/>
      <c r="AE410" s="213"/>
      <c r="AF410" s="213"/>
      <c r="AG410" s="213"/>
      <c r="AH410" s="213"/>
      <c r="AI410" s="213"/>
      <c r="AJ410" s="213"/>
      <c r="AK410" s="213"/>
      <c r="AL410" s="213"/>
      <c r="AM410" s="213"/>
      <c r="AN410" s="213"/>
      <c r="AO410" s="213"/>
      <c r="AP410" s="213"/>
      <c r="AQ410" s="213"/>
      <c r="AR410" s="213"/>
      <c r="AS410" s="213"/>
      <c r="AT410" s="213"/>
      <c r="AU410" s="213"/>
      <c r="AV410" s="213"/>
      <c r="AW410" s="213"/>
      <c r="AX410" s="213"/>
      <c r="AY410" s="213"/>
      <c r="AZ410" s="213"/>
      <c r="BA410" s="213"/>
      <c r="BB410" s="213"/>
      <c r="BC410" s="213"/>
      <c r="BD410" s="213"/>
      <c r="BE410" s="213"/>
      <c r="BF410" s="213"/>
      <c r="BG410" s="213"/>
      <c r="BH410" s="213"/>
      <c r="BI410" s="213"/>
      <c r="BJ410" s="213"/>
      <c r="BK410" s="213"/>
      <c r="BL410" s="213"/>
      <c r="BM410" s="213"/>
      <c r="BN410" s="213"/>
      <c r="BO410" s="213"/>
      <c r="BP410" s="213"/>
      <c r="BQ410" s="213" t="s">
        <v>226</v>
      </c>
      <c r="BR410" s="213"/>
      <c r="BS410" s="213"/>
      <c r="BT410" s="213"/>
      <c r="BU410" s="213"/>
      <c r="BV410" s="213"/>
      <c r="BW410" s="213"/>
      <c r="BX410" s="213"/>
      <c r="BY410" s="213"/>
      <c r="BZ410" s="213" t="s">
        <v>226</v>
      </c>
      <c r="CA410" s="213"/>
      <c r="CB410" s="166"/>
      <c r="CC410" s="213"/>
      <c r="CD410" s="213"/>
      <c r="CE410" s="213"/>
      <c r="CF410" s="213" t="s">
        <v>226</v>
      </c>
      <c r="CG410" s="213"/>
      <c r="CH410" s="213"/>
      <c r="CI410" s="213"/>
      <c r="CJ410" s="213" t="s">
        <v>226</v>
      </c>
      <c r="CK410" s="213"/>
      <c r="CL410" s="213"/>
      <c r="CM410" s="213"/>
      <c r="CN410" s="213"/>
      <c r="CO410" s="213"/>
      <c r="CP410" s="213"/>
      <c r="CQ410" s="213" t="s">
        <v>226</v>
      </c>
      <c r="CR410" s="213"/>
      <c r="CS410" s="213"/>
      <c r="CT410" s="166" t="s">
        <v>226</v>
      </c>
      <c r="CU410" s="213"/>
      <c r="CV410" s="213"/>
      <c r="CW410" s="213"/>
      <c r="CX410" s="213"/>
      <c r="CY410" s="213"/>
      <c r="CZ410" s="213"/>
      <c r="DA410" s="213"/>
      <c r="DB410" s="213"/>
      <c r="DC410" s="213"/>
      <c r="DD410" s="213"/>
      <c r="DE410" s="213"/>
      <c r="DF410" s="213"/>
      <c r="DG410" s="213"/>
      <c r="DH410" s="213"/>
      <c r="DI410" s="213"/>
      <c r="DJ410" s="213"/>
      <c r="DK410" s="213"/>
      <c r="DL410" s="213"/>
      <c r="DM410" s="213"/>
      <c r="DN410" s="167"/>
      <c r="DO410" s="213"/>
      <c r="DP410" s="213"/>
      <c r="DQ410" s="213"/>
      <c r="DR410" s="213"/>
      <c r="DS410" s="213"/>
      <c r="DT410" s="213"/>
      <c r="DU410" s="213"/>
      <c r="DV410" s="213"/>
      <c r="DW410" s="213"/>
      <c r="DX410" s="213"/>
      <c r="DY410" s="213"/>
      <c r="DZ410" s="213"/>
      <c r="EA410" s="213"/>
      <c r="EB410" s="213"/>
      <c r="EC410" s="213"/>
      <c r="ED410" s="213"/>
      <c r="EE410" s="213"/>
      <c r="EF410" s="213"/>
      <c r="EG410" s="213"/>
      <c r="EH410" s="213"/>
      <c r="EI410" s="213"/>
      <c r="EJ410" s="213"/>
      <c r="EK410" s="213"/>
      <c r="EL410" s="213"/>
      <c r="EM410" s="213"/>
      <c r="EN410" s="213"/>
      <c r="EO410" s="213"/>
      <c r="EP410" s="213"/>
      <c r="EQ410" s="213"/>
      <c r="ER410" s="213"/>
      <c r="ES410" s="213"/>
      <c r="ET410" s="213"/>
      <c r="EU410" s="9"/>
      <c r="EV410" s="166"/>
      <c r="EW410" s="213"/>
      <c r="EX410" s="213"/>
      <c r="EY410" s="213"/>
      <c r="EZ410" s="213"/>
      <c r="FA410" s="213"/>
      <c r="FB410" s="213"/>
      <c r="FC410" s="213"/>
      <c r="FD410" s="213"/>
      <c r="FE410" s="213"/>
      <c r="FF410" s="213"/>
      <c r="FG410" s="213"/>
      <c r="FH410" s="213"/>
      <c r="FI410" s="213"/>
      <c r="FJ410" s="213"/>
      <c r="FK410" s="213"/>
      <c r="FL410" s="213"/>
      <c r="FM410" s="213"/>
      <c r="FN410" s="167"/>
      <c r="FO410" s="213"/>
      <c r="FP410" s="213"/>
      <c r="FQ410" s="213"/>
      <c r="FR410" s="213"/>
      <c r="FS410" s="166"/>
      <c r="FT410" s="167"/>
      <c r="FU410" s="213"/>
      <c r="FV410" s="213"/>
      <c r="FW410" s="213"/>
      <c r="FX410" s="213"/>
      <c r="FY410" s="166"/>
      <c r="FZ410" s="167"/>
      <c r="GA410" s="166"/>
      <c r="GB410" s="213"/>
      <c r="GC410" s="213"/>
      <c r="GD410" s="213"/>
      <c r="GE410" s="166"/>
      <c r="GF410" s="213"/>
      <c r="GG410" s="213"/>
      <c r="GH410" s="213"/>
      <c r="GI410" s="213"/>
      <c r="GJ410" s="213"/>
      <c r="GK410" s="213"/>
      <c r="GL410" s="213"/>
      <c r="GM410" s="166"/>
      <c r="GN410" s="213"/>
      <c r="GO410" s="213"/>
      <c r="GP410" s="213"/>
      <c r="GQ410" s="167"/>
      <c r="GR410" s="174"/>
      <c r="GS410" s="214"/>
      <c r="GT410" s="213"/>
      <c r="GU410" s="214"/>
      <c r="GV410" s="214"/>
      <c r="GW410" s="214"/>
      <c r="GX410" s="213" t="s">
        <v>226</v>
      </c>
      <c r="GY410" s="214"/>
      <c r="GZ410" s="214"/>
      <c r="HA410" s="213" t="s">
        <v>226</v>
      </c>
      <c r="HB410" s="213"/>
      <c r="HC410" s="214"/>
      <c r="HD410" s="214"/>
      <c r="HE410" s="214"/>
      <c r="HF410" s="214"/>
      <c r="HG410" s="214"/>
      <c r="HH410" s="214"/>
      <c r="HI410" s="214"/>
      <c r="HJ410" s="214"/>
      <c r="HK410" s="214"/>
      <c r="HL410" s="214"/>
      <c r="HM410" s="214"/>
      <c r="HN410" s="214"/>
      <c r="HO410" s="214"/>
      <c r="HP410" s="214"/>
      <c r="HQ410" s="214"/>
      <c r="HR410" s="214"/>
      <c r="HS410" s="214"/>
      <c r="HT410" s="214"/>
      <c r="HU410" s="214"/>
      <c r="HV410" s="214"/>
      <c r="HW410" s="214"/>
      <c r="HX410" s="213" t="s">
        <v>226</v>
      </c>
      <c r="HY410" s="214"/>
      <c r="HZ410" s="214"/>
      <c r="IA410" s="213" t="s">
        <v>226</v>
      </c>
      <c r="IB410" s="213" t="s">
        <v>226</v>
      </c>
      <c r="IC410" s="213" t="s">
        <v>226</v>
      </c>
      <c r="ID410" s="214"/>
      <c r="IE410" s="214"/>
      <c r="IF410" s="214"/>
      <c r="IG410" s="214"/>
      <c r="IH410" s="214"/>
      <c r="II410" s="214"/>
      <c r="IJ410" s="214"/>
      <c r="IK410" s="214"/>
      <c r="IL410" s="214"/>
      <c r="IM410" s="213"/>
      <c r="IN410" s="213"/>
      <c r="IO410" s="213"/>
      <c r="IP410" s="166"/>
      <c r="IQ410" s="167"/>
      <c r="IR410" s="213"/>
      <c r="IS410" s="213"/>
      <c r="IT410" s="213"/>
      <c r="IU410" s="213"/>
      <c r="IV410" s="213"/>
      <c r="IW410" s="213"/>
      <c r="IX410" s="223"/>
      <c r="IY410" s="223"/>
      <c r="IZ410" s="213" t="s">
        <v>898</v>
      </c>
      <c r="JA410" s="223"/>
      <c r="JB410" s="213"/>
      <c r="JC410" s="213" t="s">
        <v>898</v>
      </c>
      <c r="JD410" s="213"/>
      <c r="JE410" s="214"/>
      <c r="JF410"/>
      <c r="JG410" s="213"/>
      <c r="JH410" s="213"/>
      <c r="JI410" s="213"/>
      <c r="JJ410" s="213"/>
      <c r="JK410" s="213"/>
      <c r="JL410" s="213"/>
      <c r="JM410" s="213" t="s">
        <v>226</v>
      </c>
      <c r="JN410" s="174" t="s">
        <v>898</v>
      </c>
      <c r="JO410" s="214"/>
      <c r="JP410" s="214"/>
      <c r="JQ410" s="214"/>
      <c r="JR410" s="214"/>
      <c r="JS410" s="214"/>
      <c r="JT410" s="214"/>
      <c r="JU410" s="214"/>
      <c r="JV410" s="214"/>
      <c r="JW410" s="214"/>
      <c r="JX410" s="214"/>
      <c r="JY410" s="174" t="s">
        <v>898</v>
      </c>
      <c r="JZ410" s="214" t="s">
        <v>898</v>
      </c>
      <c r="KA410" s="214" t="s">
        <v>898</v>
      </c>
      <c r="KB410" s="214" t="s">
        <v>898</v>
      </c>
      <c r="KC410" s="214"/>
      <c r="KD410" s="214" t="s">
        <v>898</v>
      </c>
      <c r="KE410" s="214" t="s">
        <v>898</v>
      </c>
      <c r="KF410" s="214"/>
      <c r="KG410" s="214"/>
      <c r="KH410" s="223"/>
      <c r="KI410" s="223"/>
      <c r="KJ410" s="223"/>
      <c r="KK410" s="223"/>
      <c r="KL410" s="214"/>
      <c r="KM410" s="214" t="s">
        <v>898</v>
      </c>
      <c r="KN410" s="214"/>
      <c r="KO410" s="214"/>
      <c r="KP410" s="214"/>
      <c r="KQ410"/>
      <c r="KR410" s="255"/>
      <c r="KS410">
        <v>24</v>
      </c>
      <c r="KT410">
        <v>0</v>
      </c>
      <c r="KU410">
        <v>24</v>
      </c>
      <c r="KV410">
        <v>0</v>
      </c>
    </row>
    <row r="411" spans="1:308" s="10" customFormat="1" ht="19.5">
      <c r="A411" s="171">
        <v>40</v>
      </c>
      <c r="B411" s="171" t="s">
        <v>1703</v>
      </c>
      <c r="C411" s="172" t="s">
        <v>1736</v>
      </c>
      <c r="D411" s="173">
        <v>18</v>
      </c>
      <c r="E411" s="164" t="s">
        <v>1737</v>
      </c>
      <c r="F411" s="164">
        <v>21</v>
      </c>
      <c r="G411" s="164" t="s">
        <v>852</v>
      </c>
      <c r="H411" s="164" t="s">
        <v>979</v>
      </c>
      <c r="I411" s="164">
        <v>0</v>
      </c>
      <c r="J411" s="164">
        <v>150</v>
      </c>
      <c r="K411" s="164">
        <v>47.9</v>
      </c>
      <c r="L411" s="165">
        <v>31.93333333333333</v>
      </c>
      <c r="M411" s="384" t="s">
        <v>2574</v>
      </c>
      <c r="N411" s="166"/>
      <c r="O411" s="213"/>
      <c r="P411" s="213"/>
      <c r="Q411" s="213"/>
      <c r="R411" s="213"/>
      <c r="S411" s="213"/>
      <c r="T411" s="213"/>
      <c r="U411" s="213"/>
      <c r="V411" s="213"/>
      <c r="W411" s="213"/>
      <c r="X411" s="213"/>
      <c r="Y411" s="213"/>
      <c r="Z411" s="213"/>
      <c r="AA411" s="213"/>
      <c r="AB411" s="213"/>
      <c r="AC411" s="213"/>
      <c r="AD411" s="213"/>
      <c r="AE411" s="213"/>
      <c r="AF411" s="213"/>
      <c r="AG411" s="213"/>
      <c r="AH411" s="213"/>
      <c r="AI411" s="213"/>
      <c r="AJ411" s="213"/>
      <c r="AK411" s="213"/>
      <c r="AL411" s="213"/>
      <c r="AM411" s="213"/>
      <c r="AN411" s="213"/>
      <c r="AO411" s="213"/>
      <c r="AP411" s="213"/>
      <c r="AQ411" s="213"/>
      <c r="AR411" s="213"/>
      <c r="AS411" s="213"/>
      <c r="AT411" s="213"/>
      <c r="AU411" s="213"/>
      <c r="AV411" s="213"/>
      <c r="AW411" s="213"/>
      <c r="AX411" s="213"/>
      <c r="AY411" s="213"/>
      <c r="AZ411" s="213"/>
      <c r="BA411" s="213"/>
      <c r="BB411" s="213"/>
      <c r="BC411" s="213"/>
      <c r="BD411" s="213"/>
      <c r="BE411" s="213"/>
      <c r="BF411" s="213"/>
      <c r="BG411" s="213"/>
      <c r="BH411" s="213"/>
      <c r="BI411" s="213"/>
      <c r="BJ411" s="213"/>
      <c r="BK411" s="213"/>
      <c r="BL411" s="213"/>
      <c r="BM411" s="213"/>
      <c r="BN411" s="213"/>
      <c r="BO411" s="213"/>
      <c r="BP411" s="213"/>
      <c r="BQ411" s="213"/>
      <c r="BR411" s="213"/>
      <c r="BS411" s="213"/>
      <c r="BT411" s="213"/>
      <c r="BU411" s="213"/>
      <c r="BV411" s="213"/>
      <c r="BW411" s="213"/>
      <c r="BX411" s="213"/>
      <c r="BY411" s="213"/>
      <c r="BZ411" s="213"/>
      <c r="CA411" s="213"/>
      <c r="CB411" s="166"/>
      <c r="CC411" s="213"/>
      <c r="CD411" s="213"/>
      <c r="CE411" s="213"/>
      <c r="CF411" s="213"/>
      <c r="CG411" s="213"/>
      <c r="CH411" s="213"/>
      <c r="CI411" s="213"/>
      <c r="CJ411" s="213"/>
      <c r="CK411" s="213"/>
      <c r="CL411" s="213"/>
      <c r="CM411" s="213"/>
      <c r="CN411" s="213"/>
      <c r="CO411" s="213"/>
      <c r="CP411" s="213"/>
      <c r="CQ411" s="213"/>
      <c r="CR411" s="213"/>
      <c r="CS411" s="213"/>
      <c r="CT411" s="166"/>
      <c r="CU411" s="213"/>
      <c r="CV411" s="213"/>
      <c r="CW411" s="213"/>
      <c r="CX411" s="213"/>
      <c r="CY411" s="213"/>
      <c r="CZ411" s="213"/>
      <c r="DA411" s="213"/>
      <c r="DB411" s="213"/>
      <c r="DC411" s="213"/>
      <c r="DD411" s="213"/>
      <c r="DE411" s="213"/>
      <c r="DF411" s="213"/>
      <c r="DG411" s="213"/>
      <c r="DH411" s="213"/>
      <c r="DI411" s="213"/>
      <c r="DJ411" s="213"/>
      <c r="DK411" s="213"/>
      <c r="DL411" s="213"/>
      <c r="DM411" s="213"/>
      <c r="DN411" s="167"/>
      <c r="DO411" s="213"/>
      <c r="DP411" s="213"/>
      <c r="DQ411" s="213"/>
      <c r="DR411" s="213"/>
      <c r="DS411" s="213"/>
      <c r="DT411" s="213"/>
      <c r="DU411" s="213"/>
      <c r="DV411" s="213"/>
      <c r="DW411" s="213"/>
      <c r="DX411" s="213"/>
      <c r="DY411" s="213"/>
      <c r="DZ411" s="213"/>
      <c r="EA411" s="213"/>
      <c r="EB411" s="213"/>
      <c r="EC411" s="213"/>
      <c r="ED411" s="213"/>
      <c r="EE411" s="213"/>
      <c r="EF411" s="213"/>
      <c r="EG411" s="213"/>
      <c r="EH411" s="213"/>
      <c r="EI411" s="213"/>
      <c r="EJ411" s="213"/>
      <c r="EK411" s="213"/>
      <c r="EL411" s="213"/>
      <c r="EM411" s="213"/>
      <c r="EN411" s="213"/>
      <c r="EO411" s="213"/>
      <c r="EP411" s="213"/>
      <c r="EQ411" s="213"/>
      <c r="ER411" s="213"/>
      <c r="ES411" s="213"/>
      <c r="ET411" s="213"/>
      <c r="EU411" s="9"/>
      <c r="EV411" s="166"/>
      <c r="EW411" s="213"/>
      <c r="EX411" s="213"/>
      <c r="EY411" s="213"/>
      <c r="EZ411" s="213"/>
      <c r="FA411" s="213"/>
      <c r="FB411" s="213"/>
      <c r="FC411" s="213"/>
      <c r="FD411" s="213"/>
      <c r="FE411" s="213"/>
      <c r="FF411" s="213"/>
      <c r="FG411" s="213"/>
      <c r="FH411" s="213"/>
      <c r="FI411" s="213"/>
      <c r="FJ411" s="213"/>
      <c r="FK411" s="213"/>
      <c r="FL411" s="213"/>
      <c r="FM411" s="213"/>
      <c r="FN411" s="167"/>
      <c r="FO411" s="213"/>
      <c r="FP411" s="213"/>
      <c r="FQ411" s="213"/>
      <c r="FR411" s="213"/>
      <c r="FS411" s="166"/>
      <c r="FT411" s="167"/>
      <c r="FU411" s="213"/>
      <c r="FV411" s="213"/>
      <c r="FW411" s="213"/>
      <c r="FX411" s="213"/>
      <c r="FY411" s="166"/>
      <c r="FZ411" s="167"/>
      <c r="GA411" s="166"/>
      <c r="GB411" s="213"/>
      <c r="GC411" s="213"/>
      <c r="GD411" s="213"/>
      <c r="GE411" s="166"/>
      <c r="GF411" s="213"/>
      <c r="GG411" s="213"/>
      <c r="GH411" s="213"/>
      <c r="GI411" s="213"/>
      <c r="GJ411" s="213"/>
      <c r="GK411" s="213"/>
      <c r="GL411" s="213"/>
      <c r="GM411" s="166"/>
      <c r="GN411" s="213"/>
      <c r="GO411" s="213"/>
      <c r="GP411" s="213"/>
      <c r="GQ411" s="167"/>
      <c r="GR411" s="174"/>
      <c r="GS411" s="214"/>
      <c r="GT411" s="214"/>
      <c r="GU411" s="214"/>
      <c r="GV411" s="214"/>
      <c r="GW411" s="214"/>
      <c r="GX411" s="214"/>
      <c r="GY411" s="214"/>
      <c r="GZ411" s="214"/>
      <c r="HA411" s="214"/>
      <c r="HB411" s="214"/>
      <c r="HC411" s="214"/>
      <c r="HD411" s="214"/>
      <c r="HE411" s="214"/>
      <c r="HF411" s="214"/>
      <c r="HG411" s="214"/>
      <c r="HH411" s="214"/>
      <c r="HI411" s="214"/>
      <c r="HJ411" s="214"/>
      <c r="HK411" s="214"/>
      <c r="HL411" s="214"/>
      <c r="HM411" s="214"/>
      <c r="HN411" s="214"/>
      <c r="HO411" s="214"/>
      <c r="HP411" s="214"/>
      <c r="HQ411" s="214"/>
      <c r="HR411" s="214"/>
      <c r="HS411" s="214"/>
      <c r="HT411" s="214"/>
      <c r="HU411" s="214"/>
      <c r="HV411" s="214"/>
      <c r="HW411" s="214"/>
      <c r="HX411" s="214"/>
      <c r="HY411" s="214"/>
      <c r="HZ411" s="214"/>
      <c r="IA411" s="214"/>
      <c r="IB411" s="214"/>
      <c r="IC411" s="214"/>
      <c r="ID411" s="214"/>
      <c r="IE411" s="214"/>
      <c r="IF411" s="214"/>
      <c r="IG411" s="214"/>
      <c r="IH411" s="214"/>
      <c r="II411" s="214"/>
      <c r="IJ411" s="214"/>
      <c r="IK411" s="214"/>
      <c r="IL411" s="214"/>
      <c r="IM411" s="214"/>
      <c r="IN411" s="214"/>
      <c r="IO411" s="214"/>
      <c r="IP411" s="166"/>
      <c r="IQ411" s="167"/>
      <c r="IR411" s="213"/>
      <c r="IS411" s="213"/>
      <c r="IT411" s="213"/>
      <c r="IU411" s="213"/>
      <c r="IV411" s="213"/>
      <c r="IW411" s="213"/>
      <c r="IX411" s="223"/>
      <c r="IY411" s="223"/>
      <c r="IZ411" s="213" t="s">
        <v>226</v>
      </c>
      <c r="JA411" s="223"/>
      <c r="JB411" s="213"/>
      <c r="JC411" s="213" t="s">
        <v>226</v>
      </c>
      <c r="JD411" s="213"/>
      <c r="JE411" s="214" t="s">
        <v>898</v>
      </c>
      <c r="JF411"/>
      <c r="JG411" s="213"/>
      <c r="JH411" s="213"/>
      <c r="JI411" s="213"/>
      <c r="JJ411" s="213"/>
      <c r="JK411" s="213"/>
      <c r="JL411" s="213"/>
      <c r="JM411" s="213" t="s">
        <v>226</v>
      </c>
      <c r="JN411" s="174" t="s">
        <v>898</v>
      </c>
      <c r="JO411" s="214"/>
      <c r="JP411" s="214"/>
      <c r="JQ411" s="214"/>
      <c r="JR411" s="214"/>
      <c r="JS411" s="214"/>
      <c r="JT411" s="214"/>
      <c r="JU411" s="214"/>
      <c r="JV411" s="214"/>
      <c r="JW411" s="214"/>
      <c r="JX411" s="214"/>
      <c r="JY411" s="174" t="s">
        <v>898</v>
      </c>
      <c r="JZ411" s="214" t="s">
        <v>898</v>
      </c>
      <c r="KA411" s="214" t="s">
        <v>898</v>
      </c>
      <c r="KB411" s="214" t="s">
        <v>898</v>
      </c>
      <c r="KC411" s="214"/>
      <c r="KD411" s="214" t="s">
        <v>898</v>
      </c>
      <c r="KE411" s="214" t="s">
        <v>898</v>
      </c>
      <c r="KF411" s="214"/>
      <c r="KG411" s="214"/>
      <c r="KH411" s="223"/>
      <c r="KI411" s="223"/>
      <c r="KJ411" s="223"/>
      <c r="KK411" s="223"/>
      <c r="KL411" s="214"/>
      <c r="KM411" s="214" t="s">
        <v>898</v>
      </c>
      <c r="KN411" s="214"/>
      <c r="KO411" s="214"/>
      <c r="KP411" s="214"/>
      <c r="KQ411"/>
      <c r="KR411" s="255"/>
      <c r="KS411">
        <v>12</v>
      </c>
      <c r="KT411">
        <v>0</v>
      </c>
      <c r="KU411">
        <v>12</v>
      </c>
      <c r="KV411">
        <v>0</v>
      </c>
    </row>
    <row r="412" spans="1:308" s="10" customFormat="1" ht="19.5">
      <c r="A412" s="171">
        <v>40</v>
      </c>
      <c r="B412" s="171" t="s">
        <v>1703</v>
      </c>
      <c r="C412" s="172" t="s">
        <v>1738</v>
      </c>
      <c r="D412" s="173">
        <v>19</v>
      </c>
      <c r="E412" s="171" t="s">
        <v>1739</v>
      </c>
      <c r="F412" s="164">
        <v>25</v>
      </c>
      <c r="G412" s="164" t="s">
        <v>852</v>
      </c>
      <c r="H412" s="164">
        <v>0</v>
      </c>
      <c r="I412" s="164">
        <v>0</v>
      </c>
      <c r="J412" s="164">
        <v>656</v>
      </c>
      <c r="K412" s="164">
        <v>180.9</v>
      </c>
      <c r="L412" s="165">
        <v>27.57621951219512</v>
      </c>
      <c r="M412" s="384" t="s">
        <v>2575</v>
      </c>
      <c r="N412" s="166" t="s">
        <v>226</v>
      </c>
      <c r="O412" s="213"/>
      <c r="P412" s="213"/>
      <c r="Q412" s="213"/>
      <c r="R412" s="213"/>
      <c r="S412" s="213"/>
      <c r="T412" s="213"/>
      <c r="U412" s="213"/>
      <c r="V412" s="213"/>
      <c r="W412" s="213"/>
      <c r="X412" s="213"/>
      <c r="Y412" s="213"/>
      <c r="Z412" s="213"/>
      <c r="AA412" s="213"/>
      <c r="AB412" s="213"/>
      <c r="AC412" s="213"/>
      <c r="AD412" s="213"/>
      <c r="AE412" s="213"/>
      <c r="AF412" s="213"/>
      <c r="AG412" s="213"/>
      <c r="AH412" s="213"/>
      <c r="AI412" s="213"/>
      <c r="AJ412" s="213"/>
      <c r="AK412" s="213"/>
      <c r="AL412" s="213"/>
      <c r="AM412" s="213"/>
      <c r="AN412" s="213"/>
      <c r="AO412" s="213"/>
      <c r="AP412" s="213"/>
      <c r="AQ412" s="213"/>
      <c r="AR412" s="213"/>
      <c r="AS412" s="213"/>
      <c r="AT412" s="213"/>
      <c r="AU412" s="213"/>
      <c r="AV412" s="213"/>
      <c r="AW412" s="213"/>
      <c r="AX412" s="213"/>
      <c r="AY412" s="213"/>
      <c r="AZ412" s="213"/>
      <c r="BA412" s="213"/>
      <c r="BB412" s="213"/>
      <c r="BC412" s="213"/>
      <c r="BD412" s="213"/>
      <c r="BE412" s="213"/>
      <c r="BF412" s="213"/>
      <c r="BG412" s="213"/>
      <c r="BH412" s="213"/>
      <c r="BI412" s="213"/>
      <c r="BJ412" s="213"/>
      <c r="BK412" s="213"/>
      <c r="BL412" s="213"/>
      <c r="BM412" s="213"/>
      <c r="BN412" s="213"/>
      <c r="BO412" s="213"/>
      <c r="BP412" s="213"/>
      <c r="BQ412" s="213"/>
      <c r="BR412" s="213"/>
      <c r="BS412" s="213"/>
      <c r="BT412" s="213"/>
      <c r="BU412" s="213"/>
      <c r="BV412" s="213"/>
      <c r="BW412" s="213"/>
      <c r="BX412" s="213"/>
      <c r="BY412" s="213"/>
      <c r="BZ412" s="213"/>
      <c r="CA412" s="213"/>
      <c r="CB412" s="166"/>
      <c r="CC412" s="213"/>
      <c r="CD412" s="213"/>
      <c r="CE412" s="213"/>
      <c r="CF412" s="213"/>
      <c r="CG412" s="213"/>
      <c r="CH412" s="213"/>
      <c r="CI412" s="213"/>
      <c r="CJ412" s="213"/>
      <c r="CK412" s="213"/>
      <c r="CL412" s="213"/>
      <c r="CM412" s="213"/>
      <c r="CN412" s="213"/>
      <c r="CO412" s="213"/>
      <c r="CP412" s="213"/>
      <c r="CQ412" s="213"/>
      <c r="CR412" s="213"/>
      <c r="CS412" s="213" t="s">
        <v>853</v>
      </c>
      <c r="CT412" s="166"/>
      <c r="CU412" s="213"/>
      <c r="CV412" s="213"/>
      <c r="CW412" s="213"/>
      <c r="CX412" s="213"/>
      <c r="CY412" s="213"/>
      <c r="CZ412" s="213"/>
      <c r="DA412" s="213"/>
      <c r="DB412" s="213"/>
      <c r="DC412" s="213"/>
      <c r="DD412" s="213"/>
      <c r="DE412" s="213"/>
      <c r="DF412" s="213"/>
      <c r="DG412" s="213"/>
      <c r="DH412" s="213"/>
      <c r="DI412" s="213"/>
      <c r="DJ412" s="213"/>
      <c r="DK412" s="213"/>
      <c r="DL412" s="213"/>
      <c r="DM412" s="213"/>
      <c r="DN412" s="167"/>
      <c r="DO412" s="213"/>
      <c r="DP412" s="213"/>
      <c r="DQ412" s="213"/>
      <c r="DR412" s="213"/>
      <c r="DS412" s="213"/>
      <c r="DT412" s="213"/>
      <c r="DU412" s="213"/>
      <c r="DV412" s="213"/>
      <c r="DW412" s="213"/>
      <c r="DX412" s="213"/>
      <c r="DY412" s="213"/>
      <c r="DZ412" s="213"/>
      <c r="EA412" s="213"/>
      <c r="EB412" s="213"/>
      <c r="EC412" s="213"/>
      <c r="ED412" s="213"/>
      <c r="EE412" s="213"/>
      <c r="EF412" s="213"/>
      <c r="EG412" s="213"/>
      <c r="EH412" s="213"/>
      <c r="EI412" s="213"/>
      <c r="EJ412" s="213"/>
      <c r="EK412" s="213"/>
      <c r="EL412" s="213"/>
      <c r="EM412" s="213"/>
      <c r="EN412" s="213"/>
      <c r="EO412" s="213"/>
      <c r="EP412" s="213"/>
      <c r="EQ412" s="213"/>
      <c r="ER412" s="213"/>
      <c r="ES412" s="213"/>
      <c r="ET412" s="213"/>
      <c r="EU412" s="9"/>
      <c r="EV412" s="166"/>
      <c r="EW412" s="213"/>
      <c r="EX412" s="213"/>
      <c r="EY412" s="213"/>
      <c r="EZ412" s="213"/>
      <c r="FA412" s="213"/>
      <c r="FB412" s="213"/>
      <c r="FC412" s="213"/>
      <c r="FD412" s="213"/>
      <c r="FE412" s="213"/>
      <c r="FF412" s="213"/>
      <c r="FG412" s="213"/>
      <c r="FH412" s="213"/>
      <c r="FI412" s="213"/>
      <c r="FJ412" s="213"/>
      <c r="FK412" s="213"/>
      <c r="FL412" s="213"/>
      <c r="FM412" s="213"/>
      <c r="FN412" s="167"/>
      <c r="FO412" s="213"/>
      <c r="FP412" s="213"/>
      <c r="FQ412" s="213"/>
      <c r="FR412" s="213"/>
      <c r="FS412" s="166"/>
      <c r="FT412" s="167"/>
      <c r="FU412" s="213"/>
      <c r="FV412" s="213"/>
      <c r="FW412" s="213"/>
      <c r="FX412" s="213"/>
      <c r="FY412" s="166"/>
      <c r="FZ412" s="167"/>
      <c r="GA412" s="166"/>
      <c r="GB412" s="213"/>
      <c r="GC412" s="213"/>
      <c r="GD412" s="213"/>
      <c r="GE412" s="166"/>
      <c r="GF412" s="213"/>
      <c r="GG412" s="213"/>
      <c r="GH412" s="213"/>
      <c r="GI412" s="213"/>
      <c r="GJ412" s="213"/>
      <c r="GK412" s="213"/>
      <c r="GL412" s="213"/>
      <c r="GM412" s="166"/>
      <c r="GN412" s="213"/>
      <c r="GO412" s="213"/>
      <c r="GP412" s="213"/>
      <c r="GQ412" s="167"/>
      <c r="GR412" s="174"/>
      <c r="GS412" s="214"/>
      <c r="GT412" s="214"/>
      <c r="GU412" s="214"/>
      <c r="GV412" s="214"/>
      <c r="GW412" s="214"/>
      <c r="GX412" s="214"/>
      <c r="GY412" s="214"/>
      <c r="GZ412" s="214"/>
      <c r="HA412" s="214"/>
      <c r="HB412" s="214"/>
      <c r="HC412" s="214"/>
      <c r="HD412" s="214"/>
      <c r="HE412" s="214"/>
      <c r="HF412" s="214"/>
      <c r="HG412" s="214"/>
      <c r="HH412" s="214"/>
      <c r="HI412" s="214"/>
      <c r="HJ412" s="214"/>
      <c r="HK412" s="214"/>
      <c r="HL412" s="214"/>
      <c r="HM412" s="214"/>
      <c r="HN412" s="214"/>
      <c r="HO412" s="214"/>
      <c r="HP412" s="214"/>
      <c r="HQ412" s="214"/>
      <c r="HR412" s="214"/>
      <c r="HS412" s="214"/>
      <c r="HT412" s="214"/>
      <c r="HU412" s="214"/>
      <c r="HV412" s="214"/>
      <c r="HW412" s="214"/>
      <c r="HX412" s="213" t="s">
        <v>226</v>
      </c>
      <c r="HY412" s="214"/>
      <c r="HZ412" s="214"/>
      <c r="IA412" s="214"/>
      <c r="IB412" s="214"/>
      <c r="IC412" s="214"/>
      <c r="ID412" s="214"/>
      <c r="IE412" s="214"/>
      <c r="IF412" s="214"/>
      <c r="IG412" s="214"/>
      <c r="IH412" s="214"/>
      <c r="II412" s="214"/>
      <c r="IJ412" s="214"/>
      <c r="IK412" s="214"/>
      <c r="IL412" s="214"/>
      <c r="IM412" s="214"/>
      <c r="IN412" s="214"/>
      <c r="IO412" s="214"/>
      <c r="IP412" s="166" t="s">
        <v>226</v>
      </c>
      <c r="IQ412" s="167"/>
      <c r="IR412" s="213"/>
      <c r="IS412" s="213"/>
      <c r="IT412" s="213"/>
      <c r="IU412" s="213"/>
      <c r="IV412" s="213"/>
      <c r="IW412" s="213"/>
      <c r="IX412" s="223"/>
      <c r="IY412" s="223"/>
      <c r="IZ412" s="213" t="s">
        <v>226</v>
      </c>
      <c r="JA412" s="223"/>
      <c r="JB412" s="213"/>
      <c r="JC412" s="213"/>
      <c r="JD412" s="213"/>
      <c r="JE412" s="214"/>
      <c r="JF412"/>
      <c r="JG412" s="213" t="s">
        <v>226</v>
      </c>
      <c r="JH412" s="213"/>
      <c r="JI412" s="213" t="s">
        <v>226</v>
      </c>
      <c r="JJ412" s="213"/>
      <c r="JK412" s="213"/>
      <c r="JL412" s="213"/>
      <c r="JM412" s="213"/>
      <c r="JN412" s="174"/>
      <c r="JO412" s="214"/>
      <c r="JP412" s="214" t="s">
        <v>853</v>
      </c>
      <c r="JQ412" s="214" t="s">
        <v>898</v>
      </c>
      <c r="JR412" s="214"/>
      <c r="JS412" s="214"/>
      <c r="JT412" s="214"/>
      <c r="JU412" s="214"/>
      <c r="JV412" s="214"/>
      <c r="JW412" s="214"/>
      <c r="JX412" s="214"/>
      <c r="JY412" s="174" t="s">
        <v>898</v>
      </c>
      <c r="JZ412" s="213"/>
      <c r="KA412" s="213"/>
      <c r="KB412" s="214" t="s">
        <v>898</v>
      </c>
      <c r="KC412" s="214"/>
      <c r="KD412" s="214" t="s">
        <v>853</v>
      </c>
      <c r="KE412" s="214"/>
      <c r="KF412" s="214"/>
      <c r="KG412" s="214"/>
      <c r="KH412" s="223"/>
      <c r="KI412" s="223"/>
      <c r="KJ412" s="223"/>
      <c r="KK412" s="223"/>
      <c r="KL412" s="214"/>
      <c r="KM412" s="214"/>
      <c r="KN412" s="214"/>
      <c r="KO412" s="214"/>
      <c r="KP412" s="214"/>
      <c r="KQ412"/>
      <c r="KR412" s="255"/>
      <c r="KS412">
        <v>9</v>
      </c>
      <c r="KT412">
        <v>3</v>
      </c>
      <c r="KU412">
        <v>9</v>
      </c>
      <c r="KV412">
        <v>3</v>
      </c>
    </row>
    <row r="413" spans="1:308" s="10" customFormat="1" ht="19.5">
      <c r="A413" s="171">
        <v>40</v>
      </c>
      <c r="B413" s="171" t="s">
        <v>1703</v>
      </c>
      <c r="C413" s="172" t="s">
        <v>1740</v>
      </c>
      <c r="D413" s="173">
        <v>20</v>
      </c>
      <c r="E413" s="171" t="s">
        <v>1741</v>
      </c>
      <c r="F413" s="164">
        <v>25</v>
      </c>
      <c r="G413" s="164" t="s">
        <v>852</v>
      </c>
      <c r="H413" s="164">
        <v>0</v>
      </c>
      <c r="I413" s="164">
        <v>0</v>
      </c>
      <c r="J413" s="164">
        <v>214</v>
      </c>
      <c r="K413" s="164">
        <v>48.3</v>
      </c>
      <c r="L413" s="165">
        <v>22.570093457943923</v>
      </c>
      <c r="M413" s="384" t="s">
        <v>2576</v>
      </c>
      <c r="N413" s="166" t="s">
        <v>226</v>
      </c>
      <c r="O413" s="213"/>
      <c r="P413" s="213"/>
      <c r="Q413" s="213"/>
      <c r="R413" s="213"/>
      <c r="S413" s="213"/>
      <c r="T413" s="213"/>
      <c r="U413" s="213"/>
      <c r="V413" s="213"/>
      <c r="W413" s="213"/>
      <c r="X413" s="213"/>
      <c r="Y413" s="213"/>
      <c r="Z413" s="213"/>
      <c r="AA413" s="213"/>
      <c r="AB413" s="213"/>
      <c r="AC413" s="213"/>
      <c r="AD413" s="213"/>
      <c r="AE413" s="213"/>
      <c r="AF413" s="213"/>
      <c r="AG413" s="213"/>
      <c r="AH413" s="213"/>
      <c r="AI413" s="213"/>
      <c r="AJ413" s="213"/>
      <c r="AK413" s="213"/>
      <c r="AL413" s="213"/>
      <c r="AM413" s="213"/>
      <c r="AN413" s="213"/>
      <c r="AO413" s="213"/>
      <c r="AP413" s="213"/>
      <c r="AQ413" s="213"/>
      <c r="AR413" s="213"/>
      <c r="AS413" s="213"/>
      <c r="AT413" s="213"/>
      <c r="AU413" s="213"/>
      <c r="AV413" s="213"/>
      <c r="AW413" s="213"/>
      <c r="AX413" s="213"/>
      <c r="AY413" s="213"/>
      <c r="AZ413" s="213"/>
      <c r="BA413" s="213" t="s">
        <v>853</v>
      </c>
      <c r="BB413" s="213" t="s">
        <v>853</v>
      </c>
      <c r="BC413" s="213"/>
      <c r="BD413" s="213"/>
      <c r="BE413" s="213"/>
      <c r="BF413" s="234" t="s">
        <v>226</v>
      </c>
      <c r="BG413" s="213"/>
      <c r="BH413" s="213"/>
      <c r="BI413" s="213"/>
      <c r="BJ413" s="213"/>
      <c r="BK413" s="213"/>
      <c r="BL413" s="213"/>
      <c r="BM413" s="213"/>
      <c r="BN413" s="213" t="s">
        <v>226</v>
      </c>
      <c r="BO413" s="213"/>
      <c r="BP413" s="213" t="s">
        <v>226</v>
      </c>
      <c r="BQ413" s="213"/>
      <c r="BR413" s="213"/>
      <c r="BS413" s="213"/>
      <c r="BT413" s="213"/>
      <c r="BU413" s="213"/>
      <c r="BV413" s="213"/>
      <c r="BW413" s="213"/>
      <c r="BX413" s="213"/>
      <c r="BY413" s="213"/>
      <c r="BZ413" s="213"/>
      <c r="CA413" s="213"/>
      <c r="CB413" s="166"/>
      <c r="CC413" s="213"/>
      <c r="CD413" s="213"/>
      <c r="CE413" s="213"/>
      <c r="CF413" s="213"/>
      <c r="CG413" s="213"/>
      <c r="CH413" s="213"/>
      <c r="CI413" s="213"/>
      <c r="CJ413" s="213" t="s">
        <v>853</v>
      </c>
      <c r="CK413" s="213"/>
      <c r="CL413" s="213"/>
      <c r="CM413" s="213"/>
      <c r="CN413" s="213"/>
      <c r="CO413" s="213"/>
      <c r="CP413" s="213"/>
      <c r="CQ413" s="213" t="s">
        <v>226</v>
      </c>
      <c r="CR413" s="213" t="s">
        <v>226</v>
      </c>
      <c r="CS413" s="213"/>
      <c r="CT413" s="166"/>
      <c r="CU413" s="213"/>
      <c r="CV413" s="213"/>
      <c r="CW413" s="213"/>
      <c r="CX413" s="213"/>
      <c r="CY413" s="213"/>
      <c r="CZ413" s="213"/>
      <c r="DA413" s="213"/>
      <c r="DB413" s="213"/>
      <c r="DC413" s="213"/>
      <c r="DD413" s="213"/>
      <c r="DE413" s="213"/>
      <c r="DF413" s="213"/>
      <c r="DG413" s="213"/>
      <c r="DH413" s="213"/>
      <c r="DI413" s="213"/>
      <c r="DJ413" s="213"/>
      <c r="DK413" s="213"/>
      <c r="DL413" s="213"/>
      <c r="DM413" s="213"/>
      <c r="DN413" s="167"/>
      <c r="DO413" s="213"/>
      <c r="DP413" s="213"/>
      <c r="DQ413" s="213"/>
      <c r="DR413" s="213"/>
      <c r="DS413" s="213"/>
      <c r="DT413" s="213"/>
      <c r="DU413" s="213"/>
      <c r="DV413" s="213"/>
      <c r="DW413" s="213"/>
      <c r="DX413" s="213"/>
      <c r="DY413" s="213"/>
      <c r="DZ413" s="213"/>
      <c r="EA413" s="213"/>
      <c r="EB413" s="213"/>
      <c r="EC413" s="213"/>
      <c r="ED413" s="213"/>
      <c r="EE413" s="213"/>
      <c r="EF413" s="213"/>
      <c r="EG413" s="213"/>
      <c r="EH413" s="213"/>
      <c r="EI413" s="213"/>
      <c r="EJ413" s="213"/>
      <c r="EK413" s="213"/>
      <c r="EL413" s="213"/>
      <c r="EM413" s="213"/>
      <c r="EN413" s="213"/>
      <c r="EO413" s="213"/>
      <c r="EP413" s="213"/>
      <c r="EQ413" s="213"/>
      <c r="ER413" s="213"/>
      <c r="ES413" s="213"/>
      <c r="ET413" s="213"/>
      <c r="EU413" s="9"/>
      <c r="EV413" s="166"/>
      <c r="EW413" s="213" t="s">
        <v>853</v>
      </c>
      <c r="EX413" s="213" t="s">
        <v>853</v>
      </c>
      <c r="EY413" s="213" t="s">
        <v>853</v>
      </c>
      <c r="EZ413" s="213"/>
      <c r="FA413" s="213"/>
      <c r="FB413" s="213" t="s">
        <v>853</v>
      </c>
      <c r="FC413" s="213"/>
      <c r="FD413" s="213"/>
      <c r="FE413" s="213"/>
      <c r="FF413" s="213"/>
      <c r="FG413" s="213" t="s">
        <v>226</v>
      </c>
      <c r="FH413" s="213"/>
      <c r="FI413" s="213" t="s">
        <v>853</v>
      </c>
      <c r="FJ413" s="213"/>
      <c r="FK413" s="213" t="s">
        <v>853</v>
      </c>
      <c r="FL413" s="213"/>
      <c r="FM413" s="213" t="s">
        <v>853</v>
      </c>
      <c r="FN413" s="167"/>
      <c r="FO413" s="213"/>
      <c r="FP413" s="213"/>
      <c r="FQ413" s="213"/>
      <c r="FR413" s="213"/>
      <c r="FS413" s="166"/>
      <c r="FT413" s="167"/>
      <c r="FU413" s="213"/>
      <c r="FV413" s="213"/>
      <c r="FW413" s="213"/>
      <c r="FX413" s="213"/>
      <c r="FY413" s="166"/>
      <c r="FZ413" s="167"/>
      <c r="GA413" s="166"/>
      <c r="GB413" s="213"/>
      <c r="GC413" s="213"/>
      <c r="GD413" s="213"/>
      <c r="GE413" s="166"/>
      <c r="GF413" s="213"/>
      <c r="GG413" s="213"/>
      <c r="GH413" s="213"/>
      <c r="GI413" s="213"/>
      <c r="GJ413" s="213"/>
      <c r="GK413" s="213"/>
      <c r="GL413" s="213"/>
      <c r="GM413" s="166"/>
      <c r="GN413" s="213"/>
      <c r="GO413" s="213"/>
      <c r="GP413" s="213"/>
      <c r="GQ413" s="167"/>
      <c r="GR413" s="174"/>
      <c r="GS413" s="214"/>
      <c r="GT413" s="214"/>
      <c r="GU413" s="214"/>
      <c r="GV413" s="214"/>
      <c r="GW413" s="214"/>
      <c r="GX413" s="214"/>
      <c r="GY413" s="214"/>
      <c r="GZ413" s="214"/>
      <c r="HA413" s="214" t="s">
        <v>853</v>
      </c>
      <c r="HB413" s="214"/>
      <c r="HC413" s="214"/>
      <c r="HD413" s="214"/>
      <c r="HE413" s="214"/>
      <c r="HF413" s="214"/>
      <c r="HG413" s="214"/>
      <c r="HH413" s="214"/>
      <c r="HI413" s="214"/>
      <c r="HJ413" s="214"/>
      <c r="HK413" s="214"/>
      <c r="HL413" s="214"/>
      <c r="HM413" s="214"/>
      <c r="HN413" s="214"/>
      <c r="HO413" s="214"/>
      <c r="HP413" s="214"/>
      <c r="HQ413" s="214"/>
      <c r="HR413" s="214"/>
      <c r="HS413" s="214"/>
      <c r="HT413" s="214"/>
      <c r="HU413" s="214"/>
      <c r="HV413" s="214"/>
      <c r="HW413" s="214"/>
      <c r="HX413" s="214"/>
      <c r="HY413" s="214"/>
      <c r="HZ413" s="214"/>
      <c r="IA413" s="214"/>
      <c r="IB413" s="214"/>
      <c r="IC413" s="214"/>
      <c r="ID413" s="214"/>
      <c r="IE413" s="214"/>
      <c r="IF413" s="214"/>
      <c r="IG413" s="214"/>
      <c r="IH413" s="214"/>
      <c r="II413" s="214"/>
      <c r="IJ413" s="214"/>
      <c r="IK413" s="214"/>
      <c r="IL413" s="214"/>
      <c r="IM413" s="214"/>
      <c r="IN413" s="214"/>
      <c r="IO413" s="214"/>
      <c r="IP413" s="166"/>
      <c r="IQ413" s="167"/>
      <c r="IR413" s="213"/>
      <c r="IS413" s="213" t="s">
        <v>226</v>
      </c>
      <c r="IT413" s="213"/>
      <c r="IU413" s="213"/>
      <c r="IV413" s="213"/>
      <c r="IW413" s="213"/>
      <c r="IX413" s="223"/>
      <c r="IY413" s="223"/>
      <c r="IZ413" s="213" t="s">
        <v>853</v>
      </c>
      <c r="JA413" s="223"/>
      <c r="JB413" s="213"/>
      <c r="JC413" s="213" t="s">
        <v>853</v>
      </c>
      <c r="JD413" s="213"/>
      <c r="JE413" s="214" t="s">
        <v>226</v>
      </c>
      <c r="JF413"/>
      <c r="JG413" s="213"/>
      <c r="JH413" s="213"/>
      <c r="JI413" s="213"/>
      <c r="JJ413" s="213"/>
      <c r="JK413" s="213"/>
      <c r="JL413" s="213"/>
      <c r="JM413" s="213"/>
      <c r="JN413" s="174"/>
      <c r="JO413" s="214"/>
      <c r="JP413" s="214"/>
      <c r="JQ413" s="214"/>
      <c r="JR413" s="214"/>
      <c r="JS413" s="214"/>
      <c r="JT413" s="214"/>
      <c r="JU413" s="214" t="s">
        <v>853</v>
      </c>
      <c r="JV413" s="214"/>
      <c r="JW413" s="214"/>
      <c r="JX413" s="214"/>
      <c r="JY413" s="174" t="s">
        <v>898</v>
      </c>
      <c r="JZ413" s="213"/>
      <c r="KA413" s="213"/>
      <c r="KB413" s="214" t="s">
        <v>898</v>
      </c>
      <c r="KC413" s="214"/>
      <c r="KD413" s="214"/>
      <c r="KE413" s="214"/>
      <c r="KF413" s="214"/>
      <c r="KG413" s="214"/>
      <c r="KH413" s="223"/>
      <c r="KI413" s="223"/>
      <c r="KJ413" s="223"/>
      <c r="KK413" s="223"/>
      <c r="KL413" s="214"/>
      <c r="KM413" s="214"/>
      <c r="KN413" s="214"/>
      <c r="KO413" s="214" t="s">
        <v>853</v>
      </c>
      <c r="KP413" s="214"/>
      <c r="KQ413"/>
      <c r="KR413" s="255"/>
      <c r="KS413">
        <v>11</v>
      </c>
      <c r="KT413">
        <v>15</v>
      </c>
      <c r="KU413">
        <v>11</v>
      </c>
      <c r="KV413">
        <v>15</v>
      </c>
    </row>
    <row r="414" spans="1:308" s="10" customFormat="1" ht="19.5">
      <c r="A414" s="171">
        <v>40</v>
      </c>
      <c r="B414" s="171" t="s">
        <v>1703</v>
      </c>
      <c r="C414" s="172" t="s">
        <v>1742</v>
      </c>
      <c r="D414" s="173">
        <v>21</v>
      </c>
      <c r="E414" s="171" t="s">
        <v>1743</v>
      </c>
      <c r="F414" s="164">
        <v>2</v>
      </c>
      <c r="G414" s="164" t="s">
        <v>876</v>
      </c>
      <c r="H414" s="164">
        <v>0</v>
      </c>
      <c r="I414" s="164">
        <v>0</v>
      </c>
      <c r="J414" s="164">
        <v>350</v>
      </c>
      <c r="K414" s="164">
        <v>85.5</v>
      </c>
      <c r="L414" s="165">
        <v>24.428571428571427</v>
      </c>
      <c r="M414" s="384" t="s">
        <v>2577</v>
      </c>
      <c r="N414" s="166"/>
      <c r="O414" s="213"/>
      <c r="P414" s="213"/>
      <c r="Q414" s="213"/>
      <c r="R414" s="213"/>
      <c r="S414" s="213"/>
      <c r="T414" s="213"/>
      <c r="U414" s="213"/>
      <c r="V414" s="213"/>
      <c r="W414" s="213"/>
      <c r="X414" s="213"/>
      <c r="Y414" s="213"/>
      <c r="Z414" s="213"/>
      <c r="AA414" s="213"/>
      <c r="AB414" s="213"/>
      <c r="AC414" s="213"/>
      <c r="AD414" s="213"/>
      <c r="AE414" s="213"/>
      <c r="AF414" s="213"/>
      <c r="AG414" s="213"/>
      <c r="AH414" s="213"/>
      <c r="AI414" s="213"/>
      <c r="AJ414" s="213"/>
      <c r="AK414" s="213"/>
      <c r="AL414" s="213"/>
      <c r="AM414" s="213"/>
      <c r="AN414" s="213"/>
      <c r="AO414" s="213"/>
      <c r="AP414" s="213"/>
      <c r="AQ414" s="213"/>
      <c r="AR414" s="213"/>
      <c r="AS414" s="213"/>
      <c r="AT414" s="213"/>
      <c r="AU414" s="213"/>
      <c r="AV414" s="213"/>
      <c r="AW414" s="213"/>
      <c r="AX414" s="213"/>
      <c r="AY414" s="213"/>
      <c r="AZ414" s="213"/>
      <c r="BA414" s="213"/>
      <c r="BB414" s="213"/>
      <c r="BC414" s="213"/>
      <c r="BD414" s="213"/>
      <c r="BE414" s="213"/>
      <c r="BF414" s="213"/>
      <c r="BG414" s="213"/>
      <c r="BH414" s="213"/>
      <c r="BI414" s="213"/>
      <c r="BJ414" s="213"/>
      <c r="BK414" s="213"/>
      <c r="BL414" s="213"/>
      <c r="BM414" s="213"/>
      <c r="BN414" s="213"/>
      <c r="BO414" s="213"/>
      <c r="BP414" s="213"/>
      <c r="BQ414" s="213"/>
      <c r="BR414" s="213"/>
      <c r="BS414" s="213"/>
      <c r="BT414" s="213"/>
      <c r="BU414" s="213"/>
      <c r="BV414" s="213"/>
      <c r="BW414" s="213"/>
      <c r="BX414" s="213"/>
      <c r="BY414" s="213"/>
      <c r="BZ414" s="213"/>
      <c r="CA414" s="213"/>
      <c r="CB414" s="166" t="s">
        <v>226</v>
      </c>
      <c r="CC414" s="213"/>
      <c r="CD414" s="213"/>
      <c r="CE414" s="213"/>
      <c r="CF414" s="213"/>
      <c r="CG414" s="213"/>
      <c r="CH414" s="213"/>
      <c r="CI414" s="213"/>
      <c r="CJ414" s="213"/>
      <c r="CK414" s="213"/>
      <c r="CL414" s="213"/>
      <c r="CM414" s="213"/>
      <c r="CN414" s="213"/>
      <c r="CO414" s="213"/>
      <c r="CP414" s="213"/>
      <c r="CQ414" s="213"/>
      <c r="CR414" s="213"/>
      <c r="CS414" s="213" t="s">
        <v>226</v>
      </c>
      <c r="CT414" s="166"/>
      <c r="CU414" s="213"/>
      <c r="CV414" s="213" t="s">
        <v>226</v>
      </c>
      <c r="CW414" s="213"/>
      <c r="CX414" s="213"/>
      <c r="CY414" s="213"/>
      <c r="CZ414" s="213"/>
      <c r="DA414" s="213"/>
      <c r="DB414" s="213"/>
      <c r="DC414" s="213"/>
      <c r="DD414" s="213"/>
      <c r="DE414" s="213"/>
      <c r="DF414" s="213"/>
      <c r="DG414" s="213"/>
      <c r="DH414" s="213"/>
      <c r="DI414" s="213"/>
      <c r="DJ414" s="213"/>
      <c r="DK414" s="213"/>
      <c r="DL414" s="213"/>
      <c r="DM414" s="213"/>
      <c r="DN414" s="167"/>
      <c r="DO414" s="213"/>
      <c r="DP414" s="213"/>
      <c r="DQ414" s="213"/>
      <c r="DR414" s="213"/>
      <c r="DS414" s="213"/>
      <c r="DT414" s="213"/>
      <c r="DU414" s="213"/>
      <c r="DV414" s="213"/>
      <c r="DW414" s="213"/>
      <c r="DX414" s="213"/>
      <c r="DY414" s="213"/>
      <c r="DZ414" s="213"/>
      <c r="EA414" s="213"/>
      <c r="EB414" s="213"/>
      <c r="EC414" s="213"/>
      <c r="ED414" s="213"/>
      <c r="EE414" s="213"/>
      <c r="EF414" s="213"/>
      <c r="EG414" s="213"/>
      <c r="EH414" s="213"/>
      <c r="EI414" s="213"/>
      <c r="EJ414" s="213"/>
      <c r="EK414" s="213"/>
      <c r="EL414" s="213"/>
      <c r="EM414" s="213"/>
      <c r="EN414" s="213"/>
      <c r="EO414" s="213"/>
      <c r="EP414" s="213"/>
      <c r="EQ414" s="213" t="s">
        <v>226</v>
      </c>
      <c r="ER414" s="213" t="s">
        <v>226</v>
      </c>
      <c r="ES414" s="213"/>
      <c r="ET414" s="213"/>
      <c r="EU414" s="9"/>
      <c r="EV414" s="166"/>
      <c r="EW414" s="213"/>
      <c r="EX414" s="213"/>
      <c r="EY414" s="213"/>
      <c r="EZ414" s="213"/>
      <c r="FA414" s="213"/>
      <c r="FB414" s="213"/>
      <c r="FC414" s="213"/>
      <c r="FD414" s="213"/>
      <c r="FE414" s="213"/>
      <c r="FF414" s="213"/>
      <c r="FG414" s="213"/>
      <c r="FH414" s="213"/>
      <c r="FI414" s="213"/>
      <c r="FJ414" s="213" t="s">
        <v>226</v>
      </c>
      <c r="FK414" s="213"/>
      <c r="FL414" s="213"/>
      <c r="FM414" s="213"/>
      <c r="FN414" s="167"/>
      <c r="FO414" s="213"/>
      <c r="FP414" s="213" t="s">
        <v>226</v>
      </c>
      <c r="FQ414" s="213"/>
      <c r="FR414" s="213"/>
      <c r="FS414" s="166"/>
      <c r="FT414" s="167"/>
      <c r="FU414" s="213"/>
      <c r="FV414" s="213"/>
      <c r="FW414" s="213"/>
      <c r="FX414" s="213"/>
      <c r="FY414" s="166"/>
      <c r="FZ414" s="167"/>
      <c r="GA414" s="166"/>
      <c r="GB414" s="213"/>
      <c r="GC414" s="213"/>
      <c r="GD414" s="213"/>
      <c r="GE414" s="166"/>
      <c r="GF414" s="213"/>
      <c r="GG414" s="213"/>
      <c r="GH414" s="213"/>
      <c r="GI414" s="213"/>
      <c r="GJ414" s="213"/>
      <c r="GK414" s="213"/>
      <c r="GL414" s="213"/>
      <c r="GM414" s="166"/>
      <c r="GN414" s="213"/>
      <c r="GO414" s="213"/>
      <c r="GP414" s="213"/>
      <c r="GQ414" s="167"/>
      <c r="GR414" s="174"/>
      <c r="GS414" s="214"/>
      <c r="GT414" s="214"/>
      <c r="GU414" s="214"/>
      <c r="GV414" s="214"/>
      <c r="GW414" s="214"/>
      <c r="GX414" s="214"/>
      <c r="GY414" s="214"/>
      <c r="GZ414" s="214"/>
      <c r="HA414" s="214"/>
      <c r="HB414" s="214"/>
      <c r="HC414" s="214"/>
      <c r="HD414" s="214"/>
      <c r="HE414" s="214"/>
      <c r="HF414" s="214"/>
      <c r="HG414" s="214"/>
      <c r="HH414" s="214"/>
      <c r="HI414" s="214"/>
      <c r="HJ414" s="214"/>
      <c r="HK414" s="214"/>
      <c r="HL414" s="214"/>
      <c r="HM414" s="214"/>
      <c r="HN414" s="214"/>
      <c r="HO414" s="214"/>
      <c r="HP414" s="214"/>
      <c r="HQ414" s="214"/>
      <c r="HR414" s="214"/>
      <c r="HS414" s="214"/>
      <c r="HT414" s="214"/>
      <c r="HU414" s="214"/>
      <c r="HV414" s="214"/>
      <c r="HW414" s="214"/>
      <c r="HX414" s="214"/>
      <c r="HY414" s="214"/>
      <c r="HZ414" s="214"/>
      <c r="IA414" s="214"/>
      <c r="IB414" s="214"/>
      <c r="IC414" s="214"/>
      <c r="ID414" s="214"/>
      <c r="IE414" s="214"/>
      <c r="IF414" s="214"/>
      <c r="IG414" s="214"/>
      <c r="IH414" s="214"/>
      <c r="II414" s="214"/>
      <c r="IJ414" s="214"/>
      <c r="IK414" s="214"/>
      <c r="IL414" s="214"/>
      <c r="IM414" s="214"/>
      <c r="IN414" s="214"/>
      <c r="IO414" s="214"/>
      <c r="IP414" s="166"/>
      <c r="IQ414" s="167"/>
      <c r="IR414" s="213"/>
      <c r="IS414" s="213"/>
      <c r="IT414" s="213"/>
      <c r="IU414" s="213"/>
      <c r="IV414" s="213"/>
      <c r="IW414" s="213"/>
      <c r="IX414" s="223"/>
      <c r="IY414" s="223"/>
      <c r="IZ414" s="213"/>
      <c r="JA414" s="223"/>
      <c r="JB414" s="213"/>
      <c r="JC414" s="213" t="s">
        <v>853</v>
      </c>
      <c r="JD414" s="213"/>
      <c r="JE414" s="214"/>
      <c r="JF414"/>
      <c r="JG414" s="213" t="s">
        <v>226</v>
      </c>
      <c r="JH414" s="213"/>
      <c r="JI414" s="213"/>
      <c r="JJ414" s="213"/>
      <c r="JK414" s="213"/>
      <c r="JL414" s="213"/>
      <c r="JM414" s="213"/>
      <c r="JN414" s="174"/>
      <c r="JO414" s="214"/>
      <c r="JP414" s="214"/>
      <c r="JQ414" s="214"/>
      <c r="JR414" s="214"/>
      <c r="JS414" s="214"/>
      <c r="JT414" s="214"/>
      <c r="JU414" s="214"/>
      <c r="JV414" s="214"/>
      <c r="JW414" s="214"/>
      <c r="JX414" s="214"/>
      <c r="JY414" s="166"/>
      <c r="JZ414" s="213"/>
      <c r="KA414" s="213"/>
      <c r="KB414" s="213"/>
      <c r="KC414" s="214"/>
      <c r="KD414" s="214"/>
      <c r="KE414" s="214"/>
      <c r="KF414" s="214"/>
      <c r="KG414" s="214"/>
      <c r="KH414" s="223"/>
      <c r="KI414" s="223"/>
      <c r="KJ414" s="223"/>
      <c r="KK414" s="223"/>
      <c r="KL414" s="214"/>
      <c r="KM414" s="214"/>
      <c r="KN414" s="214"/>
      <c r="KO414" s="214" t="s">
        <v>853</v>
      </c>
      <c r="KP414" s="214"/>
      <c r="KQ414"/>
      <c r="KR414" s="255"/>
      <c r="KS414">
        <v>8</v>
      </c>
      <c r="KT414">
        <v>2</v>
      </c>
      <c r="KU414">
        <v>8</v>
      </c>
      <c r="KV414">
        <v>2</v>
      </c>
    </row>
    <row r="415" spans="1:308" s="10" customFormat="1" ht="19.5">
      <c r="A415" s="171">
        <v>40</v>
      </c>
      <c r="B415" s="171" t="s">
        <v>1703</v>
      </c>
      <c r="C415" s="172" t="s">
        <v>1744</v>
      </c>
      <c r="D415" s="173">
        <v>22</v>
      </c>
      <c r="E415" s="171" t="s">
        <v>1745</v>
      </c>
      <c r="F415" s="164">
        <v>19</v>
      </c>
      <c r="G415" s="164" t="s">
        <v>852</v>
      </c>
      <c r="H415" s="164">
        <v>0</v>
      </c>
      <c r="I415" s="164">
        <v>0</v>
      </c>
      <c r="J415" s="164">
        <v>449</v>
      </c>
      <c r="K415" s="164">
        <v>94.2</v>
      </c>
      <c r="L415" s="165">
        <v>20.979955456570156</v>
      </c>
      <c r="M415" s="384" t="s">
        <v>2578</v>
      </c>
      <c r="N415" s="166" t="s">
        <v>853</v>
      </c>
      <c r="O415" s="213"/>
      <c r="P415" s="213"/>
      <c r="Q415" s="213"/>
      <c r="R415" s="213"/>
      <c r="S415" s="213"/>
      <c r="T415" s="213"/>
      <c r="U415" s="213"/>
      <c r="V415" s="213"/>
      <c r="W415" s="213"/>
      <c r="X415" s="213"/>
      <c r="Y415" s="213"/>
      <c r="Z415" s="213"/>
      <c r="AA415" s="213"/>
      <c r="AB415" s="213"/>
      <c r="AC415" s="213"/>
      <c r="AD415" s="213"/>
      <c r="AE415" s="213"/>
      <c r="AF415" s="213"/>
      <c r="AG415" s="213"/>
      <c r="AH415" s="213"/>
      <c r="AI415" s="213"/>
      <c r="AJ415" s="213"/>
      <c r="AK415" s="213"/>
      <c r="AL415" s="213"/>
      <c r="AM415" s="213"/>
      <c r="AN415" s="213"/>
      <c r="AO415" s="213"/>
      <c r="AP415" s="213"/>
      <c r="AQ415" s="213"/>
      <c r="AR415" s="213"/>
      <c r="AS415" s="213"/>
      <c r="AT415" s="213"/>
      <c r="AU415" s="213"/>
      <c r="AV415" s="213"/>
      <c r="AW415" s="213"/>
      <c r="AX415" s="213"/>
      <c r="AY415" s="213"/>
      <c r="AZ415" s="213"/>
      <c r="BA415" s="213"/>
      <c r="BB415" s="213"/>
      <c r="BC415" s="213"/>
      <c r="BD415" s="213"/>
      <c r="BE415" s="213"/>
      <c r="BF415" s="213"/>
      <c r="BG415" s="213"/>
      <c r="BH415" s="213"/>
      <c r="BI415" s="213"/>
      <c r="BJ415" s="213"/>
      <c r="BK415" s="213"/>
      <c r="BL415" s="213"/>
      <c r="BM415" s="213"/>
      <c r="BN415" s="213"/>
      <c r="BO415" s="213"/>
      <c r="BP415" s="213"/>
      <c r="BQ415" s="213"/>
      <c r="BR415" s="213"/>
      <c r="BS415" s="213"/>
      <c r="BT415" s="213"/>
      <c r="BU415" s="213"/>
      <c r="BV415" s="213"/>
      <c r="BW415" s="213"/>
      <c r="BX415" s="213"/>
      <c r="BY415" s="213"/>
      <c r="BZ415" s="213"/>
      <c r="CA415" s="213"/>
      <c r="CB415" s="166"/>
      <c r="CC415" s="213"/>
      <c r="CD415" s="213"/>
      <c r="CE415" s="213"/>
      <c r="CF415" s="213"/>
      <c r="CG415" s="213"/>
      <c r="CH415" s="213"/>
      <c r="CI415" s="213"/>
      <c r="CJ415" s="213"/>
      <c r="CK415" s="213"/>
      <c r="CL415" s="213"/>
      <c r="CM415" s="213"/>
      <c r="CN415" s="213"/>
      <c r="CO415" s="213"/>
      <c r="CP415" s="213"/>
      <c r="CQ415" s="213"/>
      <c r="CR415" s="213"/>
      <c r="CS415" s="213"/>
      <c r="CT415" s="166"/>
      <c r="CU415" s="213"/>
      <c r="CV415" s="213"/>
      <c r="CW415" s="213"/>
      <c r="CX415" s="213"/>
      <c r="CY415" s="213"/>
      <c r="CZ415" s="213"/>
      <c r="DA415" s="213"/>
      <c r="DB415" s="213"/>
      <c r="DC415" s="213"/>
      <c r="DD415" s="213"/>
      <c r="DE415" s="213"/>
      <c r="DF415" s="213"/>
      <c r="DG415" s="213"/>
      <c r="DH415" s="213"/>
      <c r="DI415" s="213"/>
      <c r="DJ415" s="213"/>
      <c r="DK415" s="213"/>
      <c r="DL415" s="213"/>
      <c r="DM415" s="213"/>
      <c r="DN415" s="167"/>
      <c r="DO415" s="213"/>
      <c r="DP415" s="213"/>
      <c r="DQ415" s="213"/>
      <c r="DR415" s="213"/>
      <c r="DS415" s="213"/>
      <c r="DT415" s="213"/>
      <c r="DU415" s="213"/>
      <c r="DV415" s="213"/>
      <c r="DW415" s="213"/>
      <c r="DX415" s="213"/>
      <c r="DY415" s="213"/>
      <c r="DZ415" s="213"/>
      <c r="EA415" s="213"/>
      <c r="EB415" s="213"/>
      <c r="EC415" s="213"/>
      <c r="ED415" s="213"/>
      <c r="EE415" s="213"/>
      <c r="EF415" s="213"/>
      <c r="EG415" s="213"/>
      <c r="EH415" s="213"/>
      <c r="EI415" s="213"/>
      <c r="EJ415" s="213"/>
      <c r="EK415" s="213"/>
      <c r="EL415" s="213"/>
      <c r="EM415" s="213"/>
      <c r="EN415" s="213"/>
      <c r="EO415" s="213"/>
      <c r="EP415" s="213"/>
      <c r="EQ415" s="213"/>
      <c r="ER415" s="213"/>
      <c r="ES415" s="213"/>
      <c r="ET415" s="213"/>
      <c r="EU415" s="9"/>
      <c r="EV415" s="166"/>
      <c r="EW415" s="213"/>
      <c r="EX415" s="213"/>
      <c r="EY415" s="213"/>
      <c r="EZ415" s="213"/>
      <c r="FA415" s="213"/>
      <c r="FB415" s="213"/>
      <c r="FC415" s="213"/>
      <c r="FD415" s="213"/>
      <c r="FE415" s="213"/>
      <c r="FF415" s="213"/>
      <c r="FG415" s="213"/>
      <c r="FH415" s="213"/>
      <c r="FI415" s="213"/>
      <c r="FJ415" s="213"/>
      <c r="FK415" s="213"/>
      <c r="FL415" s="213"/>
      <c r="FM415" s="213"/>
      <c r="FN415" s="167"/>
      <c r="FO415" s="213"/>
      <c r="FP415" s="213"/>
      <c r="FQ415" s="213"/>
      <c r="FR415" s="213"/>
      <c r="FS415" s="166"/>
      <c r="FT415" s="167"/>
      <c r="FU415" s="213"/>
      <c r="FV415" s="213"/>
      <c r="FW415" s="213"/>
      <c r="FX415" s="213"/>
      <c r="FY415" s="166"/>
      <c r="FZ415" s="167"/>
      <c r="GA415" s="166"/>
      <c r="GB415" s="213"/>
      <c r="GC415" s="213"/>
      <c r="GD415" s="213"/>
      <c r="GE415" s="166"/>
      <c r="GF415" s="213"/>
      <c r="GG415" s="213"/>
      <c r="GH415" s="213"/>
      <c r="GI415" s="213"/>
      <c r="GJ415" s="213"/>
      <c r="GK415" s="213"/>
      <c r="GL415" s="213"/>
      <c r="GM415" s="166"/>
      <c r="GN415" s="213"/>
      <c r="GO415" s="213"/>
      <c r="GP415" s="213"/>
      <c r="GQ415" s="167"/>
      <c r="GR415" s="174"/>
      <c r="GS415" s="214"/>
      <c r="GT415" s="214"/>
      <c r="GU415" s="214"/>
      <c r="GV415" s="214"/>
      <c r="GW415" s="214"/>
      <c r="GX415" s="214" t="s">
        <v>226</v>
      </c>
      <c r="GY415" s="214"/>
      <c r="GZ415" s="214"/>
      <c r="HA415" s="214"/>
      <c r="HB415" s="214"/>
      <c r="HC415" s="214"/>
      <c r="HD415" s="214"/>
      <c r="HE415" s="214"/>
      <c r="HF415" s="214"/>
      <c r="HG415" s="214"/>
      <c r="HH415" s="214"/>
      <c r="HI415" s="214"/>
      <c r="HJ415" s="214"/>
      <c r="HK415" s="214"/>
      <c r="HL415" s="214"/>
      <c r="HM415" s="214"/>
      <c r="HN415" s="214"/>
      <c r="HO415" s="214"/>
      <c r="HP415" s="214"/>
      <c r="HQ415" s="214"/>
      <c r="HR415" s="214"/>
      <c r="HS415" s="214"/>
      <c r="HT415" s="214"/>
      <c r="HU415" s="214"/>
      <c r="HV415" s="214"/>
      <c r="HW415" s="214"/>
      <c r="HX415" s="214"/>
      <c r="HY415" s="214"/>
      <c r="HZ415" s="214"/>
      <c r="IA415" s="214"/>
      <c r="IB415" s="214"/>
      <c r="IC415" s="214"/>
      <c r="ID415" s="214"/>
      <c r="IE415" s="214"/>
      <c r="IF415" s="214"/>
      <c r="IG415" s="214"/>
      <c r="IH415" s="214"/>
      <c r="II415" s="214"/>
      <c r="IJ415" s="214"/>
      <c r="IK415" s="214"/>
      <c r="IL415" s="214"/>
      <c r="IM415" s="214"/>
      <c r="IN415" s="214"/>
      <c r="IO415" s="214"/>
      <c r="IP415" s="166"/>
      <c r="IQ415" s="167"/>
      <c r="IR415" s="213"/>
      <c r="IS415" s="213"/>
      <c r="IT415" s="213" t="s">
        <v>853</v>
      </c>
      <c r="IU415" s="213"/>
      <c r="IV415" s="213"/>
      <c r="IW415" s="213"/>
      <c r="IX415" s="223"/>
      <c r="IY415" s="223"/>
      <c r="IZ415" s="213" t="s">
        <v>853</v>
      </c>
      <c r="JA415" s="223"/>
      <c r="JB415" s="213"/>
      <c r="JC415" s="213"/>
      <c r="JD415" s="213"/>
      <c r="JE415" s="214"/>
      <c r="JF415"/>
      <c r="JG415" s="213"/>
      <c r="JH415" s="213"/>
      <c r="JI415" s="213"/>
      <c r="JJ415" s="213"/>
      <c r="JK415" s="213"/>
      <c r="JL415" s="213"/>
      <c r="JM415" s="213"/>
      <c r="JN415" s="174"/>
      <c r="JO415" s="214"/>
      <c r="JP415" s="214"/>
      <c r="JQ415" s="214"/>
      <c r="JR415" s="214"/>
      <c r="JS415" s="214"/>
      <c r="JT415" s="214"/>
      <c r="JU415" s="214"/>
      <c r="JV415" s="214"/>
      <c r="JW415" s="214"/>
      <c r="JX415" s="214"/>
      <c r="JY415" s="166"/>
      <c r="JZ415" s="213"/>
      <c r="KA415" s="213"/>
      <c r="KB415" s="213"/>
      <c r="KC415" s="214"/>
      <c r="KD415" s="214"/>
      <c r="KE415" s="214"/>
      <c r="KF415" s="214"/>
      <c r="KG415" s="214"/>
      <c r="KH415" s="223"/>
      <c r="KI415" s="223"/>
      <c r="KJ415" s="223"/>
      <c r="KK415" s="223"/>
      <c r="KL415" s="214"/>
      <c r="KM415" s="214"/>
      <c r="KN415" s="214"/>
      <c r="KO415" s="214"/>
      <c r="KP415" s="214"/>
      <c r="KQ415"/>
      <c r="KR415" s="255"/>
      <c r="KS415">
        <v>1</v>
      </c>
      <c r="KT415">
        <v>3</v>
      </c>
      <c r="KU415">
        <v>1</v>
      </c>
      <c r="KV415">
        <v>3</v>
      </c>
    </row>
    <row r="416" spans="1:308" s="10" customFormat="1" ht="19.5">
      <c r="A416" s="171">
        <v>40</v>
      </c>
      <c r="B416" s="171" t="s">
        <v>1703</v>
      </c>
      <c r="C416" s="172" t="s">
        <v>1746</v>
      </c>
      <c r="D416" s="173">
        <v>23</v>
      </c>
      <c r="E416" s="171" t="s">
        <v>1747</v>
      </c>
      <c r="F416" s="164">
        <v>20</v>
      </c>
      <c r="G416" s="164" t="s">
        <v>852</v>
      </c>
      <c r="H416" s="164">
        <v>0</v>
      </c>
      <c r="I416" s="164">
        <v>0</v>
      </c>
      <c r="J416" s="164">
        <v>227</v>
      </c>
      <c r="K416" s="164">
        <v>46</v>
      </c>
      <c r="L416" s="165">
        <v>20.264317180616739</v>
      </c>
      <c r="M416" s="384" t="s">
        <v>2579</v>
      </c>
      <c r="N416" s="166" t="s">
        <v>853</v>
      </c>
      <c r="O416" s="213"/>
      <c r="P416" s="213"/>
      <c r="Q416" s="213"/>
      <c r="R416" s="213"/>
      <c r="S416" s="213"/>
      <c r="T416" s="213"/>
      <c r="U416" s="213"/>
      <c r="V416" s="213"/>
      <c r="W416" s="213"/>
      <c r="X416" s="213"/>
      <c r="Y416" s="213"/>
      <c r="Z416" s="213"/>
      <c r="AA416" s="213"/>
      <c r="AB416" s="213"/>
      <c r="AC416" s="213"/>
      <c r="AD416" s="213"/>
      <c r="AE416" s="213"/>
      <c r="AF416" s="213"/>
      <c r="AG416" s="213"/>
      <c r="AH416" s="213"/>
      <c r="AI416" s="213"/>
      <c r="AJ416" s="213"/>
      <c r="AK416" s="213"/>
      <c r="AL416" s="213"/>
      <c r="AM416" s="213"/>
      <c r="AN416" s="213"/>
      <c r="AO416" s="213"/>
      <c r="AP416" s="213"/>
      <c r="AQ416" s="213"/>
      <c r="AR416" s="213"/>
      <c r="AS416" s="213"/>
      <c r="AT416" s="213"/>
      <c r="AU416" s="213"/>
      <c r="AV416" s="213"/>
      <c r="AW416" s="213"/>
      <c r="AX416" s="213"/>
      <c r="AY416" s="213"/>
      <c r="AZ416" s="213"/>
      <c r="BA416" s="213"/>
      <c r="BB416" s="213"/>
      <c r="BC416" s="213"/>
      <c r="BD416" s="213"/>
      <c r="BE416" s="213"/>
      <c r="BF416" s="213"/>
      <c r="BG416" s="213"/>
      <c r="BH416" s="213"/>
      <c r="BI416" s="213"/>
      <c r="BJ416" s="213"/>
      <c r="BK416" s="213"/>
      <c r="BL416" s="213"/>
      <c r="BM416" s="213"/>
      <c r="BN416" s="213"/>
      <c r="BO416" s="213"/>
      <c r="BP416" s="213" t="s">
        <v>226</v>
      </c>
      <c r="BQ416" s="213"/>
      <c r="BR416" s="213"/>
      <c r="BS416" s="213"/>
      <c r="BT416" s="213"/>
      <c r="BU416" s="213"/>
      <c r="BV416" s="213"/>
      <c r="BW416" s="213"/>
      <c r="BX416" s="213"/>
      <c r="BY416" s="213"/>
      <c r="BZ416" s="213"/>
      <c r="CA416" s="213"/>
      <c r="CB416" s="166"/>
      <c r="CC416" s="213"/>
      <c r="CD416" s="213"/>
      <c r="CE416" s="213"/>
      <c r="CF416" s="213"/>
      <c r="CG416" s="213" t="s">
        <v>226</v>
      </c>
      <c r="CH416" s="213" t="s">
        <v>226</v>
      </c>
      <c r="CI416" s="213"/>
      <c r="CJ416" s="213" t="s">
        <v>226</v>
      </c>
      <c r="CK416" s="213"/>
      <c r="CL416" s="213"/>
      <c r="CM416" s="213"/>
      <c r="CN416" s="213"/>
      <c r="CO416" s="213"/>
      <c r="CP416" s="213"/>
      <c r="CQ416" s="213" t="s">
        <v>226</v>
      </c>
      <c r="CR416" s="213"/>
      <c r="CS416" s="213"/>
      <c r="CT416" s="166" t="s">
        <v>226</v>
      </c>
      <c r="CU416" s="213"/>
      <c r="CV416" s="213"/>
      <c r="CW416" s="213"/>
      <c r="CX416" s="213"/>
      <c r="CY416" s="213"/>
      <c r="CZ416" s="213" t="s">
        <v>226</v>
      </c>
      <c r="DA416" s="213"/>
      <c r="DB416" s="213"/>
      <c r="DC416" s="213"/>
      <c r="DD416" s="213"/>
      <c r="DE416" s="213"/>
      <c r="DF416" s="213"/>
      <c r="DG416" s="213"/>
      <c r="DH416" s="213"/>
      <c r="DI416" s="213"/>
      <c r="DJ416" s="213"/>
      <c r="DK416" s="213"/>
      <c r="DL416" s="213"/>
      <c r="DM416" s="213"/>
      <c r="DN416" s="167"/>
      <c r="DO416" s="213"/>
      <c r="DP416" s="213"/>
      <c r="DQ416" s="213"/>
      <c r="DR416" s="213"/>
      <c r="DS416" s="213"/>
      <c r="DT416" s="213"/>
      <c r="DU416" s="213"/>
      <c r="DV416" s="213"/>
      <c r="DW416" s="213"/>
      <c r="DX416" s="213"/>
      <c r="DY416" s="213"/>
      <c r="DZ416" s="213"/>
      <c r="EA416" s="213"/>
      <c r="EB416" s="213"/>
      <c r="EC416" s="213"/>
      <c r="ED416" s="213"/>
      <c r="EE416" s="213"/>
      <c r="EF416" s="213"/>
      <c r="EG416" s="213"/>
      <c r="EH416" s="213"/>
      <c r="EI416" s="213"/>
      <c r="EJ416" s="213"/>
      <c r="EK416" s="213"/>
      <c r="EL416" s="213"/>
      <c r="EM416" s="213"/>
      <c r="EN416" s="213"/>
      <c r="EO416" s="213"/>
      <c r="EP416" s="213"/>
      <c r="EQ416" s="213"/>
      <c r="ER416" s="213"/>
      <c r="ES416" s="213"/>
      <c r="ET416" s="213"/>
      <c r="EU416" s="9"/>
      <c r="EV416" s="166"/>
      <c r="EW416" s="213"/>
      <c r="EX416" s="213"/>
      <c r="EY416" s="213"/>
      <c r="EZ416" s="213"/>
      <c r="FA416" s="213"/>
      <c r="FB416" s="213"/>
      <c r="FC416" s="213"/>
      <c r="FD416" s="213"/>
      <c r="FE416" s="213"/>
      <c r="FF416" s="213"/>
      <c r="FG416" s="213" t="s">
        <v>226</v>
      </c>
      <c r="FH416" s="213"/>
      <c r="FI416" s="213" t="s">
        <v>226</v>
      </c>
      <c r="FJ416" s="213" t="s">
        <v>226</v>
      </c>
      <c r="FK416" s="213" t="s">
        <v>226</v>
      </c>
      <c r="FL416" s="213" t="s">
        <v>226</v>
      </c>
      <c r="FM416" s="213"/>
      <c r="FN416" s="167"/>
      <c r="FO416" s="213" t="s">
        <v>226</v>
      </c>
      <c r="FP416" s="213"/>
      <c r="FQ416" s="213"/>
      <c r="FR416" s="213"/>
      <c r="FS416" s="166"/>
      <c r="FT416" s="167"/>
      <c r="FU416" s="213"/>
      <c r="FV416" s="213"/>
      <c r="FW416" s="213"/>
      <c r="FX416" s="213"/>
      <c r="FY416" s="166"/>
      <c r="FZ416" s="167"/>
      <c r="GA416" s="166"/>
      <c r="GB416" s="213"/>
      <c r="GC416" s="213"/>
      <c r="GD416" s="213"/>
      <c r="GE416" s="166"/>
      <c r="GF416" s="213"/>
      <c r="GG416" s="213"/>
      <c r="GH416" s="213"/>
      <c r="GI416" s="213"/>
      <c r="GJ416" s="213"/>
      <c r="GK416" s="213"/>
      <c r="GL416" s="213"/>
      <c r="GM416" s="166"/>
      <c r="GN416" s="213"/>
      <c r="GO416" s="213"/>
      <c r="GP416" s="213"/>
      <c r="GQ416" s="167"/>
      <c r="GR416" s="174"/>
      <c r="GS416" s="214"/>
      <c r="GT416" s="214"/>
      <c r="GU416" s="214"/>
      <c r="GV416" s="214"/>
      <c r="GW416" s="214"/>
      <c r="GX416" s="214" t="s">
        <v>226</v>
      </c>
      <c r="GY416" s="214"/>
      <c r="GZ416" s="214"/>
      <c r="HA416" s="214" t="s">
        <v>226</v>
      </c>
      <c r="HB416" s="214"/>
      <c r="HC416" s="214"/>
      <c r="HD416" s="214"/>
      <c r="HE416" s="214"/>
      <c r="HF416" s="214"/>
      <c r="HG416" s="214" t="s">
        <v>226</v>
      </c>
      <c r="HH416" s="214"/>
      <c r="HI416" s="214"/>
      <c r="HJ416" s="214"/>
      <c r="HK416" s="214"/>
      <c r="HL416" s="214"/>
      <c r="HM416" s="214"/>
      <c r="HN416" s="214"/>
      <c r="HO416" s="214"/>
      <c r="HP416" s="214"/>
      <c r="HQ416" s="214"/>
      <c r="HR416" s="214"/>
      <c r="HS416" s="214"/>
      <c r="HT416" s="214" t="s">
        <v>226</v>
      </c>
      <c r="HU416" s="214"/>
      <c r="HV416" s="214"/>
      <c r="HW416" s="214"/>
      <c r="HX416" s="214" t="s">
        <v>226</v>
      </c>
      <c r="HY416" s="214"/>
      <c r="HZ416" s="214"/>
      <c r="IA416" s="214"/>
      <c r="IB416" s="214"/>
      <c r="IC416" s="214" t="s">
        <v>226</v>
      </c>
      <c r="ID416" s="214"/>
      <c r="IE416" s="214"/>
      <c r="IF416" s="214"/>
      <c r="IG416" s="214"/>
      <c r="IH416" s="214"/>
      <c r="II416" s="214"/>
      <c r="IJ416" s="214"/>
      <c r="IK416" s="214"/>
      <c r="IL416" s="214"/>
      <c r="IM416" s="214"/>
      <c r="IN416" s="214"/>
      <c r="IO416" s="214"/>
      <c r="IP416" s="166"/>
      <c r="IQ416" s="167"/>
      <c r="IR416" s="213"/>
      <c r="IS416" s="213"/>
      <c r="IT416" s="213"/>
      <c r="IU416" s="213"/>
      <c r="IV416" s="213"/>
      <c r="IW416" s="213"/>
      <c r="IX416" s="223"/>
      <c r="IY416" s="223"/>
      <c r="IZ416" s="213" t="s">
        <v>853</v>
      </c>
      <c r="JA416" s="223"/>
      <c r="JB416" s="213"/>
      <c r="JC416" s="213"/>
      <c r="JD416" s="213"/>
      <c r="JE416" s="214"/>
      <c r="JF416"/>
      <c r="JG416" s="213" t="s">
        <v>226</v>
      </c>
      <c r="JH416" s="213"/>
      <c r="JI416" s="213"/>
      <c r="JJ416" s="213"/>
      <c r="JK416" s="213"/>
      <c r="JL416" s="213"/>
      <c r="JM416" s="213"/>
      <c r="JN416" s="174"/>
      <c r="JO416" s="214"/>
      <c r="JP416" s="214"/>
      <c r="JQ416" s="214"/>
      <c r="JR416" s="214"/>
      <c r="JS416" s="214"/>
      <c r="JT416" s="214"/>
      <c r="JU416" s="214"/>
      <c r="JV416" s="214"/>
      <c r="JW416" s="214"/>
      <c r="JX416" s="214"/>
      <c r="JY416" s="174" t="s">
        <v>898</v>
      </c>
      <c r="JZ416" s="213"/>
      <c r="KA416" s="213"/>
      <c r="KB416" s="213"/>
      <c r="KC416" s="214"/>
      <c r="KD416" s="214"/>
      <c r="KE416" s="214"/>
      <c r="KF416" s="214"/>
      <c r="KG416" s="214"/>
      <c r="KH416" s="223"/>
      <c r="KI416" s="223"/>
      <c r="KJ416" s="223"/>
      <c r="KK416" s="223"/>
      <c r="KL416" s="214"/>
      <c r="KM416" s="214"/>
      <c r="KN416" s="214"/>
      <c r="KO416" s="214"/>
      <c r="KP416" s="214"/>
      <c r="KQ416"/>
      <c r="KR416" s="255"/>
      <c r="KS416">
        <v>21</v>
      </c>
      <c r="KT416">
        <v>2</v>
      </c>
      <c r="KU416">
        <v>21</v>
      </c>
      <c r="KV416">
        <v>2</v>
      </c>
    </row>
    <row r="417" spans="1:308" s="10" customFormat="1" ht="19.5">
      <c r="A417" s="171">
        <v>40</v>
      </c>
      <c r="B417" s="171" t="s">
        <v>1703</v>
      </c>
      <c r="C417" s="172" t="s">
        <v>1748</v>
      </c>
      <c r="D417" s="173">
        <v>24</v>
      </c>
      <c r="E417" s="164" t="s">
        <v>1749</v>
      </c>
      <c r="F417" s="164">
        <v>4</v>
      </c>
      <c r="G417" s="164" t="s">
        <v>876</v>
      </c>
      <c r="H417" s="164">
        <v>0</v>
      </c>
      <c r="I417" s="164">
        <v>0</v>
      </c>
      <c r="J417" s="164">
        <v>450</v>
      </c>
      <c r="K417" s="164">
        <v>115.4</v>
      </c>
      <c r="L417" s="165">
        <v>25.644444444444446</v>
      </c>
      <c r="M417" s="384" t="s">
        <v>2580</v>
      </c>
      <c r="N417" s="166" t="s">
        <v>226</v>
      </c>
      <c r="O417" s="213"/>
      <c r="P417" s="213"/>
      <c r="Q417" s="213"/>
      <c r="R417" s="213"/>
      <c r="S417" s="213"/>
      <c r="T417" s="213"/>
      <c r="U417" s="213"/>
      <c r="V417" s="213"/>
      <c r="W417" s="213"/>
      <c r="X417" s="213"/>
      <c r="Y417" s="213"/>
      <c r="Z417" s="213"/>
      <c r="AA417" s="213"/>
      <c r="AB417" s="213"/>
      <c r="AC417" s="213"/>
      <c r="AD417" s="213"/>
      <c r="AE417" s="213"/>
      <c r="AF417" s="213"/>
      <c r="AG417" s="213"/>
      <c r="AH417" s="213"/>
      <c r="AI417" s="213"/>
      <c r="AJ417" s="213"/>
      <c r="AK417" s="213"/>
      <c r="AL417" s="213"/>
      <c r="AM417" s="213"/>
      <c r="AN417" s="213"/>
      <c r="AO417" s="213"/>
      <c r="AP417" s="213"/>
      <c r="AQ417" s="213"/>
      <c r="AR417" s="213"/>
      <c r="AS417" s="213"/>
      <c r="AT417" s="213"/>
      <c r="AU417" s="213"/>
      <c r="AV417" s="213"/>
      <c r="AW417" s="213"/>
      <c r="AX417" s="213"/>
      <c r="AY417" s="213"/>
      <c r="AZ417" s="213"/>
      <c r="BA417" s="213"/>
      <c r="BB417" s="213"/>
      <c r="BC417" s="213"/>
      <c r="BD417" s="213"/>
      <c r="BE417" s="213"/>
      <c r="BF417" s="213"/>
      <c r="BG417" s="213"/>
      <c r="BH417" s="213"/>
      <c r="BI417" s="213"/>
      <c r="BJ417" s="213"/>
      <c r="BK417" s="213"/>
      <c r="BL417" s="213"/>
      <c r="BM417" s="213"/>
      <c r="BN417" s="213"/>
      <c r="BO417" s="213"/>
      <c r="BP417" s="213"/>
      <c r="BQ417" s="213"/>
      <c r="BR417" s="213"/>
      <c r="BS417" s="213"/>
      <c r="BT417" s="213"/>
      <c r="BU417" s="213"/>
      <c r="BV417" s="213"/>
      <c r="BW417" s="213"/>
      <c r="BX417" s="213"/>
      <c r="BY417" s="213"/>
      <c r="BZ417" s="213"/>
      <c r="CA417" s="213"/>
      <c r="CB417" s="166"/>
      <c r="CC417" s="213"/>
      <c r="CD417" s="213"/>
      <c r="CE417" s="213"/>
      <c r="CF417" s="213"/>
      <c r="CG417" s="213"/>
      <c r="CH417" s="213"/>
      <c r="CI417" s="213"/>
      <c r="CJ417" s="213"/>
      <c r="CK417" s="213"/>
      <c r="CL417" s="213"/>
      <c r="CM417" s="213"/>
      <c r="CN417" s="213"/>
      <c r="CO417" s="213"/>
      <c r="CP417" s="213"/>
      <c r="CQ417" s="213"/>
      <c r="CR417" s="213"/>
      <c r="CS417" s="213"/>
      <c r="CT417" s="166"/>
      <c r="CU417" s="213"/>
      <c r="CV417" s="213"/>
      <c r="CW417" s="213"/>
      <c r="CX417" s="213"/>
      <c r="CY417" s="213"/>
      <c r="CZ417" s="213"/>
      <c r="DA417" s="213"/>
      <c r="DB417" s="213"/>
      <c r="DC417" s="213"/>
      <c r="DD417" s="213"/>
      <c r="DE417" s="213"/>
      <c r="DF417" s="213"/>
      <c r="DG417" s="213"/>
      <c r="DH417" s="213"/>
      <c r="DI417" s="213"/>
      <c r="DJ417" s="213"/>
      <c r="DK417" s="213"/>
      <c r="DL417" s="213"/>
      <c r="DM417" s="213"/>
      <c r="DN417" s="167"/>
      <c r="DO417" s="213"/>
      <c r="DP417" s="213"/>
      <c r="DQ417" s="213"/>
      <c r="DR417" s="213"/>
      <c r="DS417" s="213"/>
      <c r="DT417" s="213"/>
      <c r="DU417" s="213"/>
      <c r="DV417" s="213"/>
      <c r="DW417" s="213"/>
      <c r="DX417" s="213"/>
      <c r="DY417" s="213"/>
      <c r="DZ417" s="213"/>
      <c r="EA417" s="213"/>
      <c r="EB417" s="213"/>
      <c r="EC417" s="213"/>
      <c r="ED417" s="213"/>
      <c r="EE417" s="213"/>
      <c r="EF417" s="213"/>
      <c r="EG417" s="213"/>
      <c r="EH417" s="213"/>
      <c r="EI417" s="213"/>
      <c r="EJ417" s="213"/>
      <c r="EK417" s="213"/>
      <c r="EL417" s="213"/>
      <c r="EM417" s="213"/>
      <c r="EN417" s="213"/>
      <c r="EO417" s="213"/>
      <c r="EP417" s="213"/>
      <c r="EQ417" s="213"/>
      <c r="ER417" s="213"/>
      <c r="ES417" s="213"/>
      <c r="ET417" s="213"/>
      <c r="EU417" s="9"/>
      <c r="EV417" s="166"/>
      <c r="EW417" s="213"/>
      <c r="EX417" s="213"/>
      <c r="EY417" s="213"/>
      <c r="EZ417" s="213"/>
      <c r="FA417" s="213"/>
      <c r="FB417" s="213"/>
      <c r="FC417" s="213"/>
      <c r="FD417" s="213"/>
      <c r="FE417" s="213"/>
      <c r="FF417" s="213"/>
      <c r="FG417" s="213"/>
      <c r="FH417" s="213"/>
      <c r="FI417" s="213"/>
      <c r="FJ417" s="213"/>
      <c r="FK417" s="213"/>
      <c r="FL417" s="213"/>
      <c r="FM417" s="213"/>
      <c r="FN417" s="167"/>
      <c r="FO417" s="213"/>
      <c r="FP417" s="213"/>
      <c r="FQ417" s="213"/>
      <c r="FR417" s="213"/>
      <c r="FS417" s="166"/>
      <c r="FT417" s="167"/>
      <c r="FU417" s="213"/>
      <c r="FV417" s="213"/>
      <c r="FW417" s="213"/>
      <c r="FX417" s="213"/>
      <c r="FY417" s="166"/>
      <c r="FZ417" s="167"/>
      <c r="GA417" s="166"/>
      <c r="GB417" s="213"/>
      <c r="GC417" s="213"/>
      <c r="GD417" s="213"/>
      <c r="GE417" s="166"/>
      <c r="GF417" s="213"/>
      <c r="GG417" s="213"/>
      <c r="GH417" s="213"/>
      <c r="GI417" s="213"/>
      <c r="GJ417" s="213"/>
      <c r="GK417" s="213"/>
      <c r="GL417" s="213"/>
      <c r="GM417" s="166"/>
      <c r="GN417" s="213"/>
      <c r="GO417" s="213"/>
      <c r="GP417" s="213"/>
      <c r="GQ417" s="167"/>
      <c r="GR417" s="174"/>
      <c r="GS417" s="214"/>
      <c r="GT417" s="214"/>
      <c r="GU417" s="214"/>
      <c r="GV417" s="214"/>
      <c r="GW417" s="214"/>
      <c r="GX417" s="214"/>
      <c r="GY417" s="214"/>
      <c r="GZ417" s="214"/>
      <c r="HA417" s="214" t="s">
        <v>226</v>
      </c>
      <c r="HB417" s="214"/>
      <c r="HC417" s="214"/>
      <c r="HD417" s="214"/>
      <c r="HE417" s="214"/>
      <c r="HF417" s="214"/>
      <c r="HG417" s="214"/>
      <c r="HH417" s="214"/>
      <c r="HI417" s="214"/>
      <c r="HJ417" s="214"/>
      <c r="HK417" s="214"/>
      <c r="HL417" s="214"/>
      <c r="HM417" s="214"/>
      <c r="HN417" s="214"/>
      <c r="HO417" s="214"/>
      <c r="HP417" s="214"/>
      <c r="HQ417" s="214"/>
      <c r="HR417" s="214"/>
      <c r="HS417" s="214"/>
      <c r="HT417" s="214"/>
      <c r="HU417" s="214"/>
      <c r="HV417" s="214"/>
      <c r="HW417" s="214"/>
      <c r="HX417" s="214"/>
      <c r="HY417" s="214"/>
      <c r="HZ417" s="214"/>
      <c r="IA417" s="214"/>
      <c r="IB417" s="214"/>
      <c r="IC417" s="214"/>
      <c r="ID417" s="214"/>
      <c r="IE417" s="214"/>
      <c r="IF417" s="214"/>
      <c r="IG417" s="214"/>
      <c r="IH417" s="214"/>
      <c r="II417" s="214"/>
      <c r="IJ417" s="214"/>
      <c r="IK417" s="214"/>
      <c r="IL417" s="214"/>
      <c r="IM417" s="214"/>
      <c r="IN417" s="214"/>
      <c r="IO417" s="214"/>
      <c r="IP417" s="166"/>
      <c r="IQ417" s="167"/>
      <c r="IR417" s="213"/>
      <c r="IS417" s="213"/>
      <c r="IT417" s="213"/>
      <c r="IU417" s="213"/>
      <c r="IV417" s="213"/>
      <c r="IW417" s="213"/>
      <c r="IX417" s="223"/>
      <c r="IY417" s="223"/>
      <c r="IZ417" s="213"/>
      <c r="JA417" s="223"/>
      <c r="JB417" s="213"/>
      <c r="JC417" s="213"/>
      <c r="JD417" s="213"/>
      <c r="JE417" s="214"/>
      <c r="JF417"/>
      <c r="JG417" s="213"/>
      <c r="JH417" s="213"/>
      <c r="JI417" s="213"/>
      <c r="JJ417" s="213"/>
      <c r="JK417" s="213"/>
      <c r="JL417" s="213"/>
      <c r="JM417" s="213" t="s">
        <v>226</v>
      </c>
      <c r="JN417" s="174"/>
      <c r="JO417" s="214"/>
      <c r="JP417" s="214"/>
      <c r="JQ417" s="214"/>
      <c r="JR417" s="214"/>
      <c r="JS417" s="214"/>
      <c r="JT417" s="214"/>
      <c r="JU417" s="214"/>
      <c r="JV417" s="214"/>
      <c r="JW417" s="214"/>
      <c r="JX417" s="214"/>
      <c r="JY417" s="174" t="s">
        <v>898</v>
      </c>
      <c r="JZ417" s="213"/>
      <c r="KA417" s="213"/>
      <c r="KB417" s="214" t="s">
        <v>898</v>
      </c>
      <c r="KC417" s="214"/>
      <c r="KD417" s="214"/>
      <c r="KE417" s="214"/>
      <c r="KF417" s="214"/>
      <c r="KG417" s="214"/>
      <c r="KH417" s="223"/>
      <c r="KI417" s="223"/>
      <c r="KJ417" s="223"/>
      <c r="KK417" s="223"/>
      <c r="KL417" s="214"/>
      <c r="KM417" s="214"/>
      <c r="KN417" s="214"/>
      <c r="KO417" s="214" t="s">
        <v>898</v>
      </c>
      <c r="KP417" s="214"/>
      <c r="KQ417"/>
      <c r="KR417" s="255"/>
      <c r="KS417">
        <v>6</v>
      </c>
      <c r="KT417">
        <v>0</v>
      </c>
      <c r="KU417">
        <v>6</v>
      </c>
      <c r="KV417">
        <v>0</v>
      </c>
    </row>
    <row r="418" spans="1:308" s="10" customFormat="1" ht="19.5">
      <c r="A418" s="171">
        <v>40</v>
      </c>
      <c r="B418" s="171" t="s">
        <v>1703</v>
      </c>
      <c r="C418" s="172" t="s">
        <v>1750</v>
      </c>
      <c r="D418" s="173">
        <v>25</v>
      </c>
      <c r="E418" s="164" t="s">
        <v>1751</v>
      </c>
      <c r="F418" s="164">
        <v>20</v>
      </c>
      <c r="G418" s="164" t="s">
        <v>852</v>
      </c>
      <c r="H418" s="164">
        <v>0</v>
      </c>
      <c r="I418" s="164">
        <v>0</v>
      </c>
      <c r="J418" s="164">
        <v>360</v>
      </c>
      <c r="K418" s="164">
        <v>106.3</v>
      </c>
      <c r="L418" s="165">
        <v>29.527777777777775</v>
      </c>
      <c r="M418" s="384" t="s">
        <v>2581</v>
      </c>
      <c r="N418" s="174" t="s">
        <v>226</v>
      </c>
      <c r="O418" s="214"/>
      <c r="P418" s="214"/>
      <c r="Q418" s="214"/>
      <c r="R418" s="214"/>
      <c r="S418" s="214"/>
      <c r="T418" s="214"/>
      <c r="U418" s="214"/>
      <c r="V418" s="214"/>
      <c r="W418" s="214"/>
      <c r="X418" s="214"/>
      <c r="Y418" s="214"/>
      <c r="Z418" s="214"/>
      <c r="AA418" s="214"/>
      <c r="AB418" s="214"/>
      <c r="AC418" s="214"/>
      <c r="AD418" s="214"/>
      <c r="AE418" s="214"/>
      <c r="AF418" s="214"/>
      <c r="AG418" s="214"/>
      <c r="AH418" s="214"/>
      <c r="AI418" s="214"/>
      <c r="AJ418" s="214"/>
      <c r="AK418" s="214"/>
      <c r="AL418" s="214"/>
      <c r="AM418" s="214"/>
      <c r="AN418" s="214"/>
      <c r="AO418" s="214"/>
      <c r="AP418" s="214"/>
      <c r="AQ418" s="214"/>
      <c r="AR418" s="214"/>
      <c r="AS418" s="214"/>
      <c r="AT418" s="214"/>
      <c r="AU418" s="214"/>
      <c r="AV418" s="214"/>
      <c r="AW418" s="214"/>
      <c r="AX418" s="214"/>
      <c r="AY418" s="214"/>
      <c r="AZ418" s="214"/>
      <c r="BA418" s="214"/>
      <c r="BB418" s="214"/>
      <c r="BC418" s="214"/>
      <c r="BD418" s="213"/>
      <c r="BE418" s="213"/>
      <c r="BF418" s="213"/>
      <c r="BG418" s="213"/>
      <c r="BH418" s="213"/>
      <c r="BI418" s="213"/>
      <c r="BJ418" s="213"/>
      <c r="BK418" s="213"/>
      <c r="BL418" s="213"/>
      <c r="BM418" s="213"/>
      <c r="BN418" s="213"/>
      <c r="BO418" s="213"/>
      <c r="BP418" s="213"/>
      <c r="BQ418" s="214"/>
      <c r="BR418" s="214"/>
      <c r="BS418" s="214"/>
      <c r="BT418" s="214"/>
      <c r="BU418" s="214"/>
      <c r="BV418" s="214"/>
      <c r="BW418" s="214"/>
      <c r="BX418" s="214"/>
      <c r="BY418" s="214"/>
      <c r="BZ418" s="213"/>
      <c r="CA418" s="213"/>
      <c r="CB418" s="166"/>
      <c r="CC418" s="213"/>
      <c r="CD418" s="213"/>
      <c r="CE418" s="213"/>
      <c r="CF418" s="213"/>
      <c r="CG418" s="213"/>
      <c r="CH418" s="213"/>
      <c r="CI418" s="213"/>
      <c r="CJ418" s="213"/>
      <c r="CK418" s="213"/>
      <c r="CL418" s="213"/>
      <c r="CM418" s="213"/>
      <c r="CN418" s="213"/>
      <c r="CO418" s="213"/>
      <c r="CP418" s="213"/>
      <c r="CQ418" s="213"/>
      <c r="CR418" s="213"/>
      <c r="CS418" s="213"/>
      <c r="CT418" s="166"/>
      <c r="CU418" s="213"/>
      <c r="CV418" s="213"/>
      <c r="CW418" s="213"/>
      <c r="CX418" s="213"/>
      <c r="CY418" s="213"/>
      <c r="CZ418" s="213"/>
      <c r="DA418" s="213"/>
      <c r="DB418" s="213"/>
      <c r="DC418" s="213"/>
      <c r="DD418" s="213"/>
      <c r="DE418" s="213"/>
      <c r="DF418" s="213"/>
      <c r="DG418" s="213"/>
      <c r="DH418" s="213"/>
      <c r="DI418" s="213"/>
      <c r="DJ418" s="213"/>
      <c r="DK418" s="213"/>
      <c r="DL418" s="213"/>
      <c r="DM418" s="213"/>
      <c r="DN418" s="167"/>
      <c r="DO418" s="213"/>
      <c r="DP418" s="213"/>
      <c r="DQ418" s="213"/>
      <c r="DR418" s="213"/>
      <c r="DS418" s="213"/>
      <c r="DT418" s="213"/>
      <c r="DU418" s="213"/>
      <c r="DV418" s="213"/>
      <c r="DW418" s="213"/>
      <c r="DX418" s="213"/>
      <c r="DY418" s="213"/>
      <c r="DZ418" s="213"/>
      <c r="EA418" s="213"/>
      <c r="EB418" s="213"/>
      <c r="EC418" s="213"/>
      <c r="ED418" s="213"/>
      <c r="EE418" s="213"/>
      <c r="EF418" s="213"/>
      <c r="EG418" s="213"/>
      <c r="EH418" s="213"/>
      <c r="EI418" s="213"/>
      <c r="EJ418" s="213"/>
      <c r="EK418" s="213"/>
      <c r="EL418" s="213"/>
      <c r="EM418" s="213"/>
      <c r="EN418" s="213"/>
      <c r="EO418" s="213"/>
      <c r="EP418" s="213"/>
      <c r="EQ418" s="213"/>
      <c r="ER418" s="213"/>
      <c r="ES418" s="213"/>
      <c r="ET418" s="213"/>
      <c r="EU418" s="9"/>
      <c r="EV418" s="166"/>
      <c r="EW418" s="213"/>
      <c r="EX418" s="213"/>
      <c r="EY418" s="213"/>
      <c r="EZ418" s="213"/>
      <c r="FA418" s="213"/>
      <c r="FB418" s="213"/>
      <c r="FC418" s="213"/>
      <c r="FD418" s="213"/>
      <c r="FE418" s="213"/>
      <c r="FF418" s="213"/>
      <c r="FG418" s="213"/>
      <c r="FH418" s="213"/>
      <c r="FI418" s="213"/>
      <c r="FJ418" s="213"/>
      <c r="FK418" s="213"/>
      <c r="FL418" s="213"/>
      <c r="FM418" s="213"/>
      <c r="FN418" s="167"/>
      <c r="FO418" s="213"/>
      <c r="FP418" s="213"/>
      <c r="FQ418" s="213"/>
      <c r="FR418" s="213"/>
      <c r="FS418" s="166"/>
      <c r="FT418" s="167"/>
      <c r="FU418" s="213"/>
      <c r="FV418" s="213"/>
      <c r="FW418" s="213"/>
      <c r="FX418" s="213"/>
      <c r="FY418" s="166"/>
      <c r="FZ418" s="167"/>
      <c r="GA418" s="166"/>
      <c r="GB418" s="213"/>
      <c r="GC418" s="213"/>
      <c r="GD418" s="213"/>
      <c r="GE418" s="166"/>
      <c r="GF418" s="213"/>
      <c r="GG418" s="213"/>
      <c r="GH418" s="213"/>
      <c r="GI418" s="213"/>
      <c r="GJ418" s="213"/>
      <c r="GK418" s="213"/>
      <c r="GL418" s="213"/>
      <c r="GM418" s="166"/>
      <c r="GN418" s="213"/>
      <c r="GO418" s="213"/>
      <c r="GP418" s="213"/>
      <c r="GQ418" s="167"/>
      <c r="GR418" s="174"/>
      <c r="GS418" s="214"/>
      <c r="GT418" s="214"/>
      <c r="GU418" s="214"/>
      <c r="GV418" s="214"/>
      <c r="GW418" s="214"/>
      <c r="GX418" s="214" t="s">
        <v>226</v>
      </c>
      <c r="GY418" s="214"/>
      <c r="GZ418" s="214"/>
      <c r="HA418" s="214" t="s">
        <v>226</v>
      </c>
      <c r="HB418" s="214"/>
      <c r="HC418" s="214"/>
      <c r="HD418" s="214"/>
      <c r="HE418" s="214"/>
      <c r="HF418" s="214"/>
      <c r="HG418" s="214"/>
      <c r="HH418" s="214"/>
      <c r="HI418" s="214"/>
      <c r="HJ418" s="214"/>
      <c r="HK418" s="214"/>
      <c r="HL418" s="214"/>
      <c r="HM418" s="214"/>
      <c r="HN418" s="214"/>
      <c r="HO418" s="214"/>
      <c r="HP418" s="214"/>
      <c r="HQ418" s="214"/>
      <c r="HR418" s="214"/>
      <c r="HS418" s="214"/>
      <c r="HT418" s="214"/>
      <c r="HU418" s="214"/>
      <c r="HV418" s="214"/>
      <c r="HW418" s="214"/>
      <c r="HX418" s="214"/>
      <c r="HY418" s="214"/>
      <c r="HZ418" s="214"/>
      <c r="IA418" s="214"/>
      <c r="IB418" s="214"/>
      <c r="IC418" s="214"/>
      <c r="ID418" s="214"/>
      <c r="IE418" s="214"/>
      <c r="IF418" s="214"/>
      <c r="IG418" s="214"/>
      <c r="IH418" s="214"/>
      <c r="II418" s="214"/>
      <c r="IJ418" s="214"/>
      <c r="IK418" s="214"/>
      <c r="IL418" s="214"/>
      <c r="IM418" s="214"/>
      <c r="IN418" s="214"/>
      <c r="IO418" s="214"/>
      <c r="IP418" s="166"/>
      <c r="IQ418" s="167"/>
      <c r="IR418" s="213"/>
      <c r="IS418" s="213" t="s">
        <v>226</v>
      </c>
      <c r="IT418" s="213"/>
      <c r="IU418" s="213"/>
      <c r="IV418" s="213"/>
      <c r="IW418" s="213"/>
      <c r="IX418" s="223"/>
      <c r="IY418" s="223"/>
      <c r="IZ418" s="213" t="s">
        <v>226</v>
      </c>
      <c r="JA418" s="223"/>
      <c r="JB418" s="213"/>
      <c r="JC418" s="213"/>
      <c r="JD418" s="213"/>
      <c r="JE418" s="214"/>
      <c r="JF418"/>
      <c r="JG418" s="213" t="s">
        <v>226</v>
      </c>
      <c r="JH418" s="213"/>
      <c r="JI418" s="213"/>
      <c r="JJ418" s="213"/>
      <c r="JK418" s="213"/>
      <c r="JL418" s="213"/>
      <c r="JM418" s="213"/>
      <c r="JN418" s="174"/>
      <c r="JO418" s="214"/>
      <c r="JP418" s="214" t="s">
        <v>898</v>
      </c>
      <c r="JQ418" s="214"/>
      <c r="JR418" s="214"/>
      <c r="JS418" s="214"/>
      <c r="JT418" s="214"/>
      <c r="JU418" s="214"/>
      <c r="JV418" s="214"/>
      <c r="JW418" s="214"/>
      <c r="JX418" s="214"/>
      <c r="JY418" s="166"/>
      <c r="JZ418" s="213"/>
      <c r="KA418" s="213"/>
      <c r="KB418" s="213"/>
      <c r="KC418" s="214"/>
      <c r="KD418" s="214"/>
      <c r="KE418" s="214"/>
      <c r="KF418" s="214"/>
      <c r="KG418" s="214"/>
      <c r="KH418" s="223"/>
      <c r="KI418" s="223"/>
      <c r="KJ418" s="223"/>
      <c r="KK418" s="223"/>
      <c r="KL418" s="214"/>
      <c r="KM418" s="214"/>
      <c r="KN418" s="214"/>
      <c r="KO418" s="214"/>
      <c r="KP418" s="214"/>
      <c r="KQ418"/>
      <c r="KR418" s="255"/>
      <c r="KS418">
        <v>7</v>
      </c>
      <c r="KT418">
        <v>0</v>
      </c>
      <c r="KU418">
        <v>7</v>
      </c>
      <c r="KV418">
        <v>0</v>
      </c>
    </row>
    <row r="419" spans="1:308" s="10" customFormat="1" ht="19.5">
      <c r="A419" s="171">
        <v>40</v>
      </c>
      <c r="B419" s="171" t="s">
        <v>1703</v>
      </c>
      <c r="C419" s="172" t="s">
        <v>1752</v>
      </c>
      <c r="D419" s="173">
        <v>26</v>
      </c>
      <c r="E419" s="171" t="s">
        <v>1753</v>
      </c>
      <c r="F419" s="164">
        <v>20</v>
      </c>
      <c r="G419" s="164" t="s">
        <v>852</v>
      </c>
      <c r="H419" s="164">
        <v>0</v>
      </c>
      <c r="I419" s="164">
        <v>0</v>
      </c>
      <c r="J419" s="164">
        <v>246</v>
      </c>
      <c r="K419" s="164">
        <v>46</v>
      </c>
      <c r="L419" s="165">
        <v>18.699186991869919</v>
      </c>
      <c r="M419" s="384" t="s">
        <v>2582</v>
      </c>
      <c r="N419" s="166" t="s">
        <v>226</v>
      </c>
      <c r="O419" s="213"/>
      <c r="P419" s="213"/>
      <c r="Q419" s="213"/>
      <c r="R419" s="213"/>
      <c r="S419" s="213"/>
      <c r="T419" s="213"/>
      <c r="U419" s="213"/>
      <c r="V419" s="213"/>
      <c r="W419" s="213"/>
      <c r="X419" s="213"/>
      <c r="Y419" s="213"/>
      <c r="Z419" s="213"/>
      <c r="AA419" s="213"/>
      <c r="AB419" s="213"/>
      <c r="AC419" s="213"/>
      <c r="AD419" s="213"/>
      <c r="AE419" s="213"/>
      <c r="AF419" s="213"/>
      <c r="AG419" s="213"/>
      <c r="AH419" s="213"/>
      <c r="AI419" s="213"/>
      <c r="AJ419" s="213"/>
      <c r="AK419" s="213"/>
      <c r="AL419" s="213"/>
      <c r="AM419" s="213"/>
      <c r="AN419" s="213"/>
      <c r="AO419" s="213"/>
      <c r="AP419" s="213"/>
      <c r="AQ419" s="213"/>
      <c r="AR419" s="213"/>
      <c r="AS419" s="213"/>
      <c r="AT419" s="213"/>
      <c r="AU419" s="213"/>
      <c r="AV419" s="213"/>
      <c r="AW419" s="213"/>
      <c r="AX419" s="213"/>
      <c r="AY419" s="213"/>
      <c r="AZ419" s="213"/>
      <c r="BA419" s="213"/>
      <c r="BB419" s="213"/>
      <c r="BC419" s="213"/>
      <c r="BD419" s="213"/>
      <c r="BE419" s="213"/>
      <c r="BF419" s="213"/>
      <c r="BG419" s="213"/>
      <c r="BH419" s="213"/>
      <c r="BI419" s="213"/>
      <c r="BJ419" s="213"/>
      <c r="BK419" s="213"/>
      <c r="BL419" s="213"/>
      <c r="BM419" s="213"/>
      <c r="BN419" s="213"/>
      <c r="BO419" s="213"/>
      <c r="BP419" s="213" t="s">
        <v>226</v>
      </c>
      <c r="BQ419" s="213"/>
      <c r="BR419" s="213"/>
      <c r="BS419" s="213"/>
      <c r="BT419" s="213"/>
      <c r="BU419" s="213"/>
      <c r="BV419" s="213"/>
      <c r="BW419" s="213"/>
      <c r="BX419" s="213"/>
      <c r="BY419" s="213"/>
      <c r="BZ419" s="213"/>
      <c r="CA419" s="213"/>
      <c r="CB419" s="166"/>
      <c r="CC419" s="213"/>
      <c r="CD419" s="213"/>
      <c r="CE419" s="213"/>
      <c r="CF419" s="213"/>
      <c r="CG419" s="213"/>
      <c r="CH419" s="213"/>
      <c r="CI419" s="213"/>
      <c r="CJ419" s="213" t="s">
        <v>226</v>
      </c>
      <c r="CK419" s="213" t="s">
        <v>226</v>
      </c>
      <c r="CL419" s="213"/>
      <c r="CM419" s="213"/>
      <c r="CN419" s="213"/>
      <c r="CO419" s="213"/>
      <c r="CP419" s="213"/>
      <c r="CQ419" s="213"/>
      <c r="CR419" s="213"/>
      <c r="CS419" s="213"/>
      <c r="CT419" s="166" t="s">
        <v>226</v>
      </c>
      <c r="CU419" s="213"/>
      <c r="CV419" s="213" t="s">
        <v>226</v>
      </c>
      <c r="CW419" s="213"/>
      <c r="CX419" s="213"/>
      <c r="CY419" s="213"/>
      <c r="CZ419" s="213" t="s">
        <v>226</v>
      </c>
      <c r="DA419" s="213"/>
      <c r="DB419" s="213"/>
      <c r="DC419" s="213"/>
      <c r="DD419" s="213"/>
      <c r="DE419" s="213"/>
      <c r="DF419" s="213"/>
      <c r="DG419" s="213"/>
      <c r="DH419" s="213"/>
      <c r="DI419" s="213"/>
      <c r="DJ419" s="213"/>
      <c r="DK419" s="213"/>
      <c r="DL419" s="213"/>
      <c r="DM419" s="213"/>
      <c r="DN419" s="167"/>
      <c r="DO419" s="213"/>
      <c r="DP419" s="213"/>
      <c r="DQ419" s="213"/>
      <c r="DR419" s="213"/>
      <c r="DS419" s="213"/>
      <c r="DT419" s="213"/>
      <c r="DU419" s="213"/>
      <c r="DV419" s="213"/>
      <c r="DW419" s="213"/>
      <c r="DX419" s="213"/>
      <c r="DY419" s="213"/>
      <c r="DZ419" s="213"/>
      <c r="EA419" s="213"/>
      <c r="EB419" s="213"/>
      <c r="EC419" s="213"/>
      <c r="ED419" s="213"/>
      <c r="EE419" s="213"/>
      <c r="EF419" s="213"/>
      <c r="EG419" s="213"/>
      <c r="EH419" s="213"/>
      <c r="EI419" s="213"/>
      <c r="EJ419" s="213"/>
      <c r="EK419" s="213"/>
      <c r="EL419" s="213"/>
      <c r="EM419" s="213"/>
      <c r="EN419" s="213"/>
      <c r="EO419" s="213"/>
      <c r="EP419" s="213"/>
      <c r="EQ419" s="213"/>
      <c r="ER419" s="213"/>
      <c r="ES419" s="213"/>
      <c r="ET419" s="213" t="s">
        <v>226</v>
      </c>
      <c r="EU419" s="9"/>
      <c r="EV419" s="166"/>
      <c r="EW419" s="213"/>
      <c r="EX419" s="213"/>
      <c r="EY419" s="213"/>
      <c r="EZ419" s="213"/>
      <c r="FA419" s="213"/>
      <c r="FB419" s="213"/>
      <c r="FC419" s="213"/>
      <c r="FD419" s="213"/>
      <c r="FE419" s="213"/>
      <c r="FF419" s="213"/>
      <c r="FG419" s="213" t="s">
        <v>226</v>
      </c>
      <c r="FH419" s="213"/>
      <c r="FI419" s="213" t="s">
        <v>226</v>
      </c>
      <c r="FJ419" s="213"/>
      <c r="FK419" s="213"/>
      <c r="FL419" s="213"/>
      <c r="FM419" s="213"/>
      <c r="FN419" s="167"/>
      <c r="FO419" s="213"/>
      <c r="FP419" s="213"/>
      <c r="FQ419" s="213"/>
      <c r="FR419" s="213"/>
      <c r="FS419" s="166"/>
      <c r="FT419" s="167"/>
      <c r="FU419" s="213"/>
      <c r="FV419" s="213"/>
      <c r="FW419" s="213"/>
      <c r="FX419" s="213"/>
      <c r="FY419" s="166"/>
      <c r="FZ419" s="167"/>
      <c r="GA419" s="166"/>
      <c r="GB419" s="213"/>
      <c r="GC419" s="213"/>
      <c r="GD419" s="213"/>
      <c r="GE419" s="166"/>
      <c r="GF419" s="213"/>
      <c r="GG419" s="213"/>
      <c r="GH419" s="213"/>
      <c r="GI419" s="213"/>
      <c r="GJ419" s="213"/>
      <c r="GK419" s="213"/>
      <c r="GL419" s="213"/>
      <c r="GM419" s="166"/>
      <c r="GN419" s="213"/>
      <c r="GO419" s="213"/>
      <c r="GP419" s="213"/>
      <c r="GQ419" s="167"/>
      <c r="GR419" s="174"/>
      <c r="GS419" s="214"/>
      <c r="GT419" s="214"/>
      <c r="GU419" s="214"/>
      <c r="GV419" s="214"/>
      <c r="GW419" s="214"/>
      <c r="GX419" s="214"/>
      <c r="GY419" s="213"/>
      <c r="GZ419" s="213"/>
      <c r="HA419" s="213" t="s">
        <v>226</v>
      </c>
      <c r="HB419" s="213"/>
      <c r="HC419" s="213"/>
      <c r="HD419" s="213"/>
      <c r="HE419" s="213"/>
      <c r="HF419" s="214"/>
      <c r="HG419" s="214"/>
      <c r="HH419" s="213"/>
      <c r="HI419" s="213"/>
      <c r="HJ419" s="213"/>
      <c r="HK419" s="214"/>
      <c r="HL419" s="213"/>
      <c r="HM419" s="214"/>
      <c r="HN419" s="213"/>
      <c r="HO419" s="214"/>
      <c r="HP419" s="214"/>
      <c r="HQ419" s="214"/>
      <c r="HR419" s="214"/>
      <c r="HS419" s="213"/>
      <c r="HT419" s="213"/>
      <c r="HU419" s="213"/>
      <c r="HV419" s="213"/>
      <c r="HW419" s="213"/>
      <c r="HX419" s="214"/>
      <c r="HY419" s="213"/>
      <c r="HZ419" s="213"/>
      <c r="IA419" s="213" t="s">
        <v>226</v>
      </c>
      <c r="IB419" s="213"/>
      <c r="IC419" s="214"/>
      <c r="ID419" s="214"/>
      <c r="IE419" s="213"/>
      <c r="IF419" s="213"/>
      <c r="IG419" s="213"/>
      <c r="IH419" s="214"/>
      <c r="II419" s="213"/>
      <c r="IJ419" s="213"/>
      <c r="IK419" s="213"/>
      <c r="IL419" s="213" t="s">
        <v>853</v>
      </c>
      <c r="IM419" s="213"/>
      <c r="IN419" s="213"/>
      <c r="IO419" s="213"/>
      <c r="IP419" s="166"/>
      <c r="IQ419" s="167"/>
      <c r="IR419" s="213"/>
      <c r="IS419" s="213"/>
      <c r="IT419" s="213"/>
      <c r="IU419" s="213"/>
      <c r="IV419" s="213"/>
      <c r="IW419" s="213"/>
      <c r="IX419" s="223"/>
      <c r="IY419" s="223"/>
      <c r="IZ419" s="213" t="s">
        <v>853</v>
      </c>
      <c r="JA419" s="223"/>
      <c r="JB419" s="213"/>
      <c r="JC419" s="213"/>
      <c r="JD419" s="213"/>
      <c r="JE419" s="214" t="s">
        <v>226</v>
      </c>
      <c r="JF419"/>
      <c r="JG419" s="213" t="s">
        <v>226</v>
      </c>
      <c r="JH419" s="213"/>
      <c r="JI419" s="213"/>
      <c r="JJ419" s="213"/>
      <c r="JK419" s="213"/>
      <c r="JL419" s="213"/>
      <c r="JM419" s="213"/>
      <c r="JN419" s="174"/>
      <c r="JO419" s="214"/>
      <c r="JP419" s="214"/>
      <c r="JQ419" s="214" t="s">
        <v>898</v>
      </c>
      <c r="JR419" s="214"/>
      <c r="JS419" s="214"/>
      <c r="JT419" s="214"/>
      <c r="JU419" s="214"/>
      <c r="JV419" s="214"/>
      <c r="JW419" s="214"/>
      <c r="JX419" s="214"/>
      <c r="JY419" s="166"/>
      <c r="JZ419" s="213"/>
      <c r="KA419" s="213"/>
      <c r="KB419" s="213"/>
      <c r="KC419" s="214"/>
      <c r="KD419" s="214"/>
      <c r="KE419" s="214"/>
      <c r="KF419" s="214"/>
      <c r="KG419" s="214"/>
      <c r="KH419" s="223"/>
      <c r="KI419" s="223"/>
      <c r="KJ419" s="223"/>
      <c r="KK419" s="223"/>
      <c r="KL419" s="214"/>
      <c r="KM419" s="214" t="s">
        <v>898</v>
      </c>
      <c r="KN419" s="214"/>
      <c r="KO419" s="214" t="s">
        <v>898</v>
      </c>
      <c r="KP419" s="214"/>
      <c r="KQ419"/>
      <c r="KR419" s="255"/>
      <c r="KS419">
        <v>17</v>
      </c>
      <c r="KT419">
        <v>2</v>
      </c>
      <c r="KU419">
        <v>17</v>
      </c>
      <c r="KV419">
        <v>2</v>
      </c>
    </row>
    <row r="420" spans="1:308" s="10" customFormat="1" ht="19.5">
      <c r="A420" s="171">
        <v>41</v>
      </c>
      <c r="B420" s="171" t="s">
        <v>1754</v>
      </c>
      <c r="C420" s="172" t="s">
        <v>1755</v>
      </c>
      <c r="D420" s="173">
        <v>1</v>
      </c>
      <c r="E420" s="171" t="s">
        <v>1756</v>
      </c>
      <c r="F420" s="164">
        <v>10</v>
      </c>
      <c r="G420" s="164" t="s">
        <v>857</v>
      </c>
      <c r="H420" s="164">
        <v>0</v>
      </c>
      <c r="I420" s="164">
        <v>0</v>
      </c>
      <c r="J420" s="164">
        <v>442</v>
      </c>
      <c r="K420" s="164">
        <v>194.6</v>
      </c>
      <c r="L420" s="165">
        <v>44.027149321266968</v>
      </c>
      <c r="M420" s="384" t="s">
        <v>2583</v>
      </c>
      <c r="N420" s="166"/>
      <c r="O420" s="213"/>
      <c r="P420" s="213"/>
      <c r="Q420" s="213"/>
      <c r="R420" s="213"/>
      <c r="S420" s="213"/>
      <c r="T420" s="213"/>
      <c r="U420" s="213"/>
      <c r="V420" s="213"/>
      <c r="W420" s="213"/>
      <c r="X420" s="213"/>
      <c r="Y420" s="213"/>
      <c r="Z420" s="213"/>
      <c r="AA420" s="213"/>
      <c r="AB420" s="213"/>
      <c r="AC420" s="213"/>
      <c r="AD420" s="213"/>
      <c r="AE420" s="213"/>
      <c r="AF420" s="213"/>
      <c r="AG420" s="213"/>
      <c r="AH420" s="213"/>
      <c r="AI420" s="213"/>
      <c r="AJ420" s="213"/>
      <c r="AK420" s="213"/>
      <c r="AL420" s="213"/>
      <c r="AM420" s="213"/>
      <c r="AN420" s="213"/>
      <c r="AO420" s="213"/>
      <c r="AP420" s="213"/>
      <c r="AQ420" s="213"/>
      <c r="AR420" s="213"/>
      <c r="AS420" s="213"/>
      <c r="AT420" s="213"/>
      <c r="AU420" s="213"/>
      <c r="AV420" s="213"/>
      <c r="AW420" s="213"/>
      <c r="AX420" s="213"/>
      <c r="AY420" s="213"/>
      <c r="AZ420" s="213"/>
      <c r="BA420" s="213"/>
      <c r="BB420" s="213"/>
      <c r="BC420" s="213"/>
      <c r="BD420" s="213"/>
      <c r="BE420" s="213"/>
      <c r="BF420" s="213"/>
      <c r="BG420" s="213"/>
      <c r="BH420" s="213"/>
      <c r="BI420" s="213"/>
      <c r="BJ420" s="213"/>
      <c r="BK420" s="213"/>
      <c r="BL420" s="213"/>
      <c r="BM420" s="213"/>
      <c r="BN420" s="213"/>
      <c r="BO420" s="213"/>
      <c r="BP420" s="213"/>
      <c r="BQ420" s="213"/>
      <c r="BR420" s="213"/>
      <c r="BS420" s="213"/>
      <c r="BT420" s="213"/>
      <c r="BU420" s="213"/>
      <c r="BV420" s="213"/>
      <c r="BW420" s="213"/>
      <c r="BX420" s="213"/>
      <c r="BY420" s="213"/>
      <c r="BZ420" s="213"/>
      <c r="CA420" s="213"/>
      <c r="CB420" s="166"/>
      <c r="CC420" s="213"/>
      <c r="CD420" s="213"/>
      <c r="CE420" s="213"/>
      <c r="CF420" s="213"/>
      <c r="CG420" s="213"/>
      <c r="CH420" s="213"/>
      <c r="CI420" s="213"/>
      <c r="CJ420" s="213"/>
      <c r="CK420" s="213"/>
      <c r="CL420" s="213"/>
      <c r="CM420" s="213"/>
      <c r="CN420" s="213"/>
      <c r="CO420" s="213"/>
      <c r="CP420" s="213"/>
      <c r="CQ420" s="213"/>
      <c r="CR420" s="213"/>
      <c r="CS420" s="213"/>
      <c r="CT420" s="166"/>
      <c r="CU420" s="213"/>
      <c r="CV420" s="213"/>
      <c r="CW420" s="213"/>
      <c r="CX420" s="213"/>
      <c r="CY420" s="213"/>
      <c r="CZ420" s="213"/>
      <c r="DA420" s="213"/>
      <c r="DB420" s="213"/>
      <c r="DC420" s="213"/>
      <c r="DD420" s="213"/>
      <c r="DE420" s="213"/>
      <c r="DF420" s="213"/>
      <c r="DG420" s="213"/>
      <c r="DH420" s="213"/>
      <c r="DI420" s="213"/>
      <c r="DJ420" s="213"/>
      <c r="DK420" s="213"/>
      <c r="DL420" s="213"/>
      <c r="DM420" s="213"/>
      <c r="DN420" s="167"/>
      <c r="DO420" s="213"/>
      <c r="DP420" s="213"/>
      <c r="DQ420" s="213"/>
      <c r="DR420" s="213"/>
      <c r="DS420" s="213"/>
      <c r="DT420" s="213"/>
      <c r="DU420" s="213"/>
      <c r="DV420" s="213"/>
      <c r="DW420" s="213"/>
      <c r="DX420" s="213"/>
      <c r="DY420" s="213"/>
      <c r="DZ420" s="213"/>
      <c r="EA420" s="213"/>
      <c r="EB420" s="213"/>
      <c r="EC420" s="213"/>
      <c r="ED420" s="213"/>
      <c r="EE420" s="213"/>
      <c r="EF420" s="213"/>
      <c r="EG420" s="213"/>
      <c r="EH420" s="213"/>
      <c r="EI420" s="213"/>
      <c r="EJ420" s="213"/>
      <c r="EK420" s="213"/>
      <c r="EL420" s="213"/>
      <c r="EM420" s="213"/>
      <c r="EN420" s="213"/>
      <c r="EO420" s="213"/>
      <c r="EP420" s="213"/>
      <c r="EQ420" s="213"/>
      <c r="ER420" s="213"/>
      <c r="ES420" s="213"/>
      <c r="ET420" s="213"/>
      <c r="EU420" s="9"/>
      <c r="EV420" s="166"/>
      <c r="EW420" s="213"/>
      <c r="EX420" s="213"/>
      <c r="EY420" s="213"/>
      <c r="EZ420" s="213"/>
      <c r="FA420" s="213"/>
      <c r="FB420" s="213"/>
      <c r="FC420" s="213"/>
      <c r="FD420" s="213"/>
      <c r="FE420" s="213"/>
      <c r="FF420" s="213"/>
      <c r="FG420" s="213"/>
      <c r="FH420" s="213"/>
      <c r="FI420" s="213"/>
      <c r="FJ420" s="213"/>
      <c r="FK420" s="213"/>
      <c r="FL420" s="213"/>
      <c r="FM420" s="213"/>
      <c r="FN420" s="167"/>
      <c r="FO420" s="213"/>
      <c r="FP420" s="213"/>
      <c r="FQ420" s="213"/>
      <c r="FR420" s="213"/>
      <c r="FS420" s="166"/>
      <c r="FT420" s="167"/>
      <c r="FU420" s="213"/>
      <c r="FV420" s="213"/>
      <c r="FW420" s="213"/>
      <c r="FX420" s="213"/>
      <c r="FY420" s="166"/>
      <c r="FZ420" s="167"/>
      <c r="GA420" s="166"/>
      <c r="GB420" s="213"/>
      <c r="GC420" s="213"/>
      <c r="GD420" s="213"/>
      <c r="GE420" s="166"/>
      <c r="GF420" s="213"/>
      <c r="GG420" s="213"/>
      <c r="GH420" s="213"/>
      <c r="GI420" s="213" t="s">
        <v>898</v>
      </c>
      <c r="GJ420" s="213"/>
      <c r="GK420" s="213"/>
      <c r="GL420" s="213"/>
      <c r="GM420" s="166"/>
      <c r="GN420" s="213"/>
      <c r="GO420" s="213"/>
      <c r="GP420" s="213"/>
      <c r="GQ420" s="167"/>
      <c r="GR420" s="174"/>
      <c r="GS420" s="214"/>
      <c r="GT420" s="214"/>
      <c r="GU420" s="214"/>
      <c r="GV420" s="214"/>
      <c r="GW420" s="214"/>
      <c r="GX420" s="214"/>
      <c r="GY420" s="214"/>
      <c r="GZ420" s="214"/>
      <c r="HA420" s="214"/>
      <c r="HB420" s="214"/>
      <c r="HC420" s="214"/>
      <c r="HD420" s="214"/>
      <c r="HE420" s="214"/>
      <c r="HF420" s="214"/>
      <c r="HG420" s="214"/>
      <c r="HH420" s="214"/>
      <c r="HI420" s="214"/>
      <c r="HJ420" s="214"/>
      <c r="HK420" s="214"/>
      <c r="HL420" s="214"/>
      <c r="HM420" s="214"/>
      <c r="HN420" s="214"/>
      <c r="HO420" s="214"/>
      <c r="HP420" s="214"/>
      <c r="HQ420" s="214"/>
      <c r="HR420" s="214"/>
      <c r="HS420" s="214"/>
      <c r="HT420" s="214"/>
      <c r="HU420" s="214"/>
      <c r="HV420" s="214"/>
      <c r="HW420" s="214"/>
      <c r="HX420" s="214"/>
      <c r="HY420" s="214"/>
      <c r="HZ420" s="214"/>
      <c r="IA420" s="214"/>
      <c r="IB420" s="214"/>
      <c r="IC420" s="214"/>
      <c r="ID420" s="214"/>
      <c r="IE420" s="214"/>
      <c r="IF420" s="214"/>
      <c r="IG420" s="214"/>
      <c r="IH420" s="214"/>
      <c r="II420" s="214"/>
      <c r="IJ420" s="214"/>
      <c r="IK420" s="214"/>
      <c r="IL420" s="214"/>
      <c r="IM420" s="214"/>
      <c r="IN420" s="214"/>
      <c r="IO420" s="214"/>
      <c r="IP420" s="166"/>
      <c r="IQ420" s="167"/>
      <c r="IR420" s="213"/>
      <c r="IS420" s="213"/>
      <c r="IT420" s="213" t="s">
        <v>226</v>
      </c>
      <c r="IU420" s="213"/>
      <c r="IV420" s="213"/>
      <c r="IW420" s="213"/>
      <c r="IX420" s="223"/>
      <c r="IY420" s="223"/>
      <c r="IZ420" s="213" t="s">
        <v>226</v>
      </c>
      <c r="JA420" s="223"/>
      <c r="JB420" s="213"/>
      <c r="JC420" s="213"/>
      <c r="JD420" s="213"/>
      <c r="JE420" s="214"/>
      <c r="JF420"/>
      <c r="JG420" s="213"/>
      <c r="JH420" s="213"/>
      <c r="JI420" s="213"/>
      <c r="JJ420" s="213"/>
      <c r="JK420" s="213" t="s">
        <v>226</v>
      </c>
      <c r="JL420" s="213"/>
      <c r="JM420" s="213"/>
      <c r="JN420" s="174"/>
      <c r="JO420" s="214"/>
      <c r="JP420" s="214"/>
      <c r="JQ420" s="214"/>
      <c r="JR420" s="214"/>
      <c r="JS420" s="214"/>
      <c r="JT420" s="214"/>
      <c r="JU420" s="214" t="s">
        <v>898</v>
      </c>
      <c r="JV420" s="214"/>
      <c r="JW420" s="214"/>
      <c r="JX420" s="214"/>
      <c r="JY420" s="166" t="s">
        <v>853</v>
      </c>
      <c r="JZ420" s="213"/>
      <c r="KA420" s="213"/>
      <c r="KB420" s="213"/>
      <c r="KC420" s="214"/>
      <c r="KD420" s="214"/>
      <c r="KE420" s="214"/>
      <c r="KF420" s="214"/>
      <c r="KG420" s="214"/>
      <c r="KH420" s="223"/>
      <c r="KI420" s="223"/>
      <c r="KJ420" s="223"/>
      <c r="KK420" s="223"/>
      <c r="KL420" s="214"/>
      <c r="KM420" s="214"/>
      <c r="KN420" s="214"/>
      <c r="KO420" s="214"/>
      <c r="KP420" s="214"/>
      <c r="KQ420"/>
      <c r="KR420" s="255"/>
      <c r="KS420">
        <v>5</v>
      </c>
      <c r="KT420">
        <v>1</v>
      </c>
      <c r="KU420">
        <v>5</v>
      </c>
      <c r="KV420">
        <v>1</v>
      </c>
    </row>
    <row r="421" spans="1:308" s="10" customFormat="1" ht="19.5">
      <c r="A421" s="171">
        <v>41</v>
      </c>
      <c r="B421" s="171" t="s">
        <v>1757</v>
      </c>
      <c r="C421" s="172" t="s">
        <v>1758</v>
      </c>
      <c r="D421" s="173">
        <v>2</v>
      </c>
      <c r="E421" s="171" t="s">
        <v>1759</v>
      </c>
      <c r="F421" s="164">
        <v>19</v>
      </c>
      <c r="G421" s="164" t="s">
        <v>852</v>
      </c>
      <c r="H421" s="164">
        <v>0</v>
      </c>
      <c r="I421" s="164">
        <v>0</v>
      </c>
      <c r="J421" s="164">
        <v>195</v>
      </c>
      <c r="K421" s="164">
        <v>38.6</v>
      </c>
      <c r="L421" s="165">
        <v>19.794871794871796</v>
      </c>
      <c r="M421" s="384" t="s">
        <v>2584</v>
      </c>
      <c r="N421" s="166"/>
      <c r="O421" s="213"/>
      <c r="P421" s="213"/>
      <c r="Q421" s="213"/>
      <c r="R421" s="213"/>
      <c r="S421" s="213"/>
      <c r="T421" s="213"/>
      <c r="U421" s="213"/>
      <c r="V421" s="213"/>
      <c r="W421" s="213"/>
      <c r="X421" s="213"/>
      <c r="Y421" s="213"/>
      <c r="Z421" s="213"/>
      <c r="AA421" s="213"/>
      <c r="AB421" s="213"/>
      <c r="AC421" s="213"/>
      <c r="AD421" s="213"/>
      <c r="AE421" s="213"/>
      <c r="AF421" s="213"/>
      <c r="AG421" s="213"/>
      <c r="AH421" s="213"/>
      <c r="AI421" s="213"/>
      <c r="AJ421" s="213"/>
      <c r="AK421" s="213"/>
      <c r="AL421" s="213"/>
      <c r="AM421" s="213"/>
      <c r="AN421" s="213"/>
      <c r="AO421" s="213"/>
      <c r="AP421" s="213"/>
      <c r="AQ421" s="213"/>
      <c r="AR421" s="213"/>
      <c r="AS421" s="213"/>
      <c r="AT421" s="213"/>
      <c r="AU421" s="213"/>
      <c r="AV421" s="213"/>
      <c r="AW421" s="213"/>
      <c r="AX421" s="213"/>
      <c r="AY421" s="213"/>
      <c r="AZ421" s="213"/>
      <c r="BA421" s="213"/>
      <c r="BB421" s="213"/>
      <c r="BC421" s="213"/>
      <c r="BD421" s="213"/>
      <c r="BE421" s="213"/>
      <c r="BF421" s="213"/>
      <c r="BG421" s="213"/>
      <c r="BH421" s="213"/>
      <c r="BI421" s="213"/>
      <c r="BJ421" s="213"/>
      <c r="BK421" s="213"/>
      <c r="BL421" s="213"/>
      <c r="BM421" s="213"/>
      <c r="BN421" s="213"/>
      <c r="BO421" s="213"/>
      <c r="BP421" s="213"/>
      <c r="BQ421" s="213"/>
      <c r="BR421" s="213"/>
      <c r="BS421" s="213"/>
      <c r="BT421" s="213"/>
      <c r="BU421" s="213"/>
      <c r="BV421" s="213"/>
      <c r="BW421" s="213"/>
      <c r="BX421" s="213"/>
      <c r="BY421" s="213"/>
      <c r="BZ421" s="213"/>
      <c r="CA421" s="213"/>
      <c r="CB421" s="166"/>
      <c r="CC421" s="213"/>
      <c r="CD421" s="213"/>
      <c r="CE421" s="213"/>
      <c r="CF421" s="213"/>
      <c r="CG421" s="213"/>
      <c r="CH421" s="213"/>
      <c r="CI421" s="213"/>
      <c r="CJ421" s="213"/>
      <c r="CK421" s="213"/>
      <c r="CL421" s="213"/>
      <c r="CM421" s="213"/>
      <c r="CN421" s="213"/>
      <c r="CO421" s="213"/>
      <c r="CP421" s="213"/>
      <c r="CQ421" s="213"/>
      <c r="CR421" s="213"/>
      <c r="CS421" s="213"/>
      <c r="CT421" s="166"/>
      <c r="CU421" s="213"/>
      <c r="CV421" s="213"/>
      <c r="CW421" s="213"/>
      <c r="CX421" s="213"/>
      <c r="CY421" s="213"/>
      <c r="CZ421" s="213"/>
      <c r="DA421" s="213"/>
      <c r="DB421" s="213"/>
      <c r="DC421" s="213"/>
      <c r="DD421" s="213"/>
      <c r="DE421" s="213"/>
      <c r="DF421" s="213"/>
      <c r="DG421" s="213"/>
      <c r="DH421" s="213"/>
      <c r="DI421" s="213"/>
      <c r="DJ421" s="213"/>
      <c r="DK421" s="213"/>
      <c r="DL421" s="213"/>
      <c r="DM421" s="213"/>
      <c r="DN421" s="167"/>
      <c r="DO421" s="213"/>
      <c r="DP421" s="213"/>
      <c r="DQ421" s="213"/>
      <c r="DR421" s="213"/>
      <c r="DS421" s="213"/>
      <c r="DT421" s="213"/>
      <c r="DU421" s="213"/>
      <c r="DV421" s="213"/>
      <c r="DW421" s="213"/>
      <c r="DX421" s="213"/>
      <c r="DY421" s="213"/>
      <c r="DZ421" s="213"/>
      <c r="EA421" s="213"/>
      <c r="EB421" s="213"/>
      <c r="EC421" s="213"/>
      <c r="ED421" s="213"/>
      <c r="EE421" s="213"/>
      <c r="EF421" s="213"/>
      <c r="EG421" s="213"/>
      <c r="EH421" s="213"/>
      <c r="EI421" s="213"/>
      <c r="EJ421" s="213"/>
      <c r="EK421" s="213"/>
      <c r="EL421" s="213"/>
      <c r="EM421" s="213"/>
      <c r="EN421" s="213"/>
      <c r="EO421" s="213"/>
      <c r="EP421" s="213"/>
      <c r="EQ421" s="213"/>
      <c r="ER421" s="213"/>
      <c r="ES421" s="213"/>
      <c r="ET421" s="213"/>
      <c r="EU421" s="9"/>
      <c r="EV421" s="166"/>
      <c r="EW421" s="213"/>
      <c r="EX421" s="213"/>
      <c r="EY421" s="213"/>
      <c r="EZ421" s="213"/>
      <c r="FA421" s="213"/>
      <c r="FB421" s="213"/>
      <c r="FC421" s="213"/>
      <c r="FD421" s="213"/>
      <c r="FE421" s="213"/>
      <c r="FF421" s="213"/>
      <c r="FG421" s="213"/>
      <c r="FH421" s="213"/>
      <c r="FI421" s="213"/>
      <c r="FJ421" s="213"/>
      <c r="FK421" s="213"/>
      <c r="FL421" s="213"/>
      <c r="FM421" s="213"/>
      <c r="FN421" s="167"/>
      <c r="FO421" s="213"/>
      <c r="FP421" s="213"/>
      <c r="FQ421" s="213"/>
      <c r="FR421" s="213"/>
      <c r="FS421" s="166"/>
      <c r="FT421" s="167"/>
      <c r="FU421" s="213"/>
      <c r="FV421" s="213"/>
      <c r="FW421" s="213"/>
      <c r="FX421" s="213"/>
      <c r="FY421" s="166"/>
      <c r="FZ421" s="167"/>
      <c r="GA421" s="166"/>
      <c r="GB421" s="213"/>
      <c r="GC421" s="213"/>
      <c r="GD421" s="213"/>
      <c r="GE421" s="166"/>
      <c r="GF421" s="213"/>
      <c r="GG421" s="213"/>
      <c r="GH421" s="213"/>
      <c r="GI421" s="213"/>
      <c r="GJ421" s="213"/>
      <c r="GK421" s="213"/>
      <c r="GL421" s="213"/>
      <c r="GM421" s="166"/>
      <c r="GN421" s="213"/>
      <c r="GO421" s="213"/>
      <c r="GP421" s="213"/>
      <c r="GQ421" s="167"/>
      <c r="GR421" s="174"/>
      <c r="GS421" s="214"/>
      <c r="GT421" s="214"/>
      <c r="GU421" s="214"/>
      <c r="GV421" s="214"/>
      <c r="GW421" s="214"/>
      <c r="GX421" s="214"/>
      <c r="GY421" s="214"/>
      <c r="GZ421" s="214"/>
      <c r="HA421" s="214"/>
      <c r="HB421" s="214"/>
      <c r="HC421" s="214"/>
      <c r="HD421" s="214"/>
      <c r="HE421" s="214"/>
      <c r="HF421" s="214"/>
      <c r="HG421" s="214"/>
      <c r="HH421" s="214"/>
      <c r="HI421" s="214"/>
      <c r="HJ421" s="214"/>
      <c r="HK421" s="214"/>
      <c r="HL421" s="214"/>
      <c r="HM421" s="214"/>
      <c r="HN421" s="214"/>
      <c r="HO421" s="214"/>
      <c r="HP421" s="214"/>
      <c r="HQ421" s="214"/>
      <c r="HR421" s="214"/>
      <c r="HS421" s="214"/>
      <c r="HT421" s="214"/>
      <c r="HU421" s="214"/>
      <c r="HV421" s="214"/>
      <c r="HW421" s="214"/>
      <c r="HX421" s="214"/>
      <c r="HY421" s="214"/>
      <c r="HZ421" s="214"/>
      <c r="IA421" s="214"/>
      <c r="IB421" s="214"/>
      <c r="IC421" s="214"/>
      <c r="ID421" s="214"/>
      <c r="IE421" s="214"/>
      <c r="IF421" s="214"/>
      <c r="IG421" s="214"/>
      <c r="IH421" s="214"/>
      <c r="II421" s="214"/>
      <c r="IJ421" s="214"/>
      <c r="IK421" s="214"/>
      <c r="IL421" s="214"/>
      <c r="IM421" s="214"/>
      <c r="IN421" s="214"/>
      <c r="IO421" s="214"/>
      <c r="IP421" s="166"/>
      <c r="IQ421" s="167"/>
      <c r="IR421" s="213" t="s">
        <v>226</v>
      </c>
      <c r="IS421" s="213"/>
      <c r="IT421" s="213"/>
      <c r="IU421" s="213"/>
      <c r="IV421" s="213"/>
      <c r="IW421" s="213"/>
      <c r="IX421" s="223"/>
      <c r="IY421" s="223"/>
      <c r="IZ421" s="213"/>
      <c r="JA421" s="223"/>
      <c r="JB421" s="213"/>
      <c r="JC421" s="213"/>
      <c r="JD421" s="213"/>
      <c r="JE421" s="214"/>
      <c r="JF421"/>
      <c r="JG421" s="213"/>
      <c r="JH421" s="213"/>
      <c r="JI421" s="213"/>
      <c r="JJ421" s="213"/>
      <c r="JK421" s="213"/>
      <c r="JL421" s="213"/>
      <c r="JM421" s="213"/>
      <c r="JN421" s="174"/>
      <c r="JO421" s="214"/>
      <c r="JP421" s="214"/>
      <c r="JQ421" s="214"/>
      <c r="JR421" s="214"/>
      <c r="JS421" s="214"/>
      <c r="JT421" s="214"/>
      <c r="JU421" s="214"/>
      <c r="JV421" s="214"/>
      <c r="JW421" s="214"/>
      <c r="JX421" s="214"/>
      <c r="JY421" s="166"/>
      <c r="JZ421" s="213"/>
      <c r="KA421" s="213"/>
      <c r="KB421" s="213"/>
      <c r="KC421" s="214"/>
      <c r="KD421" s="214"/>
      <c r="KE421" s="214"/>
      <c r="KF421" s="214"/>
      <c r="KG421" s="214"/>
      <c r="KH421" s="223"/>
      <c r="KI421" s="223"/>
      <c r="KJ421" s="223"/>
      <c r="KK421" s="223"/>
      <c r="KL421" s="214"/>
      <c r="KM421" s="214"/>
      <c r="KN421" s="214"/>
      <c r="KO421" s="214"/>
      <c r="KP421" s="214"/>
      <c r="KQ421"/>
      <c r="KR421" s="255"/>
      <c r="KS421">
        <v>1</v>
      </c>
      <c r="KT421">
        <v>0</v>
      </c>
      <c r="KU421">
        <v>1</v>
      </c>
      <c r="KV421">
        <v>0</v>
      </c>
    </row>
    <row r="422" spans="1:308" s="10" customFormat="1" ht="19.5">
      <c r="A422" s="171">
        <v>41</v>
      </c>
      <c r="B422" s="171" t="s">
        <v>1757</v>
      </c>
      <c r="C422" s="172" t="s">
        <v>1760</v>
      </c>
      <c r="D422" s="173">
        <v>3</v>
      </c>
      <c r="E422" s="164" t="s">
        <v>1761</v>
      </c>
      <c r="F422" s="164">
        <v>3</v>
      </c>
      <c r="G422" s="164" t="s">
        <v>2078</v>
      </c>
      <c r="H422" s="164" t="s">
        <v>864</v>
      </c>
      <c r="I422" s="164" t="s">
        <v>865</v>
      </c>
      <c r="J422" s="164">
        <v>580</v>
      </c>
      <c r="K422" s="164">
        <v>377.7</v>
      </c>
      <c r="L422" s="165">
        <v>65.120689655172413</v>
      </c>
      <c r="M422" s="384" t="s">
        <v>2585</v>
      </c>
      <c r="N422" s="166"/>
      <c r="O422" s="213"/>
      <c r="P422" s="213"/>
      <c r="Q422" s="213"/>
      <c r="R422" s="213"/>
      <c r="S422" s="213"/>
      <c r="T422" s="213"/>
      <c r="U422" s="213"/>
      <c r="V422" s="213"/>
      <c r="W422" s="213"/>
      <c r="X422" s="213"/>
      <c r="Y422" s="213"/>
      <c r="Z422" s="213"/>
      <c r="AA422" s="213"/>
      <c r="AB422" s="213"/>
      <c r="AC422" s="213"/>
      <c r="AD422" s="213"/>
      <c r="AE422" s="213"/>
      <c r="AF422" s="213"/>
      <c r="AG422" s="213"/>
      <c r="AH422" s="213"/>
      <c r="AI422" s="213"/>
      <c r="AJ422" s="213"/>
      <c r="AK422" s="213"/>
      <c r="AL422" s="213"/>
      <c r="AM422" s="213"/>
      <c r="AN422" s="213"/>
      <c r="AO422" s="213"/>
      <c r="AP422" s="213"/>
      <c r="AQ422" s="213"/>
      <c r="AR422" s="213"/>
      <c r="AS422" s="213"/>
      <c r="AT422" s="213"/>
      <c r="AU422" s="213"/>
      <c r="AV422" s="213"/>
      <c r="AW422" s="213"/>
      <c r="AX422" s="213"/>
      <c r="AY422" s="213"/>
      <c r="AZ422" s="213"/>
      <c r="BA422" s="213"/>
      <c r="BB422" s="213"/>
      <c r="BC422" s="213"/>
      <c r="BD422" s="213"/>
      <c r="BE422" s="213"/>
      <c r="BF422" s="213"/>
      <c r="BG422" s="213"/>
      <c r="BH422" s="213"/>
      <c r="BI422" s="213"/>
      <c r="BJ422" s="213"/>
      <c r="BK422" s="213"/>
      <c r="BL422" s="213"/>
      <c r="BM422" s="213"/>
      <c r="BN422" s="213"/>
      <c r="BO422" s="213"/>
      <c r="BP422" s="213"/>
      <c r="BQ422" s="213"/>
      <c r="BR422" s="213"/>
      <c r="BS422" s="213"/>
      <c r="BT422" s="213"/>
      <c r="BU422" s="213"/>
      <c r="BV422" s="213"/>
      <c r="BW422" s="213"/>
      <c r="BX422" s="213"/>
      <c r="BY422" s="213"/>
      <c r="BZ422" s="213"/>
      <c r="CA422" s="213"/>
      <c r="CB422" s="166"/>
      <c r="CC422" s="213"/>
      <c r="CD422" s="213"/>
      <c r="CE422" s="213"/>
      <c r="CF422" s="213"/>
      <c r="CG422" s="213"/>
      <c r="CH422" s="213"/>
      <c r="CI422" s="213"/>
      <c r="CJ422" s="213"/>
      <c r="CK422" s="213"/>
      <c r="CL422" s="213"/>
      <c r="CM422" s="213"/>
      <c r="CN422" s="213"/>
      <c r="CO422" s="213"/>
      <c r="CP422" s="213"/>
      <c r="CQ422" s="213"/>
      <c r="CR422" s="213"/>
      <c r="CS422" s="213"/>
      <c r="CT422" s="166"/>
      <c r="CU422" s="213"/>
      <c r="CV422" s="213"/>
      <c r="CW422" s="213"/>
      <c r="CX422" s="213"/>
      <c r="CY422" s="213"/>
      <c r="CZ422" s="213"/>
      <c r="DA422" s="213"/>
      <c r="DB422" s="213"/>
      <c r="DC422" s="213"/>
      <c r="DD422" s="213"/>
      <c r="DE422" s="213"/>
      <c r="DF422" s="213"/>
      <c r="DG422" s="213"/>
      <c r="DH422" s="213"/>
      <c r="DI422" s="213"/>
      <c r="DJ422" s="213"/>
      <c r="DK422" s="213"/>
      <c r="DL422" s="213"/>
      <c r="DM422" s="213"/>
      <c r="DN422" s="167"/>
      <c r="DO422" s="213"/>
      <c r="DP422" s="213"/>
      <c r="DQ422" s="213"/>
      <c r="DR422" s="213"/>
      <c r="DS422" s="213"/>
      <c r="DT422" s="213"/>
      <c r="DU422" s="213"/>
      <c r="DV422" s="213"/>
      <c r="DW422" s="213"/>
      <c r="DX422" s="213"/>
      <c r="DY422" s="213"/>
      <c r="DZ422" s="213"/>
      <c r="EA422" s="213"/>
      <c r="EB422" s="213"/>
      <c r="EC422" s="213"/>
      <c r="ED422" s="213"/>
      <c r="EE422" s="213"/>
      <c r="EF422" s="213"/>
      <c r="EG422" s="213"/>
      <c r="EH422" s="213"/>
      <c r="EI422" s="213"/>
      <c r="EJ422" s="213"/>
      <c r="EK422" s="213"/>
      <c r="EL422" s="213"/>
      <c r="EM422" s="213"/>
      <c r="EN422" s="213"/>
      <c r="EO422" s="213"/>
      <c r="EP422" s="213"/>
      <c r="EQ422" s="213"/>
      <c r="ER422" s="213"/>
      <c r="ES422" s="213"/>
      <c r="ET422" s="213"/>
      <c r="EU422" s="9"/>
      <c r="EV422" s="166"/>
      <c r="EW422" s="213"/>
      <c r="EX422" s="213"/>
      <c r="EY422" s="213"/>
      <c r="EZ422" s="213"/>
      <c r="FA422" s="213"/>
      <c r="FB422" s="213"/>
      <c r="FC422" s="213"/>
      <c r="FD422" s="213"/>
      <c r="FE422" s="213"/>
      <c r="FF422" s="213"/>
      <c r="FG422" s="213"/>
      <c r="FH422" s="213"/>
      <c r="FI422" s="213"/>
      <c r="FJ422" s="213"/>
      <c r="FK422" s="213"/>
      <c r="FL422" s="213"/>
      <c r="FM422" s="213"/>
      <c r="FN422" s="167"/>
      <c r="FO422" s="213"/>
      <c r="FP422" s="213"/>
      <c r="FQ422" s="213"/>
      <c r="FR422" s="213"/>
      <c r="FS422" s="166"/>
      <c r="FT422" s="167"/>
      <c r="FU422" s="213"/>
      <c r="FV422" s="213"/>
      <c r="FW422" s="213"/>
      <c r="FX422" s="213"/>
      <c r="FY422" s="166"/>
      <c r="FZ422" s="167"/>
      <c r="GA422" s="166"/>
      <c r="GB422" s="213"/>
      <c r="GC422" s="213"/>
      <c r="GD422" s="213"/>
      <c r="GE422" s="166"/>
      <c r="GF422" s="213"/>
      <c r="GG422" s="213"/>
      <c r="GH422" s="213"/>
      <c r="GI422" s="213"/>
      <c r="GJ422" s="213"/>
      <c r="GK422" s="213"/>
      <c r="GL422" s="213"/>
      <c r="GM422" s="166"/>
      <c r="GN422" s="213"/>
      <c r="GO422" s="213"/>
      <c r="GP422" s="213"/>
      <c r="GQ422" s="167"/>
      <c r="GR422" s="174"/>
      <c r="GS422" s="214"/>
      <c r="GT422" s="214"/>
      <c r="GU422" s="214"/>
      <c r="GV422" s="214"/>
      <c r="GW422" s="214"/>
      <c r="GX422" s="214"/>
      <c r="GY422" s="214"/>
      <c r="GZ422" s="214"/>
      <c r="HA422" s="214"/>
      <c r="HB422" s="214"/>
      <c r="HC422" s="214"/>
      <c r="HD422" s="214"/>
      <c r="HE422" s="214"/>
      <c r="HF422" s="214"/>
      <c r="HG422" s="214"/>
      <c r="HH422" s="214"/>
      <c r="HI422" s="214"/>
      <c r="HJ422" s="214"/>
      <c r="HK422" s="214"/>
      <c r="HL422" s="214"/>
      <c r="HM422" s="214"/>
      <c r="HN422" s="214"/>
      <c r="HO422" s="214"/>
      <c r="HP422" s="214"/>
      <c r="HQ422" s="214"/>
      <c r="HR422" s="214"/>
      <c r="HS422" s="214"/>
      <c r="HT422" s="214"/>
      <c r="HU422" s="214"/>
      <c r="HV422" s="214"/>
      <c r="HW422" s="214"/>
      <c r="HX422" s="214"/>
      <c r="HY422" s="214"/>
      <c r="HZ422" s="214"/>
      <c r="IA422" s="214"/>
      <c r="IB422" s="214"/>
      <c r="IC422" s="214"/>
      <c r="ID422" s="214"/>
      <c r="IE422" s="214"/>
      <c r="IF422" s="214"/>
      <c r="IG422" s="214"/>
      <c r="IH422" s="214"/>
      <c r="II422" s="214"/>
      <c r="IJ422" s="214"/>
      <c r="IK422" s="214"/>
      <c r="IL422" s="214"/>
      <c r="IM422" s="214"/>
      <c r="IN422" s="214"/>
      <c r="IO422" s="214"/>
      <c r="IP422" s="166"/>
      <c r="IQ422" s="167"/>
      <c r="IR422" s="213"/>
      <c r="IS422" s="213"/>
      <c r="IT422" s="213"/>
      <c r="IU422" s="213"/>
      <c r="IV422" s="213"/>
      <c r="IW422" s="213"/>
      <c r="IX422" s="223"/>
      <c r="IY422" s="223"/>
      <c r="IZ422" s="213" t="s">
        <v>226</v>
      </c>
      <c r="JA422" s="223"/>
      <c r="JB422" s="213"/>
      <c r="JC422" s="213"/>
      <c r="JD422" s="213"/>
      <c r="JE422" s="214"/>
      <c r="JF422"/>
      <c r="JG422" s="213" t="s">
        <v>226</v>
      </c>
      <c r="JH422" s="213"/>
      <c r="JI422" s="213"/>
      <c r="JJ422" s="213"/>
      <c r="JK422" s="213"/>
      <c r="JL422" s="213"/>
      <c r="JM422" s="213"/>
      <c r="JN422" s="174"/>
      <c r="JO422" s="214"/>
      <c r="JP422" s="214" t="s">
        <v>898</v>
      </c>
      <c r="JQ422" s="214"/>
      <c r="JR422" s="214"/>
      <c r="JS422" s="214"/>
      <c r="JT422" s="214"/>
      <c r="JU422" s="214"/>
      <c r="JV422" s="214"/>
      <c r="JW422" s="214"/>
      <c r="JX422" s="214"/>
      <c r="JY422" s="166"/>
      <c r="JZ422" s="213"/>
      <c r="KA422" s="213"/>
      <c r="KB422" s="213"/>
      <c r="KC422" s="214"/>
      <c r="KD422" s="214"/>
      <c r="KE422" s="214"/>
      <c r="KF422" s="214"/>
      <c r="KG422" s="214"/>
      <c r="KH422" s="223"/>
      <c r="KI422" s="223"/>
      <c r="KJ422" s="223"/>
      <c r="KK422" s="223"/>
      <c r="KL422" s="214"/>
      <c r="KM422" s="214"/>
      <c r="KN422" s="214"/>
      <c r="KO422" s="214" t="s">
        <v>898</v>
      </c>
      <c r="KP422" s="214"/>
      <c r="KQ422"/>
      <c r="KR422" s="255"/>
      <c r="KS422">
        <v>4</v>
      </c>
      <c r="KT422">
        <v>0</v>
      </c>
      <c r="KU422">
        <v>4</v>
      </c>
      <c r="KV422">
        <v>0</v>
      </c>
    </row>
    <row r="423" spans="1:308" s="10" customFormat="1" ht="19.5">
      <c r="A423" s="171">
        <v>42</v>
      </c>
      <c r="B423" s="171" t="s">
        <v>1762</v>
      </c>
      <c r="C423" s="172" t="s">
        <v>1763</v>
      </c>
      <c r="D423" s="173">
        <v>1</v>
      </c>
      <c r="E423" s="164" t="s">
        <v>1764</v>
      </c>
      <c r="F423" s="164">
        <v>10</v>
      </c>
      <c r="G423" s="164" t="s">
        <v>857</v>
      </c>
      <c r="H423" s="164">
        <v>0</v>
      </c>
      <c r="I423" s="164">
        <v>0</v>
      </c>
      <c r="J423" s="164">
        <v>494</v>
      </c>
      <c r="K423" s="164">
        <v>135</v>
      </c>
      <c r="L423" s="165">
        <v>27.327935222672068</v>
      </c>
      <c r="M423" s="384" t="s">
        <v>2586</v>
      </c>
      <c r="N423" s="166" t="s">
        <v>853</v>
      </c>
      <c r="O423" s="213"/>
      <c r="P423" s="213"/>
      <c r="Q423" s="213"/>
      <c r="R423" s="213"/>
      <c r="S423" s="213"/>
      <c r="T423" s="213"/>
      <c r="U423" s="213"/>
      <c r="V423" s="213"/>
      <c r="W423" s="213"/>
      <c r="X423" s="213"/>
      <c r="Y423" s="213"/>
      <c r="Z423" s="213"/>
      <c r="AA423" s="213"/>
      <c r="AB423" s="213"/>
      <c r="AC423" s="213"/>
      <c r="AD423" s="213"/>
      <c r="AE423" s="213"/>
      <c r="AF423" s="213"/>
      <c r="AG423" s="213"/>
      <c r="AH423" s="213"/>
      <c r="AI423" s="213"/>
      <c r="AJ423" s="213"/>
      <c r="AK423" s="213"/>
      <c r="AL423" s="213"/>
      <c r="AM423" s="213"/>
      <c r="AN423" s="213"/>
      <c r="AO423" s="213"/>
      <c r="AP423" s="213"/>
      <c r="AQ423" s="213"/>
      <c r="AR423" s="213"/>
      <c r="AS423" s="213"/>
      <c r="AT423" s="213"/>
      <c r="AU423" s="213"/>
      <c r="AV423" s="213"/>
      <c r="AW423" s="213"/>
      <c r="AX423" s="213"/>
      <c r="AY423" s="213"/>
      <c r="AZ423" s="213"/>
      <c r="BA423" s="213"/>
      <c r="BB423" s="213"/>
      <c r="BC423" s="213"/>
      <c r="BD423" s="213"/>
      <c r="BE423" s="213"/>
      <c r="BF423" s="213"/>
      <c r="BG423" s="213" t="s">
        <v>226</v>
      </c>
      <c r="BH423" s="213"/>
      <c r="BI423" s="213"/>
      <c r="BJ423" s="213"/>
      <c r="BK423" s="213"/>
      <c r="BL423" s="213"/>
      <c r="BM423" s="213"/>
      <c r="BN423" s="213"/>
      <c r="BO423" s="213"/>
      <c r="BP423" s="213"/>
      <c r="BQ423" s="213" t="s">
        <v>226</v>
      </c>
      <c r="BR423" s="213"/>
      <c r="BS423" s="213"/>
      <c r="BT423" s="213"/>
      <c r="BU423" s="213"/>
      <c r="BV423" s="213"/>
      <c r="BW423" s="213"/>
      <c r="BX423" s="213"/>
      <c r="BY423" s="213"/>
      <c r="BZ423" s="213"/>
      <c r="CA423" s="213"/>
      <c r="CB423" s="166"/>
      <c r="CC423" s="213"/>
      <c r="CD423" s="213"/>
      <c r="CE423" s="213"/>
      <c r="CF423" s="213"/>
      <c r="CG423" s="213"/>
      <c r="CH423" s="213"/>
      <c r="CI423" s="213"/>
      <c r="CJ423" s="213"/>
      <c r="CK423" s="213"/>
      <c r="CL423" s="213"/>
      <c r="CM423" s="213"/>
      <c r="CN423" s="213"/>
      <c r="CO423" s="213"/>
      <c r="CP423" s="213"/>
      <c r="CQ423" s="213"/>
      <c r="CR423" s="213"/>
      <c r="CS423" s="213"/>
      <c r="CT423" s="166" t="s">
        <v>226</v>
      </c>
      <c r="CU423" s="213"/>
      <c r="CV423" s="213" t="s">
        <v>226</v>
      </c>
      <c r="CW423" s="213" t="s">
        <v>226</v>
      </c>
      <c r="CX423" s="213"/>
      <c r="CY423" s="213"/>
      <c r="CZ423" s="213"/>
      <c r="DA423" s="213"/>
      <c r="DB423" s="213"/>
      <c r="DC423" s="213" t="s">
        <v>226</v>
      </c>
      <c r="DD423" s="213"/>
      <c r="DE423" s="213" t="s">
        <v>853</v>
      </c>
      <c r="DF423" s="213"/>
      <c r="DG423" s="213" t="s">
        <v>853</v>
      </c>
      <c r="DH423" s="213"/>
      <c r="DI423" s="213"/>
      <c r="DJ423" s="213"/>
      <c r="DK423" s="213"/>
      <c r="DL423" s="213"/>
      <c r="DM423" s="213"/>
      <c r="DN423" s="167"/>
      <c r="DO423" s="213"/>
      <c r="DP423" s="213"/>
      <c r="DQ423" s="213"/>
      <c r="DR423" s="213"/>
      <c r="DS423" s="213"/>
      <c r="DT423" s="213"/>
      <c r="DU423" s="213"/>
      <c r="DV423" s="213"/>
      <c r="DW423" s="213"/>
      <c r="DX423" s="213"/>
      <c r="DY423" s="213"/>
      <c r="DZ423" s="213"/>
      <c r="EA423" s="213"/>
      <c r="EB423" s="213"/>
      <c r="EC423" s="213"/>
      <c r="ED423" s="213"/>
      <c r="EE423" s="213"/>
      <c r="EF423" s="213"/>
      <c r="EG423" s="213"/>
      <c r="EH423" s="213"/>
      <c r="EI423" s="213"/>
      <c r="EJ423" s="213"/>
      <c r="EK423" s="213"/>
      <c r="EL423" s="213"/>
      <c r="EM423" s="213"/>
      <c r="EN423" s="213"/>
      <c r="EO423" s="213"/>
      <c r="EP423" s="213" t="s">
        <v>853</v>
      </c>
      <c r="EQ423" s="213"/>
      <c r="ER423" s="213"/>
      <c r="ES423" s="213" t="s">
        <v>226</v>
      </c>
      <c r="ET423" s="213"/>
      <c r="EU423" s="9" t="s">
        <v>226</v>
      </c>
      <c r="EV423" s="166"/>
      <c r="EW423" s="213"/>
      <c r="EX423" s="213"/>
      <c r="EY423" s="213"/>
      <c r="EZ423" s="213"/>
      <c r="FA423" s="213"/>
      <c r="FB423" s="213"/>
      <c r="FC423" s="213"/>
      <c r="FD423" s="213"/>
      <c r="FE423" s="213"/>
      <c r="FF423" s="213"/>
      <c r="FG423" s="213"/>
      <c r="FH423" s="213"/>
      <c r="FI423" s="213"/>
      <c r="FJ423" s="213"/>
      <c r="FK423" s="213"/>
      <c r="FL423" s="213"/>
      <c r="FM423" s="213"/>
      <c r="FN423" s="167"/>
      <c r="FO423" s="213" t="s">
        <v>226</v>
      </c>
      <c r="FP423" s="213"/>
      <c r="FQ423" s="213" t="s">
        <v>226</v>
      </c>
      <c r="FR423" s="213" t="s">
        <v>226</v>
      </c>
      <c r="FS423" s="166"/>
      <c r="FT423" s="167"/>
      <c r="FU423" s="213"/>
      <c r="FV423" s="213"/>
      <c r="FW423" s="213"/>
      <c r="FX423" s="213"/>
      <c r="FY423" s="166"/>
      <c r="FZ423" s="167"/>
      <c r="GA423" s="166"/>
      <c r="GB423" s="213"/>
      <c r="GC423" s="213"/>
      <c r="GD423" s="213"/>
      <c r="GE423" s="166"/>
      <c r="GF423" s="213"/>
      <c r="GG423" s="213"/>
      <c r="GH423" s="213"/>
      <c r="GI423" s="213"/>
      <c r="GJ423" s="213"/>
      <c r="GK423" s="213"/>
      <c r="GL423" s="213"/>
      <c r="GM423" s="166"/>
      <c r="GN423" s="213"/>
      <c r="GO423" s="213"/>
      <c r="GP423" s="213"/>
      <c r="GQ423" s="167"/>
      <c r="GR423" s="174"/>
      <c r="GS423" s="214"/>
      <c r="GT423" s="214"/>
      <c r="GU423" s="214"/>
      <c r="GV423" s="214"/>
      <c r="GW423" s="214"/>
      <c r="GX423" s="214"/>
      <c r="GY423" s="214"/>
      <c r="GZ423" s="214"/>
      <c r="HA423" s="214" t="s">
        <v>226</v>
      </c>
      <c r="HB423" s="214"/>
      <c r="HC423" s="214"/>
      <c r="HD423" s="214"/>
      <c r="HE423" s="214"/>
      <c r="HF423" s="214"/>
      <c r="HG423" s="214"/>
      <c r="HH423" s="214"/>
      <c r="HI423" s="214"/>
      <c r="HJ423" s="214"/>
      <c r="HK423" s="214"/>
      <c r="HL423" s="214"/>
      <c r="HM423" s="214"/>
      <c r="HN423" s="214"/>
      <c r="HO423" s="214"/>
      <c r="HP423" s="214"/>
      <c r="HQ423" s="214"/>
      <c r="HR423" s="214"/>
      <c r="HS423" s="214"/>
      <c r="HT423" s="214"/>
      <c r="HU423" s="214"/>
      <c r="HV423" s="214"/>
      <c r="HW423" s="214"/>
      <c r="HX423" s="214"/>
      <c r="HY423" s="214"/>
      <c r="HZ423" s="214"/>
      <c r="IA423" s="214"/>
      <c r="IB423" s="214"/>
      <c r="IC423" s="214"/>
      <c r="ID423" s="214"/>
      <c r="IE423" s="214"/>
      <c r="IF423" s="214"/>
      <c r="IG423" s="214"/>
      <c r="IH423" s="214"/>
      <c r="II423" s="214"/>
      <c r="IJ423" s="214"/>
      <c r="IK423" s="214"/>
      <c r="IL423" s="214"/>
      <c r="IM423" s="214"/>
      <c r="IN423" s="214"/>
      <c r="IO423" s="214"/>
      <c r="IP423" s="166"/>
      <c r="IQ423" s="167"/>
      <c r="IR423" s="213"/>
      <c r="IS423" s="213"/>
      <c r="IT423" s="213"/>
      <c r="IU423" s="213"/>
      <c r="IV423" s="213"/>
      <c r="IW423" s="213"/>
      <c r="IX423" s="223"/>
      <c r="IY423" s="223"/>
      <c r="IZ423" s="213" t="s">
        <v>226</v>
      </c>
      <c r="JA423" s="223"/>
      <c r="JB423" s="213"/>
      <c r="JC423" s="213"/>
      <c r="JD423" s="213"/>
      <c r="JE423" s="214" t="s">
        <v>898</v>
      </c>
      <c r="JF423"/>
      <c r="JG423" s="213" t="s">
        <v>226</v>
      </c>
      <c r="JH423" s="213"/>
      <c r="JI423" s="213" t="s">
        <v>226</v>
      </c>
      <c r="JJ423" s="213"/>
      <c r="JK423" s="213"/>
      <c r="JL423" s="213"/>
      <c r="JM423" s="213"/>
      <c r="JN423" s="174"/>
      <c r="JO423" s="214"/>
      <c r="JP423" s="214"/>
      <c r="JQ423" s="214"/>
      <c r="JR423" s="214"/>
      <c r="JS423" s="214"/>
      <c r="JT423" s="214"/>
      <c r="JU423" s="214"/>
      <c r="JV423" s="214"/>
      <c r="JW423" s="214"/>
      <c r="JX423" s="214"/>
      <c r="JY423" s="166"/>
      <c r="JZ423" s="213"/>
      <c r="KA423" s="213"/>
      <c r="KB423" s="213"/>
      <c r="KC423" s="214"/>
      <c r="KD423" s="214" t="s">
        <v>898</v>
      </c>
      <c r="KE423" s="214"/>
      <c r="KF423" s="214"/>
      <c r="KG423" s="214"/>
      <c r="KH423" s="223"/>
      <c r="KI423" s="223"/>
      <c r="KJ423" s="223"/>
      <c r="KK423" s="223"/>
      <c r="KL423" s="214"/>
      <c r="KM423" s="214" t="s">
        <v>898</v>
      </c>
      <c r="KN423" s="214"/>
      <c r="KO423" s="214"/>
      <c r="KP423" s="214"/>
      <c r="KQ423"/>
      <c r="KR423" s="255"/>
      <c r="KS423">
        <v>18</v>
      </c>
      <c r="KT423">
        <v>4</v>
      </c>
      <c r="KU423">
        <v>18</v>
      </c>
      <c r="KV423">
        <v>4</v>
      </c>
    </row>
    <row r="424" spans="1:308" s="10" customFormat="1" ht="19.5">
      <c r="A424" s="171">
        <v>42</v>
      </c>
      <c r="B424" s="171" t="s">
        <v>1765</v>
      </c>
      <c r="C424" s="172" t="s">
        <v>1766</v>
      </c>
      <c r="D424" s="173">
        <v>2</v>
      </c>
      <c r="E424" s="164" t="s">
        <v>1767</v>
      </c>
      <c r="F424" s="164">
        <v>3</v>
      </c>
      <c r="G424" s="164" t="s">
        <v>2078</v>
      </c>
      <c r="H424" s="164" t="s">
        <v>864</v>
      </c>
      <c r="I424" s="164" t="s">
        <v>865</v>
      </c>
      <c r="J424" s="164">
        <v>827</v>
      </c>
      <c r="K424" s="164">
        <v>616</v>
      </c>
      <c r="L424" s="165">
        <v>74.486094316807737</v>
      </c>
      <c r="M424" s="384" t="s">
        <v>2587</v>
      </c>
      <c r="N424" s="166"/>
      <c r="O424" s="213"/>
      <c r="P424" s="213"/>
      <c r="Q424" s="213"/>
      <c r="R424" s="213"/>
      <c r="S424" s="213"/>
      <c r="T424" s="213"/>
      <c r="U424" s="213"/>
      <c r="V424" s="213"/>
      <c r="W424" s="213"/>
      <c r="X424" s="213"/>
      <c r="Y424" s="213"/>
      <c r="Z424" s="213"/>
      <c r="AA424" s="213"/>
      <c r="AB424" s="213"/>
      <c r="AC424" s="213"/>
      <c r="AD424" s="213"/>
      <c r="AE424" s="213"/>
      <c r="AF424" s="213"/>
      <c r="AG424" s="213"/>
      <c r="AH424" s="213"/>
      <c r="AI424" s="213"/>
      <c r="AJ424" s="213"/>
      <c r="AK424" s="213"/>
      <c r="AL424" s="213"/>
      <c r="AM424" s="213"/>
      <c r="AN424" s="213"/>
      <c r="AO424" s="213"/>
      <c r="AP424" s="213"/>
      <c r="AQ424" s="213"/>
      <c r="AR424" s="213"/>
      <c r="AS424" s="213"/>
      <c r="AT424" s="213"/>
      <c r="AU424" s="213"/>
      <c r="AV424" s="213"/>
      <c r="AW424" s="213"/>
      <c r="AX424" s="213"/>
      <c r="AY424" s="213"/>
      <c r="AZ424" s="213"/>
      <c r="BA424" s="213"/>
      <c r="BB424" s="213"/>
      <c r="BC424" s="213"/>
      <c r="BD424" s="213"/>
      <c r="BE424" s="213"/>
      <c r="BF424" s="213"/>
      <c r="BG424" s="213"/>
      <c r="BH424" s="213"/>
      <c r="BI424" s="213"/>
      <c r="BJ424" s="213"/>
      <c r="BK424" s="213"/>
      <c r="BL424" s="213"/>
      <c r="BM424" s="213"/>
      <c r="BN424" s="213"/>
      <c r="BO424" s="213"/>
      <c r="BP424" s="213"/>
      <c r="BQ424" s="213"/>
      <c r="BR424" s="213"/>
      <c r="BS424" s="213"/>
      <c r="BT424" s="213"/>
      <c r="BU424" s="213"/>
      <c r="BV424" s="213"/>
      <c r="BW424" s="213"/>
      <c r="BX424" s="213"/>
      <c r="BY424" s="213"/>
      <c r="BZ424" s="213"/>
      <c r="CA424" s="213"/>
      <c r="CB424" s="166"/>
      <c r="CC424" s="213"/>
      <c r="CD424" s="213"/>
      <c r="CE424" s="213"/>
      <c r="CF424" s="213"/>
      <c r="CG424" s="213"/>
      <c r="CH424" s="213"/>
      <c r="CI424" s="213"/>
      <c r="CJ424" s="213"/>
      <c r="CK424" s="213"/>
      <c r="CL424" s="213"/>
      <c r="CM424" s="213"/>
      <c r="CN424" s="213"/>
      <c r="CO424" s="213"/>
      <c r="CP424" s="213"/>
      <c r="CQ424" s="213"/>
      <c r="CR424" s="213"/>
      <c r="CS424" s="213"/>
      <c r="CT424" s="166"/>
      <c r="CU424" s="213"/>
      <c r="CV424" s="213"/>
      <c r="CW424" s="213"/>
      <c r="CX424" s="213"/>
      <c r="CY424" s="213"/>
      <c r="CZ424" s="213"/>
      <c r="DA424" s="213"/>
      <c r="DB424" s="213"/>
      <c r="DC424" s="213"/>
      <c r="DD424" s="213"/>
      <c r="DE424" s="213"/>
      <c r="DF424" s="213"/>
      <c r="DG424" s="213"/>
      <c r="DH424" s="213"/>
      <c r="DI424" s="213"/>
      <c r="DJ424" s="213"/>
      <c r="DK424" s="213"/>
      <c r="DL424" s="213"/>
      <c r="DM424" s="213"/>
      <c r="DN424" s="167"/>
      <c r="DO424" s="213"/>
      <c r="DP424" s="213"/>
      <c r="DQ424" s="213"/>
      <c r="DR424" s="213"/>
      <c r="DS424" s="213"/>
      <c r="DT424" s="213"/>
      <c r="DU424" s="213"/>
      <c r="DV424" s="213"/>
      <c r="DW424" s="213"/>
      <c r="DX424" s="213"/>
      <c r="DY424" s="213"/>
      <c r="DZ424" s="213"/>
      <c r="EA424" s="213"/>
      <c r="EB424" s="213"/>
      <c r="EC424" s="213"/>
      <c r="ED424" s="213"/>
      <c r="EE424" s="213"/>
      <c r="EF424" s="213"/>
      <c r="EG424" s="213"/>
      <c r="EH424" s="213"/>
      <c r="EI424" s="213"/>
      <c r="EJ424" s="213"/>
      <c r="EK424" s="213"/>
      <c r="EL424" s="213"/>
      <c r="EM424" s="213"/>
      <c r="EN424" s="213"/>
      <c r="EO424" s="213"/>
      <c r="EP424" s="213"/>
      <c r="EQ424" s="213"/>
      <c r="ER424" s="213"/>
      <c r="ES424" s="213"/>
      <c r="ET424" s="213"/>
      <c r="EU424" s="9"/>
      <c r="EV424" s="166"/>
      <c r="EW424" s="213"/>
      <c r="EX424" s="213"/>
      <c r="EY424" s="213"/>
      <c r="EZ424" s="213"/>
      <c r="FA424" s="213"/>
      <c r="FB424" s="213"/>
      <c r="FC424" s="213"/>
      <c r="FD424" s="213"/>
      <c r="FE424" s="213"/>
      <c r="FF424" s="213"/>
      <c r="FG424" s="213"/>
      <c r="FH424" s="213"/>
      <c r="FI424" s="213"/>
      <c r="FJ424" s="213"/>
      <c r="FK424" s="213"/>
      <c r="FL424" s="213"/>
      <c r="FM424" s="213"/>
      <c r="FN424" s="167"/>
      <c r="FO424" s="213"/>
      <c r="FP424" s="213"/>
      <c r="FQ424" s="213"/>
      <c r="FR424" s="213"/>
      <c r="FS424" s="166"/>
      <c r="FT424" s="167"/>
      <c r="FU424" s="213"/>
      <c r="FV424" s="213"/>
      <c r="FW424" s="213"/>
      <c r="FX424" s="213"/>
      <c r="FY424" s="166"/>
      <c r="FZ424" s="167"/>
      <c r="GA424" s="166"/>
      <c r="GB424" s="213"/>
      <c r="GC424" s="213"/>
      <c r="GD424" s="213"/>
      <c r="GE424" s="166"/>
      <c r="GF424" s="213"/>
      <c r="GG424" s="213"/>
      <c r="GH424" s="213"/>
      <c r="GI424" s="213"/>
      <c r="GJ424" s="213"/>
      <c r="GK424" s="213"/>
      <c r="GL424" s="213"/>
      <c r="GM424" s="166"/>
      <c r="GN424" s="213"/>
      <c r="GO424" s="213"/>
      <c r="GP424" s="213"/>
      <c r="GQ424" s="167"/>
      <c r="GR424" s="174"/>
      <c r="GS424" s="214"/>
      <c r="GT424" s="214"/>
      <c r="GU424" s="214"/>
      <c r="GV424" s="214"/>
      <c r="GW424" s="214"/>
      <c r="GX424" s="214"/>
      <c r="GY424" s="214"/>
      <c r="GZ424" s="214"/>
      <c r="HA424" s="214"/>
      <c r="HB424" s="214"/>
      <c r="HC424" s="214"/>
      <c r="HD424" s="214"/>
      <c r="HE424" s="214"/>
      <c r="HF424" s="214"/>
      <c r="HG424" s="214"/>
      <c r="HH424" s="214"/>
      <c r="HI424" s="214"/>
      <c r="HJ424" s="214"/>
      <c r="HK424" s="214"/>
      <c r="HL424" s="214"/>
      <c r="HM424" s="214"/>
      <c r="HN424" s="214"/>
      <c r="HO424" s="214"/>
      <c r="HP424" s="214"/>
      <c r="HQ424" s="214"/>
      <c r="HR424" s="214"/>
      <c r="HS424" s="214"/>
      <c r="HT424" s="214"/>
      <c r="HU424" s="214"/>
      <c r="HV424" s="214"/>
      <c r="HW424" s="214"/>
      <c r="HX424" s="214"/>
      <c r="HY424" s="214"/>
      <c r="HZ424" s="214"/>
      <c r="IA424" s="214"/>
      <c r="IB424" s="214"/>
      <c r="IC424" s="214"/>
      <c r="ID424" s="214"/>
      <c r="IE424" s="214"/>
      <c r="IF424" s="214"/>
      <c r="IG424" s="214"/>
      <c r="IH424" s="214"/>
      <c r="II424" s="214"/>
      <c r="IJ424" s="214"/>
      <c r="IK424" s="214"/>
      <c r="IL424" s="214"/>
      <c r="IM424" s="214"/>
      <c r="IN424" s="214"/>
      <c r="IO424" s="214"/>
      <c r="IP424" s="166"/>
      <c r="IQ424" s="167"/>
      <c r="IR424" s="213"/>
      <c r="IS424" s="213" t="s">
        <v>226</v>
      </c>
      <c r="IT424" s="213"/>
      <c r="IU424" s="213"/>
      <c r="IV424" s="213"/>
      <c r="IW424" s="213"/>
      <c r="IX424" s="223" t="s">
        <v>853</v>
      </c>
      <c r="IY424" s="223"/>
      <c r="IZ424" s="213" t="s">
        <v>226</v>
      </c>
      <c r="JA424" s="223"/>
      <c r="JB424" s="213"/>
      <c r="JC424" s="213"/>
      <c r="JD424" s="213" t="s">
        <v>226</v>
      </c>
      <c r="JE424" s="214"/>
      <c r="JF424"/>
      <c r="JG424" s="213" t="s">
        <v>226</v>
      </c>
      <c r="JH424" s="213"/>
      <c r="JI424" s="213"/>
      <c r="JJ424" s="213"/>
      <c r="JK424" s="213" t="s">
        <v>853</v>
      </c>
      <c r="JL424" s="213"/>
      <c r="JM424" s="213"/>
      <c r="JN424" s="174"/>
      <c r="JO424" s="214"/>
      <c r="JP424" s="214"/>
      <c r="JQ424" s="214"/>
      <c r="JR424" s="214"/>
      <c r="JS424" s="214"/>
      <c r="JT424" s="214"/>
      <c r="JU424" s="214"/>
      <c r="JV424" s="214"/>
      <c r="JW424" s="214"/>
      <c r="JX424" s="214"/>
      <c r="JY424" s="166"/>
      <c r="JZ424" s="213"/>
      <c r="KA424" s="213"/>
      <c r="KB424" s="213"/>
      <c r="KC424" s="214"/>
      <c r="KD424" s="214"/>
      <c r="KE424" s="214"/>
      <c r="KF424" s="214"/>
      <c r="KG424" s="214"/>
      <c r="KH424" s="223"/>
      <c r="KI424" s="223"/>
      <c r="KJ424" s="223"/>
      <c r="KK424" s="223"/>
      <c r="KL424" s="214"/>
      <c r="KM424" s="214"/>
      <c r="KN424" s="214"/>
      <c r="KO424" s="214" t="s">
        <v>853</v>
      </c>
      <c r="KP424" s="214"/>
      <c r="KQ424"/>
      <c r="KR424" s="255"/>
      <c r="KS424">
        <v>4</v>
      </c>
      <c r="KT424">
        <v>3</v>
      </c>
      <c r="KU424">
        <v>4</v>
      </c>
      <c r="KV424">
        <v>3</v>
      </c>
    </row>
    <row r="425" spans="1:308" s="10" customFormat="1" ht="19.5">
      <c r="A425" s="171">
        <v>43</v>
      </c>
      <c r="B425" s="171" t="s">
        <v>1768</v>
      </c>
      <c r="C425" s="172" t="s">
        <v>1769</v>
      </c>
      <c r="D425" s="173">
        <v>1</v>
      </c>
      <c r="E425" s="164" t="s">
        <v>1770</v>
      </c>
      <c r="F425" s="164">
        <v>11</v>
      </c>
      <c r="G425" s="164" t="s">
        <v>876</v>
      </c>
      <c r="H425" s="164">
        <v>0</v>
      </c>
      <c r="I425" s="164">
        <v>0</v>
      </c>
      <c r="J425" s="164">
        <v>490</v>
      </c>
      <c r="K425" s="164">
        <v>219.8</v>
      </c>
      <c r="L425" s="165">
        <v>44.857142857142861</v>
      </c>
      <c r="M425" s="384" t="s">
        <v>2588</v>
      </c>
      <c r="N425" s="166" t="s">
        <v>226</v>
      </c>
      <c r="O425" s="213"/>
      <c r="P425" s="213"/>
      <c r="Q425" s="213"/>
      <c r="R425" s="213"/>
      <c r="S425" s="213"/>
      <c r="T425" s="213"/>
      <c r="U425" s="213"/>
      <c r="V425" s="213"/>
      <c r="W425" s="213"/>
      <c r="X425" s="213"/>
      <c r="Y425" s="213"/>
      <c r="Z425" s="213"/>
      <c r="AA425" s="213"/>
      <c r="AB425" s="213"/>
      <c r="AC425" s="213"/>
      <c r="AD425" s="213"/>
      <c r="AE425" s="213"/>
      <c r="AF425" s="213"/>
      <c r="AG425" s="213"/>
      <c r="AH425" s="213"/>
      <c r="AI425" s="213"/>
      <c r="AJ425" s="213"/>
      <c r="AK425" s="213"/>
      <c r="AL425" s="213"/>
      <c r="AM425" s="213"/>
      <c r="AN425" s="213"/>
      <c r="AO425" s="213"/>
      <c r="AP425" s="213"/>
      <c r="AQ425" s="213"/>
      <c r="AR425" s="213"/>
      <c r="AS425" s="213"/>
      <c r="AT425" s="213"/>
      <c r="AU425" s="213"/>
      <c r="AV425" s="213"/>
      <c r="AW425" s="213"/>
      <c r="AX425" s="213"/>
      <c r="AY425" s="213"/>
      <c r="AZ425" s="213"/>
      <c r="BA425" s="213"/>
      <c r="BB425" s="213"/>
      <c r="BC425" s="213"/>
      <c r="BD425" s="213"/>
      <c r="BE425" s="213"/>
      <c r="BF425" s="213"/>
      <c r="BG425" s="213"/>
      <c r="BH425" s="213"/>
      <c r="BI425" s="213"/>
      <c r="BJ425" s="213"/>
      <c r="BK425" s="213"/>
      <c r="BL425" s="213"/>
      <c r="BM425" s="213"/>
      <c r="BN425" s="213"/>
      <c r="BO425" s="213"/>
      <c r="BP425" s="213"/>
      <c r="BQ425" s="213"/>
      <c r="BR425" s="213"/>
      <c r="BS425" s="213"/>
      <c r="BT425" s="213"/>
      <c r="BU425" s="213"/>
      <c r="BV425" s="213"/>
      <c r="BW425" s="213"/>
      <c r="BX425" s="213"/>
      <c r="BY425" s="213"/>
      <c r="BZ425" s="213"/>
      <c r="CA425" s="213"/>
      <c r="CB425" s="166"/>
      <c r="CC425" s="213" t="s">
        <v>226</v>
      </c>
      <c r="CD425" s="213"/>
      <c r="CE425" s="213"/>
      <c r="CF425" s="213"/>
      <c r="CG425" s="213"/>
      <c r="CH425" s="213"/>
      <c r="CI425" s="213"/>
      <c r="CJ425" s="213"/>
      <c r="CK425" s="213"/>
      <c r="CL425" s="213"/>
      <c r="CM425" s="213" t="s">
        <v>226</v>
      </c>
      <c r="CN425" s="213"/>
      <c r="CO425" s="213"/>
      <c r="CP425" s="213"/>
      <c r="CQ425" s="213" t="s">
        <v>226</v>
      </c>
      <c r="CR425" s="213"/>
      <c r="CS425" s="213"/>
      <c r="CT425" s="166"/>
      <c r="CU425" s="213"/>
      <c r="CV425" s="213" t="s">
        <v>226</v>
      </c>
      <c r="CW425" s="213" t="s">
        <v>226</v>
      </c>
      <c r="CX425" s="213"/>
      <c r="CY425" s="213"/>
      <c r="CZ425" s="213" t="s">
        <v>226</v>
      </c>
      <c r="DA425" s="213" t="s">
        <v>226</v>
      </c>
      <c r="DB425" s="213"/>
      <c r="DC425" s="213"/>
      <c r="DD425" s="213"/>
      <c r="DE425" s="213"/>
      <c r="DF425" s="213"/>
      <c r="DG425" s="213"/>
      <c r="DH425" s="213"/>
      <c r="DI425" s="213"/>
      <c r="DJ425" s="213"/>
      <c r="DK425" s="213"/>
      <c r="DL425" s="213"/>
      <c r="DM425" s="213"/>
      <c r="DN425" s="167"/>
      <c r="DO425" s="213"/>
      <c r="DP425" s="213"/>
      <c r="DQ425" s="213"/>
      <c r="DR425" s="213"/>
      <c r="DS425" s="213"/>
      <c r="DT425" s="213" t="s">
        <v>226</v>
      </c>
      <c r="DU425" s="213"/>
      <c r="DV425" s="213" t="s">
        <v>226</v>
      </c>
      <c r="DW425" s="213"/>
      <c r="DX425" s="213"/>
      <c r="DY425" s="213"/>
      <c r="DZ425" s="213"/>
      <c r="EA425" s="213"/>
      <c r="EB425" s="213"/>
      <c r="EC425" s="213"/>
      <c r="ED425" s="213"/>
      <c r="EE425" s="213"/>
      <c r="EF425" s="213"/>
      <c r="EG425" s="213"/>
      <c r="EH425" s="213"/>
      <c r="EI425" s="213"/>
      <c r="EJ425" s="213"/>
      <c r="EK425" s="213"/>
      <c r="EL425" s="213"/>
      <c r="EM425" s="213"/>
      <c r="EN425" s="213"/>
      <c r="EO425" s="213"/>
      <c r="EP425" s="213"/>
      <c r="EQ425" s="213"/>
      <c r="ER425" s="213"/>
      <c r="ES425" s="213"/>
      <c r="ET425" s="213"/>
      <c r="EU425" s="9"/>
      <c r="EV425" s="166"/>
      <c r="EW425" s="213"/>
      <c r="EX425" s="213"/>
      <c r="EY425" s="213"/>
      <c r="EZ425" s="213"/>
      <c r="FA425" s="213"/>
      <c r="FB425" s="213"/>
      <c r="FC425" s="213"/>
      <c r="FD425" s="213"/>
      <c r="FE425" s="213"/>
      <c r="FF425" s="213"/>
      <c r="FG425" s="213"/>
      <c r="FH425" s="213"/>
      <c r="FI425" s="213"/>
      <c r="FJ425" s="213"/>
      <c r="FK425" s="213"/>
      <c r="FL425" s="213"/>
      <c r="FM425" s="213"/>
      <c r="FN425" s="167"/>
      <c r="FO425" s="213"/>
      <c r="FP425" s="213" t="s">
        <v>226</v>
      </c>
      <c r="FQ425" s="213"/>
      <c r="FR425" s="213"/>
      <c r="FS425" s="166"/>
      <c r="FT425" s="167"/>
      <c r="FU425" s="213"/>
      <c r="FV425" s="213"/>
      <c r="FW425" s="213"/>
      <c r="FX425" s="213"/>
      <c r="FY425" s="166"/>
      <c r="FZ425" s="167"/>
      <c r="GA425" s="166"/>
      <c r="GB425" s="213"/>
      <c r="GC425" s="213"/>
      <c r="GD425" s="213"/>
      <c r="GE425" s="166"/>
      <c r="GF425" s="213"/>
      <c r="GG425" s="213"/>
      <c r="GH425" s="213"/>
      <c r="GI425" s="213"/>
      <c r="GJ425" s="213"/>
      <c r="GK425" s="213"/>
      <c r="GL425" s="213"/>
      <c r="GM425" s="166"/>
      <c r="GN425" s="213"/>
      <c r="GO425" s="213"/>
      <c r="GP425" s="213"/>
      <c r="GQ425" s="167"/>
      <c r="GR425" s="174"/>
      <c r="GS425" s="214"/>
      <c r="GT425" s="214"/>
      <c r="GU425" s="214"/>
      <c r="GV425" s="214"/>
      <c r="GW425" s="214"/>
      <c r="GX425" s="214" t="s">
        <v>226</v>
      </c>
      <c r="GY425" s="214"/>
      <c r="GZ425" s="214"/>
      <c r="HA425" s="214" t="s">
        <v>226</v>
      </c>
      <c r="HB425" s="214"/>
      <c r="HC425" s="214"/>
      <c r="HD425" s="214"/>
      <c r="HE425" s="214"/>
      <c r="HF425" s="214"/>
      <c r="HG425" s="214" t="s">
        <v>226</v>
      </c>
      <c r="HH425" s="214"/>
      <c r="HI425" s="214"/>
      <c r="HJ425" s="214"/>
      <c r="HK425" s="214"/>
      <c r="HL425" s="214"/>
      <c r="HM425" s="214"/>
      <c r="HN425" s="214"/>
      <c r="HO425" s="214"/>
      <c r="HP425" s="214"/>
      <c r="HQ425" s="214"/>
      <c r="HR425" s="214"/>
      <c r="HS425" s="214"/>
      <c r="HT425" s="214" t="s">
        <v>226</v>
      </c>
      <c r="HU425" s="214" t="s">
        <v>226</v>
      </c>
      <c r="HV425" s="214"/>
      <c r="HW425" s="214"/>
      <c r="HX425" s="214" t="s">
        <v>226</v>
      </c>
      <c r="HY425" s="214"/>
      <c r="HZ425" s="214"/>
      <c r="IA425" s="214"/>
      <c r="IB425" s="214"/>
      <c r="IC425" s="214"/>
      <c r="ID425" s="214"/>
      <c r="IE425" s="214"/>
      <c r="IF425" s="214"/>
      <c r="IG425" s="214"/>
      <c r="IH425" s="214"/>
      <c r="II425" s="214"/>
      <c r="IJ425" s="214"/>
      <c r="IK425" s="214"/>
      <c r="IL425" s="214"/>
      <c r="IM425" s="214"/>
      <c r="IN425" s="214"/>
      <c r="IO425" s="214"/>
      <c r="IP425" s="166"/>
      <c r="IQ425" s="167"/>
      <c r="IR425" s="213" t="s">
        <v>226</v>
      </c>
      <c r="IS425" s="213"/>
      <c r="IT425" s="213"/>
      <c r="IU425" s="213"/>
      <c r="IV425" s="213"/>
      <c r="IW425" s="213"/>
      <c r="IX425" s="223" t="s">
        <v>853</v>
      </c>
      <c r="IY425" s="223"/>
      <c r="IZ425" s="213" t="s">
        <v>853</v>
      </c>
      <c r="JA425" s="223"/>
      <c r="JB425" s="213"/>
      <c r="JC425" s="213" t="s">
        <v>853</v>
      </c>
      <c r="JD425" s="213"/>
      <c r="JE425" s="214"/>
      <c r="JF425"/>
      <c r="JG425" s="213"/>
      <c r="JH425" s="213"/>
      <c r="JI425" s="213"/>
      <c r="JJ425" s="213"/>
      <c r="JK425" s="213"/>
      <c r="JL425" s="213"/>
      <c r="JM425" s="213"/>
      <c r="JN425" s="174"/>
      <c r="JO425" s="214"/>
      <c r="JP425" s="214"/>
      <c r="JQ425" s="214"/>
      <c r="JR425" s="214"/>
      <c r="JS425" s="214"/>
      <c r="JT425" s="214"/>
      <c r="JU425" s="214"/>
      <c r="JV425" s="214"/>
      <c r="JW425" s="214"/>
      <c r="JX425" s="214"/>
      <c r="JY425" s="166" t="s">
        <v>226</v>
      </c>
      <c r="JZ425" s="213" t="s">
        <v>226</v>
      </c>
      <c r="KA425" s="213"/>
      <c r="KB425" s="213" t="s">
        <v>226</v>
      </c>
      <c r="KC425" s="214"/>
      <c r="KD425" s="213" t="s">
        <v>226</v>
      </c>
      <c r="KE425" s="213" t="s">
        <v>226</v>
      </c>
      <c r="KF425" s="214"/>
      <c r="KG425" s="214"/>
      <c r="KH425" s="223"/>
      <c r="KI425" s="223"/>
      <c r="KJ425" s="223" t="s">
        <v>226</v>
      </c>
      <c r="KK425" s="223"/>
      <c r="KL425" s="214"/>
      <c r="KM425" s="214"/>
      <c r="KN425" s="214"/>
      <c r="KO425" s="214"/>
      <c r="KP425" s="214"/>
      <c r="KQ425"/>
      <c r="KR425" s="255"/>
      <c r="KS425">
        <v>24</v>
      </c>
      <c r="KT425">
        <v>3</v>
      </c>
      <c r="KU425">
        <v>24</v>
      </c>
      <c r="KV425">
        <v>3</v>
      </c>
    </row>
    <row r="426" spans="1:308" s="10" customFormat="1" ht="19.5">
      <c r="A426" s="171">
        <v>43</v>
      </c>
      <c r="B426" s="171" t="s">
        <v>1771</v>
      </c>
      <c r="C426" s="172" t="s">
        <v>1772</v>
      </c>
      <c r="D426" s="173">
        <v>2</v>
      </c>
      <c r="E426" s="164" t="s">
        <v>1773</v>
      </c>
      <c r="F426" s="164">
        <v>3</v>
      </c>
      <c r="G426" s="164" t="s">
        <v>2078</v>
      </c>
      <c r="H426" s="164" t="s">
        <v>864</v>
      </c>
      <c r="I426" s="164" t="s">
        <v>865</v>
      </c>
      <c r="J426" s="164">
        <v>795</v>
      </c>
      <c r="K426" s="164">
        <v>544.70000000000005</v>
      </c>
      <c r="L426" s="165">
        <v>68.515723270440247</v>
      </c>
      <c r="M426" s="384" t="s">
        <v>2589</v>
      </c>
      <c r="N426" s="166" t="s">
        <v>226</v>
      </c>
      <c r="O426" s="213"/>
      <c r="P426" s="213"/>
      <c r="Q426" s="213"/>
      <c r="R426" s="213"/>
      <c r="S426" s="213"/>
      <c r="T426" s="213"/>
      <c r="U426" s="213"/>
      <c r="V426" s="213"/>
      <c r="W426" s="213"/>
      <c r="X426" s="213"/>
      <c r="Y426" s="213"/>
      <c r="Z426" s="213"/>
      <c r="AA426" s="213"/>
      <c r="AB426" s="213"/>
      <c r="AC426" s="213"/>
      <c r="AD426" s="213"/>
      <c r="AE426" s="213"/>
      <c r="AF426" s="213"/>
      <c r="AG426" s="213"/>
      <c r="AH426" s="213"/>
      <c r="AI426" s="213"/>
      <c r="AJ426" s="213"/>
      <c r="AK426" s="213"/>
      <c r="AL426" s="213"/>
      <c r="AM426" s="213"/>
      <c r="AN426" s="213"/>
      <c r="AO426" s="213"/>
      <c r="AP426" s="213"/>
      <c r="AQ426" s="213"/>
      <c r="AR426" s="213"/>
      <c r="AS426" s="213"/>
      <c r="AT426" s="213"/>
      <c r="AU426" s="213"/>
      <c r="AV426" s="213"/>
      <c r="AW426" s="213"/>
      <c r="AX426" s="213"/>
      <c r="AY426" s="213"/>
      <c r="AZ426" s="213"/>
      <c r="BA426" s="213"/>
      <c r="BB426" s="213"/>
      <c r="BC426" s="213"/>
      <c r="BD426" s="213"/>
      <c r="BE426" s="213"/>
      <c r="BF426" s="213"/>
      <c r="BG426" s="213"/>
      <c r="BH426" s="213"/>
      <c r="BI426" s="213"/>
      <c r="BJ426" s="213"/>
      <c r="BK426" s="213"/>
      <c r="BL426" s="213"/>
      <c r="BM426" s="213"/>
      <c r="BN426" s="213"/>
      <c r="BO426" s="213"/>
      <c r="BP426" s="213"/>
      <c r="BQ426" s="213"/>
      <c r="BR426" s="213"/>
      <c r="BS426" s="213"/>
      <c r="BT426" s="213"/>
      <c r="BU426" s="213"/>
      <c r="BV426" s="213"/>
      <c r="BW426" s="213"/>
      <c r="BX426" s="213"/>
      <c r="BY426" s="213"/>
      <c r="BZ426" s="213"/>
      <c r="CA426" s="213"/>
      <c r="CB426" s="166"/>
      <c r="CC426" s="213"/>
      <c r="CD426" s="213"/>
      <c r="CE426" s="213"/>
      <c r="CF426" s="213"/>
      <c r="CG426" s="213"/>
      <c r="CH426" s="213"/>
      <c r="CI426" s="213"/>
      <c r="CJ426" s="213"/>
      <c r="CK426" s="213"/>
      <c r="CL426" s="213"/>
      <c r="CM426" s="213"/>
      <c r="CN426" s="213"/>
      <c r="CO426" s="213"/>
      <c r="CP426" s="213"/>
      <c r="CQ426" s="213"/>
      <c r="CR426" s="213"/>
      <c r="CS426" s="213"/>
      <c r="CT426" s="166"/>
      <c r="CU426" s="213"/>
      <c r="CV426" s="213"/>
      <c r="CW426" s="213"/>
      <c r="CX426" s="213"/>
      <c r="CY426" s="213"/>
      <c r="CZ426" s="213"/>
      <c r="DA426" s="213"/>
      <c r="DB426" s="213"/>
      <c r="DC426" s="213"/>
      <c r="DD426" s="213"/>
      <c r="DE426" s="213"/>
      <c r="DF426" s="213"/>
      <c r="DG426" s="213"/>
      <c r="DH426" s="213"/>
      <c r="DI426" s="213"/>
      <c r="DJ426" s="213"/>
      <c r="DK426" s="213"/>
      <c r="DL426" s="213"/>
      <c r="DM426" s="213"/>
      <c r="DN426" s="167"/>
      <c r="DO426" s="213"/>
      <c r="DP426" s="213"/>
      <c r="DQ426" s="213"/>
      <c r="DR426" s="213"/>
      <c r="DS426" s="213"/>
      <c r="DT426" s="213"/>
      <c r="DU426" s="213"/>
      <c r="DV426" s="213"/>
      <c r="DW426" s="213"/>
      <c r="DX426" s="213"/>
      <c r="DY426" s="213"/>
      <c r="DZ426" s="213"/>
      <c r="EA426" s="213"/>
      <c r="EB426" s="213"/>
      <c r="EC426" s="213"/>
      <c r="ED426" s="213"/>
      <c r="EE426" s="213"/>
      <c r="EF426" s="213"/>
      <c r="EG426" s="213"/>
      <c r="EH426" s="213"/>
      <c r="EI426" s="213"/>
      <c r="EJ426" s="213"/>
      <c r="EK426" s="213"/>
      <c r="EL426" s="213"/>
      <c r="EM426" s="213"/>
      <c r="EN426" s="213"/>
      <c r="EO426" s="213"/>
      <c r="EP426" s="213"/>
      <c r="EQ426" s="213"/>
      <c r="ER426" s="213"/>
      <c r="ES426" s="213"/>
      <c r="ET426" s="213"/>
      <c r="EU426" s="9"/>
      <c r="EV426" s="166"/>
      <c r="EW426" s="213"/>
      <c r="EX426" s="213"/>
      <c r="EY426" s="213"/>
      <c r="EZ426" s="213"/>
      <c r="FA426" s="213"/>
      <c r="FB426" s="213"/>
      <c r="FC426" s="213"/>
      <c r="FD426" s="213"/>
      <c r="FE426" s="213"/>
      <c r="FF426" s="213"/>
      <c r="FG426" s="213"/>
      <c r="FH426" s="213"/>
      <c r="FI426" s="213"/>
      <c r="FJ426" s="213"/>
      <c r="FK426" s="213"/>
      <c r="FL426" s="213"/>
      <c r="FM426" s="213"/>
      <c r="FN426" s="167"/>
      <c r="FO426" s="213"/>
      <c r="FP426" s="213"/>
      <c r="FQ426" s="213"/>
      <c r="FR426" s="213"/>
      <c r="FS426" s="166"/>
      <c r="FT426" s="167"/>
      <c r="FU426" s="213"/>
      <c r="FV426" s="213"/>
      <c r="FW426" s="213"/>
      <c r="FX426" s="213"/>
      <c r="FY426" s="166"/>
      <c r="FZ426" s="167"/>
      <c r="GA426" s="166"/>
      <c r="GB426" s="213"/>
      <c r="GC426" s="213"/>
      <c r="GD426" s="213"/>
      <c r="GE426" s="166"/>
      <c r="GF426" s="213"/>
      <c r="GG426" s="213"/>
      <c r="GH426" s="213"/>
      <c r="GI426" s="213"/>
      <c r="GJ426" s="213"/>
      <c r="GK426" s="213"/>
      <c r="GL426" s="213"/>
      <c r="GM426" s="166"/>
      <c r="GN426" s="213"/>
      <c r="GO426" s="213"/>
      <c r="GP426" s="213"/>
      <c r="GQ426" s="167"/>
      <c r="GR426" s="174"/>
      <c r="GS426" s="214"/>
      <c r="GT426" s="214"/>
      <c r="GU426" s="214"/>
      <c r="GV426" s="214"/>
      <c r="GW426" s="214"/>
      <c r="GX426" s="214" t="s">
        <v>226</v>
      </c>
      <c r="GY426" s="214"/>
      <c r="GZ426" s="214"/>
      <c r="HA426" s="214"/>
      <c r="HB426" s="214"/>
      <c r="HC426" s="214"/>
      <c r="HD426" s="214"/>
      <c r="HE426" s="214"/>
      <c r="HF426" s="214"/>
      <c r="HG426" s="214"/>
      <c r="HH426" s="214"/>
      <c r="HI426" s="214"/>
      <c r="HJ426" s="214"/>
      <c r="HK426" s="214"/>
      <c r="HL426" s="214"/>
      <c r="HM426" s="214"/>
      <c r="HN426" s="214"/>
      <c r="HO426" s="214"/>
      <c r="HP426" s="214"/>
      <c r="HQ426" s="214"/>
      <c r="HR426" s="214"/>
      <c r="HS426" s="214"/>
      <c r="HT426" s="214"/>
      <c r="HU426" s="214"/>
      <c r="HV426" s="214"/>
      <c r="HW426" s="214"/>
      <c r="HX426" s="214"/>
      <c r="HY426" s="214"/>
      <c r="HZ426" s="214"/>
      <c r="IA426" s="214"/>
      <c r="IB426" s="214"/>
      <c r="IC426" s="214"/>
      <c r="ID426" s="214"/>
      <c r="IE426" s="214"/>
      <c r="IF426" s="214"/>
      <c r="IG426" s="214"/>
      <c r="IH426" s="214"/>
      <c r="II426" s="214"/>
      <c r="IJ426" s="214"/>
      <c r="IK426" s="214"/>
      <c r="IL426" s="214"/>
      <c r="IM426" s="214"/>
      <c r="IN426" s="214"/>
      <c r="IO426" s="214"/>
      <c r="IP426" s="166"/>
      <c r="IQ426" s="167"/>
      <c r="IR426" s="213"/>
      <c r="IS426" s="213"/>
      <c r="IT426" s="213"/>
      <c r="IU426" s="213"/>
      <c r="IV426" s="213"/>
      <c r="IW426" s="213"/>
      <c r="IX426" s="223"/>
      <c r="IY426" s="223"/>
      <c r="IZ426" s="213"/>
      <c r="JA426" s="223"/>
      <c r="JB426" s="213"/>
      <c r="JC426" s="213"/>
      <c r="JD426" s="213"/>
      <c r="JE426" s="214"/>
      <c r="JF426"/>
      <c r="JG426" s="213"/>
      <c r="JH426" s="213"/>
      <c r="JI426" s="213"/>
      <c r="JJ426" s="213"/>
      <c r="JK426" s="213"/>
      <c r="JL426" s="213"/>
      <c r="JM426" s="213"/>
      <c r="JN426" s="174"/>
      <c r="JO426" s="214"/>
      <c r="JP426" s="214"/>
      <c r="JQ426" s="214"/>
      <c r="JR426" s="214"/>
      <c r="JS426" s="214"/>
      <c r="JT426" s="214"/>
      <c r="JU426" s="214"/>
      <c r="JV426" s="214"/>
      <c r="JW426" s="214"/>
      <c r="JX426" s="214"/>
      <c r="JY426" s="166"/>
      <c r="JZ426" s="213"/>
      <c r="KA426" s="213"/>
      <c r="KB426" s="213"/>
      <c r="KC426" s="214"/>
      <c r="KD426" s="214"/>
      <c r="KE426" s="214"/>
      <c r="KF426" s="214"/>
      <c r="KG426" s="214"/>
      <c r="KH426" s="223"/>
      <c r="KI426" s="223"/>
      <c r="KJ426" s="223"/>
      <c r="KK426" s="223"/>
      <c r="KL426" s="214"/>
      <c r="KM426" s="214"/>
      <c r="KN426" s="214"/>
      <c r="KO426" s="214"/>
      <c r="KP426" s="214"/>
      <c r="KQ426"/>
      <c r="KR426" s="255"/>
      <c r="KS426">
        <v>2</v>
      </c>
      <c r="KT426">
        <v>0</v>
      </c>
      <c r="KU426">
        <v>2</v>
      </c>
      <c r="KV426">
        <v>0</v>
      </c>
    </row>
    <row r="427" spans="1:308" s="10" customFormat="1" ht="19.5">
      <c r="A427" s="171">
        <v>44</v>
      </c>
      <c r="B427" s="171" t="s">
        <v>1774</v>
      </c>
      <c r="C427" s="172" t="s">
        <v>1775</v>
      </c>
      <c r="D427" s="173">
        <v>1</v>
      </c>
      <c r="E427" s="164" t="s">
        <v>1776</v>
      </c>
      <c r="F427" s="164">
        <v>3</v>
      </c>
      <c r="G427" s="164" t="s">
        <v>852</v>
      </c>
      <c r="H427" s="164" t="s">
        <v>979</v>
      </c>
      <c r="I427" s="164">
        <v>0</v>
      </c>
      <c r="J427" s="164">
        <v>134</v>
      </c>
      <c r="K427" s="164">
        <v>29</v>
      </c>
      <c r="L427" s="165">
        <v>21.641791044776117</v>
      </c>
      <c r="M427" s="384" t="s">
        <v>2590</v>
      </c>
      <c r="N427" s="166"/>
      <c r="O427" s="213"/>
      <c r="P427" s="213"/>
      <c r="Q427" s="213"/>
      <c r="R427" s="213"/>
      <c r="S427" s="213"/>
      <c r="T427" s="213"/>
      <c r="U427" s="213"/>
      <c r="V427" s="213"/>
      <c r="W427" s="213"/>
      <c r="X427" s="213"/>
      <c r="Y427" s="213"/>
      <c r="Z427" s="213"/>
      <c r="AA427" s="213"/>
      <c r="AB427" s="213"/>
      <c r="AC427" s="213"/>
      <c r="AD427" s="213"/>
      <c r="AE427" s="213"/>
      <c r="AF427" s="213"/>
      <c r="AG427" s="213"/>
      <c r="AH427" s="213"/>
      <c r="AI427" s="213"/>
      <c r="AJ427" s="213"/>
      <c r="AK427" s="213"/>
      <c r="AL427" s="213"/>
      <c r="AM427" s="213"/>
      <c r="AN427" s="213"/>
      <c r="AO427" s="213"/>
      <c r="AP427" s="213"/>
      <c r="AQ427" s="213"/>
      <c r="AR427" s="213"/>
      <c r="AS427" s="213"/>
      <c r="AT427" s="213"/>
      <c r="AU427" s="213"/>
      <c r="AV427" s="213"/>
      <c r="AW427" s="213"/>
      <c r="AX427" s="213"/>
      <c r="AY427" s="213"/>
      <c r="AZ427" s="213"/>
      <c r="BA427" s="213"/>
      <c r="BB427" s="213"/>
      <c r="BC427" s="213"/>
      <c r="BD427" s="213"/>
      <c r="BE427" s="213"/>
      <c r="BF427" s="213"/>
      <c r="BG427" s="213"/>
      <c r="BH427" s="213"/>
      <c r="BI427" s="213"/>
      <c r="BJ427" s="213"/>
      <c r="BK427" s="213"/>
      <c r="BL427" s="213"/>
      <c r="BM427" s="213"/>
      <c r="BN427" s="213"/>
      <c r="BO427" s="213"/>
      <c r="BP427" s="213" t="s">
        <v>226</v>
      </c>
      <c r="BQ427" s="213" t="s">
        <v>226</v>
      </c>
      <c r="BR427" s="213"/>
      <c r="BS427" s="213"/>
      <c r="BT427" s="213"/>
      <c r="BU427" s="213"/>
      <c r="BV427" s="213"/>
      <c r="BW427" s="213"/>
      <c r="BX427" s="213"/>
      <c r="BY427" s="213"/>
      <c r="BZ427" s="213"/>
      <c r="CA427" s="213"/>
      <c r="CB427" s="166"/>
      <c r="CC427" s="213"/>
      <c r="CD427" s="213"/>
      <c r="CE427" s="213"/>
      <c r="CF427" s="213"/>
      <c r="CG427" s="213"/>
      <c r="CH427" s="213"/>
      <c r="CI427" s="213"/>
      <c r="CJ427" s="213"/>
      <c r="CK427" s="213"/>
      <c r="CL427" s="213"/>
      <c r="CM427" s="213"/>
      <c r="CN427" s="213"/>
      <c r="CO427" s="213"/>
      <c r="CP427" s="213"/>
      <c r="CQ427" s="213"/>
      <c r="CR427" s="213"/>
      <c r="CS427" s="213"/>
      <c r="CT427" s="166"/>
      <c r="CU427" s="213"/>
      <c r="CV427" s="213" t="s">
        <v>226</v>
      </c>
      <c r="CW427" s="213"/>
      <c r="CX427" s="213"/>
      <c r="CY427" s="213"/>
      <c r="CZ427" s="213"/>
      <c r="DA427" s="213"/>
      <c r="DB427" s="213"/>
      <c r="DC427" s="213"/>
      <c r="DD427" s="213"/>
      <c r="DE427" s="213"/>
      <c r="DF427" s="213"/>
      <c r="DG427" s="213"/>
      <c r="DH427" s="213"/>
      <c r="DI427" s="213"/>
      <c r="DJ427" s="213"/>
      <c r="DK427" s="213"/>
      <c r="DL427" s="213"/>
      <c r="DM427" s="213"/>
      <c r="DN427" s="167"/>
      <c r="DO427" s="213"/>
      <c r="DP427" s="213"/>
      <c r="DQ427" s="213"/>
      <c r="DR427" s="213"/>
      <c r="DS427" s="213"/>
      <c r="DT427" s="213"/>
      <c r="DU427" s="213"/>
      <c r="DV427" s="213"/>
      <c r="DW427" s="213"/>
      <c r="DX427" s="213"/>
      <c r="DY427" s="213"/>
      <c r="DZ427" s="213"/>
      <c r="EA427" s="213"/>
      <c r="EB427" s="213"/>
      <c r="EC427" s="213"/>
      <c r="ED427" s="213"/>
      <c r="EE427" s="213"/>
      <c r="EF427" s="213"/>
      <c r="EG427" s="213"/>
      <c r="EH427" s="213"/>
      <c r="EI427" s="213"/>
      <c r="EJ427" s="213"/>
      <c r="EK427" s="213"/>
      <c r="EL427" s="213"/>
      <c r="EM427" s="213"/>
      <c r="EN427" s="213"/>
      <c r="EO427" s="213"/>
      <c r="EP427" s="213"/>
      <c r="EQ427" s="213"/>
      <c r="ER427" s="213"/>
      <c r="ES427" s="213"/>
      <c r="ET427" s="213"/>
      <c r="EU427" s="9"/>
      <c r="EV427" s="166"/>
      <c r="EW427" s="213"/>
      <c r="EX427" s="213"/>
      <c r="EY427" s="213"/>
      <c r="EZ427" s="213"/>
      <c r="FA427" s="213"/>
      <c r="FB427" s="213"/>
      <c r="FC427" s="213"/>
      <c r="FD427" s="213"/>
      <c r="FE427" s="213"/>
      <c r="FF427" s="213"/>
      <c r="FG427" s="213"/>
      <c r="FH427" s="213"/>
      <c r="FI427" s="213"/>
      <c r="FJ427" s="213"/>
      <c r="FK427" s="213"/>
      <c r="FL427" s="213"/>
      <c r="FM427" s="213"/>
      <c r="FN427" s="167"/>
      <c r="FO427" s="213" t="s">
        <v>226</v>
      </c>
      <c r="FP427" s="213"/>
      <c r="FQ427" s="213"/>
      <c r="FR427" s="213"/>
      <c r="FS427" s="166"/>
      <c r="FT427" s="167"/>
      <c r="FU427" s="213"/>
      <c r="FV427" s="213"/>
      <c r="FW427" s="213"/>
      <c r="FX427" s="213"/>
      <c r="FY427" s="166"/>
      <c r="FZ427" s="167"/>
      <c r="GA427" s="166"/>
      <c r="GB427" s="213"/>
      <c r="GC427" s="213"/>
      <c r="GD427" s="213"/>
      <c r="GE427" s="166"/>
      <c r="GF427" s="213"/>
      <c r="GG427" s="213"/>
      <c r="GH427" s="213"/>
      <c r="GI427" s="213"/>
      <c r="GJ427" s="213"/>
      <c r="GK427" s="213"/>
      <c r="GL427" s="213"/>
      <c r="GM427" s="166"/>
      <c r="GN427" s="213"/>
      <c r="GO427" s="213"/>
      <c r="GP427" s="213"/>
      <c r="GQ427" s="167"/>
      <c r="GR427" s="174"/>
      <c r="GS427" s="214"/>
      <c r="GT427" s="213"/>
      <c r="GU427" s="214"/>
      <c r="GV427" s="214"/>
      <c r="GW427" s="214"/>
      <c r="GX427" s="213" t="s">
        <v>226</v>
      </c>
      <c r="GY427" s="214"/>
      <c r="GZ427" s="214"/>
      <c r="HA427" s="214"/>
      <c r="HB427" s="214"/>
      <c r="HC427" s="214"/>
      <c r="HD427" s="214"/>
      <c r="HE427" s="214"/>
      <c r="HF427" s="214"/>
      <c r="HG427" s="214"/>
      <c r="HH427" s="214"/>
      <c r="HI427" s="214"/>
      <c r="HJ427" s="214"/>
      <c r="HK427" s="214"/>
      <c r="HL427" s="214"/>
      <c r="HM427" s="214"/>
      <c r="HN427" s="214"/>
      <c r="HO427" s="214"/>
      <c r="HP427" s="214"/>
      <c r="HQ427" s="213" t="s">
        <v>226</v>
      </c>
      <c r="HR427" s="214"/>
      <c r="HS427" s="214"/>
      <c r="HT427" s="214"/>
      <c r="HU427" s="214"/>
      <c r="HV427" s="214"/>
      <c r="HW427" s="214"/>
      <c r="HX427" s="214"/>
      <c r="HY427" s="214"/>
      <c r="HZ427" s="214"/>
      <c r="IA427" s="214"/>
      <c r="IB427" s="214"/>
      <c r="IC427" s="214"/>
      <c r="ID427" s="214"/>
      <c r="IE427" s="214"/>
      <c r="IF427" s="214"/>
      <c r="IG427" s="214"/>
      <c r="IH427" s="214"/>
      <c r="II427" s="214"/>
      <c r="IJ427" s="214"/>
      <c r="IK427" s="214"/>
      <c r="IL427" s="214"/>
      <c r="IM427" s="214"/>
      <c r="IN427" s="214"/>
      <c r="IO427" s="214"/>
      <c r="IP427" s="166"/>
      <c r="IQ427" s="167"/>
      <c r="IR427" s="213"/>
      <c r="IS427" s="213"/>
      <c r="IT427" s="213"/>
      <c r="IU427" s="213"/>
      <c r="IV427" s="213"/>
      <c r="IW427" s="213"/>
      <c r="IX427" s="223"/>
      <c r="IY427" s="223"/>
      <c r="IZ427" s="213"/>
      <c r="JA427" s="223"/>
      <c r="JB427" s="213"/>
      <c r="JC427" s="213"/>
      <c r="JD427" s="213"/>
      <c r="JE427" s="214"/>
      <c r="JF427"/>
      <c r="JG427" s="213" t="s">
        <v>226</v>
      </c>
      <c r="JH427" s="213"/>
      <c r="JI427" s="213"/>
      <c r="JJ427" s="213"/>
      <c r="JK427" s="213"/>
      <c r="JL427" s="213" t="s">
        <v>226</v>
      </c>
      <c r="JM427" s="213"/>
      <c r="JN427" s="174"/>
      <c r="JO427" s="214"/>
      <c r="JP427" s="214"/>
      <c r="JQ427" s="214"/>
      <c r="JR427" s="214"/>
      <c r="JS427" s="214"/>
      <c r="JT427" s="214"/>
      <c r="JU427" s="214"/>
      <c r="JV427" s="214"/>
      <c r="JW427" s="214"/>
      <c r="JX427" s="214"/>
      <c r="JY427" s="166"/>
      <c r="JZ427" s="213"/>
      <c r="KA427" s="213"/>
      <c r="KB427" s="213"/>
      <c r="KC427" s="214"/>
      <c r="KD427" s="214"/>
      <c r="KE427" s="214"/>
      <c r="KF427" s="214"/>
      <c r="KG427" s="214"/>
      <c r="KH427" s="223"/>
      <c r="KI427" s="223"/>
      <c r="KJ427" s="223"/>
      <c r="KK427" s="223"/>
      <c r="KL427" s="214"/>
      <c r="KM427" s="214"/>
      <c r="KN427" s="214"/>
      <c r="KO427" s="214"/>
      <c r="KP427" s="214"/>
      <c r="KQ427"/>
      <c r="KR427" s="255"/>
      <c r="KS427">
        <v>8</v>
      </c>
      <c r="KT427">
        <v>0</v>
      </c>
      <c r="KU427">
        <v>8</v>
      </c>
      <c r="KV427">
        <v>0</v>
      </c>
    </row>
    <row r="428" spans="1:308" s="10" customFormat="1" ht="19.5">
      <c r="A428" s="171">
        <v>44</v>
      </c>
      <c r="B428" s="171" t="s">
        <v>1777</v>
      </c>
      <c r="C428" s="172" t="s">
        <v>1778</v>
      </c>
      <c r="D428" s="173">
        <v>2</v>
      </c>
      <c r="E428" s="171" t="s">
        <v>1779</v>
      </c>
      <c r="F428" s="164">
        <v>3</v>
      </c>
      <c r="G428" s="164" t="s">
        <v>2078</v>
      </c>
      <c r="H428" s="164" t="s">
        <v>864</v>
      </c>
      <c r="I428" s="164" t="s">
        <v>865</v>
      </c>
      <c r="J428" s="164">
        <v>588</v>
      </c>
      <c r="K428" s="164">
        <v>439.6</v>
      </c>
      <c r="L428" s="165">
        <v>74.761904761904759</v>
      </c>
      <c r="M428" s="384" t="s">
        <v>2591</v>
      </c>
      <c r="N428" s="166" t="s">
        <v>226</v>
      </c>
      <c r="O428" s="213"/>
      <c r="P428" s="213"/>
      <c r="Q428" s="213"/>
      <c r="R428" s="213"/>
      <c r="S428" s="213"/>
      <c r="T428" s="213"/>
      <c r="U428" s="213"/>
      <c r="V428" s="213"/>
      <c r="W428" s="213"/>
      <c r="X428" s="213"/>
      <c r="Y428" s="213"/>
      <c r="Z428" s="213"/>
      <c r="AA428" s="213"/>
      <c r="AB428" s="213"/>
      <c r="AC428" s="213"/>
      <c r="AD428" s="213"/>
      <c r="AE428" s="213"/>
      <c r="AF428" s="213"/>
      <c r="AG428" s="213"/>
      <c r="AH428" s="213"/>
      <c r="AI428" s="213"/>
      <c r="AJ428" s="213"/>
      <c r="AK428" s="213"/>
      <c r="AL428" s="213"/>
      <c r="AM428" s="213"/>
      <c r="AN428" s="213"/>
      <c r="AO428" s="213"/>
      <c r="AP428" s="213"/>
      <c r="AQ428" s="213"/>
      <c r="AR428" s="213"/>
      <c r="AS428" s="213"/>
      <c r="AT428" s="213"/>
      <c r="AU428" s="213"/>
      <c r="AV428" s="213"/>
      <c r="AW428" s="213"/>
      <c r="AX428" s="213"/>
      <c r="AY428" s="213"/>
      <c r="AZ428" s="213"/>
      <c r="BA428" s="213"/>
      <c r="BB428" s="213"/>
      <c r="BC428" s="213"/>
      <c r="BD428" s="213"/>
      <c r="BE428" s="213"/>
      <c r="BF428" s="213"/>
      <c r="BG428" s="213"/>
      <c r="BH428" s="213"/>
      <c r="BI428" s="213"/>
      <c r="BJ428" s="213"/>
      <c r="BK428" s="213"/>
      <c r="BL428" s="213"/>
      <c r="BM428" s="213"/>
      <c r="BN428" s="213"/>
      <c r="BO428" s="213"/>
      <c r="BP428" s="213"/>
      <c r="BQ428" s="213"/>
      <c r="BR428" s="213"/>
      <c r="BS428" s="213"/>
      <c r="BT428" s="213" t="s">
        <v>226</v>
      </c>
      <c r="BU428" s="213"/>
      <c r="BV428" s="213"/>
      <c r="BW428" s="213"/>
      <c r="BX428" s="213"/>
      <c r="BY428" s="213"/>
      <c r="BZ428" s="213" t="s">
        <v>226</v>
      </c>
      <c r="CA428" s="213"/>
      <c r="CB428" s="166"/>
      <c r="CC428" s="213"/>
      <c r="CD428" s="213"/>
      <c r="CE428" s="213"/>
      <c r="CF428" s="213"/>
      <c r="CG428" s="213"/>
      <c r="CH428" s="213"/>
      <c r="CI428" s="213"/>
      <c r="CJ428" s="213"/>
      <c r="CK428" s="213"/>
      <c r="CL428" s="213"/>
      <c r="CM428" s="213"/>
      <c r="CN428" s="213"/>
      <c r="CO428" s="213"/>
      <c r="CP428" s="213"/>
      <c r="CQ428" s="213"/>
      <c r="CR428" s="213"/>
      <c r="CS428" s="213"/>
      <c r="CT428" s="166"/>
      <c r="CU428" s="213"/>
      <c r="CV428" s="213"/>
      <c r="CW428" s="213"/>
      <c r="CX428" s="213"/>
      <c r="CY428" s="213"/>
      <c r="CZ428" s="213" t="s">
        <v>226</v>
      </c>
      <c r="DA428" s="213"/>
      <c r="DB428" s="213"/>
      <c r="DC428" s="213"/>
      <c r="DD428" s="213"/>
      <c r="DE428" s="213"/>
      <c r="DF428" s="213"/>
      <c r="DG428" s="213"/>
      <c r="DH428" s="213"/>
      <c r="DI428" s="213"/>
      <c r="DJ428" s="213"/>
      <c r="DK428" s="213"/>
      <c r="DL428" s="213"/>
      <c r="DM428" s="213"/>
      <c r="DN428" s="167"/>
      <c r="DO428" s="213"/>
      <c r="DP428" s="213"/>
      <c r="DQ428" s="213"/>
      <c r="DR428" s="213"/>
      <c r="DS428" s="213"/>
      <c r="DT428" s="213"/>
      <c r="DU428" s="213"/>
      <c r="DV428" s="213"/>
      <c r="DW428" s="213"/>
      <c r="DX428" s="213"/>
      <c r="DY428" s="213"/>
      <c r="DZ428" s="213"/>
      <c r="EA428" s="213"/>
      <c r="EB428" s="213"/>
      <c r="EC428" s="213"/>
      <c r="ED428" s="213"/>
      <c r="EE428" s="213"/>
      <c r="EF428" s="213"/>
      <c r="EG428" s="213"/>
      <c r="EH428" s="213"/>
      <c r="EI428" s="213"/>
      <c r="EJ428" s="213"/>
      <c r="EK428" s="213"/>
      <c r="EL428" s="213"/>
      <c r="EM428" s="213"/>
      <c r="EN428" s="213"/>
      <c r="EO428" s="213"/>
      <c r="EP428" s="213"/>
      <c r="EQ428" s="213"/>
      <c r="ER428" s="213"/>
      <c r="ES428" s="213"/>
      <c r="ET428" s="213"/>
      <c r="EU428" s="9"/>
      <c r="EV428" s="166"/>
      <c r="EW428" s="213"/>
      <c r="EX428" s="213"/>
      <c r="EY428" s="213"/>
      <c r="EZ428" s="213"/>
      <c r="FA428" s="213"/>
      <c r="FB428" s="213"/>
      <c r="FC428" s="213"/>
      <c r="FD428" s="213"/>
      <c r="FE428" s="213"/>
      <c r="FF428" s="213"/>
      <c r="FG428" s="213"/>
      <c r="FH428" s="213"/>
      <c r="FI428" s="213"/>
      <c r="FJ428" s="213"/>
      <c r="FK428" s="213"/>
      <c r="FL428" s="213"/>
      <c r="FM428" s="213"/>
      <c r="FN428" s="167"/>
      <c r="FO428" s="213"/>
      <c r="FP428" s="213"/>
      <c r="FQ428" s="213"/>
      <c r="FR428" s="213"/>
      <c r="FS428" s="166"/>
      <c r="FT428" s="167"/>
      <c r="FU428" s="213"/>
      <c r="FV428" s="213"/>
      <c r="FW428" s="213"/>
      <c r="FX428" s="213"/>
      <c r="FY428" s="166"/>
      <c r="FZ428" s="167"/>
      <c r="GA428" s="166"/>
      <c r="GB428" s="213"/>
      <c r="GC428" s="213"/>
      <c r="GD428" s="213"/>
      <c r="GE428" s="166"/>
      <c r="GF428" s="213"/>
      <c r="GG428" s="213"/>
      <c r="GH428" s="213"/>
      <c r="GI428" s="213"/>
      <c r="GJ428" s="213"/>
      <c r="GK428" s="213"/>
      <c r="GL428" s="213"/>
      <c r="GM428" s="166"/>
      <c r="GN428" s="213"/>
      <c r="GO428" s="213"/>
      <c r="GP428" s="213"/>
      <c r="GQ428" s="167"/>
      <c r="GR428" s="174"/>
      <c r="GS428" s="214"/>
      <c r="GT428" s="214"/>
      <c r="GU428" s="214"/>
      <c r="GV428" s="214"/>
      <c r="GW428" s="214"/>
      <c r="GX428" s="214"/>
      <c r="GY428" s="214"/>
      <c r="GZ428" s="214"/>
      <c r="HA428" s="214"/>
      <c r="HB428" s="214"/>
      <c r="HC428" s="214"/>
      <c r="HD428" s="214"/>
      <c r="HE428" s="214"/>
      <c r="HF428" s="214"/>
      <c r="HG428" s="214"/>
      <c r="HH428" s="214"/>
      <c r="HI428" s="214"/>
      <c r="HJ428" s="214"/>
      <c r="HK428" s="214"/>
      <c r="HL428" s="214"/>
      <c r="HM428" s="214"/>
      <c r="HN428" s="214"/>
      <c r="HO428" s="214"/>
      <c r="HP428" s="214"/>
      <c r="HQ428" s="214"/>
      <c r="HR428" s="214"/>
      <c r="HS428" s="214"/>
      <c r="HT428" s="214"/>
      <c r="HU428" s="214"/>
      <c r="HV428" s="214"/>
      <c r="HW428" s="214"/>
      <c r="HX428" s="214"/>
      <c r="HY428" s="214"/>
      <c r="HZ428" s="214"/>
      <c r="IA428" s="214"/>
      <c r="IB428" s="214"/>
      <c r="IC428" s="214"/>
      <c r="ID428" s="214"/>
      <c r="IE428" s="214"/>
      <c r="IF428" s="214"/>
      <c r="IG428" s="214"/>
      <c r="IH428" s="214"/>
      <c r="II428" s="214"/>
      <c r="IJ428" s="214"/>
      <c r="IK428" s="214"/>
      <c r="IL428" s="214"/>
      <c r="IM428" s="214"/>
      <c r="IN428" s="214"/>
      <c r="IO428" s="214"/>
      <c r="IP428" s="166"/>
      <c r="IQ428" s="167"/>
      <c r="IR428" s="213"/>
      <c r="IS428" s="213"/>
      <c r="IT428" s="213"/>
      <c r="IU428" s="213"/>
      <c r="IV428" s="213" t="s">
        <v>226</v>
      </c>
      <c r="IW428" s="213"/>
      <c r="IX428" s="223"/>
      <c r="IY428" s="223"/>
      <c r="IZ428" s="213"/>
      <c r="JA428" s="223"/>
      <c r="JB428" s="213"/>
      <c r="JC428" s="213"/>
      <c r="JD428" s="213"/>
      <c r="JE428" s="214"/>
      <c r="JF428"/>
      <c r="JG428" s="213"/>
      <c r="JH428" s="213"/>
      <c r="JI428" s="213"/>
      <c r="JJ428" s="213"/>
      <c r="JK428" s="213"/>
      <c r="JL428" s="213"/>
      <c r="JM428" s="213"/>
      <c r="JN428" s="174"/>
      <c r="JO428" s="214"/>
      <c r="JP428" s="214" t="s">
        <v>853</v>
      </c>
      <c r="JQ428" s="214" t="s">
        <v>898</v>
      </c>
      <c r="JR428" s="214"/>
      <c r="JS428" s="214"/>
      <c r="JT428" s="214"/>
      <c r="JU428" s="214"/>
      <c r="JV428" s="214"/>
      <c r="JW428" s="214"/>
      <c r="JX428" s="214"/>
      <c r="JY428" s="166"/>
      <c r="JZ428" s="213"/>
      <c r="KA428" s="213"/>
      <c r="KB428" s="213"/>
      <c r="KC428" s="214"/>
      <c r="KD428" s="214"/>
      <c r="KE428" s="214"/>
      <c r="KF428" s="214"/>
      <c r="KG428" s="214"/>
      <c r="KH428" s="223"/>
      <c r="KI428" s="223"/>
      <c r="KJ428" s="223"/>
      <c r="KK428" s="223"/>
      <c r="KL428" s="214"/>
      <c r="KM428" s="214"/>
      <c r="KN428" s="214"/>
      <c r="KO428" s="214"/>
      <c r="KP428" s="214"/>
      <c r="KQ428"/>
      <c r="KR428" s="255"/>
      <c r="KS428">
        <v>6</v>
      </c>
      <c r="KT428">
        <v>1</v>
      </c>
      <c r="KU428">
        <v>6</v>
      </c>
      <c r="KV428">
        <v>1</v>
      </c>
    </row>
    <row r="429" spans="1:308" s="10" customFormat="1" ht="19.5">
      <c r="A429" s="171">
        <v>44</v>
      </c>
      <c r="B429" s="171" t="s">
        <v>1777</v>
      </c>
      <c r="C429" s="172" t="s">
        <v>1780</v>
      </c>
      <c r="D429" s="173">
        <v>3</v>
      </c>
      <c r="E429" s="164" t="s">
        <v>1781</v>
      </c>
      <c r="F429" s="164">
        <v>8</v>
      </c>
      <c r="G429" s="164" t="s">
        <v>857</v>
      </c>
      <c r="H429" s="164">
        <v>0</v>
      </c>
      <c r="I429" s="164">
        <v>0</v>
      </c>
      <c r="J429" s="164">
        <v>566</v>
      </c>
      <c r="K429" s="164">
        <v>187</v>
      </c>
      <c r="L429" s="165">
        <v>33.03886925795053</v>
      </c>
      <c r="M429" s="384" t="s">
        <v>2592</v>
      </c>
      <c r="N429" s="166" t="s">
        <v>226</v>
      </c>
      <c r="O429" s="213"/>
      <c r="P429" s="213"/>
      <c r="Q429" s="213"/>
      <c r="R429" s="213"/>
      <c r="S429" s="213"/>
      <c r="T429" s="213"/>
      <c r="U429" s="213"/>
      <c r="V429" s="213"/>
      <c r="W429" s="213"/>
      <c r="X429" s="213"/>
      <c r="Y429" s="213"/>
      <c r="Z429" s="213"/>
      <c r="AA429" s="213"/>
      <c r="AB429" s="213"/>
      <c r="AC429" s="213"/>
      <c r="AD429" s="213"/>
      <c r="AE429" s="213"/>
      <c r="AF429" s="213"/>
      <c r="AG429" s="213"/>
      <c r="AH429" s="213"/>
      <c r="AI429" s="213"/>
      <c r="AJ429" s="213"/>
      <c r="AK429" s="213"/>
      <c r="AL429" s="213"/>
      <c r="AM429" s="213"/>
      <c r="AN429" s="213"/>
      <c r="AO429" s="213"/>
      <c r="AP429" s="213"/>
      <c r="AQ429" s="213"/>
      <c r="AR429" s="213"/>
      <c r="AS429" s="213"/>
      <c r="AT429" s="213"/>
      <c r="AU429" s="213"/>
      <c r="AV429" s="213"/>
      <c r="AW429" s="213"/>
      <c r="AX429" s="213"/>
      <c r="AY429" s="213"/>
      <c r="AZ429" s="213"/>
      <c r="BA429" s="213"/>
      <c r="BB429" s="213"/>
      <c r="BC429" s="213"/>
      <c r="BD429" s="213"/>
      <c r="BE429" s="213"/>
      <c r="BF429" s="213"/>
      <c r="BG429" s="213"/>
      <c r="BH429" s="213" t="s">
        <v>226</v>
      </c>
      <c r="BI429" s="213"/>
      <c r="BJ429" s="213"/>
      <c r="BK429" s="213"/>
      <c r="BL429" s="213" t="s">
        <v>226</v>
      </c>
      <c r="BM429" s="213"/>
      <c r="BN429" s="213"/>
      <c r="BO429" s="213"/>
      <c r="BP429" s="213"/>
      <c r="BQ429" s="213" t="s">
        <v>226</v>
      </c>
      <c r="BR429" s="213"/>
      <c r="BS429" s="213"/>
      <c r="BT429" s="213"/>
      <c r="BU429" s="213"/>
      <c r="BV429" s="213"/>
      <c r="BW429" s="213"/>
      <c r="BX429" s="213"/>
      <c r="BY429" s="213"/>
      <c r="BZ429" s="213"/>
      <c r="CA429" s="213"/>
      <c r="CB429" s="166"/>
      <c r="CC429" s="213"/>
      <c r="CD429" s="213"/>
      <c r="CE429" s="213"/>
      <c r="CF429" s="213"/>
      <c r="CG429" s="213"/>
      <c r="CH429" s="213"/>
      <c r="CI429" s="213"/>
      <c r="CJ429" s="213"/>
      <c r="CK429" s="213"/>
      <c r="CL429" s="213"/>
      <c r="CM429" s="213"/>
      <c r="CN429" s="213"/>
      <c r="CO429" s="213"/>
      <c r="CP429" s="213" t="s">
        <v>853</v>
      </c>
      <c r="CQ429" s="213"/>
      <c r="CR429" s="213"/>
      <c r="CS429" s="213"/>
      <c r="CT429" s="166"/>
      <c r="CU429" s="213"/>
      <c r="CV429" s="213" t="s">
        <v>226</v>
      </c>
      <c r="CW429" s="213"/>
      <c r="CX429" s="213"/>
      <c r="CY429" s="213"/>
      <c r="CZ429" s="213"/>
      <c r="DA429" s="213"/>
      <c r="DB429" s="213"/>
      <c r="DC429" s="213"/>
      <c r="DD429" s="213"/>
      <c r="DE429" s="213" t="s">
        <v>226</v>
      </c>
      <c r="DF429" s="213"/>
      <c r="DG429" s="213"/>
      <c r="DH429" s="213"/>
      <c r="DI429" s="213"/>
      <c r="DJ429" s="213" t="s">
        <v>226</v>
      </c>
      <c r="DK429" s="213"/>
      <c r="DL429" s="213" t="s">
        <v>226</v>
      </c>
      <c r="DM429" s="213"/>
      <c r="DN429" s="167"/>
      <c r="DO429" s="213"/>
      <c r="DP429" s="213"/>
      <c r="DQ429" s="213"/>
      <c r="DR429" s="213"/>
      <c r="DS429" s="213"/>
      <c r="DT429" s="213"/>
      <c r="DU429" s="213"/>
      <c r="DV429" s="213"/>
      <c r="DW429" s="213"/>
      <c r="DX429" s="213"/>
      <c r="DY429" s="213"/>
      <c r="DZ429" s="213"/>
      <c r="EA429" s="213"/>
      <c r="EB429" s="213"/>
      <c r="EC429" s="213"/>
      <c r="ED429" s="213"/>
      <c r="EE429" s="213"/>
      <c r="EF429" s="213"/>
      <c r="EG429" s="213"/>
      <c r="EH429" s="213"/>
      <c r="EI429" s="213"/>
      <c r="EJ429" s="213"/>
      <c r="EK429" s="213"/>
      <c r="EL429" s="213"/>
      <c r="EM429" s="213"/>
      <c r="EN429" s="213"/>
      <c r="EO429" s="213"/>
      <c r="EP429" s="213"/>
      <c r="EQ429" s="213"/>
      <c r="ER429" s="213"/>
      <c r="ES429" s="213"/>
      <c r="ET429" s="213"/>
      <c r="EU429" s="9"/>
      <c r="EV429" s="166"/>
      <c r="EW429" s="213"/>
      <c r="EX429" s="213"/>
      <c r="EY429" s="213"/>
      <c r="EZ429" s="213"/>
      <c r="FA429" s="213"/>
      <c r="FB429" s="213"/>
      <c r="FC429" s="213"/>
      <c r="FD429" s="213"/>
      <c r="FE429" s="213"/>
      <c r="FF429" s="213"/>
      <c r="FG429" s="213"/>
      <c r="FH429" s="213"/>
      <c r="FI429" s="213"/>
      <c r="FJ429" s="213"/>
      <c r="FK429" s="213"/>
      <c r="FL429" s="213"/>
      <c r="FM429" s="213"/>
      <c r="FN429" s="167"/>
      <c r="FO429" s="213"/>
      <c r="FP429" s="213"/>
      <c r="FQ429" s="213"/>
      <c r="FR429" s="213"/>
      <c r="FS429" s="166"/>
      <c r="FT429" s="167"/>
      <c r="FU429" s="213"/>
      <c r="FV429" s="213"/>
      <c r="FW429" s="213"/>
      <c r="FX429" s="213"/>
      <c r="FY429" s="166"/>
      <c r="FZ429" s="167"/>
      <c r="GA429" s="166"/>
      <c r="GB429" s="213"/>
      <c r="GC429" s="213"/>
      <c r="GD429" s="213"/>
      <c r="GE429" s="166"/>
      <c r="GF429" s="213"/>
      <c r="GG429" s="213"/>
      <c r="GH429" s="213"/>
      <c r="GI429" s="213"/>
      <c r="GJ429" s="213"/>
      <c r="GK429" s="213"/>
      <c r="GL429" s="213"/>
      <c r="GM429" s="166" t="s">
        <v>226</v>
      </c>
      <c r="GN429" s="213"/>
      <c r="GO429" s="213"/>
      <c r="GP429" s="213"/>
      <c r="GQ429" s="167" t="s">
        <v>226</v>
      </c>
      <c r="GR429" s="174"/>
      <c r="GS429" s="214"/>
      <c r="GT429" s="214"/>
      <c r="GU429" s="214"/>
      <c r="GV429" s="214"/>
      <c r="GW429" s="214"/>
      <c r="GX429" s="214" t="s">
        <v>226</v>
      </c>
      <c r="GY429" s="214"/>
      <c r="GZ429" s="214"/>
      <c r="HA429" s="214"/>
      <c r="HB429" s="214"/>
      <c r="HC429" s="214"/>
      <c r="HD429" s="214"/>
      <c r="HE429" s="214"/>
      <c r="HF429" s="214" t="s">
        <v>226</v>
      </c>
      <c r="HG429" s="214"/>
      <c r="HH429" s="214"/>
      <c r="HI429" s="214"/>
      <c r="HJ429" s="214"/>
      <c r="HK429" s="214"/>
      <c r="HL429" s="214"/>
      <c r="HM429" s="214"/>
      <c r="HN429" s="214"/>
      <c r="HO429" s="214"/>
      <c r="HP429" s="214"/>
      <c r="HQ429" s="214"/>
      <c r="HR429" s="214"/>
      <c r="HS429" s="214"/>
      <c r="HT429" s="214"/>
      <c r="HU429" s="214"/>
      <c r="HV429" s="214"/>
      <c r="HW429" s="214"/>
      <c r="HX429" s="214"/>
      <c r="HY429" s="214"/>
      <c r="HZ429" s="214"/>
      <c r="IA429" s="214"/>
      <c r="IB429" s="214"/>
      <c r="IC429" s="214"/>
      <c r="ID429" s="214"/>
      <c r="IE429" s="214"/>
      <c r="IF429" s="214"/>
      <c r="IG429" s="214"/>
      <c r="IH429" s="214"/>
      <c r="II429" s="214"/>
      <c r="IJ429" s="214"/>
      <c r="IK429" s="214"/>
      <c r="IL429" s="214" t="s">
        <v>226</v>
      </c>
      <c r="IM429" s="214"/>
      <c r="IN429" s="214"/>
      <c r="IO429" s="214"/>
      <c r="IP429" s="166"/>
      <c r="IQ429" s="167"/>
      <c r="IR429" s="213"/>
      <c r="IS429" s="213"/>
      <c r="IT429" s="213"/>
      <c r="IU429" s="213"/>
      <c r="IV429" s="213"/>
      <c r="IW429" s="213"/>
      <c r="IX429" s="223"/>
      <c r="IY429" s="223"/>
      <c r="IZ429" s="213"/>
      <c r="JA429" s="223"/>
      <c r="JB429" s="213"/>
      <c r="JC429" s="213"/>
      <c r="JD429" s="213"/>
      <c r="JE429" s="214" t="s">
        <v>226</v>
      </c>
      <c r="JF429"/>
      <c r="JG429" s="213"/>
      <c r="JH429" s="213"/>
      <c r="JI429" s="213" t="s">
        <v>226</v>
      </c>
      <c r="JJ429" s="213"/>
      <c r="JK429" s="213" t="s">
        <v>226</v>
      </c>
      <c r="JL429" s="213"/>
      <c r="JM429" s="213"/>
      <c r="JN429" s="174" t="s">
        <v>898</v>
      </c>
      <c r="JO429" s="214"/>
      <c r="JP429" s="214"/>
      <c r="JQ429" s="214" t="s">
        <v>898</v>
      </c>
      <c r="JR429" s="214"/>
      <c r="JS429" s="214"/>
      <c r="JT429" s="214"/>
      <c r="JU429" s="214"/>
      <c r="JV429" s="214"/>
      <c r="JW429" s="214"/>
      <c r="JX429" s="214"/>
      <c r="JY429" s="174" t="s">
        <v>898</v>
      </c>
      <c r="JZ429" s="213"/>
      <c r="KA429" s="213"/>
      <c r="KB429" s="213"/>
      <c r="KC429" s="214" t="s">
        <v>898</v>
      </c>
      <c r="KD429" s="214" t="s">
        <v>898</v>
      </c>
      <c r="KE429" s="214" t="s">
        <v>898</v>
      </c>
      <c r="KF429" s="214"/>
      <c r="KG429" s="214"/>
      <c r="KH429" s="223"/>
      <c r="KI429" s="223"/>
      <c r="KJ429" s="223"/>
      <c r="KK429" s="223"/>
      <c r="KL429" s="214"/>
      <c r="KM429" s="214"/>
      <c r="KN429" s="214"/>
      <c r="KO429" s="214"/>
      <c r="KP429" s="214"/>
      <c r="KQ429"/>
      <c r="KR429" s="255"/>
      <c r="KS429">
        <v>22</v>
      </c>
      <c r="KT429">
        <v>1</v>
      </c>
      <c r="KU429">
        <v>22</v>
      </c>
      <c r="KV429">
        <v>1</v>
      </c>
    </row>
    <row r="430" spans="1:308" s="10" customFormat="1" ht="19.5">
      <c r="A430" s="171">
        <v>45</v>
      </c>
      <c r="B430" s="171" t="s">
        <v>1782</v>
      </c>
      <c r="C430" s="172" t="s">
        <v>1783</v>
      </c>
      <c r="D430" s="173">
        <v>1</v>
      </c>
      <c r="E430" s="171" t="s">
        <v>1784</v>
      </c>
      <c r="F430" s="164">
        <v>3</v>
      </c>
      <c r="G430" s="164" t="s">
        <v>2078</v>
      </c>
      <c r="H430" s="164" t="s">
        <v>864</v>
      </c>
      <c r="I430" s="164" t="s">
        <v>865</v>
      </c>
      <c r="J430" s="164">
        <v>596</v>
      </c>
      <c r="K430" s="164">
        <v>391.6</v>
      </c>
      <c r="L430" s="165">
        <v>65.704697986577187</v>
      </c>
      <c r="M430" s="384" t="s">
        <v>2593</v>
      </c>
      <c r="N430" s="166"/>
      <c r="O430" s="213"/>
      <c r="P430" s="213"/>
      <c r="Q430" s="213"/>
      <c r="R430" s="213"/>
      <c r="S430" s="213"/>
      <c r="T430" s="213"/>
      <c r="U430" s="213"/>
      <c r="V430" s="213"/>
      <c r="W430" s="213"/>
      <c r="X430" s="213"/>
      <c r="Y430" s="213"/>
      <c r="Z430" s="213"/>
      <c r="AA430" s="213"/>
      <c r="AB430" s="213"/>
      <c r="AC430" s="213"/>
      <c r="AD430" s="213"/>
      <c r="AE430" s="213"/>
      <c r="AF430" s="213"/>
      <c r="AG430" s="213"/>
      <c r="AH430" s="213"/>
      <c r="AI430" s="213"/>
      <c r="AJ430" s="213"/>
      <c r="AK430" s="213"/>
      <c r="AL430" s="213"/>
      <c r="AM430" s="213"/>
      <c r="AN430" s="213"/>
      <c r="AO430" s="213"/>
      <c r="AP430" s="213"/>
      <c r="AQ430" s="213"/>
      <c r="AR430" s="213"/>
      <c r="AS430" s="213"/>
      <c r="AT430" s="213"/>
      <c r="AU430" s="213"/>
      <c r="AV430" s="213"/>
      <c r="AW430" s="213"/>
      <c r="AX430" s="213"/>
      <c r="AY430" s="213"/>
      <c r="AZ430" s="213"/>
      <c r="BA430" s="213"/>
      <c r="BB430" s="213"/>
      <c r="BC430" s="213"/>
      <c r="BD430" s="213"/>
      <c r="BE430" s="213"/>
      <c r="BF430" s="213"/>
      <c r="BG430" s="213"/>
      <c r="BH430" s="213"/>
      <c r="BI430" s="213"/>
      <c r="BJ430" s="213"/>
      <c r="BK430" s="213"/>
      <c r="BL430" s="213" t="s">
        <v>226</v>
      </c>
      <c r="BM430" s="213"/>
      <c r="BN430" s="213"/>
      <c r="BO430" s="213"/>
      <c r="BP430" s="213"/>
      <c r="BQ430" s="213"/>
      <c r="BR430" s="213" t="s">
        <v>226</v>
      </c>
      <c r="BS430" s="213"/>
      <c r="BT430" s="213"/>
      <c r="BU430" s="213"/>
      <c r="BV430" s="213"/>
      <c r="BW430" s="213"/>
      <c r="BX430" s="213"/>
      <c r="BY430" s="213"/>
      <c r="BZ430" s="213"/>
      <c r="CA430" s="213"/>
      <c r="CB430" s="166" t="s">
        <v>226</v>
      </c>
      <c r="CC430" s="213" t="s">
        <v>226</v>
      </c>
      <c r="CD430" s="213"/>
      <c r="CE430" s="213"/>
      <c r="CF430" s="213"/>
      <c r="CG430" s="213"/>
      <c r="CH430" s="213"/>
      <c r="CI430" s="213"/>
      <c r="CJ430" s="213"/>
      <c r="CK430" s="213"/>
      <c r="CL430" s="213"/>
      <c r="CM430" s="213"/>
      <c r="CN430" s="213"/>
      <c r="CO430" s="213"/>
      <c r="CP430" s="213"/>
      <c r="CQ430" s="213" t="s">
        <v>853</v>
      </c>
      <c r="CR430" s="213"/>
      <c r="CS430" s="213"/>
      <c r="CT430" s="166"/>
      <c r="CU430" s="213"/>
      <c r="CV430" s="213"/>
      <c r="CW430" s="213"/>
      <c r="CX430" s="213"/>
      <c r="CY430" s="213"/>
      <c r="CZ430" s="213"/>
      <c r="DA430" s="213"/>
      <c r="DB430" s="213"/>
      <c r="DC430" s="213"/>
      <c r="DD430" s="213"/>
      <c r="DE430" s="213"/>
      <c r="DF430" s="213"/>
      <c r="DG430" s="213"/>
      <c r="DH430" s="213"/>
      <c r="DI430" s="213"/>
      <c r="DJ430" s="213"/>
      <c r="DK430" s="214" t="s">
        <v>226</v>
      </c>
      <c r="DL430" s="213"/>
      <c r="DM430" s="214" t="s">
        <v>226</v>
      </c>
      <c r="DN430" s="167"/>
      <c r="DO430" s="213"/>
      <c r="DP430" s="213"/>
      <c r="DQ430" s="213"/>
      <c r="DR430" s="213"/>
      <c r="DS430" s="213"/>
      <c r="DT430" s="213"/>
      <c r="DU430" s="213"/>
      <c r="DV430" s="213"/>
      <c r="DW430" s="213"/>
      <c r="DX430" s="213"/>
      <c r="DY430" s="213"/>
      <c r="DZ430" s="213"/>
      <c r="EA430" s="213"/>
      <c r="EB430" s="213"/>
      <c r="EC430" s="213"/>
      <c r="ED430" s="213"/>
      <c r="EE430" s="213"/>
      <c r="EF430" s="213"/>
      <c r="EG430" s="213"/>
      <c r="EH430" s="213"/>
      <c r="EI430" s="213"/>
      <c r="EJ430" s="213"/>
      <c r="EK430" s="213"/>
      <c r="EL430" s="213"/>
      <c r="EM430" s="213"/>
      <c r="EN430" s="213"/>
      <c r="EO430" s="213"/>
      <c r="EP430" s="213"/>
      <c r="EQ430" s="213"/>
      <c r="ER430" s="213"/>
      <c r="ES430" s="213"/>
      <c r="ET430" s="213"/>
      <c r="EU430" s="9"/>
      <c r="EV430" s="166"/>
      <c r="EW430" s="213"/>
      <c r="EX430" s="213"/>
      <c r="EY430" s="213"/>
      <c r="EZ430" s="213"/>
      <c r="FA430" s="213"/>
      <c r="FB430" s="213"/>
      <c r="FC430" s="213"/>
      <c r="FD430" s="213"/>
      <c r="FE430" s="213"/>
      <c r="FF430" s="213"/>
      <c r="FG430" s="213"/>
      <c r="FH430" s="213"/>
      <c r="FI430" s="213"/>
      <c r="FJ430" s="213"/>
      <c r="FK430" s="213"/>
      <c r="FL430" s="213"/>
      <c r="FM430" s="213"/>
      <c r="FN430" s="167"/>
      <c r="FO430" s="213"/>
      <c r="FP430" s="213"/>
      <c r="FQ430" s="213"/>
      <c r="FR430" s="213"/>
      <c r="FS430" s="166"/>
      <c r="FT430" s="167"/>
      <c r="FU430" s="213"/>
      <c r="FV430" s="213"/>
      <c r="FW430" s="213"/>
      <c r="FX430" s="213"/>
      <c r="FY430" s="166"/>
      <c r="FZ430" s="167"/>
      <c r="GA430" s="166"/>
      <c r="GB430" s="213"/>
      <c r="GC430" s="213"/>
      <c r="GD430" s="213"/>
      <c r="GE430" s="166"/>
      <c r="GF430" s="213"/>
      <c r="GG430" s="213"/>
      <c r="GH430" s="213"/>
      <c r="GI430" s="213"/>
      <c r="GJ430" s="213"/>
      <c r="GK430" s="213"/>
      <c r="GL430" s="213"/>
      <c r="GM430" s="174"/>
      <c r="GN430" s="213"/>
      <c r="GO430" s="213"/>
      <c r="GP430" s="213"/>
      <c r="GQ430" s="167"/>
      <c r="GR430" s="174"/>
      <c r="GS430" s="214"/>
      <c r="GT430" s="214"/>
      <c r="GU430" s="214"/>
      <c r="GV430" s="214"/>
      <c r="GW430" s="214"/>
      <c r="GX430" s="214"/>
      <c r="GY430" s="212"/>
      <c r="GZ430" s="212"/>
      <c r="HA430" s="214"/>
      <c r="HB430" s="214"/>
      <c r="HC430" s="212"/>
      <c r="HD430" s="212"/>
      <c r="HE430" s="212"/>
      <c r="HF430" s="214"/>
      <c r="HG430" s="214"/>
      <c r="HH430" s="212"/>
      <c r="HI430" s="212"/>
      <c r="HJ430" s="212"/>
      <c r="HK430" s="214"/>
      <c r="HL430" s="212"/>
      <c r="HM430" s="214" t="s">
        <v>226</v>
      </c>
      <c r="HN430" s="212"/>
      <c r="HO430" s="214"/>
      <c r="HP430" s="214"/>
      <c r="HQ430" s="214"/>
      <c r="HR430" s="214"/>
      <c r="HS430" s="212"/>
      <c r="HT430" s="212"/>
      <c r="HU430" s="212"/>
      <c r="HV430" s="212"/>
      <c r="HW430" s="212"/>
      <c r="HX430" s="214"/>
      <c r="HY430" s="212"/>
      <c r="HZ430" s="212"/>
      <c r="IA430" s="214"/>
      <c r="IB430" s="214"/>
      <c r="IC430" s="214"/>
      <c r="ID430" s="214"/>
      <c r="IE430" s="212"/>
      <c r="IF430" s="212"/>
      <c r="IG430" s="212"/>
      <c r="IH430" s="214"/>
      <c r="II430" s="212"/>
      <c r="IJ430" s="212"/>
      <c r="IK430" s="212"/>
      <c r="IL430" s="212" t="s">
        <v>226</v>
      </c>
      <c r="IM430" s="214"/>
      <c r="IN430" s="214"/>
      <c r="IO430" s="214"/>
      <c r="IP430" s="166"/>
      <c r="IQ430" s="167"/>
      <c r="IR430" s="213"/>
      <c r="IS430" s="213" t="s">
        <v>226</v>
      </c>
      <c r="IT430" s="213"/>
      <c r="IU430" s="213"/>
      <c r="IV430" s="213"/>
      <c r="IW430" s="213"/>
      <c r="IX430" s="223"/>
      <c r="IY430" s="223"/>
      <c r="IZ430" s="213" t="s">
        <v>853</v>
      </c>
      <c r="JA430" s="223"/>
      <c r="JB430" s="213"/>
      <c r="JC430" s="213"/>
      <c r="JD430" s="213"/>
      <c r="JE430" s="214"/>
      <c r="JF430"/>
      <c r="JG430" s="213"/>
      <c r="JH430" s="213"/>
      <c r="JI430" s="213"/>
      <c r="JJ430" s="213"/>
      <c r="JK430" s="213"/>
      <c r="JL430" s="213"/>
      <c r="JM430" s="213"/>
      <c r="JN430" s="174"/>
      <c r="JO430" s="214"/>
      <c r="JP430" s="214"/>
      <c r="JQ430" s="214"/>
      <c r="JR430" s="214"/>
      <c r="JS430" s="214"/>
      <c r="JT430" s="214"/>
      <c r="JU430" s="214"/>
      <c r="JV430" s="214"/>
      <c r="JW430" s="214"/>
      <c r="JX430" s="214"/>
      <c r="JY430" s="174" t="s">
        <v>898</v>
      </c>
      <c r="JZ430" s="213"/>
      <c r="KA430" s="213"/>
      <c r="KB430" s="213"/>
      <c r="KC430" s="214"/>
      <c r="KD430" s="214" t="s">
        <v>898</v>
      </c>
      <c r="KE430" s="214"/>
      <c r="KF430" s="214"/>
      <c r="KG430" s="214"/>
      <c r="KH430" s="223"/>
      <c r="KI430" s="223"/>
      <c r="KJ430" s="223"/>
      <c r="KK430" s="223"/>
      <c r="KL430" s="214"/>
      <c r="KM430" s="214"/>
      <c r="KN430" s="214"/>
      <c r="KO430" s="214"/>
      <c r="KP430" s="214"/>
      <c r="KQ430"/>
      <c r="KR430" s="255"/>
      <c r="KS430">
        <v>11</v>
      </c>
      <c r="KT430">
        <v>2</v>
      </c>
      <c r="KU430">
        <v>11</v>
      </c>
      <c r="KV430">
        <v>2</v>
      </c>
    </row>
    <row r="431" spans="1:308" s="10" customFormat="1" ht="19.5">
      <c r="A431" s="171">
        <v>45</v>
      </c>
      <c r="B431" s="171" t="s">
        <v>1785</v>
      </c>
      <c r="C431" s="172" t="s">
        <v>1786</v>
      </c>
      <c r="D431" s="173">
        <v>2</v>
      </c>
      <c r="E431" s="164" t="s">
        <v>1787</v>
      </c>
      <c r="F431" s="164">
        <v>8</v>
      </c>
      <c r="G431" s="164" t="s">
        <v>857</v>
      </c>
      <c r="H431" s="164">
        <v>0</v>
      </c>
      <c r="I431" s="164">
        <v>0</v>
      </c>
      <c r="J431" s="164">
        <v>465</v>
      </c>
      <c r="K431" s="164">
        <v>172.7</v>
      </c>
      <c r="L431" s="165">
        <v>37.13978494623656</v>
      </c>
      <c r="M431" s="384" t="s">
        <v>2594</v>
      </c>
      <c r="N431" s="166" t="s">
        <v>226</v>
      </c>
      <c r="O431" s="213"/>
      <c r="P431" s="213"/>
      <c r="Q431" s="213"/>
      <c r="R431" s="213"/>
      <c r="S431" s="213"/>
      <c r="T431" s="213"/>
      <c r="U431" s="213"/>
      <c r="V431" s="213"/>
      <c r="W431" s="213"/>
      <c r="X431" s="213"/>
      <c r="Y431" s="213"/>
      <c r="Z431" s="213"/>
      <c r="AA431" s="213"/>
      <c r="AB431" s="213"/>
      <c r="AC431" s="213"/>
      <c r="AD431" s="213"/>
      <c r="AE431" s="213"/>
      <c r="AF431" s="213"/>
      <c r="AG431" s="213"/>
      <c r="AH431" s="213"/>
      <c r="AI431" s="213"/>
      <c r="AJ431" s="213"/>
      <c r="AK431" s="213"/>
      <c r="AL431" s="213"/>
      <c r="AM431" s="213"/>
      <c r="AN431" s="213"/>
      <c r="AO431" s="213"/>
      <c r="AP431" s="213"/>
      <c r="AQ431" s="213"/>
      <c r="AR431" s="213"/>
      <c r="AS431" s="213"/>
      <c r="AT431" s="213"/>
      <c r="AU431" s="213"/>
      <c r="AV431" s="213"/>
      <c r="AW431" s="213"/>
      <c r="AX431" s="213"/>
      <c r="AY431" s="213"/>
      <c r="AZ431" s="213"/>
      <c r="BA431" s="213" t="s">
        <v>226</v>
      </c>
      <c r="BB431" s="213" t="s">
        <v>226</v>
      </c>
      <c r="BC431" s="213"/>
      <c r="BD431" s="213" t="s">
        <v>226</v>
      </c>
      <c r="BE431" s="213"/>
      <c r="BF431" s="213"/>
      <c r="BG431" s="213"/>
      <c r="BH431" s="213"/>
      <c r="BI431" s="213"/>
      <c r="BJ431" s="213"/>
      <c r="BK431" s="213"/>
      <c r="BL431" s="213"/>
      <c r="BM431" s="213"/>
      <c r="BN431" s="213"/>
      <c r="BO431" s="213"/>
      <c r="BP431" s="213" t="s">
        <v>226</v>
      </c>
      <c r="BQ431" s="213" t="s">
        <v>226</v>
      </c>
      <c r="BR431" s="213"/>
      <c r="BS431" s="213"/>
      <c r="BT431" s="213"/>
      <c r="BU431" s="213"/>
      <c r="BV431" s="213"/>
      <c r="BW431" s="213"/>
      <c r="BX431" s="213"/>
      <c r="BY431" s="213"/>
      <c r="BZ431" s="213"/>
      <c r="CA431" s="213"/>
      <c r="CB431" s="166" t="s">
        <v>226</v>
      </c>
      <c r="CC431" s="213" t="s">
        <v>226</v>
      </c>
      <c r="CD431" s="213"/>
      <c r="CE431" s="213"/>
      <c r="CF431" s="213"/>
      <c r="CG431" s="213" t="s">
        <v>226</v>
      </c>
      <c r="CH431" s="213" t="s">
        <v>226</v>
      </c>
      <c r="CI431" s="213" t="s">
        <v>226</v>
      </c>
      <c r="CJ431" s="213" t="s">
        <v>226</v>
      </c>
      <c r="CK431" s="213" t="s">
        <v>226</v>
      </c>
      <c r="CL431" s="213"/>
      <c r="CM431" s="213"/>
      <c r="CN431" s="213"/>
      <c r="CO431" s="213"/>
      <c r="CP431" s="213"/>
      <c r="CQ431" s="213"/>
      <c r="CR431" s="213"/>
      <c r="CS431" s="213"/>
      <c r="CT431" s="166" t="s">
        <v>226</v>
      </c>
      <c r="CU431" s="213"/>
      <c r="CV431" s="213"/>
      <c r="CW431" s="213"/>
      <c r="CX431" s="213"/>
      <c r="CY431" s="213"/>
      <c r="CZ431" s="213"/>
      <c r="DA431" s="213" t="s">
        <v>226</v>
      </c>
      <c r="DB431" s="213"/>
      <c r="DC431" s="213"/>
      <c r="DD431" s="213"/>
      <c r="DE431" s="213"/>
      <c r="DF431" s="213"/>
      <c r="DG431" s="213"/>
      <c r="DH431" s="213"/>
      <c r="DI431" s="213"/>
      <c r="DJ431" s="213"/>
      <c r="DK431" s="213"/>
      <c r="DL431" s="213"/>
      <c r="DM431" s="214"/>
      <c r="DN431" s="167"/>
      <c r="DO431" s="213"/>
      <c r="DP431" s="213"/>
      <c r="DQ431" s="213"/>
      <c r="DR431" s="213"/>
      <c r="DS431" s="213"/>
      <c r="DT431" s="213" t="s">
        <v>226</v>
      </c>
      <c r="DU431" s="213"/>
      <c r="DV431" s="213"/>
      <c r="DW431" s="213"/>
      <c r="DX431" s="213"/>
      <c r="DY431" s="213" t="s">
        <v>226</v>
      </c>
      <c r="DZ431" s="213"/>
      <c r="EA431" s="213"/>
      <c r="EB431" s="213"/>
      <c r="EC431" s="213"/>
      <c r="ED431" s="213"/>
      <c r="EE431" s="213"/>
      <c r="EF431" s="213"/>
      <c r="EG431" s="213"/>
      <c r="EH431" s="213"/>
      <c r="EI431" s="213"/>
      <c r="EJ431" s="213"/>
      <c r="EK431" s="213"/>
      <c r="EL431" s="213"/>
      <c r="EM431" s="213"/>
      <c r="EN431" s="213"/>
      <c r="EO431" s="213"/>
      <c r="EP431" s="213"/>
      <c r="EQ431" s="213"/>
      <c r="ER431" s="213"/>
      <c r="ES431" s="213"/>
      <c r="ET431" s="213"/>
      <c r="EU431" s="9"/>
      <c r="EV431" s="166"/>
      <c r="EW431" s="213"/>
      <c r="EX431" s="213"/>
      <c r="EY431" s="213"/>
      <c r="EZ431" s="213" t="s">
        <v>226</v>
      </c>
      <c r="FA431" s="213"/>
      <c r="FB431" s="213"/>
      <c r="FC431" s="213"/>
      <c r="FD431" s="213"/>
      <c r="FE431" s="213"/>
      <c r="FF431" s="213"/>
      <c r="FG431" s="213" t="s">
        <v>226</v>
      </c>
      <c r="FH431" s="213" t="s">
        <v>226</v>
      </c>
      <c r="FI431" s="213"/>
      <c r="FJ431" s="213"/>
      <c r="FK431" s="213"/>
      <c r="FL431" s="213"/>
      <c r="FM431" s="213"/>
      <c r="FN431" s="167"/>
      <c r="FO431" s="213" t="s">
        <v>226</v>
      </c>
      <c r="FP431" s="213"/>
      <c r="FQ431" s="213"/>
      <c r="FR431" s="213"/>
      <c r="FS431" s="166"/>
      <c r="FT431" s="167"/>
      <c r="FU431" s="213"/>
      <c r="FV431" s="213"/>
      <c r="FW431" s="213"/>
      <c r="FX431" s="213"/>
      <c r="FY431" s="166"/>
      <c r="FZ431" s="167"/>
      <c r="GA431" s="166"/>
      <c r="GB431" s="213"/>
      <c r="GC431" s="213"/>
      <c r="GD431" s="213"/>
      <c r="GE431" s="166"/>
      <c r="GF431" s="213"/>
      <c r="GG431" s="213"/>
      <c r="GH431" s="213"/>
      <c r="GI431" s="213"/>
      <c r="GJ431" s="213"/>
      <c r="GK431" s="213"/>
      <c r="GL431" s="213"/>
      <c r="GM431" s="174"/>
      <c r="GN431" s="213"/>
      <c r="GO431" s="213"/>
      <c r="GP431" s="213"/>
      <c r="GQ431" s="167"/>
      <c r="GR431" s="174"/>
      <c r="GS431" s="214"/>
      <c r="GT431" s="214"/>
      <c r="GU431" s="214"/>
      <c r="GV431" s="214"/>
      <c r="GW431" s="214"/>
      <c r="GX431" s="214" t="s">
        <v>226</v>
      </c>
      <c r="GY431" s="214"/>
      <c r="GZ431" s="214"/>
      <c r="HA431" s="214" t="s">
        <v>853</v>
      </c>
      <c r="HB431" s="214"/>
      <c r="HC431" s="214"/>
      <c r="HD431" s="214"/>
      <c r="HE431" s="214"/>
      <c r="HF431" s="214"/>
      <c r="HG431" s="214"/>
      <c r="HH431" s="214"/>
      <c r="HI431" s="214"/>
      <c r="HJ431" s="214"/>
      <c r="HK431" s="214"/>
      <c r="HL431" s="214"/>
      <c r="HM431" s="214"/>
      <c r="HN431" s="214"/>
      <c r="HO431" s="214"/>
      <c r="HP431" s="214"/>
      <c r="HQ431" s="214"/>
      <c r="HR431" s="214"/>
      <c r="HS431" s="214"/>
      <c r="HT431" s="214"/>
      <c r="HU431" s="214"/>
      <c r="HV431" s="214"/>
      <c r="HW431" s="214"/>
      <c r="HX431" s="214"/>
      <c r="HY431" s="214"/>
      <c r="HZ431" s="214"/>
      <c r="IA431" s="214"/>
      <c r="IB431" s="214"/>
      <c r="IC431" s="214"/>
      <c r="ID431" s="214"/>
      <c r="IE431" s="214"/>
      <c r="IF431" s="214"/>
      <c r="IG431" s="214"/>
      <c r="IH431" s="214"/>
      <c r="II431" s="214"/>
      <c r="IJ431" s="214"/>
      <c r="IK431" s="214"/>
      <c r="IL431" s="214" t="s">
        <v>853</v>
      </c>
      <c r="IM431" s="214"/>
      <c r="IN431" s="214"/>
      <c r="IO431" s="214"/>
      <c r="IP431" s="166"/>
      <c r="IQ431" s="167"/>
      <c r="IR431" s="213" t="s">
        <v>226</v>
      </c>
      <c r="IS431" s="213"/>
      <c r="IT431" s="213"/>
      <c r="IU431" s="213"/>
      <c r="IV431" s="213"/>
      <c r="IW431" s="213"/>
      <c r="IX431" s="223"/>
      <c r="IY431" s="223"/>
      <c r="IZ431" s="213"/>
      <c r="JA431" s="223"/>
      <c r="JB431" s="213"/>
      <c r="JC431" s="213"/>
      <c r="JD431" s="213"/>
      <c r="JE431" s="214"/>
      <c r="JF431"/>
      <c r="JG431" s="213" t="s">
        <v>853</v>
      </c>
      <c r="JH431" s="213"/>
      <c r="JI431" s="213" t="s">
        <v>226</v>
      </c>
      <c r="JJ431" s="213"/>
      <c r="JK431" s="213" t="s">
        <v>226</v>
      </c>
      <c r="JL431" s="213"/>
      <c r="JM431" s="213"/>
      <c r="JN431" s="174" t="s">
        <v>853</v>
      </c>
      <c r="JO431" s="214"/>
      <c r="JP431" s="214"/>
      <c r="JQ431" s="214"/>
      <c r="JR431" s="214"/>
      <c r="JS431" s="214"/>
      <c r="JT431" s="214"/>
      <c r="JU431" s="214"/>
      <c r="JV431" s="214"/>
      <c r="JW431" s="214"/>
      <c r="JX431" s="214"/>
      <c r="JY431" s="174" t="s">
        <v>898</v>
      </c>
      <c r="JZ431" s="214" t="s">
        <v>898</v>
      </c>
      <c r="KA431" s="213"/>
      <c r="KB431" s="214" t="s">
        <v>898</v>
      </c>
      <c r="KC431" s="214"/>
      <c r="KD431" s="214" t="s">
        <v>898</v>
      </c>
      <c r="KE431" s="214"/>
      <c r="KF431" s="214"/>
      <c r="KG431" s="214"/>
      <c r="KH431" s="223"/>
      <c r="KI431" s="223"/>
      <c r="KJ431" s="223"/>
      <c r="KK431" s="223"/>
      <c r="KL431" s="214"/>
      <c r="KM431" s="214"/>
      <c r="KN431" s="214"/>
      <c r="KO431" s="214"/>
      <c r="KP431" s="214"/>
      <c r="KQ431"/>
      <c r="KR431" s="255"/>
      <c r="KS431">
        <v>29</v>
      </c>
      <c r="KT431">
        <v>4</v>
      </c>
      <c r="KU431">
        <v>29</v>
      </c>
      <c r="KV431">
        <v>4</v>
      </c>
    </row>
    <row r="432" spans="1:308" s="10" customFormat="1" ht="19.5">
      <c r="A432" s="171">
        <v>45</v>
      </c>
      <c r="B432" s="171" t="s">
        <v>1785</v>
      </c>
      <c r="C432" s="172" t="s">
        <v>1788</v>
      </c>
      <c r="D432" s="173">
        <v>3</v>
      </c>
      <c r="E432" s="164" t="s">
        <v>1789</v>
      </c>
      <c r="F432" s="164">
        <v>25</v>
      </c>
      <c r="G432" s="164" t="s">
        <v>852</v>
      </c>
      <c r="H432" s="164">
        <v>0</v>
      </c>
      <c r="I432" s="164">
        <v>0</v>
      </c>
      <c r="J432" s="164">
        <v>220</v>
      </c>
      <c r="K432" s="164">
        <v>32.299999999999997</v>
      </c>
      <c r="L432" s="165">
        <v>14.68181818181818</v>
      </c>
      <c r="M432" s="384" t="s">
        <v>2595</v>
      </c>
      <c r="N432" s="166" t="s">
        <v>853</v>
      </c>
      <c r="O432" s="213"/>
      <c r="P432" s="213"/>
      <c r="Q432" s="213"/>
      <c r="R432" s="213"/>
      <c r="S432" s="213"/>
      <c r="T432" s="213"/>
      <c r="U432" s="213"/>
      <c r="V432" s="213"/>
      <c r="W432" s="213"/>
      <c r="X432" s="213"/>
      <c r="Y432" s="213"/>
      <c r="Z432" s="213"/>
      <c r="AA432" s="213"/>
      <c r="AB432" s="213"/>
      <c r="AC432" s="213"/>
      <c r="AD432" s="213"/>
      <c r="AE432" s="213"/>
      <c r="AF432" s="213"/>
      <c r="AG432" s="213"/>
      <c r="AH432" s="213"/>
      <c r="AI432" s="213"/>
      <c r="AJ432" s="213"/>
      <c r="AK432" s="213"/>
      <c r="AL432" s="213"/>
      <c r="AM432" s="213"/>
      <c r="AN432" s="213"/>
      <c r="AO432" s="213"/>
      <c r="AP432" s="213"/>
      <c r="AQ432" s="213"/>
      <c r="AR432" s="213"/>
      <c r="AS432" s="213"/>
      <c r="AT432" s="213"/>
      <c r="AU432" s="213"/>
      <c r="AV432" s="213"/>
      <c r="AW432" s="213"/>
      <c r="AX432" s="213"/>
      <c r="AY432" s="213"/>
      <c r="AZ432" s="213"/>
      <c r="BA432" s="213"/>
      <c r="BB432" s="213"/>
      <c r="BC432" s="213"/>
      <c r="BD432" s="213"/>
      <c r="BE432" s="213"/>
      <c r="BF432" s="213"/>
      <c r="BG432" s="213"/>
      <c r="BH432" s="213"/>
      <c r="BI432" s="213"/>
      <c r="BJ432" s="213"/>
      <c r="BK432" s="213"/>
      <c r="BL432" s="213"/>
      <c r="BM432" s="213"/>
      <c r="BN432" s="213"/>
      <c r="BO432" s="213"/>
      <c r="BP432" s="213"/>
      <c r="BQ432" s="213"/>
      <c r="BR432" s="213"/>
      <c r="BS432" s="213"/>
      <c r="BT432" s="213"/>
      <c r="BU432" s="213"/>
      <c r="BV432" s="213"/>
      <c r="BW432" s="213"/>
      <c r="BX432" s="213"/>
      <c r="BY432" s="213"/>
      <c r="BZ432" s="213"/>
      <c r="CA432" s="213"/>
      <c r="CB432" s="166"/>
      <c r="CC432" s="213"/>
      <c r="CD432" s="213"/>
      <c r="CE432" s="213"/>
      <c r="CF432" s="213"/>
      <c r="CG432" s="213"/>
      <c r="CH432" s="213"/>
      <c r="CI432" s="213"/>
      <c r="CJ432" s="213"/>
      <c r="CK432" s="213"/>
      <c r="CL432" s="213"/>
      <c r="CM432" s="213"/>
      <c r="CN432" s="213"/>
      <c r="CO432" s="213"/>
      <c r="CP432" s="213"/>
      <c r="CQ432" s="213"/>
      <c r="CR432" s="213"/>
      <c r="CS432" s="213"/>
      <c r="CT432" s="166"/>
      <c r="CU432" s="213"/>
      <c r="CV432" s="213"/>
      <c r="CW432" s="213"/>
      <c r="CX432" s="213"/>
      <c r="CY432" s="213"/>
      <c r="CZ432" s="213"/>
      <c r="DA432" s="213"/>
      <c r="DB432" s="213"/>
      <c r="DC432" s="213"/>
      <c r="DD432" s="213"/>
      <c r="DE432" s="213"/>
      <c r="DF432" s="213"/>
      <c r="DG432" s="213"/>
      <c r="DH432" s="213"/>
      <c r="DI432" s="213"/>
      <c r="DJ432" s="213"/>
      <c r="DK432" s="213"/>
      <c r="DL432" s="213"/>
      <c r="DM432" s="214"/>
      <c r="DN432" s="167"/>
      <c r="DO432" s="213" t="s">
        <v>853</v>
      </c>
      <c r="DP432" s="213"/>
      <c r="DQ432" s="213"/>
      <c r="DR432" s="213"/>
      <c r="DS432" s="213"/>
      <c r="DT432" s="213"/>
      <c r="DU432" s="213"/>
      <c r="DV432" s="213"/>
      <c r="DW432" s="213"/>
      <c r="DX432" s="213"/>
      <c r="DY432" s="213"/>
      <c r="DZ432" s="213"/>
      <c r="EA432" s="213"/>
      <c r="EB432" s="213"/>
      <c r="EC432" s="213"/>
      <c r="ED432" s="213"/>
      <c r="EE432" s="213"/>
      <c r="EF432" s="213"/>
      <c r="EG432" s="213"/>
      <c r="EH432" s="213"/>
      <c r="EI432" s="213"/>
      <c r="EJ432" s="213"/>
      <c r="EK432" s="213"/>
      <c r="EL432" s="213"/>
      <c r="EM432" s="213"/>
      <c r="EN432" s="213"/>
      <c r="EO432" s="213"/>
      <c r="EP432" s="213"/>
      <c r="EQ432" s="213"/>
      <c r="ER432" s="213"/>
      <c r="ES432" s="213"/>
      <c r="ET432" s="213"/>
      <c r="EU432" s="9"/>
      <c r="EV432" s="166"/>
      <c r="EW432" s="213"/>
      <c r="EX432" s="213"/>
      <c r="EY432" s="213"/>
      <c r="EZ432" s="213"/>
      <c r="FA432" s="213"/>
      <c r="FB432" s="213"/>
      <c r="FC432" s="213"/>
      <c r="FD432" s="213"/>
      <c r="FE432" s="213"/>
      <c r="FF432" s="213"/>
      <c r="FG432" s="213"/>
      <c r="FH432" s="213"/>
      <c r="FI432" s="213"/>
      <c r="FJ432" s="213"/>
      <c r="FK432" s="213"/>
      <c r="FL432" s="214"/>
      <c r="FM432" s="213"/>
      <c r="FN432" s="167"/>
      <c r="FO432" s="213"/>
      <c r="FP432" s="213"/>
      <c r="FQ432" s="213"/>
      <c r="FR432" s="213"/>
      <c r="FS432" s="166"/>
      <c r="FT432" s="167"/>
      <c r="FU432" s="213"/>
      <c r="FV432" s="213"/>
      <c r="FW432" s="213"/>
      <c r="FX432" s="213"/>
      <c r="FY432" s="166"/>
      <c r="FZ432" s="167"/>
      <c r="GA432" s="166"/>
      <c r="GB432" s="213"/>
      <c r="GC432" s="213"/>
      <c r="GD432" s="213"/>
      <c r="GE432" s="166"/>
      <c r="GF432" s="213"/>
      <c r="GG432" s="213"/>
      <c r="GH432" s="213"/>
      <c r="GI432" s="213"/>
      <c r="GJ432" s="213"/>
      <c r="GK432" s="213"/>
      <c r="GL432" s="213"/>
      <c r="GM432" s="174"/>
      <c r="GN432" s="213"/>
      <c r="GO432" s="213"/>
      <c r="GP432" s="213"/>
      <c r="GQ432" s="167"/>
      <c r="GR432" s="174"/>
      <c r="GS432" s="214"/>
      <c r="GT432" s="214"/>
      <c r="GU432" s="214"/>
      <c r="GV432" s="214" t="s">
        <v>853</v>
      </c>
      <c r="GW432" s="214"/>
      <c r="GX432" s="214"/>
      <c r="GY432" s="214"/>
      <c r="GZ432" s="214"/>
      <c r="HA432" s="214" t="s">
        <v>226</v>
      </c>
      <c r="HB432" s="214"/>
      <c r="HC432" s="214"/>
      <c r="HD432" s="214"/>
      <c r="HE432" s="214"/>
      <c r="HF432" s="214"/>
      <c r="HG432" s="214" t="s">
        <v>853</v>
      </c>
      <c r="HH432" s="214"/>
      <c r="HI432" s="214"/>
      <c r="HJ432" s="214"/>
      <c r="HK432" s="214" t="s">
        <v>853</v>
      </c>
      <c r="HL432" s="214"/>
      <c r="HM432" s="214"/>
      <c r="HN432" s="214"/>
      <c r="HO432" s="214"/>
      <c r="HP432" s="214"/>
      <c r="HQ432" s="214"/>
      <c r="HR432" s="214"/>
      <c r="HS432" s="214"/>
      <c r="HT432" s="214"/>
      <c r="HU432" s="214"/>
      <c r="HV432" s="214"/>
      <c r="HW432" s="214"/>
      <c r="HX432" s="214"/>
      <c r="HY432" s="214"/>
      <c r="HZ432" s="214"/>
      <c r="IA432" s="214"/>
      <c r="IB432" s="214"/>
      <c r="IC432" s="214"/>
      <c r="ID432" s="214"/>
      <c r="IE432" s="214"/>
      <c r="IF432" s="214"/>
      <c r="IG432" s="214"/>
      <c r="IH432" s="214"/>
      <c r="II432" s="214"/>
      <c r="IJ432" s="214"/>
      <c r="IK432" s="214"/>
      <c r="IL432" s="214" t="s">
        <v>853</v>
      </c>
      <c r="IM432" s="214"/>
      <c r="IN432" s="214"/>
      <c r="IO432" s="214"/>
      <c r="IP432" s="166"/>
      <c r="IQ432" s="167"/>
      <c r="IR432" s="213"/>
      <c r="IS432" s="213"/>
      <c r="IT432" s="213"/>
      <c r="IU432" s="213"/>
      <c r="IV432" s="213"/>
      <c r="IW432" s="213"/>
      <c r="IX432" s="223"/>
      <c r="IY432" s="223"/>
      <c r="IZ432" s="213"/>
      <c r="JA432" s="223"/>
      <c r="JB432" s="213"/>
      <c r="JC432" s="213"/>
      <c r="JD432" s="213"/>
      <c r="JE432" s="214"/>
      <c r="JF432"/>
      <c r="JG432" s="213"/>
      <c r="JH432" s="213"/>
      <c r="JI432" s="213"/>
      <c r="JJ432" s="213"/>
      <c r="JK432" s="213"/>
      <c r="JL432" s="213"/>
      <c r="JM432" s="213"/>
      <c r="JN432" s="174"/>
      <c r="JO432" s="214"/>
      <c r="JP432" s="214"/>
      <c r="JQ432" s="214"/>
      <c r="JR432" s="214"/>
      <c r="JS432" s="214"/>
      <c r="JT432" s="214"/>
      <c r="JU432" s="214"/>
      <c r="JV432" s="214"/>
      <c r="JW432" s="214"/>
      <c r="JX432" s="214"/>
      <c r="JY432" s="166"/>
      <c r="JZ432" s="213"/>
      <c r="KA432" s="213"/>
      <c r="KB432" s="213"/>
      <c r="KC432" s="214"/>
      <c r="KD432" s="214"/>
      <c r="KE432" s="214"/>
      <c r="KF432" s="214"/>
      <c r="KG432" s="214"/>
      <c r="KH432" s="223"/>
      <c r="KI432" s="223"/>
      <c r="KJ432" s="223"/>
      <c r="KK432" s="223"/>
      <c r="KL432" s="214"/>
      <c r="KM432" s="214"/>
      <c r="KN432" s="214"/>
      <c r="KO432" s="214"/>
      <c r="KP432" s="214"/>
      <c r="KQ432"/>
      <c r="KR432" s="255"/>
      <c r="KS432">
        <v>1</v>
      </c>
      <c r="KT432">
        <v>6</v>
      </c>
      <c r="KU432">
        <v>1</v>
      </c>
      <c r="KV432">
        <v>6</v>
      </c>
    </row>
    <row r="433" spans="1:308" s="10" customFormat="1" ht="19.5">
      <c r="A433" s="171">
        <v>46</v>
      </c>
      <c r="B433" s="171" t="s">
        <v>1790</v>
      </c>
      <c r="C433" s="172" t="s">
        <v>1791</v>
      </c>
      <c r="D433" s="173">
        <v>1</v>
      </c>
      <c r="E433" s="171" t="s">
        <v>1792</v>
      </c>
      <c r="F433" s="164">
        <v>3</v>
      </c>
      <c r="G433" s="164" t="s">
        <v>2078</v>
      </c>
      <c r="H433" s="164" t="s">
        <v>864</v>
      </c>
      <c r="I433" s="164" t="s">
        <v>865</v>
      </c>
      <c r="J433" s="164">
        <v>612</v>
      </c>
      <c r="K433" s="164">
        <v>531.79999999999995</v>
      </c>
      <c r="L433" s="165">
        <v>86.895424836601293</v>
      </c>
      <c r="M433" s="384" t="s">
        <v>2596</v>
      </c>
      <c r="N433" s="166" t="s">
        <v>226</v>
      </c>
      <c r="O433" s="213"/>
      <c r="P433" s="213"/>
      <c r="Q433" s="213"/>
      <c r="R433" s="213"/>
      <c r="S433" s="213"/>
      <c r="T433" s="213"/>
      <c r="U433" s="213"/>
      <c r="V433" s="213"/>
      <c r="W433" s="213"/>
      <c r="X433" s="213"/>
      <c r="Y433" s="213"/>
      <c r="Z433" s="213"/>
      <c r="AA433" s="213"/>
      <c r="AB433" s="213"/>
      <c r="AC433" s="213"/>
      <c r="AD433" s="213"/>
      <c r="AE433" s="213"/>
      <c r="AF433" s="213"/>
      <c r="AG433" s="213"/>
      <c r="AH433" s="213"/>
      <c r="AI433" s="213"/>
      <c r="AJ433" s="213"/>
      <c r="AK433" s="213"/>
      <c r="AL433" s="213"/>
      <c r="AM433" s="213"/>
      <c r="AN433" s="213"/>
      <c r="AO433" s="213"/>
      <c r="AP433" s="213"/>
      <c r="AQ433" s="213"/>
      <c r="AR433" s="213"/>
      <c r="AS433" s="213"/>
      <c r="AT433" s="213"/>
      <c r="AU433" s="213"/>
      <c r="AV433" s="213"/>
      <c r="AW433" s="213"/>
      <c r="AX433" s="213"/>
      <c r="AY433" s="213"/>
      <c r="AZ433" s="213"/>
      <c r="BA433" s="213"/>
      <c r="BB433" s="213"/>
      <c r="BC433" s="213"/>
      <c r="BD433" s="213"/>
      <c r="BE433" s="213"/>
      <c r="BF433" s="213"/>
      <c r="BG433" s="213"/>
      <c r="BH433" s="213"/>
      <c r="BI433" s="213"/>
      <c r="BJ433" s="213"/>
      <c r="BK433" s="213"/>
      <c r="BL433" s="213"/>
      <c r="BM433" s="213"/>
      <c r="BN433" s="213"/>
      <c r="BO433" s="213"/>
      <c r="BP433" s="213"/>
      <c r="BQ433" s="213"/>
      <c r="BR433" s="213"/>
      <c r="BS433" s="213"/>
      <c r="BT433" s="213"/>
      <c r="BU433" s="213"/>
      <c r="BV433" s="213"/>
      <c r="BW433" s="213"/>
      <c r="BX433" s="213"/>
      <c r="BY433" s="213"/>
      <c r="BZ433" s="213"/>
      <c r="CA433" s="213"/>
      <c r="CB433" s="166" t="s">
        <v>226</v>
      </c>
      <c r="CC433" s="213" t="s">
        <v>226</v>
      </c>
      <c r="CD433" s="213"/>
      <c r="CE433" s="213"/>
      <c r="CF433" s="213"/>
      <c r="CG433" s="213" t="s">
        <v>226</v>
      </c>
      <c r="CH433" s="213"/>
      <c r="CI433" s="213"/>
      <c r="CJ433" s="213" t="s">
        <v>226</v>
      </c>
      <c r="CK433" s="213" t="s">
        <v>226</v>
      </c>
      <c r="CL433" s="213"/>
      <c r="CM433" s="213"/>
      <c r="CN433" s="213"/>
      <c r="CO433" s="213" t="s">
        <v>226</v>
      </c>
      <c r="CP433" s="213"/>
      <c r="CQ433" s="213"/>
      <c r="CR433" s="213"/>
      <c r="CS433" s="213"/>
      <c r="CT433" s="166" t="s">
        <v>853</v>
      </c>
      <c r="CU433" s="213" t="s">
        <v>853</v>
      </c>
      <c r="CV433" s="213" t="s">
        <v>226</v>
      </c>
      <c r="CW433" s="213"/>
      <c r="CX433" s="213"/>
      <c r="CY433" s="213"/>
      <c r="CZ433" s="213" t="s">
        <v>853</v>
      </c>
      <c r="DA433" s="213" t="s">
        <v>226</v>
      </c>
      <c r="DB433" s="213"/>
      <c r="DC433" s="213" t="s">
        <v>226</v>
      </c>
      <c r="DD433" s="213"/>
      <c r="DE433" s="213"/>
      <c r="DF433" s="213"/>
      <c r="DG433" s="213"/>
      <c r="DH433" s="213"/>
      <c r="DI433" s="213"/>
      <c r="DJ433" s="213"/>
      <c r="DK433" s="213"/>
      <c r="DL433" s="213"/>
      <c r="DM433" s="214"/>
      <c r="DN433" s="167"/>
      <c r="DO433" s="213" t="s">
        <v>226</v>
      </c>
      <c r="DP433" s="213" t="s">
        <v>226</v>
      </c>
      <c r="DQ433" s="213"/>
      <c r="DR433" s="213"/>
      <c r="DS433" s="213" t="s">
        <v>853</v>
      </c>
      <c r="DT433" s="213" t="s">
        <v>853</v>
      </c>
      <c r="DU433" s="213" t="s">
        <v>853</v>
      </c>
      <c r="DV433" s="213" t="s">
        <v>853</v>
      </c>
      <c r="DW433" s="213"/>
      <c r="DX433" s="213" t="s">
        <v>226</v>
      </c>
      <c r="DY433" s="213"/>
      <c r="DZ433" s="213"/>
      <c r="EA433" s="213"/>
      <c r="EB433" s="213"/>
      <c r="EC433" s="213" t="s">
        <v>226</v>
      </c>
      <c r="ED433" s="213"/>
      <c r="EE433" s="213" t="s">
        <v>853</v>
      </c>
      <c r="EF433" s="213"/>
      <c r="EG433" s="213"/>
      <c r="EH433" s="213"/>
      <c r="EI433" s="213"/>
      <c r="EJ433" s="213"/>
      <c r="EK433" s="213"/>
      <c r="EL433" s="213"/>
      <c r="EM433" s="213"/>
      <c r="EN433" s="213"/>
      <c r="EO433" s="213"/>
      <c r="EP433" s="213"/>
      <c r="EQ433" s="213"/>
      <c r="ER433" s="213"/>
      <c r="ES433" s="213"/>
      <c r="ET433" s="213"/>
      <c r="EU433" s="9"/>
      <c r="EV433" s="166" t="s">
        <v>226</v>
      </c>
      <c r="EW433" s="213" t="s">
        <v>226</v>
      </c>
      <c r="EX433" s="213" t="s">
        <v>226</v>
      </c>
      <c r="EY433" s="213" t="s">
        <v>226</v>
      </c>
      <c r="EZ433" s="213" t="s">
        <v>226</v>
      </c>
      <c r="FA433" s="213" t="s">
        <v>226</v>
      </c>
      <c r="FB433" s="213" t="s">
        <v>226</v>
      </c>
      <c r="FC433" s="213"/>
      <c r="FD433" s="213"/>
      <c r="FE433" s="213" t="s">
        <v>853</v>
      </c>
      <c r="FF433" s="213" t="s">
        <v>226</v>
      </c>
      <c r="FG433" s="213"/>
      <c r="FH433" s="213" t="s">
        <v>853</v>
      </c>
      <c r="FI433" s="213"/>
      <c r="FJ433" s="213"/>
      <c r="FK433" s="213"/>
      <c r="FL433" s="214"/>
      <c r="FM433" s="213"/>
      <c r="FN433" s="167"/>
      <c r="FO433" s="213" t="s">
        <v>853</v>
      </c>
      <c r="FP433" s="213" t="s">
        <v>853</v>
      </c>
      <c r="FQ433" s="213"/>
      <c r="FR433" s="213"/>
      <c r="FS433" s="166"/>
      <c r="FT433" s="167" t="s">
        <v>226</v>
      </c>
      <c r="FU433" s="213"/>
      <c r="FV433" s="213" t="s">
        <v>226</v>
      </c>
      <c r="FW433" s="213" t="s">
        <v>226</v>
      </c>
      <c r="FX433" s="213" t="s">
        <v>226</v>
      </c>
      <c r="FY433" s="166"/>
      <c r="FZ433" s="167"/>
      <c r="GA433" s="166"/>
      <c r="GB433" s="213"/>
      <c r="GC433" s="213"/>
      <c r="GD433" s="213"/>
      <c r="GE433" s="166"/>
      <c r="GF433" s="213"/>
      <c r="GG433" s="213"/>
      <c r="GH433" s="213"/>
      <c r="GI433" s="213"/>
      <c r="GJ433" s="213"/>
      <c r="GK433" s="213"/>
      <c r="GL433" s="213"/>
      <c r="GM433" s="166"/>
      <c r="GN433" s="213"/>
      <c r="GO433" s="213"/>
      <c r="GP433" s="213"/>
      <c r="GQ433" s="167"/>
      <c r="GR433" s="174" t="s">
        <v>226</v>
      </c>
      <c r="GS433" s="214" t="s">
        <v>226</v>
      </c>
      <c r="GT433" s="214" t="s">
        <v>226</v>
      </c>
      <c r="GU433" s="214"/>
      <c r="GV433" s="214" t="s">
        <v>226</v>
      </c>
      <c r="GW433" s="214"/>
      <c r="GX433" s="214" t="s">
        <v>226</v>
      </c>
      <c r="GY433" s="214"/>
      <c r="GZ433" s="214"/>
      <c r="HA433" s="214" t="s">
        <v>226</v>
      </c>
      <c r="HB433" s="214"/>
      <c r="HC433" s="214"/>
      <c r="HD433" s="214" t="s">
        <v>226</v>
      </c>
      <c r="HE433" s="214"/>
      <c r="HF433" s="214" t="s">
        <v>226</v>
      </c>
      <c r="HG433" s="214" t="s">
        <v>226</v>
      </c>
      <c r="HH433" s="214"/>
      <c r="HI433" s="214"/>
      <c r="HJ433" s="214"/>
      <c r="HK433" s="214"/>
      <c r="HL433" s="214"/>
      <c r="HM433" s="214"/>
      <c r="HN433" s="214"/>
      <c r="HO433" s="214"/>
      <c r="HP433" s="214"/>
      <c r="HQ433" s="214" t="s">
        <v>226</v>
      </c>
      <c r="HR433" s="214"/>
      <c r="HS433" s="214"/>
      <c r="HT433" s="214"/>
      <c r="HU433" s="214"/>
      <c r="HV433" s="214"/>
      <c r="HW433" s="214"/>
      <c r="HX433" s="214"/>
      <c r="HY433" s="214"/>
      <c r="HZ433" s="214"/>
      <c r="IA433" s="214"/>
      <c r="IB433" s="214"/>
      <c r="IC433" s="214" t="s">
        <v>226</v>
      </c>
      <c r="ID433" s="214"/>
      <c r="IE433" s="214"/>
      <c r="IF433" s="214"/>
      <c r="IG433" s="214"/>
      <c r="IH433" s="214"/>
      <c r="II433" s="214"/>
      <c r="IJ433" s="214"/>
      <c r="IK433" s="214"/>
      <c r="IL433" s="214"/>
      <c r="IM433" s="214"/>
      <c r="IN433" s="214"/>
      <c r="IO433" s="214"/>
      <c r="IP433" s="166"/>
      <c r="IQ433" s="167"/>
      <c r="IR433" s="213"/>
      <c r="IS433" s="213"/>
      <c r="IT433" s="213"/>
      <c r="IU433" s="213"/>
      <c r="IV433" s="213"/>
      <c r="IW433" s="213"/>
      <c r="IX433" s="223"/>
      <c r="IY433" s="223"/>
      <c r="IZ433" s="213"/>
      <c r="JA433" s="223"/>
      <c r="JB433" s="213"/>
      <c r="JC433" s="213"/>
      <c r="JD433" s="213"/>
      <c r="JE433" s="214"/>
      <c r="JF433"/>
      <c r="JG433" s="213"/>
      <c r="JH433" s="213"/>
      <c r="JI433" s="213"/>
      <c r="JJ433" s="213"/>
      <c r="JK433" s="213"/>
      <c r="JL433" s="213"/>
      <c r="JM433" s="213"/>
      <c r="JN433" s="174"/>
      <c r="JO433" s="214"/>
      <c r="JP433" s="214"/>
      <c r="JQ433" s="214"/>
      <c r="JR433" s="214"/>
      <c r="JS433" s="214"/>
      <c r="JT433" s="214"/>
      <c r="JU433" s="214"/>
      <c r="JV433" s="214"/>
      <c r="JW433" s="214"/>
      <c r="JX433" s="214"/>
      <c r="JY433" s="166"/>
      <c r="JZ433" s="213"/>
      <c r="KA433" s="213"/>
      <c r="KB433" s="213"/>
      <c r="KC433" s="214"/>
      <c r="KD433" s="214"/>
      <c r="KE433" s="214"/>
      <c r="KF433" s="214"/>
      <c r="KG433" s="214"/>
      <c r="KH433" s="223"/>
      <c r="KI433" s="223"/>
      <c r="KJ433" s="223"/>
      <c r="KK433" s="223"/>
      <c r="KL433" s="214"/>
      <c r="KM433" s="214"/>
      <c r="KN433" s="214"/>
      <c r="KO433" s="214"/>
      <c r="KP433" s="214"/>
      <c r="KQ433"/>
      <c r="KR433" s="255"/>
      <c r="KS433">
        <v>37</v>
      </c>
      <c r="KT433">
        <v>12</v>
      </c>
      <c r="KU433">
        <v>37</v>
      </c>
      <c r="KV433">
        <v>12</v>
      </c>
    </row>
    <row r="434" spans="1:308" s="10" customFormat="1" ht="19.5">
      <c r="A434" s="171">
        <v>46</v>
      </c>
      <c r="B434" s="171" t="s">
        <v>1793</v>
      </c>
      <c r="C434" s="172" t="s">
        <v>1794</v>
      </c>
      <c r="D434" s="173">
        <v>2</v>
      </c>
      <c r="E434" s="171" t="s">
        <v>1795</v>
      </c>
      <c r="F434" s="164">
        <v>9</v>
      </c>
      <c r="G434" s="164" t="s">
        <v>857</v>
      </c>
      <c r="H434" s="164">
        <v>0</v>
      </c>
      <c r="I434" s="164">
        <v>0</v>
      </c>
      <c r="J434" s="164">
        <v>568</v>
      </c>
      <c r="K434" s="164">
        <v>235.2</v>
      </c>
      <c r="L434" s="165">
        <v>41.408450704225352</v>
      </c>
      <c r="M434" s="384" t="s">
        <v>2597</v>
      </c>
      <c r="N434" s="166" t="s">
        <v>226</v>
      </c>
      <c r="O434" s="213"/>
      <c r="P434" s="213"/>
      <c r="Q434" s="213"/>
      <c r="R434" s="213"/>
      <c r="S434" s="213"/>
      <c r="T434" s="213"/>
      <c r="U434" s="213"/>
      <c r="V434" s="213"/>
      <c r="W434" s="213"/>
      <c r="X434" s="213"/>
      <c r="Y434" s="213"/>
      <c r="Z434" s="213"/>
      <c r="AA434" s="213"/>
      <c r="AB434" s="213"/>
      <c r="AC434" s="213"/>
      <c r="AD434" s="213"/>
      <c r="AE434" s="213"/>
      <c r="AF434" s="213"/>
      <c r="AG434" s="213"/>
      <c r="AH434" s="213"/>
      <c r="AI434" s="213"/>
      <c r="AJ434" s="213"/>
      <c r="AK434" s="213"/>
      <c r="AL434" s="213"/>
      <c r="AM434" s="213"/>
      <c r="AN434" s="213"/>
      <c r="AO434" s="213"/>
      <c r="AP434" s="213"/>
      <c r="AQ434" s="213"/>
      <c r="AR434" s="213"/>
      <c r="AS434" s="213"/>
      <c r="AT434" s="213"/>
      <c r="AU434" s="213"/>
      <c r="AV434" s="213"/>
      <c r="AW434" s="213"/>
      <c r="AX434" s="213"/>
      <c r="AY434" s="213"/>
      <c r="AZ434" s="213"/>
      <c r="BA434" s="213"/>
      <c r="BB434" s="213"/>
      <c r="BC434" s="213"/>
      <c r="BD434" s="213"/>
      <c r="BE434" s="213"/>
      <c r="BF434" s="213"/>
      <c r="BG434" s="213"/>
      <c r="BH434" s="213"/>
      <c r="BI434" s="213"/>
      <c r="BJ434" s="213"/>
      <c r="BK434" s="213"/>
      <c r="BL434" s="213"/>
      <c r="BM434" s="213"/>
      <c r="BN434" s="213"/>
      <c r="BO434" s="213"/>
      <c r="BP434" s="213"/>
      <c r="BQ434" s="213"/>
      <c r="BR434" s="213"/>
      <c r="BS434" s="213"/>
      <c r="BT434" s="213"/>
      <c r="BU434" s="213"/>
      <c r="BV434" s="213"/>
      <c r="BW434" s="213"/>
      <c r="BX434" s="213"/>
      <c r="BY434" s="213"/>
      <c r="BZ434" s="213"/>
      <c r="CA434" s="213"/>
      <c r="CB434" s="166"/>
      <c r="CC434" s="213"/>
      <c r="CD434" s="213"/>
      <c r="CE434" s="213"/>
      <c r="CF434" s="213"/>
      <c r="CG434" s="213"/>
      <c r="CH434" s="213"/>
      <c r="CI434" s="213"/>
      <c r="CJ434" s="213"/>
      <c r="CK434" s="213"/>
      <c r="CL434" s="213"/>
      <c r="CM434" s="213"/>
      <c r="CN434" s="213"/>
      <c r="CO434" s="213"/>
      <c r="CP434" s="213"/>
      <c r="CQ434" s="213"/>
      <c r="CR434" s="213"/>
      <c r="CS434" s="213"/>
      <c r="CT434" s="166"/>
      <c r="CU434" s="213"/>
      <c r="CV434" s="213"/>
      <c r="CW434" s="213"/>
      <c r="CX434" s="213"/>
      <c r="CY434" s="213"/>
      <c r="CZ434" s="213"/>
      <c r="DA434" s="213"/>
      <c r="DB434" s="213"/>
      <c r="DC434" s="213"/>
      <c r="DD434" s="213"/>
      <c r="DE434" s="213"/>
      <c r="DF434" s="213"/>
      <c r="DG434" s="213"/>
      <c r="DH434" s="213"/>
      <c r="DI434" s="213"/>
      <c r="DJ434" s="213"/>
      <c r="DK434" s="213"/>
      <c r="DL434" s="213"/>
      <c r="DM434" s="213"/>
      <c r="DN434" s="167"/>
      <c r="DO434" s="213"/>
      <c r="DP434" s="213"/>
      <c r="DQ434" s="213"/>
      <c r="DR434" s="213"/>
      <c r="DS434" s="213"/>
      <c r="DT434" s="213"/>
      <c r="DU434" s="213"/>
      <c r="DV434" s="213"/>
      <c r="DW434" s="213"/>
      <c r="DX434" s="213"/>
      <c r="DY434" s="213"/>
      <c r="DZ434" s="213"/>
      <c r="EA434" s="213"/>
      <c r="EB434" s="213"/>
      <c r="EC434" s="213"/>
      <c r="ED434" s="213"/>
      <c r="EE434" s="213"/>
      <c r="EF434" s="213"/>
      <c r="EG434" s="213"/>
      <c r="EH434" s="213"/>
      <c r="EI434" s="213"/>
      <c r="EJ434" s="213"/>
      <c r="EK434" s="213"/>
      <c r="EL434" s="213"/>
      <c r="EM434" s="213"/>
      <c r="EN434" s="213"/>
      <c r="EO434" s="213"/>
      <c r="EP434" s="213"/>
      <c r="EQ434" s="213"/>
      <c r="ER434" s="213"/>
      <c r="ES434" s="213"/>
      <c r="ET434" s="213"/>
      <c r="EU434" s="9"/>
      <c r="EV434" s="166"/>
      <c r="EW434" s="213"/>
      <c r="EX434" s="213"/>
      <c r="EY434" s="213"/>
      <c r="EZ434" s="213"/>
      <c r="FA434" s="213"/>
      <c r="FB434" s="213"/>
      <c r="FC434" s="213"/>
      <c r="FD434" s="213"/>
      <c r="FE434" s="213"/>
      <c r="FF434" s="213"/>
      <c r="FG434" s="213"/>
      <c r="FH434" s="213"/>
      <c r="FI434" s="213"/>
      <c r="FJ434" s="213"/>
      <c r="FK434" s="213"/>
      <c r="FL434" s="214"/>
      <c r="FM434" s="213"/>
      <c r="FN434" s="167"/>
      <c r="FO434" s="213"/>
      <c r="FP434" s="213"/>
      <c r="FQ434" s="213"/>
      <c r="FR434" s="213"/>
      <c r="FS434" s="166"/>
      <c r="FT434" s="167"/>
      <c r="FU434" s="213"/>
      <c r="FV434" s="213"/>
      <c r="FW434" s="213"/>
      <c r="FX434" s="213"/>
      <c r="FY434" s="166"/>
      <c r="FZ434" s="167"/>
      <c r="GA434" s="166"/>
      <c r="GB434" s="213"/>
      <c r="GC434" s="213"/>
      <c r="GD434" s="213"/>
      <c r="GE434" s="166"/>
      <c r="GF434" s="213"/>
      <c r="GG434" s="213"/>
      <c r="GH434" s="213"/>
      <c r="GI434" s="213"/>
      <c r="GJ434" s="213"/>
      <c r="GK434" s="213"/>
      <c r="GL434" s="213"/>
      <c r="GM434" s="166"/>
      <c r="GN434" s="213"/>
      <c r="GO434" s="213"/>
      <c r="GP434" s="213"/>
      <c r="GQ434" s="167"/>
      <c r="GR434" s="174"/>
      <c r="GS434" s="214"/>
      <c r="GT434" s="214"/>
      <c r="GU434" s="214"/>
      <c r="GV434" s="214"/>
      <c r="GW434" s="214"/>
      <c r="GX434" s="214"/>
      <c r="GY434" s="214"/>
      <c r="GZ434" s="214"/>
      <c r="HA434" s="214" t="s">
        <v>226</v>
      </c>
      <c r="HB434" s="214"/>
      <c r="HC434" s="214"/>
      <c r="HD434" s="214"/>
      <c r="HE434" s="214"/>
      <c r="HF434" s="214"/>
      <c r="HG434" s="214"/>
      <c r="HH434" s="214"/>
      <c r="HI434" s="214"/>
      <c r="HJ434" s="214"/>
      <c r="HK434" s="214"/>
      <c r="HL434" s="214"/>
      <c r="HM434" s="214"/>
      <c r="HN434" s="214"/>
      <c r="HO434" s="214"/>
      <c r="HP434" s="214"/>
      <c r="HQ434" s="214"/>
      <c r="HR434" s="214"/>
      <c r="HS434" s="214"/>
      <c r="HT434" s="214"/>
      <c r="HU434" s="214"/>
      <c r="HV434" s="214"/>
      <c r="HW434" s="214"/>
      <c r="HX434" s="214"/>
      <c r="HY434" s="214"/>
      <c r="HZ434" s="214"/>
      <c r="IA434" s="214"/>
      <c r="IB434" s="214"/>
      <c r="IC434" s="214"/>
      <c r="ID434" s="214"/>
      <c r="IE434" s="214"/>
      <c r="IF434" s="214"/>
      <c r="IG434" s="214"/>
      <c r="IH434" s="214"/>
      <c r="II434" s="214"/>
      <c r="IJ434" s="214"/>
      <c r="IK434" s="214"/>
      <c r="IL434" s="214"/>
      <c r="IM434" s="214"/>
      <c r="IN434" s="214"/>
      <c r="IO434" s="214"/>
      <c r="IP434" s="166"/>
      <c r="IQ434" s="167"/>
      <c r="IR434" s="213"/>
      <c r="IS434" s="213"/>
      <c r="IT434" s="213"/>
      <c r="IU434" s="213"/>
      <c r="IV434" s="213"/>
      <c r="IW434" s="213"/>
      <c r="IX434" s="223"/>
      <c r="IY434" s="223"/>
      <c r="IZ434" s="213"/>
      <c r="JA434" s="223"/>
      <c r="JB434" s="213"/>
      <c r="JC434" s="213" t="s">
        <v>853</v>
      </c>
      <c r="JD434" s="213"/>
      <c r="JE434" s="214"/>
      <c r="JF434"/>
      <c r="JG434" s="213"/>
      <c r="JH434" s="213"/>
      <c r="JI434" s="213"/>
      <c r="JJ434" s="213"/>
      <c r="JK434" s="213"/>
      <c r="JL434" s="213"/>
      <c r="JM434" s="213"/>
      <c r="JN434" s="174" t="s">
        <v>898</v>
      </c>
      <c r="JO434" s="214"/>
      <c r="JP434" s="214"/>
      <c r="JQ434" s="214" t="s">
        <v>853</v>
      </c>
      <c r="JR434" s="214" t="s">
        <v>898</v>
      </c>
      <c r="JS434" s="214"/>
      <c r="JT434" s="214"/>
      <c r="JU434" s="214"/>
      <c r="JV434" s="214"/>
      <c r="JW434" s="214"/>
      <c r="JX434" s="214"/>
      <c r="JY434" s="174" t="s">
        <v>898</v>
      </c>
      <c r="JZ434" s="213"/>
      <c r="KA434" s="213"/>
      <c r="KB434" s="213"/>
      <c r="KC434" s="214"/>
      <c r="KD434" s="214" t="s">
        <v>898</v>
      </c>
      <c r="KE434" s="214"/>
      <c r="KF434" s="214"/>
      <c r="KG434" s="214"/>
      <c r="KH434" s="223"/>
      <c r="KI434" s="223"/>
      <c r="KJ434" s="223"/>
      <c r="KK434" s="223"/>
      <c r="KL434" s="214"/>
      <c r="KM434" s="214"/>
      <c r="KN434" s="214"/>
      <c r="KO434" s="214"/>
      <c r="KP434" s="214"/>
      <c r="KQ434"/>
      <c r="KR434" s="255"/>
      <c r="KS434">
        <v>6</v>
      </c>
      <c r="KT434">
        <v>2</v>
      </c>
      <c r="KU434">
        <v>6</v>
      </c>
      <c r="KV434">
        <v>2</v>
      </c>
    </row>
    <row r="435" spans="1:308" s="10" customFormat="1" ht="19.5">
      <c r="A435" s="171">
        <v>46</v>
      </c>
      <c r="B435" s="171" t="s">
        <v>1793</v>
      </c>
      <c r="C435" s="172" t="s">
        <v>1796</v>
      </c>
      <c r="D435" s="173">
        <v>3</v>
      </c>
      <c r="E435" s="171" t="s">
        <v>1797</v>
      </c>
      <c r="F435" s="164">
        <v>20</v>
      </c>
      <c r="G435" s="164" t="s">
        <v>852</v>
      </c>
      <c r="H435" s="164">
        <v>0</v>
      </c>
      <c r="I435" s="164">
        <v>0</v>
      </c>
      <c r="J435" s="164">
        <v>506</v>
      </c>
      <c r="K435" s="164">
        <v>93.3</v>
      </c>
      <c r="L435" s="165">
        <v>18.438735177865613</v>
      </c>
      <c r="M435" s="384" t="s">
        <v>2598</v>
      </c>
      <c r="N435" s="166"/>
      <c r="O435" s="213"/>
      <c r="P435" s="213"/>
      <c r="Q435" s="213"/>
      <c r="R435" s="213"/>
      <c r="S435" s="213"/>
      <c r="T435" s="213"/>
      <c r="U435" s="213"/>
      <c r="V435" s="213"/>
      <c r="W435" s="213"/>
      <c r="X435" s="213"/>
      <c r="Y435" s="213"/>
      <c r="Z435" s="213"/>
      <c r="AA435" s="213"/>
      <c r="AB435" s="213"/>
      <c r="AC435" s="213"/>
      <c r="AD435" s="213"/>
      <c r="AE435" s="213"/>
      <c r="AF435" s="213"/>
      <c r="AG435" s="213"/>
      <c r="AH435" s="213"/>
      <c r="AI435" s="213"/>
      <c r="AJ435" s="213"/>
      <c r="AK435" s="213"/>
      <c r="AL435" s="213"/>
      <c r="AM435" s="213"/>
      <c r="AN435" s="213"/>
      <c r="AO435" s="213"/>
      <c r="AP435" s="213"/>
      <c r="AQ435" s="213"/>
      <c r="AR435" s="213"/>
      <c r="AS435" s="213"/>
      <c r="AT435" s="213"/>
      <c r="AU435" s="213"/>
      <c r="AV435" s="213"/>
      <c r="AW435" s="213"/>
      <c r="AX435" s="213"/>
      <c r="AY435" s="213"/>
      <c r="AZ435" s="213"/>
      <c r="BA435" s="213"/>
      <c r="BB435" s="213"/>
      <c r="BC435" s="213"/>
      <c r="BD435" s="213"/>
      <c r="BE435" s="213"/>
      <c r="BF435" s="234" t="s">
        <v>226</v>
      </c>
      <c r="BG435" s="213"/>
      <c r="BH435" s="213"/>
      <c r="BI435" s="213"/>
      <c r="BJ435" s="213"/>
      <c r="BK435" s="213"/>
      <c r="BL435" s="213"/>
      <c r="BM435" s="213"/>
      <c r="BN435" s="213"/>
      <c r="BO435" s="213"/>
      <c r="BP435" s="213" t="s">
        <v>226</v>
      </c>
      <c r="BQ435" s="213"/>
      <c r="BR435" s="213"/>
      <c r="BS435" s="213"/>
      <c r="BT435" s="213"/>
      <c r="BU435" s="213"/>
      <c r="BV435" s="213"/>
      <c r="BW435" s="213"/>
      <c r="BX435" s="213"/>
      <c r="BY435" s="213"/>
      <c r="BZ435" s="213"/>
      <c r="CA435" s="213"/>
      <c r="CB435" s="166"/>
      <c r="CC435" s="213"/>
      <c r="CD435" s="213"/>
      <c r="CE435" s="213"/>
      <c r="CF435" s="213"/>
      <c r="CG435" s="213"/>
      <c r="CH435" s="213"/>
      <c r="CI435" s="213"/>
      <c r="CJ435" s="213"/>
      <c r="CK435" s="213"/>
      <c r="CL435" s="213"/>
      <c r="CM435" s="213"/>
      <c r="CN435" s="213"/>
      <c r="CO435" s="213"/>
      <c r="CP435" s="213"/>
      <c r="CQ435" s="213"/>
      <c r="CR435" s="213"/>
      <c r="CS435" s="213"/>
      <c r="CT435" s="166"/>
      <c r="CU435" s="213"/>
      <c r="CV435" s="213"/>
      <c r="CW435" s="213"/>
      <c r="CX435" s="213"/>
      <c r="CY435" s="213"/>
      <c r="CZ435" s="213"/>
      <c r="DA435" s="213"/>
      <c r="DB435" s="213"/>
      <c r="DC435" s="213"/>
      <c r="DD435" s="213"/>
      <c r="DE435" s="213"/>
      <c r="DF435" s="213"/>
      <c r="DG435" s="213"/>
      <c r="DH435" s="213"/>
      <c r="DI435" s="213"/>
      <c r="DJ435" s="213"/>
      <c r="DK435" s="213"/>
      <c r="DL435" s="213"/>
      <c r="DM435" s="213"/>
      <c r="DN435" s="167"/>
      <c r="DO435" s="213"/>
      <c r="DP435" s="213"/>
      <c r="DQ435" s="213"/>
      <c r="DR435" s="213"/>
      <c r="DS435" s="213"/>
      <c r="DT435" s="213"/>
      <c r="DU435" s="213"/>
      <c r="DV435" s="213"/>
      <c r="DW435" s="213"/>
      <c r="DX435" s="213"/>
      <c r="DY435" s="213"/>
      <c r="DZ435" s="213"/>
      <c r="EA435" s="213"/>
      <c r="EB435" s="213"/>
      <c r="EC435" s="213"/>
      <c r="ED435" s="213"/>
      <c r="EE435" s="213"/>
      <c r="EF435" s="213"/>
      <c r="EG435" s="213"/>
      <c r="EH435" s="213"/>
      <c r="EI435" s="213"/>
      <c r="EJ435" s="213"/>
      <c r="EK435" s="213"/>
      <c r="EL435" s="213"/>
      <c r="EM435" s="213"/>
      <c r="EN435" s="213"/>
      <c r="EO435" s="213"/>
      <c r="EP435" s="213"/>
      <c r="EQ435" s="213"/>
      <c r="ER435" s="213"/>
      <c r="ES435" s="213"/>
      <c r="ET435" s="213"/>
      <c r="EU435" s="9"/>
      <c r="EV435" s="166"/>
      <c r="EW435" s="213"/>
      <c r="EX435" s="213"/>
      <c r="EY435" s="213"/>
      <c r="EZ435" s="213"/>
      <c r="FA435" s="213"/>
      <c r="FB435" s="213"/>
      <c r="FC435" s="213"/>
      <c r="FD435" s="213"/>
      <c r="FE435" s="213"/>
      <c r="FF435" s="213"/>
      <c r="FG435" s="213"/>
      <c r="FH435" s="213"/>
      <c r="FI435" s="213"/>
      <c r="FJ435" s="213"/>
      <c r="FK435" s="213"/>
      <c r="FL435" s="214"/>
      <c r="FM435" s="213"/>
      <c r="FN435" s="167"/>
      <c r="FO435" s="213"/>
      <c r="FP435" s="213"/>
      <c r="FQ435" s="213"/>
      <c r="FR435" s="213"/>
      <c r="FS435" s="166"/>
      <c r="FT435" s="167"/>
      <c r="FU435" s="213"/>
      <c r="FV435" s="213"/>
      <c r="FW435" s="213"/>
      <c r="FX435" s="213"/>
      <c r="FY435" s="166"/>
      <c r="FZ435" s="167"/>
      <c r="GA435" s="166"/>
      <c r="GB435" s="213"/>
      <c r="GC435" s="213"/>
      <c r="GD435" s="213"/>
      <c r="GE435" s="166"/>
      <c r="GF435" s="213"/>
      <c r="GG435" s="213"/>
      <c r="GH435" s="213"/>
      <c r="GI435" s="213"/>
      <c r="GJ435" s="213"/>
      <c r="GK435" s="213"/>
      <c r="GL435" s="213"/>
      <c r="GM435" s="166"/>
      <c r="GN435" s="213"/>
      <c r="GO435" s="213"/>
      <c r="GP435" s="213"/>
      <c r="GQ435" s="167"/>
      <c r="GR435" s="174"/>
      <c r="GS435" s="214"/>
      <c r="GT435" s="214"/>
      <c r="GU435" s="214"/>
      <c r="GV435" s="214"/>
      <c r="GW435" s="214"/>
      <c r="GX435" s="214"/>
      <c r="GY435" s="214"/>
      <c r="GZ435" s="214"/>
      <c r="HA435" s="214"/>
      <c r="HB435" s="214"/>
      <c r="HC435" s="214"/>
      <c r="HD435" s="214"/>
      <c r="HE435" s="214"/>
      <c r="HF435" s="214"/>
      <c r="HG435" s="214"/>
      <c r="HH435" s="214"/>
      <c r="HI435" s="214"/>
      <c r="HJ435" s="214"/>
      <c r="HK435" s="214"/>
      <c r="HL435" s="214"/>
      <c r="HM435" s="214"/>
      <c r="HN435" s="214"/>
      <c r="HO435" s="214"/>
      <c r="HP435" s="214"/>
      <c r="HQ435" s="214"/>
      <c r="HR435" s="214"/>
      <c r="HS435" s="214"/>
      <c r="HT435" s="214"/>
      <c r="HU435" s="214"/>
      <c r="HV435" s="214"/>
      <c r="HW435" s="214"/>
      <c r="HX435" s="214"/>
      <c r="HY435" s="214"/>
      <c r="HZ435" s="214"/>
      <c r="IA435" s="214"/>
      <c r="IB435" s="214"/>
      <c r="IC435" s="214"/>
      <c r="ID435" s="214"/>
      <c r="IE435" s="214"/>
      <c r="IF435" s="214"/>
      <c r="IG435" s="214"/>
      <c r="IH435" s="214"/>
      <c r="II435" s="214"/>
      <c r="IJ435" s="214"/>
      <c r="IK435" s="214"/>
      <c r="IL435" s="214"/>
      <c r="IM435" s="214"/>
      <c r="IN435" s="214"/>
      <c r="IO435" s="214"/>
      <c r="IP435" s="166"/>
      <c r="IQ435" s="167"/>
      <c r="IR435" s="213" t="s">
        <v>226</v>
      </c>
      <c r="IS435" s="213"/>
      <c r="IT435" s="213"/>
      <c r="IU435" s="213"/>
      <c r="IV435" s="213"/>
      <c r="IW435" s="213"/>
      <c r="IX435" s="223"/>
      <c r="IY435" s="223"/>
      <c r="IZ435" s="213"/>
      <c r="JA435" s="223" t="s">
        <v>853</v>
      </c>
      <c r="JB435" s="213"/>
      <c r="JC435" s="213"/>
      <c r="JD435" s="213"/>
      <c r="JE435" s="214"/>
      <c r="JF435"/>
      <c r="JG435" s="213"/>
      <c r="JH435" s="213"/>
      <c r="JI435" s="213" t="s">
        <v>853</v>
      </c>
      <c r="JJ435" s="213"/>
      <c r="JK435" s="213"/>
      <c r="JL435" s="213"/>
      <c r="JM435" s="213"/>
      <c r="JN435" s="174"/>
      <c r="JO435" s="214" t="s">
        <v>853</v>
      </c>
      <c r="JP435" s="214" t="s">
        <v>853</v>
      </c>
      <c r="JQ435" s="214"/>
      <c r="JR435" s="214"/>
      <c r="JS435" s="214"/>
      <c r="JT435" s="214"/>
      <c r="JU435" s="214"/>
      <c r="JV435" s="214"/>
      <c r="JW435" s="214"/>
      <c r="JX435" s="214"/>
      <c r="JY435" s="166"/>
      <c r="JZ435" s="213"/>
      <c r="KA435" s="213"/>
      <c r="KB435" s="213"/>
      <c r="KC435" s="214"/>
      <c r="KD435" s="214"/>
      <c r="KE435" s="214"/>
      <c r="KF435" s="214"/>
      <c r="KG435" s="214"/>
      <c r="KH435" s="223"/>
      <c r="KI435" s="223"/>
      <c r="KJ435" s="223"/>
      <c r="KK435" s="223"/>
      <c r="KL435" s="214"/>
      <c r="KM435" s="214"/>
      <c r="KN435" s="214"/>
      <c r="KO435" s="214"/>
      <c r="KP435" s="214"/>
      <c r="KQ435"/>
      <c r="KR435" s="255"/>
      <c r="KS435">
        <v>3</v>
      </c>
      <c r="KT435">
        <v>4</v>
      </c>
      <c r="KU435">
        <v>3</v>
      </c>
      <c r="KV435">
        <v>4</v>
      </c>
    </row>
    <row r="436" spans="1:308" s="10" customFormat="1" ht="19.5">
      <c r="A436" s="171">
        <v>46</v>
      </c>
      <c r="B436" s="171" t="s">
        <v>1793</v>
      </c>
      <c r="C436" s="172" t="s">
        <v>1798</v>
      </c>
      <c r="D436" s="173">
        <v>4</v>
      </c>
      <c r="E436" s="171" t="s">
        <v>1799</v>
      </c>
      <c r="F436" s="164">
        <v>19</v>
      </c>
      <c r="G436" s="164" t="s">
        <v>852</v>
      </c>
      <c r="H436" s="164">
        <v>0</v>
      </c>
      <c r="I436" s="164">
        <v>0</v>
      </c>
      <c r="J436" s="164">
        <v>380</v>
      </c>
      <c r="K436" s="164">
        <v>127.3</v>
      </c>
      <c r="L436" s="165">
        <v>33.5</v>
      </c>
      <c r="M436" s="384" t="s">
        <v>2599</v>
      </c>
      <c r="N436" s="166" t="s">
        <v>226</v>
      </c>
      <c r="O436" s="213"/>
      <c r="P436" s="213"/>
      <c r="Q436" s="213"/>
      <c r="R436" s="213"/>
      <c r="S436" s="213"/>
      <c r="T436" s="213"/>
      <c r="U436" s="213"/>
      <c r="V436" s="213"/>
      <c r="W436" s="213"/>
      <c r="X436" s="213"/>
      <c r="Y436" s="213"/>
      <c r="Z436" s="213"/>
      <c r="AA436" s="213"/>
      <c r="AB436" s="213"/>
      <c r="AC436" s="213"/>
      <c r="AD436" s="213"/>
      <c r="AE436" s="213"/>
      <c r="AF436" s="213"/>
      <c r="AG436" s="213"/>
      <c r="AH436" s="213"/>
      <c r="AI436" s="213"/>
      <c r="AJ436" s="213"/>
      <c r="AK436" s="213"/>
      <c r="AL436" s="213"/>
      <c r="AM436" s="213"/>
      <c r="AN436" s="213"/>
      <c r="AO436" s="213"/>
      <c r="AP436" s="213"/>
      <c r="AQ436" s="213"/>
      <c r="AR436" s="213"/>
      <c r="AS436" s="213"/>
      <c r="AT436" s="213"/>
      <c r="AU436" s="213"/>
      <c r="AV436" s="213"/>
      <c r="AW436" s="213"/>
      <c r="AX436" s="213"/>
      <c r="AY436" s="213"/>
      <c r="AZ436" s="213"/>
      <c r="BA436" s="213"/>
      <c r="BB436" s="213"/>
      <c r="BC436" s="213"/>
      <c r="BD436" s="213"/>
      <c r="BE436" s="213"/>
      <c r="BF436" s="213"/>
      <c r="BG436" s="213"/>
      <c r="BH436" s="213"/>
      <c r="BI436" s="213"/>
      <c r="BJ436" s="213"/>
      <c r="BK436" s="213"/>
      <c r="BL436" s="213"/>
      <c r="BM436" s="213"/>
      <c r="BN436" s="213"/>
      <c r="BO436" s="213"/>
      <c r="BP436" s="213"/>
      <c r="BQ436" s="213" t="s">
        <v>226</v>
      </c>
      <c r="BR436" s="213"/>
      <c r="BS436" s="213"/>
      <c r="BT436" s="213"/>
      <c r="BU436" s="213" t="s">
        <v>226</v>
      </c>
      <c r="BV436" s="213"/>
      <c r="BW436" s="213"/>
      <c r="BX436" s="213"/>
      <c r="BY436" s="213"/>
      <c r="BZ436" s="213"/>
      <c r="CA436" s="213"/>
      <c r="CB436" s="166"/>
      <c r="CC436" s="213"/>
      <c r="CD436" s="213"/>
      <c r="CE436" s="213"/>
      <c r="CF436" s="213"/>
      <c r="CG436" s="213"/>
      <c r="CH436" s="213"/>
      <c r="CI436" s="213"/>
      <c r="CJ436" s="213"/>
      <c r="CK436" s="213"/>
      <c r="CL436" s="213"/>
      <c r="CM436" s="213"/>
      <c r="CN436" s="213"/>
      <c r="CO436" s="213"/>
      <c r="CP436" s="213"/>
      <c r="CQ436" s="213"/>
      <c r="CR436" s="213"/>
      <c r="CS436" s="213"/>
      <c r="CT436" s="166"/>
      <c r="CU436" s="213"/>
      <c r="CV436" s="213"/>
      <c r="CW436" s="213" t="s">
        <v>226</v>
      </c>
      <c r="CX436" s="213"/>
      <c r="CY436" s="213"/>
      <c r="CZ436" s="213"/>
      <c r="DA436" s="213"/>
      <c r="DB436" s="213"/>
      <c r="DC436" s="213"/>
      <c r="DD436" s="213"/>
      <c r="DE436" s="213"/>
      <c r="DF436" s="213"/>
      <c r="DG436" s="213"/>
      <c r="DH436" s="213" t="s">
        <v>226</v>
      </c>
      <c r="DI436" s="213" t="s">
        <v>226</v>
      </c>
      <c r="DJ436" s="213"/>
      <c r="DK436" s="213"/>
      <c r="DL436" s="213"/>
      <c r="DM436" s="213"/>
      <c r="DN436" s="167"/>
      <c r="DO436" s="213"/>
      <c r="DP436" s="213"/>
      <c r="DQ436" s="213"/>
      <c r="DR436" s="213"/>
      <c r="DS436" s="213"/>
      <c r="DT436" s="213"/>
      <c r="DU436" s="213"/>
      <c r="DV436" s="213"/>
      <c r="DW436" s="213"/>
      <c r="DX436" s="213"/>
      <c r="DY436" s="213"/>
      <c r="DZ436" s="213"/>
      <c r="EA436" s="213"/>
      <c r="EB436" s="213"/>
      <c r="EC436" s="213"/>
      <c r="ED436" s="213"/>
      <c r="EE436" s="213"/>
      <c r="EF436" s="213"/>
      <c r="EG436" s="213"/>
      <c r="EH436" s="213"/>
      <c r="EI436" s="213"/>
      <c r="EJ436" s="213"/>
      <c r="EK436" s="213"/>
      <c r="EL436" s="213"/>
      <c r="EM436" s="213"/>
      <c r="EN436" s="213"/>
      <c r="EO436" s="213"/>
      <c r="EP436" s="213"/>
      <c r="EQ436" s="213"/>
      <c r="ER436" s="213"/>
      <c r="ES436" s="213"/>
      <c r="ET436" s="213"/>
      <c r="EU436" s="9"/>
      <c r="EV436" s="166"/>
      <c r="EW436" s="213"/>
      <c r="EX436" s="213"/>
      <c r="EY436" s="213"/>
      <c r="EZ436" s="213"/>
      <c r="FA436" s="213"/>
      <c r="FB436" s="213"/>
      <c r="FC436" s="213"/>
      <c r="FD436" s="213"/>
      <c r="FE436" s="213"/>
      <c r="FF436" s="213"/>
      <c r="FG436" s="213"/>
      <c r="FH436" s="213"/>
      <c r="FI436" s="213" t="s">
        <v>226</v>
      </c>
      <c r="FJ436" s="213"/>
      <c r="FK436" s="213"/>
      <c r="FL436" s="214"/>
      <c r="FM436" s="213"/>
      <c r="FN436" s="167"/>
      <c r="FO436" s="213"/>
      <c r="FP436" s="213"/>
      <c r="FQ436" s="213"/>
      <c r="FR436" s="213"/>
      <c r="FS436" s="166"/>
      <c r="FT436" s="167"/>
      <c r="FU436" s="213"/>
      <c r="FV436" s="213"/>
      <c r="FW436" s="213"/>
      <c r="FX436" s="213"/>
      <c r="FY436" s="166"/>
      <c r="FZ436" s="167"/>
      <c r="GA436" s="166"/>
      <c r="GB436" s="213"/>
      <c r="GC436" s="213"/>
      <c r="GD436" s="213"/>
      <c r="GE436" s="166"/>
      <c r="GF436" s="213"/>
      <c r="GG436" s="213"/>
      <c r="GH436" s="213"/>
      <c r="GI436" s="213"/>
      <c r="GJ436" s="213"/>
      <c r="GK436" s="213"/>
      <c r="GL436" s="213"/>
      <c r="GM436" s="166"/>
      <c r="GN436" s="213"/>
      <c r="GO436" s="213"/>
      <c r="GP436" s="213"/>
      <c r="GQ436" s="167"/>
      <c r="GR436" s="174"/>
      <c r="GS436" s="214"/>
      <c r="GT436" s="214"/>
      <c r="GU436" s="214"/>
      <c r="GV436" s="214"/>
      <c r="GW436" s="214"/>
      <c r="GX436" s="214"/>
      <c r="GY436" s="214"/>
      <c r="GZ436" s="214"/>
      <c r="HA436" s="214" t="s">
        <v>226</v>
      </c>
      <c r="HB436" s="214"/>
      <c r="HC436" s="214"/>
      <c r="HD436" s="214"/>
      <c r="HE436" s="214"/>
      <c r="HF436" s="214"/>
      <c r="HG436" s="214"/>
      <c r="HH436" s="214"/>
      <c r="HI436" s="214"/>
      <c r="HJ436" s="214"/>
      <c r="HK436" s="214"/>
      <c r="HL436" s="214"/>
      <c r="HM436" s="214"/>
      <c r="HN436" s="214"/>
      <c r="HO436" s="214"/>
      <c r="HP436" s="214"/>
      <c r="HQ436" s="214"/>
      <c r="HR436" s="214"/>
      <c r="HS436" s="214"/>
      <c r="HT436" s="214"/>
      <c r="HU436" s="214"/>
      <c r="HV436" s="214"/>
      <c r="HW436" s="214"/>
      <c r="HX436" s="214"/>
      <c r="HY436" s="214"/>
      <c r="HZ436" s="214"/>
      <c r="IA436" s="214"/>
      <c r="IB436" s="214"/>
      <c r="IC436" s="214"/>
      <c r="ID436" s="214"/>
      <c r="IE436" s="214"/>
      <c r="IF436" s="214"/>
      <c r="IG436" s="214"/>
      <c r="IH436" s="214"/>
      <c r="II436" s="214"/>
      <c r="IJ436" s="214"/>
      <c r="IK436" s="214"/>
      <c r="IL436" s="214"/>
      <c r="IM436" s="214"/>
      <c r="IN436" s="214"/>
      <c r="IO436" s="214"/>
      <c r="IP436" s="166"/>
      <c r="IQ436" s="167"/>
      <c r="IR436" s="213"/>
      <c r="IS436" s="213" t="s">
        <v>226</v>
      </c>
      <c r="IT436" s="213"/>
      <c r="IU436" s="213"/>
      <c r="IV436" s="213"/>
      <c r="IW436" s="213"/>
      <c r="IX436" s="223"/>
      <c r="IY436" s="223"/>
      <c r="IZ436" s="213"/>
      <c r="JA436" s="223"/>
      <c r="JB436" s="213"/>
      <c r="JC436" s="213"/>
      <c r="JD436" s="213"/>
      <c r="JE436" s="214"/>
      <c r="JF436"/>
      <c r="JG436" s="213"/>
      <c r="JH436" s="213"/>
      <c r="JI436" s="213"/>
      <c r="JJ436" s="213"/>
      <c r="JK436" s="213"/>
      <c r="JL436" s="213"/>
      <c r="JM436" s="213"/>
      <c r="JN436" s="174"/>
      <c r="JO436" s="214"/>
      <c r="JP436" s="214"/>
      <c r="JQ436" s="214"/>
      <c r="JR436" s="214"/>
      <c r="JS436" s="214"/>
      <c r="JT436" s="214"/>
      <c r="JU436" s="214"/>
      <c r="JV436" s="214"/>
      <c r="JW436" s="214"/>
      <c r="JX436" s="214"/>
      <c r="JY436" s="174" t="s">
        <v>898</v>
      </c>
      <c r="JZ436" s="213"/>
      <c r="KA436" s="213"/>
      <c r="KB436" s="213"/>
      <c r="KC436" s="214"/>
      <c r="KD436" s="214"/>
      <c r="KE436" s="214"/>
      <c r="KF436" s="214"/>
      <c r="KG436" s="214"/>
      <c r="KH436" s="223"/>
      <c r="KI436" s="223"/>
      <c r="KJ436" s="223"/>
      <c r="KK436" s="223"/>
      <c r="KL436" s="214"/>
      <c r="KM436" s="214"/>
      <c r="KN436" s="214"/>
      <c r="KO436" s="214"/>
      <c r="KP436" s="214"/>
      <c r="KQ436"/>
      <c r="KR436" s="255"/>
      <c r="KS436">
        <v>10</v>
      </c>
      <c r="KT436">
        <v>0</v>
      </c>
      <c r="KU436">
        <v>10</v>
      </c>
      <c r="KV436">
        <v>0</v>
      </c>
    </row>
    <row r="437" spans="1:308" s="10" customFormat="1" ht="19.5">
      <c r="A437" s="171">
        <v>46</v>
      </c>
      <c r="B437" s="171" t="s">
        <v>1793</v>
      </c>
      <c r="C437" s="172" t="s">
        <v>1800</v>
      </c>
      <c r="D437" s="173">
        <v>5</v>
      </c>
      <c r="E437" s="171" t="s">
        <v>1801</v>
      </c>
      <c r="F437" s="164">
        <v>20</v>
      </c>
      <c r="G437" s="164" t="s">
        <v>852</v>
      </c>
      <c r="H437" s="164">
        <v>0</v>
      </c>
      <c r="I437" s="164">
        <v>0</v>
      </c>
      <c r="J437" s="164">
        <v>391</v>
      </c>
      <c r="K437" s="164">
        <v>0</v>
      </c>
      <c r="L437" s="165">
        <v>0</v>
      </c>
      <c r="M437" s="384" t="s">
        <v>2600</v>
      </c>
      <c r="N437" s="166" t="s">
        <v>853</v>
      </c>
      <c r="O437" s="213"/>
      <c r="P437" s="213"/>
      <c r="Q437" s="213"/>
      <c r="R437" s="213"/>
      <c r="S437" s="213"/>
      <c r="T437" s="213"/>
      <c r="U437" s="213"/>
      <c r="V437" s="213"/>
      <c r="W437" s="213"/>
      <c r="X437" s="213"/>
      <c r="Y437" s="213"/>
      <c r="Z437" s="213"/>
      <c r="AA437" s="213"/>
      <c r="AB437" s="213"/>
      <c r="AC437" s="213"/>
      <c r="AD437" s="213"/>
      <c r="AE437" s="213"/>
      <c r="AF437" s="213"/>
      <c r="AG437" s="213"/>
      <c r="AH437" s="213"/>
      <c r="AI437" s="213"/>
      <c r="AJ437" s="213"/>
      <c r="AK437" s="213"/>
      <c r="AL437" s="213"/>
      <c r="AM437" s="213"/>
      <c r="AN437" s="213"/>
      <c r="AO437" s="213"/>
      <c r="AP437" s="213"/>
      <c r="AQ437" s="213"/>
      <c r="AR437" s="213"/>
      <c r="AS437" s="213"/>
      <c r="AT437" s="213"/>
      <c r="AU437" s="213"/>
      <c r="AV437" s="213"/>
      <c r="AW437" s="213"/>
      <c r="AX437" s="213"/>
      <c r="AY437" s="213"/>
      <c r="AZ437" s="213"/>
      <c r="BA437" s="213"/>
      <c r="BB437" s="213"/>
      <c r="BC437" s="213"/>
      <c r="BD437" s="213"/>
      <c r="BE437" s="213"/>
      <c r="BF437" s="213"/>
      <c r="BG437" s="213"/>
      <c r="BH437" s="213"/>
      <c r="BI437" s="213"/>
      <c r="BJ437" s="213"/>
      <c r="BK437" s="213"/>
      <c r="BL437" s="213"/>
      <c r="BM437" s="213"/>
      <c r="BN437" s="213"/>
      <c r="BO437" s="213"/>
      <c r="BP437" s="213"/>
      <c r="BQ437" s="213"/>
      <c r="BR437" s="213"/>
      <c r="BS437" s="213"/>
      <c r="BT437" s="213"/>
      <c r="BU437" s="213"/>
      <c r="BV437" s="213"/>
      <c r="BW437" s="213"/>
      <c r="BX437" s="213"/>
      <c r="BY437" s="213"/>
      <c r="BZ437" s="213"/>
      <c r="CA437" s="213"/>
      <c r="CB437" s="166"/>
      <c r="CC437" s="213"/>
      <c r="CD437" s="213"/>
      <c r="CE437" s="213"/>
      <c r="CF437" s="213"/>
      <c r="CG437" s="213"/>
      <c r="CH437" s="213"/>
      <c r="CI437" s="213" t="s">
        <v>226</v>
      </c>
      <c r="CJ437" s="213"/>
      <c r="CK437" s="213"/>
      <c r="CL437" s="213"/>
      <c r="CM437" s="213" t="s">
        <v>226</v>
      </c>
      <c r="CN437" s="213"/>
      <c r="CO437" s="213"/>
      <c r="CP437" s="213"/>
      <c r="CQ437" s="213"/>
      <c r="CR437" s="213"/>
      <c r="CS437" s="213"/>
      <c r="CT437" s="166"/>
      <c r="CU437" s="213"/>
      <c r="CV437" s="213"/>
      <c r="CW437" s="213"/>
      <c r="CX437" s="213"/>
      <c r="CY437" s="213"/>
      <c r="CZ437" s="213"/>
      <c r="DA437" s="213"/>
      <c r="DB437" s="213"/>
      <c r="DC437" s="213"/>
      <c r="DD437" s="213"/>
      <c r="DE437" s="213"/>
      <c r="DF437" s="213"/>
      <c r="DG437" s="213"/>
      <c r="DH437" s="213"/>
      <c r="DI437" s="213"/>
      <c r="DJ437" s="213"/>
      <c r="DK437" s="213"/>
      <c r="DL437" s="213"/>
      <c r="DM437" s="213"/>
      <c r="DN437" s="167"/>
      <c r="DO437" s="213" t="s">
        <v>226</v>
      </c>
      <c r="DP437" s="213"/>
      <c r="DQ437" s="213"/>
      <c r="DR437" s="213"/>
      <c r="DS437" s="213"/>
      <c r="DT437" s="213" t="s">
        <v>226</v>
      </c>
      <c r="DU437" s="213"/>
      <c r="DV437" s="213"/>
      <c r="DW437" s="213"/>
      <c r="DX437" s="213"/>
      <c r="DY437" s="213"/>
      <c r="DZ437" s="213"/>
      <c r="EA437" s="213"/>
      <c r="EB437" s="213"/>
      <c r="EC437" s="213"/>
      <c r="ED437" s="213"/>
      <c r="EE437" s="213"/>
      <c r="EF437" s="213"/>
      <c r="EG437" s="213"/>
      <c r="EH437" s="213"/>
      <c r="EI437" s="213"/>
      <c r="EJ437" s="213"/>
      <c r="EK437" s="213"/>
      <c r="EL437" s="213"/>
      <c r="EM437" s="213"/>
      <c r="EN437" s="213"/>
      <c r="EO437" s="213"/>
      <c r="EP437" s="213"/>
      <c r="EQ437" s="213"/>
      <c r="ER437" s="213"/>
      <c r="ES437" s="213"/>
      <c r="ET437" s="213"/>
      <c r="EU437" s="9"/>
      <c r="EV437" s="166"/>
      <c r="EW437" s="213"/>
      <c r="EX437" s="213"/>
      <c r="EY437" s="213"/>
      <c r="EZ437" s="213"/>
      <c r="FA437" s="213"/>
      <c r="FB437" s="213"/>
      <c r="FC437" s="213" t="s">
        <v>853</v>
      </c>
      <c r="FD437" s="213" t="s">
        <v>853</v>
      </c>
      <c r="FE437" s="213" t="s">
        <v>853</v>
      </c>
      <c r="FF437" s="213"/>
      <c r="FG437" s="213"/>
      <c r="FH437" s="213"/>
      <c r="FI437" s="213"/>
      <c r="FJ437" s="213"/>
      <c r="FK437" s="213"/>
      <c r="FL437" s="214"/>
      <c r="FM437" s="213"/>
      <c r="FN437" s="167"/>
      <c r="FO437" s="213"/>
      <c r="FP437" s="213"/>
      <c r="FQ437" s="213"/>
      <c r="FR437" s="213"/>
      <c r="FS437" s="166"/>
      <c r="FT437" s="167"/>
      <c r="FU437" s="213"/>
      <c r="FV437" s="213"/>
      <c r="FW437" s="213"/>
      <c r="FX437" s="213"/>
      <c r="FY437" s="166"/>
      <c r="FZ437" s="167"/>
      <c r="GA437" s="166"/>
      <c r="GB437" s="213"/>
      <c r="GC437" s="213"/>
      <c r="GD437" s="213"/>
      <c r="GE437" s="166"/>
      <c r="GF437" s="213"/>
      <c r="GG437" s="213"/>
      <c r="GH437" s="213"/>
      <c r="GI437" s="213"/>
      <c r="GJ437" s="213"/>
      <c r="GK437" s="213"/>
      <c r="GL437" s="213"/>
      <c r="GM437" s="166"/>
      <c r="GN437" s="213"/>
      <c r="GO437" s="213"/>
      <c r="GP437" s="213"/>
      <c r="GQ437" s="167"/>
      <c r="GR437" s="174"/>
      <c r="GS437" s="214"/>
      <c r="GT437" s="214"/>
      <c r="GU437" s="214"/>
      <c r="GV437" s="214"/>
      <c r="GW437" s="214"/>
      <c r="GX437" s="214"/>
      <c r="GY437" s="214"/>
      <c r="GZ437" s="214"/>
      <c r="HA437" s="214" t="s">
        <v>853</v>
      </c>
      <c r="HB437" s="214"/>
      <c r="HC437" s="214"/>
      <c r="HD437" s="214"/>
      <c r="HE437" s="214"/>
      <c r="HF437" s="214"/>
      <c r="HG437" s="214"/>
      <c r="HH437" s="214"/>
      <c r="HI437" s="214"/>
      <c r="HJ437" s="214"/>
      <c r="HK437" s="214"/>
      <c r="HL437" s="214"/>
      <c r="HM437" s="214"/>
      <c r="HN437" s="214"/>
      <c r="HO437" s="214"/>
      <c r="HP437" s="214"/>
      <c r="HQ437" s="214"/>
      <c r="HR437" s="214"/>
      <c r="HS437" s="214"/>
      <c r="HT437" s="214"/>
      <c r="HU437" s="214"/>
      <c r="HV437" s="214"/>
      <c r="HW437" s="214"/>
      <c r="HX437" s="214"/>
      <c r="HY437" s="214"/>
      <c r="HZ437" s="214"/>
      <c r="IA437" s="214"/>
      <c r="IB437" s="214"/>
      <c r="IC437" s="214"/>
      <c r="ID437" s="214"/>
      <c r="IE437" s="214"/>
      <c r="IF437" s="214"/>
      <c r="IG437" s="214"/>
      <c r="IH437" s="214"/>
      <c r="II437" s="214"/>
      <c r="IJ437" s="214"/>
      <c r="IK437" s="214"/>
      <c r="IL437" s="214"/>
      <c r="IM437" s="214"/>
      <c r="IN437" s="214"/>
      <c r="IO437" s="214"/>
      <c r="IP437" s="166"/>
      <c r="IQ437" s="167"/>
      <c r="IR437" s="213"/>
      <c r="IS437" s="213"/>
      <c r="IT437" s="213"/>
      <c r="IU437" s="213"/>
      <c r="IV437" s="213"/>
      <c r="IW437" s="213"/>
      <c r="IX437" s="223"/>
      <c r="IY437" s="223"/>
      <c r="IZ437" s="213" t="s">
        <v>853</v>
      </c>
      <c r="JA437" s="223"/>
      <c r="JB437" s="213"/>
      <c r="JC437" s="213"/>
      <c r="JD437" s="213"/>
      <c r="JE437" s="214"/>
      <c r="JF437"/>
      <c r="JG437" s="213" t="s">
        <v>853</v>
      </c>
      <c r="JH437" s="213"/>
      <c r="JI437" s="213"/>
      <c r="JJ437" s="213"/>
      <c r="JK437" s="213" t="s">
        <v>226</v>
      </c>
      <c r="JL437" s="213"/>
      <c r="JM437" s="213"/>
      <c r="JN437" s="174"/>
      <c r="JO437" s="214" t="s">
        <v>853</v>
      </c>
      <c r="JP437" s="214"/>
      <c r="JQ437" s="214"/>
      <c r="JR437" s="214"/>
      <c r="JS437" s="214"/>
      <c r="JT437" s="214"/>
      <c r="JU437" s="214" t="s">
        <v>853</v>
      </c>
      <c r="JV437" s="214"/>
      <c r="JW437" s="214"/>
      <c r="JX437" s="214"/>
      <c r="JY437" s="166"/>
      <c r="JZ437" s="213"/>
      <c r="KA437" s="213"/>
      <c r="KB437" s="213"/>
      <c r="KC437" s="214"/>
      <c r="KD437" s="214"/>
      <c r="KE437" s="214"/>
      <c r="KF437" s="214"/>
      <c r="KG437" s="214"/>
      <c r="KH437" s="223"/>
      <c r="KI437" s="223"/>
      <c r="KJ437" s="223"/>
      <c r="KK437" s="223"/>
      <c r="KL437" s="214"/>
      <c r="KM437" s="214"/>
      <c r="KN437" s="214"/>
      <c r="KO437" s="214"/>
      <c r="KP437" s="214"/>
      <c r="KQ437"/>
      <c r="KR437" s="255"/>
      <c r="KS437">
        <v>5</v>
      </c>
      <c r="KT437">
        <v>9</v>
      </c>
      <c r="KU437">
        <v>5</v>
      </c>
      <c r="KV437">
        <v>9</v>
      </c>
    </row>
    <row r="438" spans="1:308" s="10" customFormat="1" ht="19.5">
      <c r="A438" s="171">
        <v>46</v>
      </c>
      <c r="B438" s="171" t="s">
        <v>1793</v>
      </c>
      <c r="C438" s="172" t="s">
        <v>1802</v>
      </c>
      <c r="D438" s="173">
        <v>6</v>
      </c>
      <c r="E438" s="164" t="s">
        <v>1803</v>
      </c>
      <c r="F438" s="164">
        <v>12</v>
      </c>
      <c r="G438" s="164" t="s">
        <v>876</v>
      </c>
      <c r="H438" s="164">
        <v>0</v>
      </c>
      <c r="I438" s="164">
        <v>0</v>
      </c>
      <c r="J438" s="164">
        <v>244</v>
      </c>
      <c r="K438" s="164">
        <v>44.6</v>
      </c>
      <c r="L438" s="165">
        <v>18.278688524590166</v>
      </c>
      <c r="M438" s="384" t="s">
        <v>2601</v>
      </c>
      <c r="N438" s="166" t="s">
        <v>853</v>
      </c>
      <c r="O438" s="213"/>
      <c r="P438" s="213"/>
      <c r="Q438" s="213"/>
      <c r="R438" s="213"/>
      <c r="S438" s="213"/>
      <c r="T438" s="213"/>
      <c r="U438" s="213"/>
      <c r="V438" s="213"/>
      <c r="W438" s="213"/>
      <c r="X438" s="213"/>
      <c r="Y438" s="213"/>
      <c r="Z438" s="213"/>
      <c r="AA438" s="213"/>
      <c r="AB438" s="213"/>
      <c r="AC438" s="213"/>
      <c r="AD438" s="213"/>
      <c r="AE438" s="213"/>
      <c r="AF438" s="213"/>
      <c r="AG438" s="213"/>
      <c r="AH438" s="213"/>
      <c r="AI438" s="213"/>
      <c r="AJ438" s="213"/>
      <c r="AK438" s="213"/>
      <c r="AL438" s="213"/>
      <c r="AM438" s="213"/>
      <c r="AN438" s="213"/>
      <c r="AO438" s="213"/>
      <c r="AP438" s="213"/>
      <c r="AQ438" s="213"/>
      <c r="AR438" s="213"/>
      <c r="AS438" s="213"/>
      <c r="AT438" s="213"/>
      <c r="AU438" s="213"/>
      <c r="AV438" s="213"/>
      <c r="AW438" s="213"/>
      <c r="AX438" s="213"/>
      <c r="AY438" s="213"/>
      <c r="AZ438" s="213"/>
      <c r="BA438" s="213" t="s">
        <v>226</v>
      </c>
      <c r="BB438" s="213" t="s">
        <v>226</v>
      </c>
      <c r="BC438" s="213"/>
      <c r="BD438" s="213" t="s">
        <v>226</v>
      </c>
      <c r="BE438" s="213" t="s">
        <v>226</v>
      </c>
      <c r="BF438" s="234" t="s">
        <v>226</v>
      </c>
      <c r="BG438" s="213"/>
      <c r="BH438" s="213"/>
      <c r="BI438" s="213"/>
      <c r="BJ438" s="213"/>
      <c r="BK438" s="213"/>
      <c r="BL438" s="213" t="s">
        <v>226</v>
      </c>
      <c r="BM438" s="213"/>
      <c r="BN438" s="213" t="s">
        <v>226</v>
      </c>
      <c r="BO438" s="213"/>
      <c r="BP438" s="213" t="s">
        <v>226</v>
      </c>
      <c r="BQ438" s="213" t="s">
        <v>226</v>
      </c>
      <c r="BR438" s="213"/>
      <c r="BS438" s="213"/>
      <c r="BT438" s="213"/>
      <c r="BU438" s="213"/>
      <c r="BV438" s="213"/>
      <c r="BW438" s="213"/>
      <c r="BX438" s="213"/>
      <c r="BY438" s="213"/>
      <c r="BZ438" s="213"/>
      <c r="CA438" s="213"/>
      <c r="CB438" s="166"/>
      <c r="CC438" s="213" t="s">
        <v>226</v>
      </c>
      <c r="CD438" s="213"/>
      <c r="CE438" s="213"/>
      <c r="CF438" s="213"/>
      <c r="CG438" s="213"/>
      <c r="CH438" s="213"/>
      <c r="CI438" s="213"/>
      <c r="CJ438" s="213"/>
      <c r="CK438" s="213"/>
      <c r="CL438" s="213"/>
      <c r="CM438" s="213"/>
      <c r="CN438" s="213"/>
      <c r="CO438" s="213"/>
      <c r="CP438" s="213"/>
      <c r="CQ438" s="213" t="s">
        <v>226</v>
      </c>
      <c r="CR438" s="213"/>
      <c r="CS438" s="213"/>
      <c r="CT438" s="166"/>
      <c r="CU438" s="213"/>
      <c r="CV438" s="213" t="s">
        <v>853</v>
      </c>
      <c r="CW438" s="213"/>
      <c r="CX438" s="213"/>
      <c r="CY438" s="213"/>
      <c r="CZ438" s="213"/>
      <c r="DA438" s="213"/>
      <c r="DB438" s="213"/>
      <c r="DC438" s="213"/>
      <c r="DD438" s="213"/>
      <c r="DE438" s="213"/>
      <c r="DF438" s="213"/>
      <c r="DG438" s="213"/>
      <c r="DH438" s="213"/>
      <c r="DI438" s="213"/>
      <c r="DJ438" s="213"/>
      <c r="DK438" s="213"/>
      <c r="DL438" s="213"/>
      <c r="DM438" s="213"/>
      <c r="DN438" s="167"/>
      <c r="DO438" s="213"/>
      <c r="DP438" s="213"/>
      <c r="DQ438" s="213"/>
      <c r="DR438" s="213"/>
      <c r="DS438" s="213"/>
      <c r="DT438" s="213"/>
      <c r="DU438" s="213"/>
      <c r="DV438" s="213"/>
      <c r="DW438" s="213"/>
      <c r="DX438" s="213"/>
      <c r="DY438" s="213"/>
      <c r="DZ438" s="213" t="s">
        <v>853</v>
      </c>
      <c r="EA438" s="213"/>
      <c r="EB438" s="213"/>
      <c r="EC438" s="213"/>
      <c r="ED438" s="213"/>
      <c r="EE438" s="213"/>
      <c r="EF438" s="213"/>
      <c r="EG438" s="213"/>
      <c r="EH438" s="213"/>
      <c r="EI438" s="213"/>
      <c r="EJ438" s="213"/>
      <c r="EK438" s="213"/>
      <c r="EL438" s="213"/>
      <c r="EM438" s="213"/>
      <c r="EN438" s="213"/>
      <c r="EO438" s="213"/>
      <c r="EP438" s="213"/>
      <c r="EQ438" s="213"/>
      <c r="ER438" s="213"/>
      <c r="ES438" s="213"/>
      <c r="ET438" s="213" t="s">
        <v>853</v>
      </c>
      <c r="EU438" s="9"/>
      <c r="EV438" s="166" t="s">
        <v>853</v>
      </c>
      <c r="EW438" s="213"/>
      <c r="EX438" s="213"/>
      <c r="EY438" s="213"/>
      <c r="EZ438" s="213"/>
      <c r="FA438" s="213"/>
      <c r="FB438" s="213"/>
      <c r="FC438" s="213"/>
      <c r="FD438" s="213"/>
      <c r="FE438" s="213"/>
      <c r="FF438" s="213"/>
      <c r="FG438" s="213"/>
      <c r="FH438" s="213"/>
      <c r="FI438" s="213"/>
      <c r="FJ438" s="213"/>
      <c r="FK438" s="213"/>
      <c r="FL438" s="213"/>
      <c r="FM438" s="213"/>
      <c r="FN438" s="167"/>
      <c r="FO438" s="213" t="s">
        <v>226</v>
      </c>
      <c r="FP438" s="213"/>
      <c r="FQ438" s="213"/>
      <c r="FR438" s="213"/>
      <c r="FS438" s="166" t="s">
        <v>226</v>
      </c>
      <c r="FT438" s="167"/>
      <c r="FU438" s="213" t="s">
        <v>226</v>
      </c>
      <c r="FV438" s="213"/>
      <c r="FW438" s="213" t="s">
        <v>853</v>
      </c>
      <c r="FX438" s="213"/>
      <c r="FY438" s="166"/>
      <c r="FZ438" s="167"/>
      <c r="GA438" s="166"/>
      <c r="GB438" s="213"/>
      <c r="GC438" s="213"/>
      <c r="GD438" s="213"/>
      <c r="GE438" s="166"/>
      <c r="GF438" s="213"/>
      <c r="GG438" s="213"/>
      <c r="GH438" s="213"/>
      <c r="GI438" s="213"/>
      <c r="GJ438" s="213"/>
      <c r="GK438" s="213"/>
      <c r="GL438" s="213"/>
      <c r="GM438" s="166" t="s">
        <v>226</v>
      </c>
      <c r="GN438" s="213" t="s">
        <v>226</v>
      </c>
      <c r="GO438" s="213" t="s">
        <v>226</v>
      </c>
      <c r="GP438" s="213"/>
      <c r="GQ438" s="167"/>
      <c r="GR438" s="174" t="s">
        <v>853</v>
      </c>
      <c r="GS438" s="214"/>
      <c r="GT438" s="214"/>
      <c r="GU438" s="214"/>
      <c r="GV438" s="214"/>
      <c r="GW438" s="214"/>
      <c r="GX438" s="214"/>
      <c r="GY438" s="214"/>
      <c r="GZ438" s="214"/>
      <c r="HA438" s="214" t="s">
        <v>226</v>
      </c>
      <c r="HB438" s="214"/>
      <c r="HC438" s="214"/>
      <c r="HD438" s="214"/>
      <c r="HE438" s="214"/>
      <c r="HF438" s="214"/>
      <c r="HG438" s="214"/>
      <c r="HH438" s="214"/>
      <c r="HI438" s="214"/>
      <c r="HJ438" s="214"/>
      <c r="HK438" s="214"/>
      <c r="HL438" s="214"/>
      <c r="HM438" s="214"/>
      <c r="HN438" s="214"/>
      <c r="HO438" s="214"/>
      <c r="HP438" s="214"/>
      <c r="HQ438" s="214"/>
      <c r="HR438" s="214"/>
      <c r="HS438" s="214"/>
      <c r="HT438" s="214"/>
      <c r="HU438" s="214"/>
      <c r="HV438" s="214"/>
      <c r="HW438" s="214"/>
      <c r="HX438" s="214"/>
      <c r="HY438" s="214"/>
      <c r="HZ438" s="214"/>
      <c r="IA438" s="214"/>
      <c r="IB438" s="214"/>
      <c r="IC438" s="214"/>
      <c r="ID438" s="214" t="s">
        <v>853</v>
      </c>
      <c r="IE438" s="214"/>
      <c r="IF438" s="214"/>
      <c r="IG438" s="214"/>
      <c r="IH438" s="214"/>
      <c r="II438" s="214"/>
      <c r="IJ438" s="214"/>
      <c r="IK438" s="214"/>
      <c r="IL438" s="214"/>
      <c r="IM438" s="214"/>
      <c r="IN438" s="214"/>
      <c r="IO438" s="214"/>
      <c r="IP438" s="166"/>
      <c r="IQ438" s="167"/>
      <c r="IR438" s="213"/>
      <c r="IS438" s="213"/>
      <c r="IT438" s="213"/>
      <c r="IU438" s="213"/>
      <c r="IV438" s="213"/>
      <c r="IW438" s="213"/>
      <c r="IX438" s="223" t="s">
        <v>853</v>
      </c>
      <c r="IY438" s="223"/>
      <c r="IZ438" s="213" t="s">
        <v>226</v>
      </c>
      <c r="JA438" s="223"/>
      <c r="JB438" s="213"/>
      <c r="JC438" s="213"/>
      <c r="JD438" s="213"/>
      <c r="JE438" s="214"/>
      <c r="JF438"/>
      <c r="JG438" s="213" t="s">
        <v>853</v>
      </c>
      <c r="JH438" s="213"/>
      <c r="JI438" s="213" t="s">
        <v>226</v>
      </c>
      <c r="JJ438" s="213"/>
      <c r="JK438" s="213"/>
      <c r="JL438" s="213"/>
      <c r="JM438" s="213"/>
      <c r="JN438" s="174"/>
      <c r="JO438" s="214" t="s">
        <v>853</v>
      </c>
      <c r="JP438" s="214"/>
      <c r="JQ438" s="214"/>
      <c r="JR438" s="214"/>
      <c r="JS438" s="214"/>
      <c r="JT438" s="214"/>
      <c r="JU438" s="214"/>
      <c r="JV438" s="214"/>
      <c r="JW438" s="214"/>
      <c r="JX438" s="214"/>
      <c r="JY438" s="174" t="s">
        <v>898</v>
      </c>
      <c r="JZ438" s="214" t="s">
        <v>898</v>
      </c>
      <c r="KA438" s="213"/>
      <c r="KB438" s="213"/>
      <c r="KC438" s="214"/>
      <c r="KD438" s="214" t="s">
        <v>898</v>
      </c>
      <c r="KE438" s="214" t="s">
        <v>898</v>
      </c>
      <c r="KF438" s="214"/>
      <c r="KG438" s="214"/>
      <c r="KH438" s="223"/>
      <c r="KI438" s="223"/>
      <c r="KJ438" s="223"/>
      <c r="KK438" s="223"/>
      <c r="KL438" s="214"/>
      <c r="KM438" s="214"/>
      <c r="KN438" s="214"/>
      <c r="KO438" s="214"/>
      <c r="KP438" s="214"/>
      <c r="KQ438"/>
      <c r="KR438" s="255"/>
      <c r="KS438">
        <v>24</v>
      </c>
      <c r="KT438">
        <v>11</v>
      </c>
      <c r="KU438">
        <v>24</v>
      </c>
      <c r="KV438">
        <v>11</v>
      </c>
    </row>
    <row r="439" spans="1:308" s="10" customFormat="1" ht="19.5">
      <c r="A439" s="171">
        <v>46</v>
      </c>
      <c r="B439" s="171" t="s">
        <v>1793</v>
      </c>
      <c r="C439" s="172" t="s">
        <v>1804</v>
      </c>
      <c r="D439" s="173">
        <v>7</v>
      </c>
      <c r="E439" s="164" t="s">
        <v>1805</v>
      </c>
      <c r="F439" s="164">
        <v>20</v>
      </c>
      <c r="G439" s="164" t="s">
        <v>852</v>
      </c>
      <c r="H439" s="164">
        <v>0</v>
      </c>
      <c r="I439" s="164">
        <v>0</v>
      </c>
      <c r="J439" s="164">
        <v>157</v>
      </c>
      <c r="K439" s="164">
        <v>27.9</v>
      </c>
      <c r="L439" s="165">
        <v>17.770700636942674</v>
      </c>
      <c r="M439" s="384" t="s">
        <v>2602</v>
      </c>
      <c r="N439" s="166"/>
      <c r="O439" s="213"/>
      <c r="P439" s="213"/>
      <c r="Q439" s="213"/>
      <c r="R439" s="213"/>
      <c r="S439" s="213"/>
      <c r="T439" s="213"/>
      <c r="U439" s="213"/>
      <c r="V439" s="213"/>
      <c r="W439" s="213"/>
      <c r="X439" s="213"/>
      <c r="Y439" s="213"/>
      <c r="Z439" s="213"/>
      <c r="AA439" s="213"/>
      <c r="AB439" s="213"/>
      <c r="AC439" s="213"/>
      <c r="AD439" s="213"/>
      <c r="AE439" s="213"/>
      <c r="AF439" s="213"/>
      <c r="AG439" s="213"/>
      <c r="AH439" s="213"/>
      <c r="AI439" s="213"/>
      <c r="AJ439" s="213"/>
      <c r="AK439" s="213"/>
      <c r="AL439" s="213"/>
      <c r="AM439" s="213"/>
      <c r="AN439" s="213"/>
      <c r="AO439" s="213"/>
      <c r="AP439" s="213"/>
      <c r="AQ439" s="213"/>
      <c r="AR439" s="213"/>
      <c r="AS439" s="213"/>
      <c r="AT439" s="213"/>
      <c r="AU439" s="213"/>
      <c r="AV439" s="213"/>
      <c r="AW439" s="213"/>
      <c r="AX439" s="213"/>
      <c r="AY439" s="213"/>
      <c r="AZ439" s="213"/>
      <c r="BA439" s="213"/>
      <c r="BB439" s="213"/>
      <c r="BC439" s="213"/>
      <c r="BD439" s="213"/>
      <c r="BE439" s="213"/>
      <c r="BF439" s="213"/>
      <c r="BG439" s="213"/>
      <c r="BH439" s="213"/>
      <c r="BI439" s="213"/>
      <c r="BJ439" s="213"/>
      <c r="BK439" s="213"/>
      <c r="BL439" s="213"/>
      <c r="BM439" s="213"/>
      <c r="BN439" s="213"/>
      <c r="BO439" s="213"/>
      <c r="BP439" s="213"/>
      <c r="BQ439" s="213"/>
      <c r="BR439" s="213"/>
      <c r="BS439" s="213"/>
      <c r="BT439" s="213"/>
      <c r="BU439" s="213"/>
      <c r="BV439" s="213"/>
      <c r="BW439" s="213"/>
      <c r="BX439" s="213"/>
      <c r="BY439" s="213"/>
      <c r="BZ439" s="213"/>
      <c r="CA439" s="213"/>
      <c r="CB439" s="166"/>
      <c r="CC439" s="213"/>
      <c r="CD439" s="213"/>
      <c r="CE439" s="213"/>
      <c r="CF439" s="213"/>
      <c r="CG439" s="213"/>
      <c r="CH439" s="213"/>
      <c r="CI439" s="213"/>
      <c r="CJ439" s="213"/>
      <c r="CK439" s="213"/>
      <c r="CL439" s="213"/>
      <c r="CM439" s="213"/>
      <c r="CN439" s="213"/>
      <c r="CO439" s="213"/>
      <c r="CP439" s="213"/>
      <c r="CQ439" s="213"/>
      <c r="CR439" s="213"/>
      <c r="CS439" s="213"/>
      <c r="CT439" s="166"/>
      <c r="CU439" s="213"/>
      <c r="CV439" s="213"/>
      <c r="CW439" s="213"/>
      <c r="CX439" s="213"/>
      <c r="CY439" s="213"/>
      <c r="CZ439" s="213"/>
      <c r="DA439" s="213"/>
      <c r="DB439" s="213"/>
      <c r="DC439" s="213"/>
      <c r="DD439" s="213"/>
      <c r="DE439" s="213"/>
      <c r="DF439" s="213"/>
      <c r="DG439" s="213"/>
      <c r="DH439" s="213"/>
      <c r="DI439" s="213"/>
      <c r="DJ439" s="213"/>
      <c r="DK439" s="213"/>
      <c r="DL439" s="213"/>
      <c r="DM439" s="213"/>
      <c r="DN439" s="167"/>
      <c r="DO439" s="213"/>
      <c r="DP439" s="213"/>
      <c r="DQ439" s="213"/>
      <c r="DR439" s="213"/>
      <c r="DS439" s="213"/>
      <c r="DT439" s="213"/>
      <c r="DU439" s="213"/>
      <c r="DV439" s="213"/>
      <c r="DW439" s="213"/>
      <c r="DX439" s="213"/>
      <c r="DY439" s="213"/>
      <c r="DZ439" s="213"/>
      <c r="EA439" s="213"/>
      <c r="EB439" s="213"/>
      <c r="EC439" s="213"/>
      <c r="ED439" s="213"/>
      <c r="EE439" s="213"/>
      <c r="EF439" s="213"/>
      <c r="EG439" s="213"/>
      <c r="EH439" s="213"/>
      <c r="EI439" s="213"/>
      <c r="EJ439" s="213"/>
      <c r="EK439" s="213"/>
      <c r="EL439" s="213"/>
      <c r="EM439" s="213"/>
      <c r="EN439" s="213"/>
      <c r="EO439" s="213"/>
      <c r="EP439" s="213"/>
      <c r="EQ439" s="213"/>
      <c r="ER439" s="213"/>
      <c r="ES439" s="213"/>
      <c r="ET439" s="213"/>
      <c r="EU439" s="9"/>
      <c r="EV439" s="166"/>
      <c r="EW439" s="213"/>
      <c r="EX439" s="213"/>
      <c r="EY439" s="213"/>
      <c r="EZ439" s="213"/>
      <c r="FA439" s="213"/>
      <c r="FB439" s="213"/>
      <c r="FC439" s="213"/>
      <c r="FD439" s="213"/>
      <c r="FE439" s="213"/>
      <c r="FF439" s="213"/>
      <c r="FG439" s="213"/>
      <c r="FH439" s="213"/>
      <c r="FI439" s="213"/>
      <c r="FJ439" s="213"/>
      <c r="FK439" s="213"/>
      <c r="FL439" s="213"/>
      <c r="FM439" s="213"/>
      <c r="FN439" s="167"/>
      <c r="FO439" s="213"/>
      <c r="FP439" s="213"/>
      <c r="FQ439" s="213"/>
      <c r="FR439" s="213"/>
      <c r="FS439" s="166"/>
      <c r="FT439" s="167"/>
      <c r="FU439" s="213"/>
      <c r="FV439" s="213"/>
      <c r="FW439" s="213"/>
      <c r="FX439" s="213"/>
      <c r="FY439" s="166"/>
      <c r="FZ439" s="167"/>
      <c r="GA439" s="166"/>
      <c r="GB439" s="213"/>
      <c r="GC439" s="213"/>
      <c r="GD439" s="213"/>
      <c r="GE439" s="166"/>
      <c r="GF439" s="213"/>
      <c r="GG439" s="213"/>
      <c r="GH439" s="213"/>
      <c r="GI439" s="213"/>
      <c r="GJ439" s="213"/>
      <c r="GK439" s="213"/>
      <c r="GL439" s="213"/>
      <c r="GM439" s="166"/>
      <c r="GN439" s="213"/>
      <c r="GO439" s="213"/>
      <c r="GP439" s="213"/>
      <c r="GQ439" s="167"/>
      <c r="GR439" s="174"/>
      <c r="GS439" s="214"/>
      <c r="GT439" s="214"/>
      <c r="GU439" s="214"/>
      <c r="GV439" s="214"/>
      <c r="GW439" s="214"/>
      <c r="GX439" s="214"/>
      <c r="GY439" s="214"/>
      <c r="GZ439" s="214"/>
      <c r="HA439" s="214" t="s">
        <v>226</v>
      </c>
      <c r="HB439" s="214"/>
      <c r="HC439" s="214"/>
      <c r="HD439" s="214"/>
      <c r="HE439" s="214"/>
      <c r="HF439" s="214"/>
      <c r="HG439" s="214"/>
      <c r="HH439" s="214"/>
      <c r="HI439" s="214"/>
      <c r="HJ439" s="214"/>
      <c r="HK439" s="214"/>
      <c r="HL439" s="214"/>
      <c r="HM439" s="214"/>
      <c r="HN439" s="214"/>
      <c r="HO439" s="214"/>
      <c r="HP439" s="214"/>
      <c r="HQ439" s="214"/>
      <c r="HR439" s="214"/>
      <c r="HS439" s="214"/>
      <c r="HT439" s="214"/>
      <c r="HU439" s="214"/>
      <c r="HV439" s="214"/>
      <c r="HW439" s="214"/>
      <c r="HX439" s="214"/>
      <c r="HY439" s="214"/>
      <c r="HZ439" s="214"/>
      <c r="IA439" s="214"/>
      <c r="IB439" s="214"/>
      <c r="IC439" s="214"/>
      <c r="ID439" s="214"/>
      <c r="IE439" s="214"/>
      <c r="IF439" s="214"/>
      <c r="IG439" s="214"/>
      <c r="IH439" s="214"/>
      <c r="II439" s="214"/>
      <c r="IJ439" s="214"/>
      <c r="IK439" s="214"/>
      <c r="IL439" s="214"/>
      <c r="IM439" s="214"/>
      <c r="IN439" s="214"/>
      <c r="IO439" s="214"/>
      <c r="IP439" s="166"/>
      <c r="IQ439" s="167"/>
      <c r="IR439" s="213"/>
      <c r="IS439" s="213" t="s">
        <v>226</v>
      </c>
      <c r="IT439" s="213"/>
      <c r="IU439" s="213"/>
      <c r="IV439" s="213"/>
      <c r="IW439" s="213"/>
      <c r="IX439" s="223"/>
      <c r="IY439" s="223"/>
      <c r="IZ439" s="213"/>
      <c r="JA439" s="223"/>
      <c r="JB439" s="213"/>
      <c r="JC439" s="213"/>
      <c r="JD439" s="213"/>
      <c r="JE439" s="214"/>
      <c r="JF439"/>
      <c r="JG439" s="213"/>
      <c r="JH439" s="213"/>
      <c r="JI439" s="213"/>
      <c r="JJ439" s="213"/>
      <c r="JK439" s="213"/>
      <c r="JL439" s="213"/>
      <c r="JM439" s="213"/>
      <c r="JN439" s="174"/>
      <c r="JO439" s="214"/>
      <c r="JP439" s="214"/>
      <c r="JQ439" s="214"/>
      <c r="JR439" s="214"/>
      <c r="JS439" s="214"/>
      <c r="JT439" s="214"/>
      <c r="JU439" s="214"/>
      <c r="JV439" s="214"/>
      <c r="JW439" s="214"/>
      <c r="JX439" s="214"/>
      <c r="JY439" s="166"/>
      <c r="JZ439" s="213"/>
      <c r="KA439" s="213"/>
      <c r="KB439" s="213"/>
      <c r="KC439" s="214"/>
      <c r="KD439" s="214"/>
      <c r="KE439" s="214"/>
      <c r="KF439" s="214"/>
      <c r="KG439" s="214"/>
      <c r="KH439" s="223"/>
      <c r="KI439" s="223"/>
      <c r="KJ439" s="223"/>
      <c r="KK439" s="223"/>
      <c r="KL439" s="214"/>
      <c r="KM439" s="214"/>
      <c r="KN439" s="214"/>
      <c r="KO439" s="214" t="s">
        <v>853</v>
      </c>
      <c r="KP439" s="214"/>
      <c r="KQ439"/>
      <c r="KR439" s="255"/>
      <c r="KS439">
        <v>2</v>
      </c>
      <c r="KT439">
        <v>1</v>
      </c>
      <c r="KU439">
        <v>2</v>
      </c>
      <c r="KV439">
        <v>1</v>
      </c>
    </row>
    <row r="440" spans="1:308" s="10" customFormat="1" ht="19.5">
      <c r="A440" s="171">
        <v>47</v>
      </c>
      <c r="B440" s="171" t="s">
        <v>1806</v>
      </c>
      <c r="C440" s="172" t="s">
        <v>1807</v>
      </c>
      <c r="D440" s="173">
        <v>1</v>
      </c>
      <c r="E440" s="164" t="s">
        <v>1808</v>
      </c>
      <c r="F440" s="164">
        <v>8</v>
      </c>
      <c r="G440" s="164" t="s">
        <v>857</v>
      </c>
      <c r="H440" s="164">
        <v>0</v>
      </c>
      <c r="I440" s="164">
        <v>0</v>
      </c>
      <c r="J440" s="164">
        <v>327</v>
      </c>
      <c r="K440" s="164">
        <v>50</v>
      </c>
      <c r="L440" s="165">
        <v>15.290519877675839</v>
      </c>
      <c r="M440" s="384" t="s">
        <v>2603</v>
      </c>
      <c r="N440" s="166" t="s">
        <v>853</v>
      </c>
      <c r="O440" s="213"/>
      <c r="P440" s="213"/>
      <c r="Q440" s="213"/>
      <c r="R440" s="213"/>
      <c r="S440" s="213"/>
      <c r="T440" s="213"/>
      <c r="U440" s="213"/>
      <c r="V440" s="213"/>
      <c r="W440" s="213"/>
      <c r="X440" s="213"/>
      <c r="Y440" s="213"/>
      <c r="Z440" s="213"/>
      <c r="AA440" s="213"/>
      <c r="AB440" s="213"/>
      <c r="AC440" s="213"/>
      <c r="AD440" s="213"/>
      <c r="AE440" s="213"/>
      <c r="AF440" s="213"/>
      <c r="AG440" s="213"/>
      <c r="AH440" s="213"/>
      <c r="AI440" s="213"/>
      <c r="AJ440" s="213"/>
      <c r="AK440" s="213"/>
      <c r="AL440" s="213"/>
      <c r="AM440" s="213"/>
      <c r="AN440" s="213"/>
      <c r="AO440" s="213"/>
      <c r="AP440" s="213"/>
      <c r="AQ440" s="213"/>
      <c r="AR440" s="213"/>
      <c r="AS440" s="213"/>
      <c r="AT440" s="213"/>
      <c r="AU440" s="213"/>
      <c r="AV440" s="213"/>
      <c r="AW440" s="213"/>
      <c r="AX440" s="213"/>
      <c r="AY440" s="213"/>
      <c r="AZ440" s="213"/>
      <c r="BA440" s="213"/>
      <c r="BB440" s="213"/>
      <c r="BC440" s="213"/>
      <c r="BD440" s="213"/>
      <c r="BE440" s="213"/>
      <c r="BF440" s="213"/>
      <c r="BG440" s="213"/>
      <c r="BH440" s="213"/>
      <c r="BI440" s="213"/>
      <c r="BJ440" s="213"/>
      <c r="BK440" s="213"/>
      <c r="BL440" s="213" t="s">
        <v>226</v>
      </c>
      <c r="BM440" s="213"/>
      <c r="BN440" s="213"/>
      <c r="BO440" s="213"/>
      <c r="BP440" s="213"/>
      <c r="BQ440" s="213"/>
      <c r="BR440" s="213" t="s">
        <v>226</v>
      </c>
      <c r="BS440" s="213"/>
      <c r="BT440" s="213"/>
      <c r="BU440" s="213" t="s">
        <v>226</v>
      </c>
      <c r="BV440" s="213"/>
      <c r="BW440" s="213"/>
      <c r="BX440" s="213"/>
      <c r="BY440" s="213"/>
      <c r="BZ440" s="213"/>
      <c r="CA440" s="213"/>
      <c r="CB440" s="166"/>
      <c r="CC440" s="213" t="s">
        <v>853</v>
      </c>
      <c r="CD440" s="213"/>
      <c r="CE440" s="213"/>
      <c r="CF440" s="213"/>
      <c r="CG440" s="213"/>
      <c r="CH440" s="213"/>
      <c r="CI440" s="213"/>
      <c r="CJ440" s="213"/>
      <c r="CK440" s="213"/>
      <c r="CL440" s="213"/>
      <c r="CM440" s="213"/>
      <c r="CN440" s="213"/>
      <c r="CO440" s="213" t="s">
        <v>226</v>
      </c>
      <c r="CP440" s="213"/>
      <c r="CQ440" s="213"/>
      <c r="CR440" s="213"/>
      <c r="CS440" s="213"/>
      <c r="CT440" s="166" t="s">
        <v>853</v>
      </c>
      <c r="CU440" s="213"/>
      <c r="CV440" s="213" t="s">
        <v>853</v>
      </c>
      <c r="CW440" s="213" t="s">
        <v>853</v>
      </c>
      <c r="CX440" s="213"/>
      <c r="CY440" s="213"/>
      <c r="CZ440" s="213"/>
      <c r="DA440" s="213" t="s">
        <v>853</v>
      </c>
      <c r="DB440" s="213"/>
      <c r="DC440" s="213"/>
      <c r="DD440" s="213" t="s">
        <v>853</v>
      </c>
      <c r="DE440" s="213"/>
      <c r="DF440" s="213"/>
      <c r="DG440" s="213"/>
      <c r="DH440" s="213"/>
      <c r="DI440" s="213"/>
      <c r="DJ440" s="213"/>
      <c r="DK440" s="213"/>
      <c r="DL440" s="213"/>
      <c r="DM440" s="213"/>
      <c r="DN440" s="167"/>
      <c r="DO440" s="213"/>
      <c r="DP440" s="213"/>
      <c r="DQ440" s="213"/>
      <c r="DR440" s="213"/>
      <c r="DS440" s="213"/>
      <c r="DT440" s="213" t="s">
        <v>226</v>
      </c>
      <c r="DU440" s="213"/>
      <c r="DV440" s="213"/>
      <c r="DW440" s="213"/>
      <c r="DX440" s="213"/>
      <c r="DY440" s="213"/>
      <c r="DZ440" s="213"/>
      <c r="EA440" s="213"/>
      <c r="EB440" s="213"/>
      <c r="EC440" s="213"/>
      <c r="ED440" s="213"/>
      <c r="EE440" s="213"/>
      <c r="EF440" s="213"/>
      <c r="EG440" s="213"/>
      <c r="EH440" s="213"/>
      <c r="EI440" s="213"/>
      <c r="EJ440" s="213"/>
      <c r="EK440" s="213"/>
      <c r="EL440" s="213"/>
      <c r="EM440" s="213"/>
      <c r="EN440" s="213"/>
      <c r="EO440" s="213"/>
      <c r="EP440" s="213"/>
      <c r="EQ440" s="213"/>
      <c r="ER440" s="213"/>
      <c r="ES440" s="213"/>
      <c r="ET440" s="213"/>
      <c r="EU440" s="9"/>
      <c r="EV440" s="166"/>
      <c r="EW440" s="213"/>
      <c r="EX440" s="213"/>
      <c r="EY440" s="213"/>
      <c r="EZ440" s="213"/>
      <c r="FA440" s="213"/>
      <c r="FB440" s="213"/>
      <c r="FC440" s="213"/>
      <c r="FD440" s="213"/>
      <c r="FE440" s="213"/>
      <c r="FF440" s="213"/>
      <c r="FG440" s="213"/>
      <c r="FH440" s="213" t="s">
        <v>853</v>
      </c>
      <c r="FI440" s="213"/>
      <c r="FJ440" s="213"/>
      <c r="FK440" s="213"/>
      <c r="FL440" s="213"/>
      <c r="FM440" s="213"/>
      <c r="FN440" s="167"/>
      <c r="FO440" s="213" t="s">
        <v>226</v>
      </c>
      <c r="FP440" s="213" t="s">
        <v>226</v>
      </c>
      <c r="FQ440" s="213"/>
      <c r="FR440" s="213"/>
      <c r="FS440" s="166" t="s">
        <v>226</v>
      </c>
      <c r="FT440" s="167"/>
      <c r="FU440" s="213" t="s">
        <v>226</v>
      </c>
      <c r="FV440" s="213"/>
      <c r="FW440" s="213"/>
      <c r="FX440" s="213"/>
      <c r="FY440" s="166"/>
      <c r="FZ440" s="167"/>
      <c r="GA440" s="166"/>
      <c r="GB440" s="213"/>
      <c r="GC440" s="213"/>
      <c r="GD440" s="213"/>
      <c r="GE440" s="166"/>
      <c r="GF440" s="213"/>
      <c r="GG440" s="213"/>
      <c r="GH440" s="213"/>
      <c r="GI440" s="213"/>
      <c r="GJ440" s="213"/>
      <c r="GK440" s="213"/>
      <c r="GL440" s="213"/>
      <c r="GM440" s="166"/>
      <c r="GN440" s="213"/>
      <c r="GO440" s="213"/>
      <c r="GP440" s="213"/>
      <c r="GQ440" s="167"/>
      <c r="GR440" s="174" t="s">
        <v>226</v>
      </c>
      <c r="GS440" s="214"/>
      <c r="GT440" s="214"/>
      <c r="GU440" s="214"/>
      <c r="GV440" s="214"/>
      <c r="GW440" s="214"/>
      <c r="GX440" s="214" t="s">
        <v>226</v>
      </c>
      <c r="GY440" s="214"/>
      <c r="GZ440" s="214"/>
      <c r="HA440" s="214"/>
      <c r="HB440" s="214"/>
      <c r="HC440" s="214"/>
      <c r="HD440" s="214"/>
      <c r="HE440" s="214"/>
      <c r="HF440" s="214" t="s">
        <v>226</v>
      </c>
      <c r="HG440" s="214"/>
      <c r="HH440" s="214"/>
      <c r="HI440" s="214"/>
      <c r="HJ440" s="214"/>
      <c r="HK440" s="214"/>
      <c r="HL440" s="214"/>
      <c r="HM440" s="214"/>
      <c r="HN440" s="214"/>
      <c r="HO440" s="214"/>
      <c r="HP440" s="214"/>
      <c r="HQ440" s="214"/>
      <c r="HR440" s="214"/>
      <c r="HS440" s="214"/>
      <c r="HT440" s="214"/>
      <c r="HU440" s="214"/>
      <c r="HV440" s="214"/>
      <c r="HW440" s="214"/>
      <c r="HX440" s="214"/>
      <c r="HY440" s="214"/>
      <c r="HZ440" s="214"/>
      <c r="IA440" s="214"/>
      <c r="IB440" s="214"/>
      <c r="IC440" s="214"/>
      <c r="ID440" s="214"/>
      <c r="IE440" s="214"/>
      <c r="IF440" s="214"/>
      <c r="IG440" s="214"/>
      <c r="IH440" s="214"/>
      <c r="II440" s="214"/>
      <c r="IJ440" s="214"/>
      <c r="IK440" s="214"/>
      <c r="IL440" s="214"/>
      <c r="IM440" s="214"/>
      <c r="IN440" s="214"/>
      <c r="IO440" s="214"/>
      <c r="IP440" s="166"/>
      <c r="IQ440" s="167"/>
      <c r="IR440" s="213"/>
      <c r="IS440" s="213"/>
      <c r="IT440" s="213"/>
      <c r="IU440" s="213"/>
      <c r="IV440" s="213"/>
      <c r="IW440" s="213"/>
      <c r="IX440" s="223"/>
      <c r="IY440" s="223"/>
      <c r="IZ440" s="213" t="s">
        <v>853</v>
      </c>
      <c r="JA440" s="223"/>
      <c r="JB440" s="213"/>
      <c r="JC440" s="213"/>
      <c r="JD440" s="213"/>
      <c r="JE440" s="214"/>
      <c r="JF440"/>
      <c r="JG440" s="213"/>
      <c r="JH440" s="213"/>
      <c r="JI440" s="213"/>
      <c r="JJ440" s="213"/>
      <c r="JK440" s="213"/>
      <c r="JL440" s="213" t="s">
        <v>226</v>
      </c>
      <c r="JM440" s="213"/>
      <c r="JN440" s="174"/>
      <c r="JO440" s="214"/>
      <c r="JP440" s="214"/>
      <c r="JQ440" s="214"/>
      <c r="JR440" s="214"/>
      <c r="JS440" s="214"/>
      <c r="JT440" s="214"/>
      <c r="JU440" s="214"/>
      <c r="JV440" s="214"/>
      <c r="JW440" s="214"/>
      <c r="JX440" s="214"/>
      <c r="JY440" s="166"/>
      <c r="JZ440" s="213"/>
      <c r="KA440" s="213"/>
      <c r="KB440" s="213"/>
      <c r="KC440" s="214"/>
      <c r="KD440" s="214"/>
      <c r="KE440" s="214"/>
      <c r="KF440" s="214"/>
      <c r="KG440" s="214"/>
      <c r="KH440" s="223"/>
      <c r="KI440" s="223"/>
      <c r="KJ440" s="223"/>
      <c r="KK440" s="223"/>
      <c r="KL440" s="214"/>
      <c r="KM440" s="214"/>
      <c r="KN440" s="214"/>
      <c r="KO440" s="214"/>
      <c r="KP440" s="214"/>
      <c r="KQ440"/>
      <c r="KR440" s="255"/>
      <c r="KS440">
        <v>13</v>
      </c>
      <c r="KT440">
        <v>9</v>
      </c>
      <c r="KU440">
        <v>13</v>
      </c>
      <c r="KV440">
        <v>9</v>
      </c>
    </row>
    <row r="441" spans="1:308" s="10" customFormat="1" ht="19.5">
      <c r="A441" s="171">
        <v>47</v>
      </c>
      <c r="B441" s="171" t="s">
        <v>1809</v>
      </c>
      <c r="C441" s="172" t="s">
        <v>1810</v>
      </c>
      <c r="D441" s="173">
        <v>2</v>
      </c>
      <c r="E441" s="171" t="s">
        <v>1811</v>
      </c>
      <c r="F441" s="164">
        <v>20</v>
      </c>
      <c r="G441" s="164" t="s">
        <v>852</v>
      </c>
      <c r="H441" s="164">
        <v>0</v>
      </c>
      <c r="I441" s="164">
        <v>0</v>
      </c>
      <c r="J441" s="164">
        <v>372</v>
      </c>
      <c r="K441" s="164">
        <v>105.6</v>
      </c>
      <c r="L441" s="165">
        <v>28.387096774193548</v>
      </c>
      <c r="M441" s="384" t="s">
        <v>2604</v>
      </c>
      <c r="N441" s="166" t="s">
        <v>226</v>
      </c>
      <c r="O441" s="213"/>
      <c r="P441" s="213"/>
      <c r="Q441" s="213"/>
      <c r="R441" s="213"/>
      <c r="S441" s="213"/>
      <c r="T441" s="213"/>
      <c r="U441" s="213"/>
      <c r="V441" s="213"/>
      <c r="W441" s="213"/>
      <c r="X441" s="213"/>
      <c r="Y441" s="213"/>
      <c r="Z441" s="213"/>
      <c r="AA441" s="213"/>
      <c r="AB441" s="213"/>
      <c r="AC441" s="213"/>
      <c r="AD441" s="213"/>
      <c r="AE441" s="213"/>
      <c r="AF441" s="213" t="s">
        <v>226</v>
      </c>
      <c r="AG441" s="213"/>
      <c r="AH441" s="213"/>
      <c r="AI441" s="213"/>
      <c r="AJ441" s="213"/>
      <c r="AK441" s="213"/>
      <c r="AL441" s="213"/>
      <c r="AM441" s="213"/>
      <c r="AN441" s="213"/>
      <c r="AO441" s="213"/>
      <c r="AP441" s="213"/>
      <c r="AQ441" s="213"/>
      <c r="AR441" s="213"/>
      <c r="AS441" s="213"/>
      <c r="AT441" s="213"/>
      <c r="AU441" s="213"/>
      <c r="AV441" s="213"/>
      <c r="AW441" s="213"/>
      <c r="AX441" s="213"/>
      <c r="AY441" s="213"/>
      <c r="AZ441" s="213"/>
      <c r="BA441" s="213" t="s">
        <v>853</v>
      </c>
      <c r="BB441" s="213" t="s">
        <v>853</v>
      </c>
      <c r="BC441" s="213"/>
      <c r="BD441" s="213" t="s">
        <v>226</v>
      </c>
      <c r="BE441" s="213"/>
      <c r="BF441" s="213"/>
      <c r="BG441" s="213" t="s">
        <v>226</v>
      </c>
      <c r="BH441" s="213"/>
      <c r="BI441" s="213"/>
      <c r="BJ441" s="213"/>
      <c r="BK441" s="213"/>
      <c r="BL441" s="213"/>
      <c r="BM441" s="213"/>
      <c r="BN441" s="213"/>
      <c r="BO441" s="213"/>
      <c r="BP441" s="213"/>
      <c r="BQ441" s="213" t="s">
        <v>226</v>
      </c>
      <c r="BR441" s="213" t="s">
        <v>226</v>
      </c>
      <c r="BS441" s="213"/>
      <c r="BT441" s="213"/>
      <c r="BU441" s="213" t="s">
        <v>226</v>
      </c>
      <c r="BV441" s="213"/>
      <c r="BW441" s="213"/>
      <c r="BX441" s="213"/>
      <c r="BY441" s="213"/>
      <c r="BZ441" s="213"/>
      <c r="CA441" s="213"/>
      <c r="CB441" s="166"/>
      <c r="CC441" s="213"/>
      <c r="CD441" s="213"/>
      <c r="CE441" s="213"/>
      <c r="CF441" s="213"/>
      <c r="CG441" s="213" t="s">
        <v>853</v>
      </c>
      <c r="CH441" s="213" t="s">
        <v>853</v>
      </c>
      <c r="CI441" s="213" t="s">
        <v>226</v>
      </c>
      <c r="CJ441" s="213" t="s">
        <v>853</v>
      </c>
      <c r="CK441" s="213" t="s">
        <v>853</v>
      </c>
      <c r="CL441" s="213"/>
      <c r="CM441" s="213" t="s">
        <v>853</v>
      </c>
      <c r="CN441" s="213"/>
      <c r="CO441" s="213" t="s">
        <v>853</v>
      </c>
      <c r="CP441" s="213"/>
      <c r="CQ441" s="213" t="s">
        <v>226</v>
      </c>
      <c r="CR441" s="213"/>
      <c r="CS441" s="213" t="s">
        <v>226</v>
      </c>
      <c r="CT441" s="166"/>
      <c r="CU441" s="213"/>
      <c r="CV441" s="213"/>
      <c r="CW441" s="213"/>
      <c r="CX441" s="213"/>
      <c r="CY441" s="213"/>
      <c r="CZ441" s="213" t="s">
        <v>853</v>
      </c>
      <c r="DA441" s="213" t="s">
        <v>853</v>
      </c>
      <c r="DB441" s="213"/>
      <c r="DC441" s="213" t="s">
        <v>853</v>
      </c>
      <c r="DD441" s="213"/>
      <c r="DE441" s="213" t="s">
        <v>853</v>
      </c>
      <c r="DF441" s="213"/>
      <c r="DG441" s="213"/>
      <c r="DH441" s="213"/>
      <c r="DI441" s="213"/>
      <c r="DJ441" s="213"/>
      <c r="DK441" s="213"/>
      <c r="DL441" s="213"/>
      <c r="DM441" s="213"/>
      <c r="DN441" s="167"/>
      <c r="DO441" s="213" t="s">
        <v>853</v>
      </c>
      <c r="DP441" s="166" t="s">
        <v>853</v>
      </c>
      <c r="DQ441" s="213"/>
      <c r="DR441" s="213"/>
      <c r="DS441" s="213"/>
      <c r="DT441" s="213" t="s">
        <v>853</v>
      </c>
      <c r="DU441" s="213" t="s">
        <v>853</v>
      </c>
      <c r="DV441" s="213"/>
      <c r="DW441" s="213"/>
      <c r="DX441" s="213" t="s">
        <v>853</v>
      </c>
      <c r="DY441" s="213"/>
      <c r="DZ441" s="213" t="s">
        <v>226</v>
      </c>
      <c r="EA441" s="213"/>
      <c r="EB441" s="213" t="s">
        <v>226</v>
      </c>
      <c r="EC441" s="213"/>
      <c r="ED441" s="213"/>
      <c r="EE441" s="213"/>
      <c r="EF441" s="213"/>
      <c r="EG441" s="213"/>
      <c r="EH441" s="213"/>
      <c r="EI441" s="213"/>
      <c r="EJ441" s="213"/>
      <c r="EK441" s="213"/>
      <c r="EL441" s="213"/>
      <c r="EM441" s="213"/>
      <c r="EN441" s="213"/>
      <c r="EO441" s="213"/>
      <c r="EP441" s="213"/>
      <c r="EQ441" s="213"/>
      <c r="ER441" s="213"/>
      <c r="ES441" s="213"/>
      <c r="ET441" s="213"/>
      <c r="EU441" s="9"/>
      <c r="EV441" s="166" t="s">
        <v>853</v>
      </c>
      <c r="EW441" s="213" t="s">
        <v>853</v>
      </c>
      <c r="EX441" s="213"/>
      <c r="EY441" s="213"/>
      <c r="EZ441" s="213" t="s">
        <v>853</v>
      </c>
      <c r="FA441" s="213" t="s">
        <v>853</v>
      </c>
      <c r="FB441" s="213"/>
      <c r="FC441" s="213"/>
      <c r="FD441" s="213"/>
      <c r="FE441" s="213"/>
      <c r="FF441" s="213" t="s">
        <v>853</v>
      </c>
      <c r="FG441" s="213" t="s">
        <v>853</v>
      </c>
      <c r="FH441" s="213" t="s">
        <v>853</v>
      </c>
      <c r="FI441" s="213"/>
      <c r="FJ441" s="213"/>
      <c r="FK441" s="213"/>
      <c r="FL441" s="213"/>
      <c r="FM441" s="213"/>
      <c r="FN441" s="167"/>
      <c r="FO441" s="213" t="s">
        <v>226</v>
      </c>
      <c r="FP441" s="213"/>
      <c r="FQ441" s="213"/>
      <c r="FR441" s="213"/>
      <c r="FS441" s="166" t="s">
        <v>226</v>
      </c>
      <c r="FT441" s="167"/>
      <c r="FU441" s="213" t="s">
        <v>226</v>
      </c>
      <c r="FV441" s="213"/>
      <c r="FW441" s="213"/>
      <c r="FX441" s="213"/>
      <c r="FY441" s="166"/>
      <c r="FZ441" s="167"/>
      <c r="GA441" s="166"/>
      <c r="GB441" s="213"/>
      <c r="GC441" s="213"/>
      <c r="GD441" s="213"/>
      <c r="GE441" s="166" t="s">
        <v>853</v>
      </c>
      <c r="GF441" s="213" t="s">
        <v>853</v>
      </c>
      <c r="GG441" s="213" t="s">
        <v>853</v>
      </c>
      <c r="GH441" s="213"/>
      <c r="GI441" s="213" t="s">
        <v>898</v>
      </c>
      <c r="GJ441" s="213"/>
      <c r="GK441" s="213"/>
      <c r="GL441" s="213"/>
      <c r="GM441" s="166"/>
      <c r="GN441" s="213"/>
      <c r="GO441" s="213" t="s">
        <v>226</v>
      </c>
      <c r="GP441" s="213"/>
      <c r="GQ441" s="167"/>
      <c r="GR441" s="174"/>
      <c r="GS441" s="214"/>
      <c r="GT441" s="214"/>
      <c r="GU441" s="214"/>
      <c r="GV441" s="214"/>
      <c r="GW441" s="214" t="s">
        <v>226</v>
      </c>
      <c r="GX441" s="214"/>
      <c r="GY441" s="214"/>
      <c r="GZ441" s="214"/>
      <c r="HA441" s="214"/>
      <c r="HB441" s="214"/>
      <c r="HC441" s="214"/>
      <c r="HD441" s="214"/>
      <c r="HE441" s="214"/>
      <c r="HF441" s="214"/>
      <c r="HG441" s="214"/>
      <c r="HH441" s="214"/>
      <c r="HI441" s="214"/>
      <c r="HJ441" s="214"/>
      <c r="HK441" s="214"/>
      <c r="HL441" s="214"/>
      <c r="HM441" s="214"/>
      <c r="HN441" s="214"/>
      <c r="HO441" s="214"/>
      <c r="HP441" s="214"/>
      <c r="HQ441" s="214"/>
      <c r="HR441" s="214"/>
      <c r="HS441" s="214"/>
      <c r="HT441" s="214"/>
      <c r="HU441" s="214"/>
      <c r="HV441" s="214"/>
      <c r="HW441" s="214"/>
      <c r="HX441" s="214"/>
      <c r="HY441" s="214"/>
      <c r="HZ441" s="214"/>
      <c r="IA441" s="214"/>
      <c r="IB441" s="214"/>
      <c r="IC441" s="214"/>
      <c r="ID441" s="214"/>
      <c r="IE441" s="214"/>
      <c r="IF441" s="214"/>
      <c r="IG441" s="214"/>
      <c r="IH441" s="214"/>
      <c r="II441" s="214"/>
      <c r="IJ441" s="214"/>
      <c r="IK441" s="214"/>
      <c r="IL441" s="214"/>
      <c r="IM441" s="214"/>
      <c r="IN441" s="214"/>
      <c r="IO441" s="214"/>
      <c r="IP441" s="166"/>
      <c r="IQ441" s="167"/>
      <c r="IR441" s="213"/>
      <c r="IS441" s="213"/>
      <c r="IT441" s="213"/>
      <c r="IU441" s="213"/>
      <c r="IV441" s="213"/>
      <c r="IW441" s="213"/>
      <c r="IX441" s="223"/>
      <c r="IY441" s="223"/>
      <c r="IZ441" s="213"/>
      <c r="JA441" s="223"/>
      <c r="JB441" s="213"/>
      <c r="JC441" s="213"/>
      <c r="JD441" s="213"/>
      <c r="JE441" s="214"/>
      <c r="JF441"/>
      <c r="JG441" s="213"/>
      <c r="JH441" s="213"/>
      <c r="JI441" s="213"/>
      <c r="JJ441" s="213"/>
      <c r="JK441" s="213"/>
      <c r="JL441" s="213"/>
      <c r="JM441" s="213"/>
      <c r="JN441" s="174"/>
      <c r="JO441" s="214"/>
      <c r="JP441" s="214"/>
      <c r="JQ441" s="214"/>
      <c r="JR441" s="214"/>
      <c r="JS441" s="214"/>
      <c r="JT441" s="214"/>
      <c r="JU441" s="214" t="s">
        <v>853</v>
      </c>
      <c r="JV441" s="214"/>
      <c r="JW441" s="214"/>
      <c r="JX441" s="214"/>
      <c r="JY441" s="166"/>
      <c r="JZ441" s="213"/>
      <c r="KA441" s="213" t="s">
        <v>226</v>
      </c>
      <c r="KB441" s="213"/>
      <c r="KC441" s="214"/>
      <c r="KD441" s="214"/>
      <c r="KE441" s="214"/>
      <c r="KF441" s="214"/>
      <c r="KG441" s="214"/>
      <c r="KH441" s="223"/>
      <c r="KI441" s="223"/>
      <c r="KJ441" s="223"/>
      <c r="KK441" s="223"/>
      <c r="KL441" s="214"/>
      <c r="KM441" s="214" t="s">
        <v>898</v>
      </c>
      <c r="KN441" s="214"/>
      <c r="KO441" s="214"/>
      <c r="KP441" s="214"/>
      <c r="KQ441"/>
      <c r="KR441" s="255"/>
      <c r="KS441">
        <v>20</v>
      </c>
      <c r="KT441">
        <v>28</v>
      </c>
      <c r="KU441">
        <v>19</v>
      </c>
      <c r="KV441">
        <v>28</v>
      </c>
    </row>
    <row r="442" spans="1:308" s="10" customFormat="1" ht="19.5">
      <c r="A442" s="171">
        <v>47</v>
      </c>
      <c r="B442" s="171" t="s">
        <v>1809</v>
      </c>
      <c r="C442" s="172" t="s">
        <v>1812</v>
      </c>
      <c r="D442" s="173">
        <v>3</v>
      </c>
      <c r="E442" s="171" t="s">
        <v>1813</v>
      </c>
      <c r="F442" s="164">
        <v>8</v>
      </c>
      <c r="G442" s="164" t="s">
        <v>857</v>
      </c>
      <c r="H442" s="164">
        <v>0</v>
      </c>
      <c r="I442" s="164">
        <v>0</v>
      </c>
      <c r="J442" s="164">
        <v>555</v>
      </c>
      <c r="K442" s="164">
        <v>209.4</v>
      </c>
      <c r="L442" s="165">
        <v>37.729729729729733</v>
      </c>
      <c r="M442" s="384" t="s">
        <v>2605</v>
      </c>
      <c r="N442" s="166" t="s">
        <v>853</v>
      </c>
      <c r="O442" s="213"/>
      <c r="P442" s="213"/>
      <c r="Q442" s="213"/>
      <c r="R442" s="213"/>
      <c r="S442" s="213"/>
      <c r="T442" s="213"/>
      <c r="U442" s="213"/>
      <c r="V442" s="213"/>
      <c r="W442" s="213"/>
      <c r="X442" s="213"/>
      <c r="Y442" s="213"/>
      <c r="Z442" s="213"/>
      <c r="AA442" s="213"/>
      <c r="AB442" s="213"/>
      <c r="AC442" s="213"/>
      <c r="AD442" s="213"/>
      <c r="AE442" s="213"/>
      <c r="AF442" s="213"/>
      <c r="AG442" s="213"/>
      <c r="AH442" s="213"/>
      <c r="AI442" s="213"/>
      <c r="AJ442" s="213"/>
      <c r="AK442" s="213"/>
      <c r="AL442" s="213"/>
      <c r="AM442" s="213"/>
      <c r="AN442" s="213"/>
      <c r="AO442" s="213"/>
      <c r="AP442" s="213"/>
      <c r="AQ442" s="213"/>
      <c r="AR442" s="213"/>
      <c r="AS442" s="213"/>
      <c r="AT442" s="213"/>
      <c r="AU442" s="213"/>
      <c r="AV442" s="213"/>
      <c r="AW442" s="213"/>
      <c r="AX442" s="213"/>
      <c r="AY442" s="213"/>
      <c r="AZ442" s="213"/>
      <c r="BA442" s="213"/>
      <c r="BB442" s="213"/>
      <c r="BC442" s="213"/>
      <c r="BD442" s="213"/>
      <c r="BE442" s="213"/>
      <c r="BF442" s="213"/>
      <c r="BG442" s="213"/>
      <c r="BH442" s="213"/>
      <c r="BI442" s="213"/>
      <c r="BJ442" s="213"/>
      <c r="BK442" s="213"/>
      <c r="BL442" s="213"/>
      <c r="BM442" s="213"/>
      <c r="BN442" s="213"/>
      <c r="BO442" s="213"/>
      <c r="BP442" s="213"/>
      <c r="BQ442" s="213" t="s">
        <v>226</v>
      </c>
      <c r="BR442" s="213" t="s">
        <v>226</v>
      </c>
      <c r="BS442" s="213"/>
      <c r="BT442" s="213"/>
      <c r="BU442" s="213"/>
      <c r="BV442" s="213"/>
      <c r="BW442" s="213" t="s">
        <v>226</v>
      </c>
      <c r="BX442" s="213"/>
      <c r="BY442" s="213"/>
      <c r="BZ442" s="213"/>
      <c r="CA442" s="213"/>
      <c r="CB442" s="166" t="s">
        <v>226</v>
      </c>
      <c r="CC442" s="213" t="s">
        <v>226</v>
      </c>
      <c r="CD442" s="213"/>
      <c r="CE442" s="213"/>
      <c r="CF442" s="213"/>
      <c r="CG442" s="213"/>
      <c r="CH442" s="213"/>
      <c r="CI442" s="213"/>
      <c r="CJ442" s="213"/>
      <c r="CK442" s="213"/>
      <c r="CL442" s="213"/>
      <c r="CM442" s="213"/>
      <c r="CN442" s="213"/>
      <c r="CO442" s="213"/>
      <c r="CP442" s="213"/>
      <c r="CQ442" s="213"/>
      <c r="CR442" s="213"/>
      <c r="CS442" s="213"/>
      <c r="CT442" s="166"/>
      <c r="CU442" s="213"/>
      <c r="CV442" s="213"/>
      <c r="CW442" s="213"/>
      <c r="CX442" s="213"/>
      <c r="CY442" s="213"/>
      <c r="CZ442" s="213" t="s">
        <v>226</v>
      </c>
      <c r="DA442" s="213" t="s">
        <v>226</v>
      </c>
      <c r="DB442" s="213"/>
      <c r="DC442" s="213"/>
      <c r="DD442" s="213"/>
      <c r="DE442" s="213"/>
      <c r="DF442" s="213"/>
      <c r="DG442" s="213"/>
      <c r="DH442" s="213"/>
      <c r="DI442" s="213"/>
      <c r="DJ442" s="213"/>
      <c r="DK442" s="213"/>
      <c r="DL442" s="213"/>
      <c r="DM442" s="213"/>
      <c r="DN442" s="167"/>
      <c r="DO442" s="213"/>
      <c r="DP442" s="213"/>
      <c r="DQ442" s="213"/>
      <c r="DR442" s="213"/>
      <c r="DS442" s="213"/>
      <c r="DT442" s="213" t="s">
        <v>226</v>
      </c>
      <c r="DU442" s="213"/>
      <c r="DV442" s="213"/>
      <c r="DW442" s="213"/>
      <c r="DX442" s="213"/>
      <c r="DY442" s="213"/>
      <c r="DZ442" s="213"/>
      <c r="EA442" s="213"/>
      <c r="EB442" s="213"/>
      <c r="EC442" s="213"/>
      <c r="ED442" s="213"/>
      <c r="EE442" s="213"/>
      <c r="EF442" s="213"/>
      <c r="EG442" s="213"/>
      <c r="EH442" s="213"/>
      <c r="EI442" s="213"/>
      <c r="EJ442" s="213"/>
      <c r="EK442" s="213"/>
      <c r="EL442" s="213"/>
      <c r="EM442" s="213"/>
      <c r="EN442" s="213"/>
      <c r="EO442" s="213"/>
      <c r="EP442" s="213"/>
      <c r="EQ442" s="213"/>
      <c r="ER442" s="213"/>
      <c r="ES442" s="213"/>
      <c r="ET442" s="213"/>
      <c r="EU442" s="9"/>
      <c r="EV442" s="166"/>
      <c r="EW442" s="213"/>
      <c r="EX442" s="213"/>
      <c r="EY442" s="213"/>
      <c r="EZ442" s="213"/>
      <c r="FA442" s="213"/>
      <c r="FB442" s="213"/>
      <c r="FC442" s="213" t="s">
        <v>226</v>
      </c>
      <c r="FD442" s="213"/>
      <c r="FE442" s="213"/>
      <c r="FF442" s="213"/>
      <c r="FG442" s="213"/>
      <c r="FH442" s="213"/>
      <c r="FI442" s="213"/>
      <c r="FJ442" s="213"/>
      <c r="FK442" s="213"/>
      <c r="FL442" s="213"/>
      <c r="FM442" s="213"/>
      <c r="FN442" s="167"/>
      <c r="FO442" s="213" t="s">
        <v>226</v>
      </c>
      <c r="FP442" s="213"/>
      <c r="FQ442" s="213"/>
      <c r="FR442" s="213"/>
      <c r="FS442" s="166" t="s">
        <v>226</v>
      </c>
      <c r="FT442" s="167"/>
      <c r="FU442" s="213" t="s">
        <v>226</v>
      </c>
      <c r="FV442" s="213"/>
      <c r="FW442" s="213"/>
      <c r="FX442" s="213"/>
      <c r="FY442" s="166"/>
      <c r="FZ442" s="167"/>
      <c r="GA442" s="166"/>
      <c r="GB442" s="213"/>
      <c r="GC442" s="213"/>
      <c r="GD442" s="213"/>
      <c r="GE442" s="166"/>
      <c r="GF442" s="213"/>
      <c r="GG442" s="213"/>
      <c r="GH442" s="213"/>
      <c r="GI442" s="213"/>
      <c r="GJ442" s="213"/>
      <c r="GK442" s="213"/>
      <c r="GL442" s="213"/>
      <c r="GM442" s="166"/>
      <c r="GN442" s="213"/>
      <c r="GO442" s="213"/>
      <c r="GP442" s="213"/>
      <c r="GQ442" s="167"/>
      <c r="GR442" s="174" t="s">
        <v>226</v>
      </c>
      <c r="GS442" s="214" t="s">
        <v>226</v>
      </c>
      <c r="GT442" s="214"/>
      <c r="GU442" s="214" t="s">
        <v>226</v>
      </c>
      <c r="GV442" s="214" t="s">
        <v>226</v>
      </c>
      <c r="GW442" s="214" t="s">
        <v>226</v>
      </c>
      <c r="GX442" s="214" t="s">
        <v>226</v>
      </c>
      <c r="GY442" s="214"/>
      <c r="GZ442" s="214"/>
      <c r="HA442" s="214" t="s">
        <v>226</v>
      </c>
      <c r="HB442" s="214"/>
      <c r="HC442" s="214"/>
      <c r="HD442" s="214"/>
      <c r="HE442" s="214"/>
      <c r="HF442" s="214" t="s">
        <v>226</v>
      </c>
      <c r="HG442" s="214"/>
      <c r="HH442" s="214"/>
      <c r="HI442" s="214"/>
      <c r="HJ442" s="214"/>
      <c r="HK442" s="214" t="s">
        <v>226</v>
      </c>
      <c r="HL442" s="214"/>
      <c r="HM442" s="214"/>
      <c r="HN442" s="214"/>
      <c r="HO442" s="214"/>
      <c r="HP442" s="214"/>
      <c r="HQ442" s="214"/>
      <c r="HR442" s="214"/>
      <c r="HS442" s="214"/>
      <c r="HT442" s="214"/>
      <c r="HU442" s="214"/>
      <c r="HV442" s="214"/>
      <c r="HW442" s="214"/>
      <c r="HX442" s="214"/>
      <c r="HY442" s="214"/>
      <c r="HZ442" s="214"/>
      <c r="IA442" s="214"/>
      <c r="IB442" s="214"/>
      <c r="IC442" s="214"/>
      <c r="ID442" s="214"/>
      <c r="IE442" s="214"/>
      <c r="IF442" s="214"/>
      <c r="IG442" s="214"/>
      <c r="IH442" s="214"/>
      <c r="II442" s="214"/>
      <c r="IJ442" s="214"/>
      <c r="IK442" s="214"/>
      <c r="IL442" s="214"/>
      <c r="IM442" s="214"/>
      <c r="IN442" s="214"/>
      <c r="IO442" s="214"/>
      <c r="IP442" s="166"/>
      <c r="IQ442" s="167"/>
      <c r="IR442" s="213"/>
      <c r="IS442" s="213"/>
      <c r="IT442" s="213"/>
      <c r="IU442" s="213"/>
      <c r="IV442" s="213"/>
      <c r="IW442" s="213"/>
      <c r="IX442" s="223"/>
      <c r="IY442" s="223"/>
      <c r="IZ442" s="213"/>
      <c r="JA442" s="223"/>
      <c r="JB442" s="213"/>
      <c r="JC442" s="213"/>
      <c r="JD442" s="213"/>
      <c r="JE442" s="214" t="s">
        <v>898</v>
      </c>
      <c r="JF442"/>
      <c r="JG442" s="213" t="s">
        <v>853</v>
      </c>
      <c r="JH442" s="213"/>
      <c r="JI442" s="213"/>
      <c r="JJ442" s="213"/>
      <c r="JK442" s="213"/>
      <c r="JL442" s="213"/>
      <c r="JM442" s="213"/>
      <c r="JN442" s="174"/>
      <c r="JO442" s="214"/>
      <c r="JP442" s="214"/>
      <c r="JQ442" s="214"/>
      <c r="JR442" s="214"/>
      <c r="JS442" s="214"/>
      <c r="JT442" s="214"/>
      <c r="JU442" s="214"/>
      <c r="JV442" s="214"/>
      <c r="JW442" s="214"/>
      <c r="JX442" s="214"/>
      <c r="JY442" s="174" t="s">
        <v>898</v>
      </c>
      <c r="JZ442" s="214" t="s">
        <v>898</v>
      </c>
      <c r="KA442" s="214" t="s">
        <v>898</v>
      </c>
      <c r="KB442" s="213"/>
      <c r="KC442" s="214"/>
      <c r="KD442" s="214" t="s">
        <v>898</v>
      </c>
      <c r="KE442" s="214" t="s">
        <v>898</v>
      </c>
      <c r="KF442" s="214"/>
      <c r="KG442" s="214"/>
      <c r="KH442" s="223"/>
      <c r="KI442" s="223"/>
      <c r="KJ442" s="223"/>
      <c r="KK442" s="223"/>
      <c r="KL442" s="214"/>
      <c r="KM442" s="214" t="s">
        <v>898</v>
      </c>
      <c r="KN442" s="214"/>
      <c r="KO442" s="214" t="s">
        <v>853</v>
      </c>
      <c r="KP442" s="214"/>
      <c r="KQ442"/>
      <c r="KR442" s="255"/>
      <c r="KS442">
        <v>28</v>
      </c>
      <c r="KT442">
        <v>3</v>
      </c>
      <c r="KU442">
        <v>28</v>
      </c>
      <c r="KV442">
        <v>3</v>
      </c>
    </row>
    <row r="443" spans="1:308" s="10" customFormat="1" ht="19.5">
      <c r="A443" s="171">
        <v>47</v>
      </c>
      <c r="B443" s="171" t="s">
        <v>1809</v>
      </c>
      <c r="C443" s="172" t="s">
        <v>1814</v>
      </c>
      <c r="D443" s="173">
        <v>4</v>
      </c>
      <c r="E443" s="171" t="s">
        <v>1815</v>
      </c>
      <c r="F443" s="164">
        <v>20</v>
      </c>
      <c r="G443" s="164" t="s">
        <v>852</v>
      </c>
      <c r="H443" s="164">
        <v>0</v>
      </c>
      <c r="I443" s="164">
        <v>0</v>
      </c>
      <c r="J443" s="164">
        <v>355</v>
      </c>
      <c r="K443" s="164">
        <v>165.4</v>
      </c>
      <c r="L443" s="165">
        <v>46.591549295774648</v>
      </c>
      <c r="M443" s="384" t="s">
        <v>2606</v>
      </c>
      <c r="N443" s="166"/>
      <c r="O443" s="213"/>
      <c r="P443" s="213"/>
      <c r="Q443" s="213"/>
      <c r="R443" s="213"/>
      <c r="S443" s="213"/>
      <c r="T443" s="213"/>
      <c r="U443" s="213"/>
      <c r="V443" s="213"/>
      <c r="W443" s="213"/>
      <c r="X443" s="213"/>
      <c r="Y443" s="213"/>
      <c r="Z443" s="213"/>
      <c r="AA443" s="213"/>
      <c r="AB443" s="213"/>
      <c r="AC443" s="213"/>
      <c r="AD443" s="213"/>
      <c r="AE443" s="213"/>
      <c r="AF443" s="213"/>
      <c r="AG443" s="213"/>
      <c r="AH443" s="213"/>
      <c r="AI443" s="213"/>
      <c r="AJ443" s="213"/>
      <c r="AK443" s="213"/>
      <c r="AL443" s="213"/>
      <c r="AM443" s="213"/>
      <c r="AN443" s="213"/>
      <c r="AO443" s="213"/>
      <c r="AP443" s="213"/>
      <c r="AQ443" s="213"/>
      <c r="AR443" s="213"/>
      <c r="AS443" s="213"/>
      <c r="AT443" s="213"/>
      <c r="AU443" s="213"/>
      <c r="AV443" s="213"/>
      <c r="AW443" s="213"/>
      <c r="AX443" s="213"/>
      <c r="AY443" s="213"/>
      <c r="AZ443" s="213"/>
      <c r="BA443" s="213"/>
      <c r="BB443" s="213"/>
      <c r="BC443" s="213"/>
      <c r="BD443" s="213"/>
      <c r="BE443" s="213"/>
      <c r="BF443" s="213"/>
      <c r="BG443" s="213"/>
      <c r="BH443" s="213"/>
      <c r="BI443" s="213"/>
      <c r="BJ443" s="213"/>
      <c r="BK443" s="213"/>
      <c r="BL443" s="213"/>
      <c r="BM443" s="213"/>
      <c r="BN443" s="213"/>
      <c r="BO443" s="213"/>
      <c r="BP443" s="213"/>
      <c r="BQ443" s="213"/>
      <c r="BR443" s="213"/>
      <c r="BS443" s="213"/>
      <c r="BT443" s="213"/>
      <c r="BU443" s="213"/>
      <c r="BV443" s="213"/>
      <c r="BW443" s="213"/>
      <c r="BX443" s="213"/>
      <c r="BY443" s="213"/>
      <c r="BZ443" s="213"/>
      <c r="CA443" s="213"/>
      <c r="CB443" s="166"/>
      <c r="CC443" s="213"/>
      <c r="CD443" s="213"/>
      <c r="CE443" s="213"/>
      <c r="CF443" s="213"/>
      <c r="CG443" s="213"/>
      <c r="CH443" s="213"/>
      <c r="CI443" s="213"/>
      <c r="CJ443" s="213"/>
      <c r="CK443" s="213"/>
      <c r="CL443" s="213"/>
      <c r="CM443" s="213"/>
      <c r="CN443" s="213"/>
      <c r="CO443" s="213"/>
      <c r="CP443" s="213"/>
      <c r="CQ443" s="213"/>
      <c r="CR443" s="213"/>
      <c r="CS443" s="213"/>
      <c r="CT443" s="166"/>
      <c r="CU443" s="213"/>
      <c r="CV443" s="213"/>
      <c r="CW443" s="213"/>
      <c r="CX443" s="213"/>
      <c r="CY443" s="213"/>
      <c r="CZ443" s="213"/>
      <c r="DA443" s="213"/>
      <c r="DB443" s="213"/>
      <c r="DC443" s="213"/>
      <c r="DD443" s="213"/>
      <c r="DE443" s="213"/>
      <c r="DF443" s="213"/>
      <c r="DG443" s="213"/>
      <c r="DH443" s="213"/>
      <c r="DI443" s="213"/>
      <c r="DJ443" s="213"/>
      <c r="DK443" s="213"/>
      <c r="DL443" s="213"/>
      <c r="DM443" s="213"/>
      <c r="DN443" s="167"/>
      <c r="DO443" s="213" t="s">
        <v>226</v>
      </c>
      <c r="DP443" s="213"/>
      <c r="DQ443" s="213"/>
      <c r="DR443" s="213"/>
      <c r="DS443" s="213"/>
      <c r="DT443" s="213"/>
      <c r="DU443" s="213"/>
      <c r="DV443" s="213"/>
      <c r="DW443" s="213"/>
      <c r="DX443" s="213"/>
      <c r="DY443" s="213"/>
      <c r="DZ443" s="213"/>
      <c r="EA443" s="213"/>
      <c r="EB443" s="213"/>
      <c r="EC443" s="213"/>
      <c r="ED443" s="213"/>
      <c r="EE443" s="213"/>
      <c r="EF443" s="213"/>
      <c r="EG443" s="213"/>
      <c r="EH443" s="213"/>
      <c r="EI443" s="213"/>
      <c r="EJ443" s="213"/>
      <c r="EK443" s="213"/>
      <c r="EL443" s="213"/>
      <c r="EM443" s="213"/>
      <c r="EN443" s="213"/>
      <c r="EO443" s="213"/>
      <c r="EP443" s="213"/>
      <c r="EQ443" s="213"/>
      <c r="ER443" s="213"/>
      <c r="ES443" s="213"/>
      <c r="ET443" s="213"/>
      <c r="EU443" s="9"/>
      <c r="EV443" s="166"/>
      <c r="EW443" s="213"/>
      <c r="EX443" s="213"/>
      <c r="EY443" s="213"/>
      <c r="EZ443" s="213"/>
      <c r="FA443" s="213"/>
      <c r="FB443" s="213"/>
      <c r="FC443" s="213"/>
      <c r="FD443" s="213"/>
      <c r="FE443" s="213"/>
      <c r="FF443" s="213"/>
      <c r="FG443" s="213"/>
      <c r="FH443" s="213"/>
      <c r="FI443" s="213"/>
      <c r="FJ443" s="213"/>
      <c r="FK443" s="213"/>
      <c r="FL443" s="213"/>
      <c r="FM443" s="213"/>
      <c r="FN443" s="167"/>
      <c r="FO443" s="213"/>
      <c r="FP443" s="213"/>
      <c r="FQ443" s="213"/>
      <c r="FR443" s="213"/>
      <c r="FS443" s="166"/>
      <c r="FT443" s="167"/>
      <c r="FU443" s="213"/>
      <c r="FV443" s="213"/>
      <c r="FW443" s="213"/>
      <c r="FX443" s="213"/>
      <c r="FY443" s="166"/>
      <c r="FZ443" s="167"/>
      <c r="GA443" s="166"/>
      <c r="GB443" s="213"/>
      <c r="GC443" s="213"/>
      <c r="GD443" s="213"/>
      <c r="GE443" s="166"/>
      <c r="GF443" s="213"/>
      <c r="GG443" s="213"/>
      <c r="GH443" s="213"/>
      <c r="GI443" s="213"/>
      <c r="GJ443" s="213"/>
      <c r="GK443" s="213"/>
      <c r="GL443" s="213"/>
      <c r="GM443" s="166"/>
      <c r="GN443" s="213"/>
      <c r="GO443" s="213"/>
      <c r="GP443" s="213"/>
      <c r="GQ443" s="167"/>
      <c r="GR443" s="174"/>
      <c r="GS443" s="214"/>
      <c r="GT443" s="214"/>
      <c r="GU443" s="214"/>
      <c r="GV443" s="214"/>
      <c r="GW443" s="214"/>
      <c r="GX443" s="214"/>
      <c r="GY443" s="214"/>
      <c r="GZ443" s="214"/>
      <c r="HA443" s="214"/>
      <c r="HB443" s="214"/>
      <c r="HC443" s="214"/>
      <c r="HD443" s="214"/>
      <c r="HE443" s="214"/>
      <c r="HF443" s="214"/>
      <c r="HG443" s="214"/>
      <c r="HH443" s="214"/>
      <c r="HI443" s="214"/>
      <c r="HJ443" s="214"/>
      <c r="HK443" s="214"/>
      <c r="HL443" s="214"/>
      <c r="HM443" s="214"/>
      <c r="HN443" s="214"/>
      <c r="HO443" s="214"/>
      <c r="HP443" s="214"/>
      <c r="HQ443" s="214"/>
      <c r="HR443" s="214"/>
      <c r="HS443" s="214"/>
      <c r="HT443" s="214"/>
      <c r="HU443" s="214"/>
      <c r="HV443" s="214"/>
      <c r="HW443" s="214"/>
      <c r="HX443" s="214"/>
      <c r="HY443" s="214"/>
      <c r="HZ443" s="214"/>
      <c r="IA443" s="214"/>
      <c r="IB443" s="214"/>
      <c r="IC443" s="214"/>
      <c r="ID443" s="214"/>
      <c r="IE443" s="214"/>
      <c r="IF443" s="214"/>
      <c r="IG443" s="214"/>
      <c r="IH443" s="214"/>
      <c r="II443" s="214"/>
      <c r="IJ443" s="214"/>
      <c r="IK443" s="214"/>
      <c r="IL443" s="214"/>
      <c r="IM443" s="214"/>
      <c r="IN443" s="214"/>
      <c r="IO443" s="214"/>
      <c r="IP443" s="166"/>
      <c r="IQ443" s="167"/>
      <c r="IR443" s="213"/>
      <c r="IS443" s="213"/>
      <c r="IT443" s="213"/>
      <c r="IU443" s="213"/>
      <c r="IV443" s="213"/>
      <c r="IW443" s="213"/>
      <c r="IX443" s="223"/>
      <c r="IY443" s="223"/>
      <c r="IZ443" s="213"/>
      <c r="JA443" s="223"/>
      <c r="JB443" s="213"/>
      <c r="JC443" s="213"/>
      <c r="JD443" s="213"/>
      <c r="JE443" s="214"/>
      <c r="JF443"/>
      <c r="JG443" s="213"/>
      <c r="JH443" s="213"/>
      <c r="JI443" s="213"/>
      <c r="JJ443" s="213"/>
      <c r="JK443" s="213"/>
      <c r="JL443" s="213"/>
      <c r="JM443" s="213"/>
      <c r="JN443" s="174"/>
      <c r="JO443" s="214"/>
      <c r="JP443" s="214"/>
      <c r="JQ443" s="214"/>
      <c r="JR443" s="214"/>
      <c r="JS443" s="214"/>
      <c r="JT443" s="214"/>
      <c r="JU443" s="214"/>
      <c r="JV443" s="214"/>
      <c r="JW443" s="214"/>
      <c r="JX443" s="214"/>
      <c r="JY443" s="174" t="s">
        <v>898</v>
      </c>
      <c r="JZ443" s="213"/>
      <c r="KA443" s="213"/>
      <c r="KB443" s="213"/>
      <c r="KC443" s="214"/>
      <c r="KD443" s="214"/>
      <c r="KE443" s="214"/>
      <c r="KF443" s="214"/>
      <c r="KG443" s="214"/>
      <c r="KH443" s="223"/>
      <c r="KI443" s="223"/>
      <c r="KJ443" s="223"/>
      <c r="KK443" s="223"/>
      <c r="KL443" s="214"/>
      <c r="KM443" s="214"/>
      <c r="KN443" s="214"/>
      <c r="KO443" s="214" t="s">
        <v>898</v>
      </c>
      <c r="KP443" s="214"/>
      <c r="KQ443"/>
      <c r="KR443" s="255"/>
      <c r="KS443">
        <v>3</v>
      </c>
      <c r="KT443">
        <v>0</v>
      </c>
      <c r="KU443">
        <v>3</v>
      </c>
      <c r="KV443">
        <v>0</v>
      </c>
    </row>
    <row r="444" spans="1:308" s="10" customFormat="1" ht="19.5">
      <c r="A444" s="171">
        <v>47</v>
      </c>
      <c r="B444" s="171" t="s">
        <v>1809</v>
      </c>
      <c r="C444" s="172" t="s">
        <v>1816</v>
      </c>
      <c r="D444" s="173">
        <v>5</v>
      </c>
      <c r="E444" s="164" t="s">
        <v>1817</v>
      </c>
      <c r="F444" s="164">
        <v>23</v>
      </c>
      <c r="G444" s="164" t="s">
        <v>852</v>
      </c>
      <c r="H444" s="164">
        <v>0</v>
      </c>
      <c r="I444" s="164">
        <v>0</v>
      </c>
      <c r="J444" s="164">
        <v>280</v>
      </c>
      <c r="K444" s="164">
        <v>90.1</v>
      </c>
      <c r="L444" s="165">
        <v>32.178571428571431</v>
      </c>
      <c r="M444" s="384" t="s">
        <v>2607</v>
      </c>
      <c r="N444" s="166"/>
      <c r="O444" s="213"/>
      <c r="P444" s="213"/>
      <c r="Q444" s="213"/>
      <c r="R444" s="213"/>
      <c r="S444" s="213"/>
      <c r="T444" s="213"/>
      <c r="U444" s="213"/>
      <c r="V444" s="213"/>
      <c r="W444" s="213"/>
      <c r="X444" s="213"/>
      <c r="Y444" s="213"/>
      <c r="Z444" s="213"/>
      <c r="AA444" s="213"/>
      <c r="AB444" s="213"/>
      <c r="AC444" s="213"/>
      <c r="AD444" s="213"/>
      <c r="AE444" s="213"/>
      <c r="AF444" s="213"/>
      <c r="AG444" s="213"/>
      <c r="AH444" s="213"/>
      <c r="AI444" s="213"/>
      <c r="AJ444" s="213"/>
      <c r="AK444" s="213"/>
      <c r="AL444" s="213"/>
      <c r="AM444" s="213"/>
      <c r="AN444" s="213"/>
      <c r="AO444" s="213"/>
      <c r="AP444" s="213"/>
      <c r="AQ444" s="213"/>
      <c r="AR444" s="213"/>
      <c r="AS444" s="213"/>
      <c r="AT444" s="213"/>
      <c r="AU444" s="213"/>
      <c r="AV444" s="213"/>
      <c r="AW444" s="213"/>
      <c r="AX444" s="213"/>
      <c r="AY444" s="213"/>
      <c r="AZ444" s="213"/>
      <c r="BA444" s="213"/>
      <c r="BB444" s="213"/>
      <c r="BC444" s="213"/>
      <c r="BD444" s="213"/>
      <c r="BE444" s="213"/>
      <c r="BF444" s="213"/>
      <c r="BG444" s="213"/>
      <c r="BH444" s="213"/>
      <c r="BI444" s="213"/>
      <c r="BJ444" s="213"/>
      <c r="BK444" s="213"/>
      <c r="BL444" s="213"/>
      <c r="BM444" s="213"/>
      <c r="BN444" s="213"/>
      <c r="BO444" s="213"/>
      <c r="BP444" s="213"/>
      <c r="BQ444" s="213"/>
      <c r="BR444" s="213"/>
      <c r="BS444" s="213"/>
      <c r="BT444" s="213"/>
      <c r="BU444" s="213"/>
      <c r="BV444" s="213"/>
      <c r="BW444" s="213"/>
      <c r="BX444" s="213"/>
      <c r="BY444" s="213"/>
      <c r="BZ444" s="213"/>
      <c r="CA444" s="213"/>
      <c r="CB444" s="166"/>
      <c r="CC444" s="213" t="s">
        <v>853</v>
      </c>
      <c r="CD444" s="213"/>
      <c r="CE444" s="213"/>
      <c r="CF444" s="213"/>
      <c r="CG444" s="213"/>
      <c r="CH444" s="213" t="s">
        <v>226</v>
      </c>
      <c r="CI444" s="213" t="s">
        <v>853</v>
      </c>
      <c r="CJ444" s="213" t="s">
        <v>226</v>
      </c>
      <c r="CK444" s="213" t="s">
        <v>226</v>
      </c>
      <c r="CL444" s="213"/>
      <c r="CM444" s="213"/>
      <c r="CN444" s="213"/>
      <c r="CO444" s="213"/>
      <c r="CP444" s="213"/>
      <c r="CQ444" s="213"/>
      <c r="CR444" s="213"/>
      <c r="CS444" s="213"/>
      <c r="CT444" s="166" t="s">
        <v>226</v>
      </c>
      <c r="CU444" s="213"/>
      <c r="CV444" s="213"/>
      <c r="CW444" s="213"/>
      <c r="CX444" s="213"/>
      <c r="CY444" s="213"/>
      <c r="CZ444" s="213" t="s">
        <v>853</v>
      </c>
      <c r="DA444" s="213" t="s">
        <v>853</v>
      </c>
      <c r="DB444" s="213"/>
      <c r="DC444" s="213"/>
      <c r="DD444" s="213"/>
      <c r="DE444" s="213"/>
      <c r="DF444" s="213"/>
      <c r="DG444" s="213"/>
      <c r="DH444" s="213"/>
      <c r="DI444" s="213"/>
      <c r="DJ444" s="213"/>
      <c r="DK444" s="213"/>
      <c r="DL444" s="213"/>
      <c r="DM444" s="213"/>
      <c r="DN444" s="167"/>
      <c r="DO444" s="213"/>
      <c r="DP444" s="213"/>
      <c r="DQ444" s="213"/>
      <c r="DR444" s="213"/>
      <c r="DS444" s="213"/>
      <c r="DT444" s="213" t="s">
        <v>226</v>
      </c>
      <c r="DU444" s="213"/>
      <c r="DV444" s="213"/>
      <c r="DW444" s="213"/>
      <c r="DX444" s="213"/>
      <c r="DY444" s="213" t="s">
        <v>853</v>
      </c>
      <c r="DZ444" s="213"/>
      <c r="EA444" s="213"/>
      <c r="EB444" s="213"/>
      <c r="EC444" s="213"/>
      <c r="ED444" s="213"/>
      <c r="EE444" s="213"/>
      <c r="EF444" s="213"/>
      <c r="EG444" s="213"/>
      <c r="EH444" s="213"/>
      <c r="EI444" s="213"/>
      <c r="EJ444" s="213"/>
      <c r="EK444" s="213"/>
      <c r="EL444" s="213"/>
      <c r="EM444" s="213"/>
      <c r="EN444" s="213"/>
      <c r="EO444" s="213"/>
      <c r="EP444" s="213"/>
      <c r="EQ444" s="213"/>
      <c r="ER444" s="213"/>
      <c r="ES444" s="213"/>
      <c r="ET444" s="213"/>
      <c r="EU444" s="9"/>
      <c r="EV444" s="166"/>
      <c r="EW444" s="213"/>
      <c r="EX444" s="213"/>
      <c r="EY444" s="213"/>
      <c r="EZ444" s="213" t="s">
        <v>853</v>
      </c>
      <c r="FA444" s="213"/>
      <c r="FB444" s="213"/>
      <c r="FC444" s="213"/>
      <c r="FD444" s="213"/>
      <c r="FE444" s="213"/>
      <c r="FF444" s="213"/>
      <c r="FG444" s="213"/>
      <c r="FH444" s="213" t="s">
        <v>853</v>
      </c>
      <c r="FI444" s="213"/>
      <c r="FJ444" s="213"/>
      <c r="FK444" s="213"/>
      <c r="FL444" s="213"/>
      <c r="FM444" s="213"/>
      <c r="FN444" s="167"/>
      <c r="FO444" s="213" t="s">
        <v>853</v>
      </c>
      <c r="FP444" s="213"/>
      <c r="FQ444" s="213"/>
      <c r="FR444" s="213"/>
      <c r="FS444" s="166" t="s">
        <v>853</v>
      </c>
      <c r="FT444" s="167"/>
      <c r="FU444" s="213" t="s">
        <v>853</v>
      </c>
      <c r="FV444" s="213"/>
      <c r="FW444" s="213"/>
      <c r="FX444" s="213"/>
      <c r="FY444" s="166"/>
      <c r="FZ444" s="167"/>
      <c r="GA444" s="166"/>
      <c r="GB444" s="213"/>
      <c r="GC444" s="213"/>
      <c r="GD444" s="213"/>
      <c r="GE444" s="166"/>
      <c r="GF444" s="213"/>
      <c r="GG444" s="213"/>
      <c r="GH444" s="213"/>
      <c r="GI444" s="213"/>
      <c r="GJ444" s="213"/>
      <c r="GK444" s="213"/>
      <c r="GL444" s="213"/>
      <c r="GM444" s="166"/>
      <c r="GN444" s="213"/>
      <c r="GO444" s="213"/>
      <c r="GP444" s="213"/>
      <c r="GQ444" s="167"/>
      <c r="GR444" s="174" t="s">
        <v>226</v>
      </c>
      <c r="GS444" s="214" t="s">
        <v>226</v>
      </c>
      <c r="GT444" s="214"/>
      <c r="GU444" s="214" t="s">
        <v>226</v>
      </c>
      <c r="GV444" s="214" t="s">
        <v>226</v>
      </c>
      <c r="GW444" s="214" t="s">
        <v>226</v>
      </c>
      <c r="GX444" s="214" t="s">
        <v>226</v>
      </c>
      <c r="GY444" s="214"/>
      <c r="GZ444" s="214"/>
      <c r="HA444" s="214" t="s">
        <v>226</v>
      </c>
      <c r="HB444" s="214"/>
      <c r="HC444" s="214"/>
      <c r="HD444" s="214"/>
      <c r="HE444" s="214"/>
      <c r="HF444" s="214" t="s">
        <v>226</v>
      </c>
      <c r="HG444" s="214"/>
      <c r="HH444" s="214"/>
      <c r="HI444" s="214"/>
      <c r="HJ444" s="214"/>
      <c r="HK444" s="214" t="s">
        <v>226</v>
      </c>
      <c r="HL444" s="214"/>
      <c r="HM444" s="214"/>
      <c r="HN444" s="214"/>
      <c r="HO444" s="214"/>
      <c r="HP444" s="214"/>
      <c r="HQ444" s="214"/>
      <c r="HR444" s="214"/>
      <c r="HS444" s="214"/>
      <c r="HT444" s="214"/>
      <c r="HU444" s="214"/>
      <c r="HV444" s="214"/>
      <c r="HW444" s="214"/>
      <c r="HX444" s="214"/>
      <c r="HY444" s="214"/>
      <c r="HZ444" s="214"/>
      <c r="IA444" s="214"/>
      <c r="IB444" s="214"/>
      <c r="IC444" s="214"/>
      <c r="ID444" s="214"/>
      <c r="IE444" s="214"/>
      <c r="IF444" s="214"/>
      <c r="IG444" s="214"/>
      <c r="IH444" s="214"/>
      <c r="II444" s="214"/>
      <c r="IJ444" s="214"/>
      <c r="IK444" s="214"/>
      <c r="IL444" s="214"/>
      <c r="IM444" s="214"/>
      <c r="IN444" s="214"/>
      <c r="IO444" s="214"/>
      <c r="IP444" s="166"/>
      <c r="IQ444" s="167"/>
      <c r="IR444" s="213"/>
      <c r="IS444" s="213"/>
      <c r="IT444" s="213"/>
      <c r="IU444" s="213"/>
      <c r="IV444" s="213"/>
      <c r="IW444" s="213"/>
      <c r="IX444" s="223"/>
      <c r="IY444" s="223"/>
      <c r="IZ444" s="213" t="s">
        <v>853</v>
      </c>
      <c r="JA444" s="223"/>
      <c r="JB444" s="213"/>
      <c r="JC444" s="213"/>
      <c r="JD444" s="213"/>
      <c r="JE444" s="214"/>
      <c r="JF444"/>
      <c r="JG444" s="213"/>
      <c r="JH444" s="213"/>
      <c r="JI444" s="213"/>
      <c r="JJ444" s="213"/>
      <c r="JK444" s="213"/>
      <c r="JL444" s="213"/>
      <c r="JM444" s="213"/>
      <c r="JN444" s="174"/>
      <c r="JO444" s="214"/>
      <c r="JP444" s="214"/>
      <c r="JQ444" s="214"/>
      <c r="JR444" s="214"/>
      <c r="JS444" s="214"/>
      <c r="JT444" s="214"/>
      <c r="JU444" s="214"/>
      <c r="JV444" s="214"/>
      <c r="JW444" s="214"/>
      <c r="JX444" s="214"/>
      <c r="JY444" s="166"/>
      <c r="JZ444" s="213"/>
      <c r="KA444" s="213"/>
      <c r="KB444" s="213"/>
      <c r="KC444" s="214"/>
      <c r="KD444" s="214"/>
      <c r="KE444" s="214"/>
      <c r="KF444" s="214"/>
      <c r="KG444" s="214"/>
      <c r="KH444" s="223"/>
      <c r="KI444" s="223"/>
      <c r="KJ444" s="223"/>
      <c r="KK444" s="223"/>
      <c r="KL444" s="214"/>
      <c r="KM444" s="214"/>
      <c r="KN444" s="214"/>
      <c r="KO444" s="214" t="s">
        <v>898</v>
      </c>
      <c r="KP444" s="214"/>
      <c r="KQ444"/>
      <c r="KR444" s="255"/>
      <c r="KS444">
        <v>15</v>
      </c>
      <c r="KT444">
        <v>11</v>
      </c>
      <c r="KU444">
        <v>15</v>
      </c>
      <c r="KV444">
        <v>11</v>
      </c>
    </row>
    <row r="445" spans="1:308" s="10" customFormat="1" ht="19.5">
      <c r="A445" s="171">
        <v>47</v>
      </c>
      <c r="B445" s="171" t="s">
        <v>1809</v>
      </c>
      <c r="C445" s="172" t="s">
        <v>1818</v>
      </c>
      <c r="D445" s="173">
        <v>6</v>
      </c>
      <c r="E445" s="171" t="s">
        <v>1819</v>
      </c>
      <c r="F445" s="164">
        <v>8</v>
      </c>
      <c r="G445" s="164" t="s">
        <v>857</v>
      </c>
      <c r="H445" s="164">
        <v>0</v>
      </c>
      <c r="I445" s="164">
        <v>0</v>
      </c>
      <c r="J445" s="164">
        <v>429</v>
      </c>
      <c r="K445" s="164">
        <v>215.7</v>
      </c>
      <c r="L445" s="165">
        <v>50.279720279720273</v>
      </c>
      <c r="M445" s="384" t="s">
        <v>2608</v>
      </c>
      <c r="N445" s="166" t="s">
        <v>226</v>
      </c>
      <c r="O445" s="213"/>
      <c r="P445" s="213"/>
      <c r="Q445" s="213"/>
      <c r="R445" s="213"/>
      <c r="S445" s="213"/>
      <c r="T445" s="213"/>
      <c r="U445" s="213"/>
      <c r="V445" s="213"/>
      <c r="W445" s="213"/>
      <c r="X445" s="213"/>
      <c r="Y445" s="213"/>
      <c r="Z445" s="213"/>
      <c r="AA445" s="213"/>
      <c r="AB445" s="213"/>
      <c r="AC445" s="213"/>
      <c r="AD445" s="213"/>
      <c r="AE445" s="213"/>
      <c r="AF445" s="213"/>
      <c r="AG445" s="213"/>
      <c r="AH445" s="213"/>
      <c r="AI445" s="213"/>
      <c r="AJ445" s="213"/>
      <c r="AK445" s="213"/>
      <c r="AL445" s="213"/>
      <c r="AM445" s="213"/>
      <c r="AN445" s="213"/>
      <c r="AO445" s="213"/>
      <c r="AP445" s="213"/>
      <c r="AQ445" s="213"/>
      <c r="AR445" s="213"/>
      <c r="AS445" s="213"/>
      <c r="AT445" s="213"/>
      <c r="AU445" s="213"/>
      <c r="AV445" s="213"/>
      <c r="AW445" s="213"/>
      <c r="AX445" s="213"/>
      <c r="AY445" s="213"/>
      <c r="AZ445" s="213"/>
      <c r="BA445" s="213"/>
      <c r="BB445" s="213"/>
      <c r="BC445" s="213"/>
      <c r="BD445" s="213"/>
      <c r="BE445" s="213"/>
      <c r="BF445" s="213"/>
      <c r="BG445" s="213"/>
      <c r="BH445" s="213"/>
      <c r="BI445" s="213"/>
      <c r="BJ445" s="213"/>
      <c r="BK445" s="213"/>
      <c r="BL445" s="213"/>
      <c r="BM445" s="213"/>
      <c r="BN445" s="213"/>
      <c r="BO445" s="213"/>
      <c r="BP445" s="213"/>
      <c r="BQ445" s="213"/>
      <c r="BR445" s="213"/>
      <c r="BS445" s="213"/>
      <c r="BT445" s="213"/>
      <c r="BU445" s="213"/>
      <c r="BV445" s="213"/>
      <c r="BW445" s="213"/>
      <c r="BX445" s="213"/>
      <c r="BY445" s="213"/>
      <c r="BZ445" s="213"/>
      <c r="CA445" s="213"/>
      <c r="CB445" s="166"/>
      <c r="CC445" s="213" t="s">
        <v>226</v>
      </c>
      <c r="CD445" s="213"/>
      <c r="CE445" s="213"/>
      <c r="CF445" s="213"/>
      <c r="CG445" s="213"/>
      <c r="CH445" s="213"/>
      <c r="CI445" s="213"/>
      <c r="CJ445" s="213"/>
      <c r="CK445" s="213"/>
      <c r="CL445" s="213"/>
      <c r="CM445" s="213"/>
      <c r="CN445" s="213"/>
      <c r="CO445" s="213" t="s">
        <v>853</v>
      </c>
      <c r="CP445" s="213"/>
      <c r="CQ445" s="213"/>
      <c r="CR445" s="213"/>
      <c r="CS445" s="213"/>
      <c r="CT445" s="166"/>
      <c r="CU445" s="213"/>
      <c r="CV445" s="213"/>
      <c r="CW445" s="213"/>
      <c r="CX445" s="213"/>
      <c r="CY445" s="213"/>
      <c r="CZ445" s="213"/>
      <c r="DA445" s="213"/>
      <c r="DB445" s="213"/>
      <c r="DC445" s="213"/>
      <c r="DD445" s="213"/>
      <c r="DE445" s="213"/>
      <c r="DF445" s="213"/>
      <c r="DG445" s="213"/>
      <c r="DH445" s="213"/>
      <c r="DI445" s="213"/>
      <c r="DJ445" s="213"/>
      <c r="DK445" s="213"/>
      <c r="DL445" s="213"/>
      <c r="DM445" s="213"/>
      <c r="DN445" s="167"/>
      <c r="DO445" s="213"/>
      <c r="DP445" s="213" t="s">
        <v>226</v>
      </c>
      <c r="DQ445" s="213"/>
      <c r="DR445" s="213"/>
      <c r="DS445" s="213"/>
      <c r="DT445" s="213" t="s">
        <v>226</v>
      </c>
      <c r="DU445" s="213" t="s">
        <v>226</v>
      </c>
      <c r="DV445" s="213"/>
      <c r="DW445" s="213"/>
      <c r="DX445" s="213" t="s">
        <v>226</v>
      </c>
      <c r="DY445" s="213"/>
      <c r="DZ445" s="213" t="s">
        <v>226</v>
      </c>
      <c r="EA445" s="213"/>
      <c r="EB445" s="213" t="s">
        <v>226</v>
      </c>
      <c r="EC445" s="213"/>
      <c r="ED445" s="213"/>
      <c r="EE445" s="213"/>
      <c r="EF445" s="213"/>
      <c r="EG445" s="213"/>
      <c r="EH445" s="213"/>
      <c r="EI445" s="213"/>
      <c r="EJ445" s="213"/>
      <c r="EK445" s="213"/>
      <c r="EL445" s="213"/>
      <c r="EM445" s="213"/>
      <c r="EN445" s="213"/>
      <c r="EO445" s="213"/>
      <c r="EP445" s="213"/>
      <c r="EQ445" s="213"/>
      <c r="ER445" s="213"/>
      <c r="ES445" s="213"/>
      <c r="ET445" s="213"/>
      <c r="EU445" s="9"/>
      <c r="EV445" s="166"/>
      <c r="EW445" s="213"/>
      <c r="EX445" s="213"/>
      <c r="EY445" s="213"/>
      <c r="EZ445" s="213"/>
      <c r="FA445" s="213"/>
      <c r="FB445" s="213"/>
      <c r="FC445" s="213"/>
      <c r="FD445" s="213"/>
      <c r="FE445" s="213"/>
      <c r="FF445" s="213"/>
      <c r="FG445" s="213"/>
      <c r="FH445" s="213"/>
      <c r="FI445" s="213"/>
      <c r="FJ445" s="213"/>
      <c r="FK445" s="213"/>
      <c r="FL445" s="213"/>
      <c r="FM445" s="213"/>
      <c r="FN445" s="167"/>
      <c r="FO445" s="213"/>
      <c r="FP445" s="213"/>
      <c r="FQ445" s="213"/>
      <c r="FR445" s="213"/>
      <c r="FS445" s="166"/>
      <c r="FT445" s="167"/>
      <c r="FU445" s="213"/>
      <c r="FV445" s="213"/>
      <c r="FW445" s="213"/>
      <c r="FX445" s="213"/>
      <c r="FY445" s="166"/>
      <c r="FZ445" s="167"/>
      <c r="GA445" s="166"/>
      <c r="GB445" s="213"/>
      <c r="GC445" s="213"/>
      <c r="GD445" s="213"/>
      <c r="GE445" s="166"/>
      <c r="GF445" s="213"/>
      <c r="GG445" s="213"/>
      <c r="GH445" s="213"/>
      <c r="GI445" s="213"/>
      <c r="GJ445" s="213"/>
      <c r="GK445" s="213"/>
      <c r="GL445" s="213"/>
      <c r="GM445" s="166"/>
      <c r="GN445" s="213"/>
      <c r="GO445" s="213"/>
      <c r="GP445" s="213"/>
      <c r="GQ445" s="167"/>
      <c r="GR445" s="174"/>
      <c r="GS445" s="214"/>
      <c r="GT445" s="214"/>
      <c r="GU445" s="214"/>
      <c r="GV445" s="214"/>
      <c r="GW445" s="214"/>
      <c r="GX445" s="214"/>
      <c r="GY445" s="214"/>
      <c r="GZ445" s="214"/>
      <c r="HA445" s="214"/>
      <c r="HB445" s="214"/>
      <c r="HC445" s="214"/>
      <c r="HD445" s="214"/>
      <c r="HE445" s="214"/>
      <c r="HF445" s="214"/>
      <c r="HG445" s="214"/>
      <c r="HH445" s="214"/>
      <c r="HI445" s="214"/>
      <c r="HJ445" s="214"/>
      <c r="HK445" s="214"/>
      <c r="HL445" s="214"/>
      <c r="HM445" s="214"/>
      <c r="HN445" s="214"/>
      <c r="HO445" s="214"/>
      <c r="HP445" s="214"/>
      <c r="HQ445" s="214"/>
      <c r="HR445" s="214"/>
      <c r="HS445" s="214"/>
      <c r="HT445" s="214"/>
      <c r="HU445" s="214"/>
      <c r="HV445" s="214"/>
      <c r="HW445" s="214"/>
      <c r="HX445" s="214"/>
      <c r="HY445" s="214"/>
      <c r="HZ445" s="214"/>
      <c r="IA445" s="214"/>
      <c r="IB445" s="214"/>
      <c r="IC445" s="214"/>
      <c r="ID445" s="214"/>
      <c r="IE445" s="214"/>
      <c r="IF445" s="214"/>
      <c r="IG445" s="214"/>
      <c r="IH445" s="214"/>
      <c r="II445" s="214"/>
      <c r="IJ445" s="214"/>
      <c r="IK445" s="214"/>
      <c r="IL445" s="214"/>
      <c r="IM445" s="214"/>
      <c r="IN445" s="214"/>
      <c r="IO445" s="214"/>
      <c r="IP445" s="166"/>
      <c r="IQ445" s="167"/>
      <c r="IR445" s="213"/>
      <c r="IS445" s="213"/>
      <c r="IT445" s="213"/>
      <c r="IU445" s="213"/>
      <c r="IV445" s="213"/>
      <c r="IW445" s="213"/>
      <c r="IX445" s="223"/>
      <c r="IY445" s="223"/>
      <c r="IZ445" s="213" t="s">
        <v>853</v>
      </c>
      <c r="JA445" s="223"/>
      <c r="JB445" s="213"/>
      <c r="JC445" s="213"/>
      <c r="JD445" s="213"/>
      <c r="JE445" s="214"/>
      <c r="JF445"/>
      <c r="JG445" s="213"/>
      <c r="JH445" s="213"/>
      <c r="JI445" s="213"/>
      <c r="JJ445" s="213"/>
      <c r="JK445" s="213"/>
      <c r="JL445" s="213"/>
      <c r="JM445" s="213"/>
      <c r="JN445" s="174"/>
      <c r="JO445" s="214"/>
      <c r="JP445" s="214"/>
      <c r="JQ445" s="214"/>
      <c r="JR445" s="214"/>
      <c r="JS445" s="214"/>
      <c r="JT445" s="214"/>
      <c r="JU445" s="214"/>
      <c r="JV445" s="214"/>
      <c r="JW445" s="214"/>
      <c r="JX445" s="214"/>
      <c r="JY445" s="166"/>
      <c r="JZ445" s="213"/>
      <c r="KA445" s="213" t="s">
        <v>226</v>
      </c>
      <c r="KB445" s="213"/>
      <c r="KC445" s="214"/>
      <c r="KD445" s="214" t="s">
        <v>898</v>
      </c>
      <c r="KE445" s="214" t="s">
        <v>898</v>
      </c>
      <c r="KF445" s="214"/>
      <c r="KG445" s="214"/>
      <c r="KH445" s="223"/>
      <c r="KI445" s="223"/>
      <c r="KJ445" s="223"/>
      <c r="KK445" s="223"/>
      <c r="KL445" s="214"/>
      <c r="KM445" s="214"/>
      <c r="KN445" s="214"/>
      <c r="KO445" s="214" t="s">
        <v>853</v>
      </c>
      <c r="KP445" s="214"/>
      <c r="KQ445"/>
      <c r="KR445" s="255"/>
      <c r="KS445">
        <v>11</v>
      </c>
      <c r="KT445">
        <v>3</v>
      </c>
      <c r="KU445">
        <v>11</v>
      </c>
      <c r="KV445">
        <v>3</v>
      </c>
    </row>
    <row r="446" spans="1:308" s="10" customFormat="1" ht="19.5">
      <c r="A446" s="171">
        <v>47</v>
      </c>
      <c r="B446" s="171" t="s">
        <v>1809</v>
      </c>
      <c r="C446" s="172" t="s">
        <v>1820</v>
      </c>
      <c r="D446" s="173">
        <v>7</v>
      </c>
      <c r="E446" s="171" t="s">
        <v>1821</v>
      </c>
      <c r="F446" s="164">
        <v>20</v>
      </c>
      <c r="G446" s="164" t="s">
        <v>852</v>
      </c>
      <c r="H446" s="164">
        <v>0</v>
      </c>
      <c r="I446" s="164">
        <v>0</v>
      </c>
      <c r="J446" s="164">
        <v>308</v>
      </c>
      <c r="K446" s="164">
        <v>91.5</v>
      </c>
      <c r="L446" s="165">
        <v>29.707792207792206</v>
      </c>
      <c r="M446" s="384" t="s">
        <v>2609</v>
      </c>
      <c r="N446" s="166" t="s">
        <v>226</v>
      </c>
      <c r="O446" s="213"/>
      <c r="P446" s="213"/>
      <c r="Q446" s="213"/>
      <c r="R446" s="213"/>
      <c r="S446" s="213"/>
      <c r="T446" s="213"/>
      <c r="U446" s="213"/>
      <c r="V446" s="213"/>
      <c r="W446" s="213"/>
      <c r="X446" s="213"/>
      <c r="Y446" s="213"/>
      <c r="Z446" s="213"/>
      <c r="AA446" s="213"/>
      <c r="AB446" s="213"/>
      <c r="AC446" s="213"/>
      <c r="AD446" s="213"/>
      <c r="AE446" s="213"/>
      <c r="AF446" s="213"/>
      <c r="AG446" s="213"/>
      <c r="AH446" s="213"/>
      <c r="AI446" s="213"/>
      <c r="AJ446" s="213"/>
      <c r="AK446" s="213"/>
      <c r="AL446" s="213"/>
      <c r="AM446" s="213"/>
      <c r="AN446" s="213"/>
      <c r="AO446" s="213"/>
      <c r="AP446" s="213"/>
      <c r="AQ446" s="213"/>
      <c r="AR446" s="213"/>
      <c r="AS446" s="213"/>
      <c r="AT446" s="213"/>
      <c r="AU446" s="213"/>
      <c r="AV446" s="213"/>
      <c r="AW446" s="213"/>
      <c r="AX446" s="213"/>
      <c r="AY446" s="213"/>
      <c r="AZ446" s="213"/>
      <c r="BA446" s="213"/>
      <c r="BB446" s="213"/>
      <c r="BC446" s="213"/>
      <c r="BD446" s="213"/>
      <c r="BE446" s="213"/>
      <c r="BF446" s="213"/>
      <c r="BG446" s="213"/>
      <c r="BH446" s="213"/>
      <c r="BI446" s="213"/>
      <c r="BJ446" s="213"/>
      <c r="BK446" s="213"/>
      <c r="BL446" s="213"/>
      <c r="BM446" s="213"/>
      <c r="BN446" s="213"/>
      <c r="BO446" s="213"/>
      <c r="BP446" s="213"/>
      <c r="BQ446" s="213"/>
      <c r="BR446" s="213"/>
      <c r="BS446" s="213"/>
      <c r="BT446" s="213"/>
      <c r="BU446" s="213"/>
      <c r="BV446" s="213"/>
      <c r="BW446" s="213"/>
      <c r="BX446" s="213"/>
      <c r="BY446" s="213"/>
      <c r="BZ446" s="213"/>
      <c r="CA446" s="213"/>
      <c r="CB446" s="166"/>
      <c r="CC446" s="213" t="s">
        <v>226</v>
      </c>
      <c r="CD446" s="213"/>
      <c r="CE446" s="213"/>
      <c r="CF446" s="213"/>
      <c r="CG446" s="213"/>
      <c r="CH446" s="213"/>
      <c r="CI446" s="213" t="s">
        <v>226</v>
      </c>
      <c r="CJ446" s="213"/>
      <c r="CK446" s="213" t="s">
        <v>226</v>
      </c>
      <c r="CL446" s="213"/>
      <c r="CM446" s="213" t="s">
        <v>226</v>
      </c>
      <c r="CN446" s="213"/>
      <c r="CO446" s="213" t="s">
        <v>226</v>
      </c>
      <c r="CP446" s="213"/>
      <c r="CQ446" s="213"/>
      <c r="CR446" s="213"/>
      <c r="CS446" s="213"/>
      <c r="CT446" s="166" t="s">
        <v>226</v>
      </c>
      <c r="CU446" s="213"/>
      <c r="CV446" s="213"/>
      <c r="CW446" s="213" t="s">
        <v>226</v>
      </c>
      <c r="CX446" s="213"/>
      <c r="CY446" s="213"/>
      <c r="CZ446" s="213" t="s">
        <v>226</v>
      </c>
      <c r="DA446" s="213" t="s">
        <v>226</v>
      </c>
      <c r="DB446" s="213"/>
      <c r="DC446" s="213"/>
      <c r="DD446" s="213"/>
      <c r="DE446" s="213"/>
      <c r="DF446" s="213"/>
      <c r="DG446" s="213"/>
      <c r="DH446" s="213"/>
      <c r="DI446" s="213"/>
      <c r="DJ446" s="213"/>
      <c r="DK446" s="213"/>
      <c r="DL446" s="213"/>
      <c r="DM446" s="213"/>
      <c r="DN446" s="167"/>
      <c r="DO446" s="213" t="s">
        <v>226</v>
      </c>
      <c r="DP446" s="213"/>
      <c r="DQ446" s="213"/>
      <c r="DR446" s="213"/>
      <c r="DS446" s="213"/>
      <c r="DT446" s="213"/>
      <c r="DU446" s="213"/>
      <c r="DV446" s="213"/>
      <c r="DW446" s="213" t="s">
        <v>226</v>
      </c>
      <c r="DX446" s="213" t="s">
        <v>226</v>
      </c>
      <c r="DY446" s="213"/>
      <c r="DZ446" s="213"/>
      <c r="EA446" s="213"/>
      <c r="EB446" s="213"/>
      <c r="EC446" s="213"/>
      <c r="ED446" s="213"/>
      <c r="EE446" s="213"/>
      <c r="EF446" s="213"/>
      <c r="EG446" s="213"/>
      <c r="EH446" s="213"/>
      <c r="EI446" s="213"/>
      <c r="EJ446" s="213"/>
      <c r="EK446" s="213"/>
      <c r="EL446" s="213"/>
      <c r="EM446" s="213"/>
      <c r="EN446" s="213"/>
      <c r="EO446" s="213"/>
      <c r="EP446" s="213"/>
      <c r="EQ446" s="213"/>
      <c r="ER446" s="213"/>
      <c r="ES446" s="213"/>
      <c r="ET446" s="213"/>
      <c r="EU446" s="9"/>
      <c r="EV446" s="166" t="s">
        <v>226</v>
      </c>
      <c r="EW446" s="213" t="s">
        <v>226</v>
      </c>
      <c r="EX446" s="213"/>
      <c r="EY446" s="213"/>
      <c r="EZ446" s="213"/>
      <c r="FA446" s="213" t="s">
        <v>226</v>
      </c>
      <c r="FB446" s="213"/>
      <c r="FC446" s="213"/>
      <c r="FD446" s="213"/>
      <c r="FE446" s="213"/>
      <c r="FF446" s="213"/>
      <c r="FG446" s="213"/>
      <c r="FH446" s="213"/>
      <c r="FI446" s="213"/>
      <c r="FJ446" s="213" t="s">
        <v>226</v>
      </c>
      <c r="FK446" s="213"/>
      <c r="FL446" s="213"/>
      <c r="FM446" s="213"/>
      <c r="FN446" s="167"/>
      <c r="FO446" s="213" t="s">
        <v>226</v>
      </c>
      <c r="FP446" s="213" t="s">
        <v>226</v>
      </c>
      <c r="FQ446" s="213"/>
      <c r="FR446" s="213"/>
      <c r="FS446" s="166" t="s">
        <v>226</v>
      </c>
      <c r="FT446" s="167"/>
      <c r="FU446" s="213" t="s">
        <v>226</v>
      </c>
      <c r="FV446" s="213"/>
      <c r="FW446" s="213"/>
      <c r="FX446" s="213"/>
      <c r="FY446" s="166"/>
      <c r="FZ446" s="167"/>
      <c r="GA446" s="166"/>
      <c r="GB446" s="213"/>
      <c r="GC446" s="213"/>
      <c r="GD446" s="213"/>
      <c r="GE446" s="166"/>
      <c r="GF446" s="213"/>
      <c r="GG446" s="213"/>
      <c r="GH446" s="213"/>
      <c r="GI446" s="213"/>
      <c r="GJ446" s="213"/>
      <c r="GK446" s="213"/>
      <c r="GL446" s="213"/>
      <c r="GM446" s="166"/>
      <c r="GN446" s="213"/>
      <c r="GO446" s="213"/>
      <c r="GP446" s="213"/>
      <c r="GQ446" s="167"/>
      <c r="GR446" s="174"/>
      <c r="GS446" s="214"/>
      <c r="GT446" s="214"/>
      <c r="GU446" s="214"/>
      <c r="GV446" s="214"/>
      <c r="GW446" s="214"/>
      <c r="GX446" s="214"/>
      <c r="GY446" s="214"/>
      <c r="GZ446" s="214"/>
      <c r="HA446" s="214" t="s">
        <v>226</v>
      </c>
      <c r="HB446" s="214"/>
      <c r="HC446" s="214"/>
      <c r="HD446" s="214"/>
      <c r="HE446" s="214"/>
      <c r="HF446" s="214"/>
      <c r="HG446" s="214"/>
      <c r="HH446" s="214"/>
      <c r="HI446" s="214"/>
      <c r="HJ446" s="214"/>
      <c r="HK446" s="214"/>
      <c r="HL446" s="214"/>
      <c r="HM446" s="214"/>
      <c r="HN446" s="214"/>
      <c r="HO446" s="214"/>
      <c r="HP446" s="214"/>
      <c r="HQ446" s="214"/>
      <c r="HR446" s="214"/>
      <c r="HS446" s="214"/>
      <c r="HT446" s="214" t="s">
        <v>226</v>
      </c>
      <c r="HU446" s="214"/>
      <c r="HV446" s="214"/>
      <c r="HW446" s="214"/>
      <c r="HX446" s="214"/>
      <c r="HY446" s="214"/>
      <c r="HZ446" s="214"/>
      <c r="IA446" s="214"/>
      <c r="IB446" s="214"/>
      <c r="IC446" s="214"/>
      <c r="ID446" s="214"/>
      <c r="IE446" s="214"/>
      <c r="IF446" s="214"/>
      <c r="IG446" s="214"/>
      <c r="IH446" s="214"/>
      <c r="II446" s="214"/>
      <c r="IJ446" s="214"/>
      <c r="IK446" s="214"/>
      <c r="IL446" s="214"/>
      <c r="IM446" s="214"/>
      <c r="IN446" s="214"/>
      <c r="IO446" s="214"/>
      <c r="IP446" s="166"/>
      <c r="IQ446" s="167"/>
      <c r="IR446" s="213"/>
      <c r="IS446" s="213"/>
      <c r="IT446" s="213"/>
      <c r="IU446" s="213"/>
      <c r="IV446" s="213"/>
      <c r="IW446" s="213"/>
      <c r="IX446" s="223" t="s">
        <v>853</v>
      </c>
      <c r="IY446" s="223"/>
      <c r="IZ446" s="213" t="s">
        <v>853</v>
      </c>
      <c r="JA446" s="223"/>
      <c r="JB446" s="213"/>
      <c r="JC446" s="213"/>
      <c r="JD446" s="213"/>
      <c r="JE446" s="214"/>
      <c r="JF446"/>
      <c r="JG446" s="213" t="s">
        <v>853</v>
      </c>
      <c r="JH446" s="213"/>
      <c r="JI446" s="213" t="s">
        <v>226</v>
      </c>
      <c r="JJ446" s="213"/>
      <c r="JK446" s="213" t="s">
        <v>226</v>
      </c>
      <c r="JL446" s="213"/>
      <c r="JM446" s="213"/>
      <c r="JN446" s="174" t="s">
        <v>853</v>
      </c>
      <c r="JO446" s="214"/>
      <c r="JP446" s="214"/>
      <c r="JQ446" s="214"/>
      <c r="JR446" s="214"/>
      <c r="JS446" s="214"/>
      <c r="JT446" s="214"/>
      <c r="JU446" s="214" t="s">
        <v>226</v>
      </c>
      <c r="JV446" s="214"/>
      <c r="JW446" s="214"/>
      <c r="JX446" s="214"/>
      <c r="JY446" s="174" t="s">
        <v>898</v>
      </c>
      <c r="JZ446" s="213"/>
      <c r="KA446" s="213" t="s">
        <v>853</v>
      </c>
      <c r="KB446" s="213"/>
      <c r="KC446" s="214"/>
      <c r="KD446" s="214"/>
      <c r="KE446" s="214"/>
      <c r="KF446" s="214"/>
      <c r="KG446" s="214"/>
      <c r="KH446" s="223"/>
      <c r="KI446" s="223"/>
      <c r="KJ446" s="223" t="s">
        <v>226</v>
      </c>
      <c r="KK446" s="223"/>
      <c r="KL446" s="214"/>
      <c r="KM446" s="214"/>
      <c r="KN446" s="214"/>
      <c r="KO446" s="214"/>
      <c r="KP446" s="214"/>
      <c r="KQ446"/>
      <c r="KR446" s="255"/>
      <c r="KS446">
        <v>28</v>
      </c>
      <c r="KT446">
        <v>5</v>
      </c>
      <c r="KU446">
        <v>28</v>
      </c>
      <c r="KV446">
        <v>5</v>
      </c>
    </row>
    <row r="447" spans="1:308" s="10" customFormat="1" ht="19.5">
      <c r="A447" s="171">
        <v>47</v>
      </c>
      <c r="B447" s="171" t="s">
        <v>1809</v>
      </c>
      <c r="C447" s="172" t="s">
        <v>1822</v>
      </c>
      <c r="D447" s="173">
        <v>8</v>
      </c>
      <c r="E447" s="171" t="s">
        <v>1823</v>
      </c>
      <c r="F447" s="164">
        <v>25</v>
      </c>
      <c r="G447" s="164" t="s">
        <v>852</v>
      </c>
      <c r="H447" s="164">
        <v>0</v>
      </c>
      <c r="I447" s="164">
        <v>0</v>
      </c>
      <c r="J447" s="164">
        <v>334</v>
      </c>
      <c r="K447" s="164">
        <v>131.5</v>
      </c>
      <c r="L447" s="165">
        <v>39.371257485029943</v>
      </c>
      <c r="M447" s="384" t="s">
        <v>2610</v>
      </c>
      <c r="N447" s="166" t="s">
        <v>226</v>
      </c>
      <c r="O447" s="213"/>
      <c r="P447" s="213"/>
      <c r="Q447" s="213"/>
      <c r="R447" s="213"/>
      <c r="S447" s="213"/>
      <c r="T447" s="213"/>
      <c r="U447" s="213"/>
      <c r="V447" s="213"/>
      <c r="W447" s="213"/>
      <c r="X447" s="213"/>
      <c r="Y447" s="213"/>
      <c r="Z447" s="213"/>
      <c r="AA447" s="213"/>
      <c r="AB447" s="213"/>
      <c r="AC447" s="213"/>
      <c r="AD447" s="213"/>
      <c r="AE447" s="213"/>
      <c r="AF447" s="213"/>
      <c r="AG447" s="213"/>
      <c r="AH447" s="213"/>
      <c r="AI447" s="213"/>
      <c r="AJ447" s="213"/>
      <c r="AK447" s="213"/>
      <c r="AL447" s="213"/>
      <c r="AM447" s="213"/>
      <c r="AN447" s="213"/>
      <c r="AO447" s="213"/>
      <c r="AP447" s="213"/>
      <c r="AQ447" s="213"/>
      <c r="AR447" s="213"/>
      <c r="AS447" s="213"/>
      <c r="AT447" s="213"/>
      <c r="AU447" s="213"/>
      <c r="AV447" s="213"/>
      <c r="AW447" s="213"/>
      <c r="AX447" s="213"/>
      <c r="AY447" s="213"/>
      <c r="AZ447" s="213"/>
      <c r="BA447" s="213"/>
      <c r="BB447" s="213"/>
      <c r="BC447" s="213"/>
      <c r="BD447" s="213"/>
      <c r="BE447" s="213"/>
      <c r="BF447" s="213"/>
      <c r="BG447" s="213"/>
      <c r="BH447" s="213"/>
      <c r="BI447" s="213"/>
      <c r="BJ447" s="213"/>
      <c r="BK447" s="213"/>
      <c r="BL447" s="213"/>
      <c r="BM447" s="213"/>
      <c r="BN447" s="213"/>
      <c r="BO447" s="213"/>
      <c r="BP447" s="213"/>
      <c r="BQ447" s="213"/>
      <c r="BR447" s="213"/>
      <c r="BS447" s="213"/>
      <c r="BT447" s="213"/>
      <c r="BU447" s="213"/>
      <c r="BV447" s="213"/>
      <c r="BW447" s="213"/>
      <c r="BX447" s="213"/>
      <c r="BY447" s="213"/>
      <c r="BZ447" s="213"/>
      <c r="CA447" s="213"/>
      <c r="CB447" s="166"/>
      <c r="CC447" s="213"/>
      <c r="CD447" s="213"/>
      <c r="CE447" s="213"/>
      <c r="CF447" s="213"/>
      <c r="CG447" s="213"/>
      <c r="CH447" s="213"/>
      <c r="CI447" s="213"/>
      <c r="CJ447" s="213"/>
      <c r="CK447" s="213"/>
      <c r="CL447" s="213"/>
      <c r="CM447" s="213"/>
      <c r="CN447" s="213"/>
      <c r="CO447" s="213"/>
      <c r="CP447" s="213"/>
      <c r="CQ447" s="213"/>
      <c r="CR447" s="213"/>
      <c r="CS447" s="213"/>
      <c r="CT447" s="166"/>
      <c r="CU447" s="213"/>
      <c r="CV447" s="213"/>
      <c r="CW447" s="213"/>
      <c r="CX447" s="213"/>
      <c r="CY447" s="213"/>
      <c r="CZ447" s="213"/>
      <c r="DA447" s="213"/>
      <c r="DB447" s="213"/>
      <c r="DC447" s="213"/>
      <c r="DD447" s="213"/>
      <c r="DE447" s="213"/>
      <c r="DF447" s="213"/>
      <c r="DG447" s="213"/>
      <c r="DH447" s="213"/>
      <c r="DI447" s="213"/>
      <c r="DJ447" s="213"/>
      <c r="DK447" s="213"/>
      <c r="DL447" s="213"/>
      <c r="DM447" s="213"/>
      <c r="DN447" s="167"/>
      <c r="DO447" s="213"/>
      <c r="DP447" s="213"/>
      <c r="DQ447" s="213"/>
      <c r="DR447" s="213"/>
      <c r="DS447" s="213"/>
      <c r="DT447" s="213"/>
      <c r="DU447" s="213"/>
      <c r="DV447" s="213"/>
      <c r="DW447" s="213"/>
      <c r="DX447" s="213"/>
      <c r="DY447" s="213"/>
      <c r="DZ447" s="213"/>
      <c r="EA447" s="213"/>
      <c r="EB447" s="213"/>
      <c r="EC447" s="213"/>
      <c r="ED447" s="213"/>
      <c r="EE447" s="213"/>
      <c r="EF447" s="213"/>
      <c r="EG447" s="213"/>
      <c r="EH447" s="213"/>
      <c r="EI447" s="213"/>
      <c r="EJ447" s="213"/>
      <c r="EK447" s="213"/>
      <c r="EL447" s="213"/>
      <c r="EM447" s="213"/>
      <c r="EN447" s="213"/>
      <c r="EO447" s="213"/>
      <c r="EP447" s="213"/>
      <c r="EQ447" s="213"/>
      <c r="ER447" s="213"/>
      <c r="ES447" s="213"/>
      <c r="ET447" s="213"/>
      <c r="EU447" s="9"/>
      <c r="EV447" s="166"/>
      <c r="EW447" s="213"/>
      <c r="EX447" s="213"/>
      <c r="EY447" s="213"/>
      <c r="EZ447" s="213"/>
      <c r="FA447" s="213"/>
      <c r="FB447" s="213"/>
      <c r="FC447" s="213"/>
      <c r="FD447" s="213"/>
      <c r="FE447" s="213"/>
      <c r="FF447" s="213"/>
      <c r="FG447" s="213"/>
      <c r="FH447" s="213"/>
      <c r="FI447" s="213"/>
      <c r="FJ447" s="213"/>
      <c r="FK447" s="213"/>
      <c r="FL447" s="213"/>
      <c r="FM447" s="213"/>
      <c r="FN447" s="167"/>
      <c r="FO447" s="213"/>
      <c r="FP447" s="213"/>
      <c r="FQ447" s="213"/>
      <c r="FR447" s="213"/>
      <c r="FS447" s="166"/>
      <c r="FT447" s="167"/>
      <c r="FU447" s="213"/>
      <c r="FV447" s="213"/>
      <c r="FW447" s="213"/>
      <c r="FX447" s="213"/>
      <c r="FY447" s="166"/>
      <c r="FZ447" s="167"/>
      <c r="GA447" s="166"/>
      <c r="GB447" s="213"/>
      <c r="GC447" s="213"/>
      <c r="GD447" s="213"/>
      <c r="GE447" s="166"/>
      <c r="GF447" s="213"/>
      <c r="GG447" s="213"/>
      <c r="GH447" s="213"/>
      <c r="GI447" s="213"/>
      <c r="GJ447" s="213"/>
      <c r="GK447" s="213"/>
      <c r="GL447" s="213"/>
      <c r="GM447" s="166"/>
      <c r="GN447" s="213"/>
      <c r="GO447" s="213"/>
      <c r="GP447" s="213"/>
      <c r="GQ447" s="167"/>
      <c r="GR447" s="174"/>
      <c r="GS447" s="214"/>
      <c r="GT447" s="214"/>
      <c r="GU447" s="214"/>
      <c r="GV447" s="214"/>
      <c r="GW447" s="214"/>
      <c r="GX447" s="214"/>
      <c r="GY447" s="214"/>
      <c r="GZ447" s="214"/>
      <c r="HA447" s="214" t="s">
        <v>226</v>
      </c>
      <c r="HB447" s="214"/>
      <c r="HC447" s="214"/>
      <c r="HD447" s="214"/>
      <c r="HE447" s="214"/>
      <c r="HF447" s="214"/>
      <c r="HG447" s="214"/>
      <c r="HH447" s="214"/>
      <c r="HI447" s="214"/>
      <c r="HJ447" s="214"/>
      <c r="HK447" s="214"/>
      <c r="HL447" s="214"/>
      <c r="HM447" s="214"/>
      <c r="HN447" s="214"/>
      <c r="HO447" s="214"/>
      <c r="HP447" s="214"/>
      <c r="HQ447" s="214"/>
      <c r="HR447" s="214"/>
      <c r="HS447" s="214"/>
      <c r="HT447" s="214"/>
      <c r="HU447" s="214"/>
      <c r="HV447" s="214"/>
      <c r="HW447" s="214"/>
      <c r="HX447" s="214"/>
      <c r="HY447" s="214"/>
      <c r="HZ447" s="214"/>
      <c r="IA447" s="214"/>
      <c r="IB447" s="214"/>
      <c r="IC447" s="214"/>
      <c r="ID447" s="214"/>
      <c r="IE447" s="214"/>
      <c r="IF447" s="214"/>
      <c r="IG447" s="214"/>
      <c r="IH447" s="214"/>
      <c r="II447" s="214"/>
      <c r="IJ447" s="214"/>
      <c r="IK447" s="214"/>
      <c r="IL447" s="214"/>
      <c r="IM447" s="214"/>
      <c r="IN447" s="214"/>
      <c r="IO447" s="214"/>
      <c r="IP447" s="166"/>
      <c r="IQ447" s="167"/>
      <c r="IR447" s="213"/>
      <c r="IS447" s="213"/>
      <c r="IT447" s="213"/>
      <c r="IU447" s="213"/>
      <c r="IV447" s="213"/>
      <c r="IW447" s="213"/>
      <c r="IX447" s="223"/>
      <c r="IY447" s="223"/>
      <c r="IZ447" s="213"/>
      <c r="JA447" s="223"/>
      <c r="JB447" s="213"/>
      <c r="JC447" s="213" t="s">
        <v>226</v>
      </c>
      <c r="JD447" s="213" t="s">
        <v>226</v>
      </c>
      <c r="JE447" s="214" t="s">
        <v>226</v>
      </c>
      <c r="JF447"/>
      <c r="JG447" s="213" t="s">
        <v>853</v>
      </c>
      <c r="JH447" s="213"/>
      <c r="JI447" s="213"/>
      <c r="JJ447" s="213"/>
      <c r="JK447" s="213"/>
      <c r="JL447" s="213"/>
      <c r="JM447" s="213"/>
      <c r="JN447" s="174"/>
      <c r="JO447" s="214"/>
      <c r="JP447" s="214"/>
      <c r="JQ447" s="214"/>
      <c r="JR447" s="214"/>
      <c r="JS447" s="214"/>
      <c r="JT447" s="214"/>
      <c r="JU447" s="214"/>
      <c r="JV447" s="214"/>
      <c r="JW447" s="214"/>
      <c r="JX447" s="214"/>
      <c r="JY447" s="174" t="s">
        <v>853</v>
      </c>
      <c r="JZ447" s="214" t="s">
        <v>853</v>
      </c>
      <c r="KA447" s="214"/>
      <c r="KB447" s="214" t="s">
        <v>853</v>
      </c>
      <c r="KC447" s="214"/>
      <c r="KD447" s="214" t="s">
        <v>853</v>
      </c>
      <c r="KE447" s="214"/>
      <c r="KF447" s="214"/>
      <c r="KG447" s="214"/>
      <c r="KH447" s="223"/>
      <c r="KI447" s="223"/>
      <c r="KJ447" s="223"/>
      <c r="KK447" s="223"/>
      <c r="KL447" s="214"/>
      <c r="KM447" s="214"/>
      <c r="KN447" s="214"/>
      <c r="KO447" s="214"/>
      <c r="KP447" s="214"/>
      <c r="KQ447"/>
      <c r="KR447" s="255"/>
      <c r="KS447">
        <v>5</v>
      </c>
      <c r="KT447">
        <v>5</v>
      </c>
      <c r="KU447">
        <v>5</v>
      </c>
      <c r="KV447">
        <v>5</v>
      </c>
    </row>
    <row r="448" spans="1:308" s="10" customFormat="1" ht="19.5">
      <c r="A448" s="171">
        <v>47</v>
      </c>
      <c r="B448" s="171" t="s">
        <v>1809</v>
      </c>
      <c r="C448" s="172" t="s">
        <v>1824</v>
      </c>
      <c r="D448" s="173">
        <v>9</v>
      </c>
      <c r="E448" s="171" t="s">
        <v>1825</v>
      </c>
      <c r="F448" s="164">
        <v>20</v>
      </c>
      <c r="G448" s="164" t="s">
        <v>852</v>
      </c>
      <c r="H448" s="164">
        <v>0</v>
      </c>
      <c r="I448" s="164">
        <v>0</v>
      </c>
      <c r="J448" s="164">
        <v>378</v>
      </c>
      <c r="K448" s="164">
        <v>156.4</v>
      </c>
      <c r="L448" s="165">
        <v>41.37566137566138</v>
      </c>
      <c r="M448" s="384" t="s">
        <v>2611</v>
      </c>
      <c r="N448" s="166" t="s">
        <v>226</v>
      </c>
      <c r="O448" s="213"/>
      <c r="P448" s="213"/>
      <c r="Q448" s="213"/>
      <c r="R448" s="213"/>
      <c r="S448" s="213"/>
      <c r="T448" s="213"/>
      <c r="U448" s="213"/>
      <c r="V448" s="213"/>
      <c r="W448" s="213"/>
      <c r="X448" s="213"/>
      <c r="Y448" s="213"/>
      <c r="Z448" s="213"/>
      <c r="AA448" s="213"/>
      <c r="AB448" s="213"/>
      <c r="AC448" s="213"/>
      <c r="AD448" s="213"/>
      <c r="AE448" s="213"/>
      <c r="AF448" s="213"/>
      <c r="AG448" s="213"/>
      <c r="AH448" s="213"/>
      <c r="AI448" s="213"/>
      <c r="AJ448" s="213"/>
      <c r="AK448" s="213"/>
      <c r="AL448" s="213"/>
      <c r="AM448" s="213"/>
      <c r="AN448" s="213"/>
      <c r="AO448" s="213"/>
      <c r="AP448" s="213"/>
      <c r="AQ448" s="213"/>
      <c r="AR448" s="213"/>
      <c r="AS448" s="213"/>
      <c r="AT448" s="213"/>
      <c r="AU448" s="213"/>
      <c r="AV448" s="213"/>
      <c r="AW448" s="213"/>
      <c r="AX448" s="213"/>
      <c r="AY448" s="213"/>
      <c r="AZ448" s="213"/>
      <c r="BA448" s="213"/>
      <c r="BB448" s="213"/>
      <c r="BC448" s="213"/>
      <c r="BD448" s="213"/>
      <c r="BE448" s="213"/>
      <c r="BF448" s="213"/>
      <c r="BG448" s="213"/>
      <c r="BH448" s="213"/>
      <c r="BI448" s="213"/>
      <c r="BJ448" s="213"/>
      <c r="BK448" s="213"/>
      <c r="BL448" s="213"/>
      <c r="BM448" s="213"/>
      <c r="BN448" s="213"/>
      <c r="BO448" s="213"/>
      <c r="BP448" s="213"/>
      <c r="BQ448" s="213"/>
      <c r="BR448" s="213"/>
      <c r="BS448" s="213"/>
      <c r="BT448" s="213"/>
      <c r="BU448" s="213"/>
      <c r="BV448" s="213"/>
      <c r="BW448" s="213"/>
      <c r="BX448" s="213"/>
      <c r="BY448" s="213"/>
      <c r="BZ448" s="213"/>
      <c r="CA448" s="213"/>
      <c r="CB448" s="166"/>
      <c r="CC448" s="213"/>
      <c r="CD448" s="213"/>
      <c r="CE448" s="213"/>
      <c r="CF448" s="213"/>
      <c r="CG448" s="213"/>
      <c r="CH448" s="213"/>
      <c r="CI448" s="213"/>
      <c r="CJ448" s="213"/>
      <c r="CK448" s="213"/>
      <c r="CL448" s="213"/>
      <c r="CM448" s="213"/>
      <c r="CN448" s="213"/>
      <c r="CO448" s="213"/>
      <c r="CP448" s="213"/>
      <c r="CQ448" s="213"/>
      <c r="CR448" s="213"/>
      <c r="CS448" s="213"/>
      <c r="CT448" s="166"/>
      <c r="CU448" s="213"/>
      <c r="CV448" s="213"/>
      <c r="CW448" s="213"/>
      <c r="CX448" s="213"/>
      <c r="CY448" s="213"/>
      <c r="CZ448" s="213"/>
      <c r="DA448" s="213"/>
      <c r="DB448" s="213"/>
      <c r="DC448" s="213"/>
      <c r="DD448" s="213"/>
      <c r="DE448" s="213"/>
      <c r="DF448" s="213"/>
      <c r="DG448" s="213"/>
      <c r="DH448" s="213"/>
      <c r="DI448" s="213"/>
      <c r="DJ448" s="213"/>
      <c r="DK448" s="213"/>
      <c r="DL448" s="213"/>
      <c r="DM448" s="213"/>
      <c r="DN448" s="167"/>
      <c r="DO448" s="213"/>
      <c r="DP448" s="213"/>
      <c r="DQ448" s="213"/>
      <c r="DR448" s="213"/>
      <c r="DS448" s="213"/>
      <c r="DT448" s="213"/>
      <c r="DU448" s="213"/>
      <c r="DV448" s="213"/>
      <c r="DW448" s="213"/>
      <c r="DX448" s="213"/>
      <c r="DY448" s="213"/>
      <c r="DZ448" s="213"/>
      <c r="EA448" s="213"/>
      <c r="EB448" s="213"/>
      <c r="EC448" s="213"/>
      <c r="ED448" s="213"/>
      <c r="EE448" s="213"/>
      <c r="EF448" s="213"/>
      <c r="EG448" s="213"/>
      <c r="EH448" s="213"/>
      <c r="EI448" s="213"/>
      <c r="EJ448" s="213"/>
      <c r="EK448" s="213"/>
      <c r="EL448" s="213"/>
      <c r="EM448" s="213"/>
      <c r="EN448" s="213"/>
      <c r="EO448" s="213"/>
      <c r="EP448" s="213"/>
      <c r="EQ448" s="213"/>
      <c r="ER448" s="213"/>
      <c r="ES448" s="213"/>
      <c r="ET448" s="213"/>
      <c r="EU448" s="9"/>
      <c r="EV448" s="166"/>
      <c r="EW448" s="213"/>
      <c r="EX448" s="213"/>
      <c r="EY448" s="213"/>
      <c r="EZ448" s="213"/>
      <c r="FA448" s="213"/>
      <c r="FB448" s="213"/>
      <c r="FC448" s="213"/>
      <c r="FD448" s="213"/>
      <c r="FE448" s="213"/>
      <c r="FF448" s="213"/>
      <c r="FG448" s="213"/>
      <c r="FH448" s="213"/>
      <c r="FI448" s="213"/>
      <c r="FJ448" s="213"/>
      <c r="FK448" s="213"/>
      <c r="FL448" s="213"/>
      <c r="FM448" s="213"/>
      <c r="FN448" s="167"/>
      <c r="FO448" s="213"/>
      <c r="FP448" s="213"/>
      <c r="FQ448" s="213"/>
      <c r="FR448" s="213"/>
      <c r="FS448" s="166"/>
      <c r="FT448" s="167"/>
      <c r="FU448" s="213"/>
      <c r="FV448" s="213"/>
      <c r="FW448" s="213"/>
      <c r="FX448" s="213"/>
      <c r="FY448" s="166"/>
      <c r="FZ448" s="167"/>
      <c r="GA448" s="166"/>
      <c r="GB448" s="213"/>
      <c r="GC448" s="213"/>
      <c r="GD448" s="213"/>
      <c r="GE448" s="166"/>
      <c r="GF448" s="213"/>
      <c r="GG448" s="213"/>
      <c r="GH448" s="213"/>
      <c r="GI448" s="213"/>
      <c r="GJ448" s="213"/>
      <c r="GK448" s="213"/>
      <c r="GL448" s="213"/>
      <c r="GM448" s="166"/>
      <c r="GN448" s="213"/>
      <c r="GO448" s="213"/>
      <c r="GP448" s="213"/>
      <c r="GQ448" s="167"/>
      <c r="GR448" s="174"/>
      <c r="GS448" s="214"/>
      <c r="GT448" s="214"/>
      <c r="GU448" s="214"/>
      <c r="GV448" s="214"/>
      <c r="GW448" s="214"/>
      <c r="GX448" s="214"/>
      <c r="GY448" s="214"/>
      <c r="GZ448" s="214"/>
      <c r="HA448" s="214"/>
      <c r="HB448" s="214"/>
      <c r="HC448" s="214"/>
      <c r="HD448" s="214"/>
      <c r="HE448" s="214"/>
      <c r="HF448" s="214"/>
      <c r="HG448" s="214"/>
      <c r="HH448" s="214"/>
      <c r="HI448" s="214"/>
      <c r="HJ448" s="214"/>
      <c r="HK448" s="214"/>
      <c r="HL448" s="214"/>
      <c r="HM448" s="214"/>
      <c r="HN448" s="214"/>
      <c r="HO448" s="214"/>
      <c r="HP448" s="214"/>
      <c r="HQ448" s="214"/>
      <c r="HR448" s="214"/>
      <c r="HS448" s="214"/>
      <c r="HT448" s="214"/>
      <c r="HU448" s="214"/>
      <c r="HV448" s="214"/>
      <c r="HW448" s="214"/>
      <c r="HX448" s="214"/>
      <c r="HY448" s="214"/>
      <c r="HZ448" s="214"/>
      <c r="IA448" s="214"/>
      <c r="IB448" s="214"/>
      <c r="IC448" s="214"/>
      <c r="ID448" s="214"/>
      <c r="IE448" s="214"/>
      <c r="IF448" s="214"/>
      <c r="IG448" s="214"/>
      <c r="IH448" s="214"/>
      <c r="II448" s="214"/>
      <c r="IJ448" s="214"/>
      <c r="IK448" s="214"/>
      <c r="IL448" s="214"/>
      <c r="IM448" s="214"/>
      <c r="IN448" s="214"/>
      <c r="IO448" s="214"/>
      <c r="IP448" s="166"/>
      <c r="IQ448" s="167"/>
      <c r="IR448" s="213"/>
      <c r="IS448" s="213"/>
      <c r="IT448" s="213"/>
      <c r="IU448" s="213"/>
      <c r="IV448" s="213"/>
      <c r="IW448" s="213"/>
      <c r="IX448" s="223"/>
      <c r="IY448" s="223"/>
      <c r="IZ448" s="213"/>
      <c r="JA448" s="223"/>
      <c r="JB448" s="213"/>
      <c r="JC448" s="213"/>
      <c r="JD448" s="213"/>
      <c r="JE448" s="214"/>
      <c r="JF448"/>
      <c r="JG448" s="213"/>
      <c r="JH448" s="213"/>
      <c r="JI448" s="213"/>
      <c r="JJ448" s="213"/>
      <c r="JK448" s="213"/>
      <c r="JL448" s="213"/>
      <c r="JM448" s="213"/>
      <c r="JN448" s="174" t="s">
        <v>898</v>
      </c>
      <c r="JO448" s="214"/>
      <c r="JP448" s="214"/>
      <c r="JQ448" s="214"/>
      <c r="JR448" s="214"/>
      <c r="JS448" s="214"/>
      <c r="JT448" s="214"/>
      <c r="JU448" s="214"/>
      <c r="JV448" s="214"/>
      <c r="JW448" s="214"/>
      <c r="JX448" s="214"/>
      <c r="JY448" s="166"/>
      <c r="JZ448" s="213"/>
      <c r="KA448" s="213" t="s">
        <v>853</v>
      </c>
      <c r="KB448" s="213"/>
      <c r="KC448" s="214"/>
      <c r="KD448" s="214"/>
      <c r="KE448" s="214"/>
      <c r="KF448" s="214"/>
      <c r="KG448" s="214"/>
      <c r="KH448" s="223"/>
      <c r="KI448" s="223"/>
      <c r="KJ448" s="223"/>
      <c r="KK448" s="223"/>
      <c r="KL448" s="214"/>
      <c r="KM448" s="214"/>
      <c r="KN448" s="214"/>
      <c r="KO448" s="214"/>
      <c r="KP448" s="214"/>
      <c r="KQ448"/>
      <c r="KR448" s="255"/>
      <c r="KS448">
        <v>2</v>
      </c>
      <c r="KT448">
        <v>1</v>
      </c>
      <c r="KU448">
        <v>2</v>
      </c>
      <c r="KV448">
        <v>1</v>
      </c>
    </row>
    <row r="449" spans="1:308" s="10" customFormat="1" ht="19.5">
      <c r="A449" s="171">
        <v>47</v>
      </c>
      <c r="B449" s="171" t="s">
        <v>1809</v>
      </c>
      <c r="C449" s="172" t="s">
        <v>1826</v>
      </c>
      <c r="D449" s="173">
        <v>10</v>
      </c>
      <c r="E449" s="171" t="s">
        <v>1827</v>
      </c>
      <c r="F449" s="164">
        <v>10</v>
      </c>
      <c r="G449" s="164" t="s">
        <v>857</v>
      </c>
      <c r="H449" s="164">
        <v>0</v>
      </c>
      <c r="I449" s="164">
        <v>0</v>
      </c>
      <c r="J449" s="164">
        <v>470</v>
      </c>
      <c r="K449" s="164">
        <v>135.6</v>
      </c>
      <c r="L449" s="165">
        <v>28.851063829787233</v>
      </c>
      <c r="M449" s="384" t="s">
        <v>2612</v>
      </c>
      <c r="N449" s="166"/>
      <c r="O449" s="213"/>
      <c r="P449" s="213"/>
      <c r="Q449" s="213"/>
      <c r="R449" s="213"/>
      <c r="S449" s="213"/>
      <c r="T449" s="213"/>
      <c r="U449" s="213"/>
      <c r="V449" s="213"/>
      <c r="W449" s="213"/>
      <c r="X449" s="213"/>
      <c r="Y449" s="213"/>
      <c r="Z449" s="213"/>
      <c r="AA449" s="213"/>
      <c r="AB449" s="213"/>
      <c r="AC449" s="213"/>
      <c r="AD449" s="213"/>
      <c r="AE449" s="213"/>
      <c r="AF449" s="213"/>
      <c r="AG449" s="213"/>
      <c r="AH449" s="213"/>
      <c r="AI449" s="213"/>
      <c r="AJ449" s="213"/>
      <c r="AK449" s="213"/>
      <c r="AL449" s="213"/>
      <c r="AM449" s="213"/>
      <c r="AN449" s="213"/>
      <c r="AO449" s="213"/>
      <c r="AP449" s="213"/>
      <c r="AQ449" s="213"/>
      <c r="AR449" s="213"/>
      <c r="AS449" s="213"/>
      <c r="AT449" s="213"/>
      <c r="AU449" s="213"/>
      <c r="AV449" s="213"/>
      <c r="AW449" s="213"/>
      <c r="AX449" s="213"/>
      <c r="AY449" s="213"/>
      <c r="AZ449" s="213"/>
      <c r="BA449" s="213"/>
      <c r="BB449" s="213"/>
      <c r="BC449" s="213"/>
      <c r="BD449" s="213"/>
      <c r="BE449" s="213"/>
      <c r="BF449" s="213"/>
      <c r="BG449" s="213"/>
      <c r="BH449" s="213"/>
      <c r="BI449" s="213"/>
      <c r="BJ449" s="213"/>
      <c r="BK449" s="213"/>
      <c r="BL449" s="213"/>
      <c r="BM449" s="213"/>
      <c r="BN449" s="213"/>
      <c r="BO449" s="213"/>
      <c r="BP449" s="213"/>
      <c r="BQ449" s="213"/>
      <c r="BR449" s="213"/>
      <c r="BS449" s="213"/>
      <c r="BT449" s="213"/>
      <c r="BU449" s="213"/>
      <c r="BV449" s="213"/>
      <c r="BW449" s="213"/>
      <c r="BX449" s="213"/>
      <c r="BY449" s="213"/>
      <c r="BZ449" s="213"/>
      <c r="CA449" s="213"/>
      <c r="CB449" s="166"/>
      <c r="CC449" s="213"/>
      <c r="CD449" s="213"/>
      <c r="CE449" s="213"/>
      <c r="CF449" s="213"/>
      <c r="CG449" s="213"/>
      <c r="CH449" s="213"/>
      <c r="CI449" s="213"/>
      <c r="CJ449" s="213"/>
      <c r="CK449" s="213"/>
      <c r="CL449" s="213"/>
      <c r="CM449" s="213"/>
      <c r="CN449" s="213"/>
      <c r="CO449" s="213"/>
      <c r="CP449" s="213"/>
      <c r="CQ449" s="213"/>
      <c r="CR449" s="213"/>
      <c r="CS449" s="213"/>
      <c r="CT449" s="166"/>
      <c r="CU449" s="213"/>
      <c r="CV449" s="213"/>
      <c r="CW449" s="213"/>
      <c r="CX449" s="213"/>
      <c r="CY449" s="213"/>
      <c r="CZ449" s="213"/>
      <c r="DA449" s="213"/>
      <c r="DB449" s="213"/>
      <c r="DC449" s="213"/>
      <c r="DD449" s="213"/>
      <c r="DE449" s="213"/>
      <c r="DF449" s="213"/>
      <c r="DG449" s="213"/>
      <c r="DH449" s="213"/>
      <c r="DI449" s="213"/>
      <c r="DJ449" s="213"/>
      <c r="DK449" s="213"/>
      <c r="DL449" s="213"/>
      <c r="DM449" s="213"/>
      <c r="DN449" s="167"/>
      <c r="DO449" s="213"/>
      <c r="DP449" s="213"/>
      <c r="DQ449" s="213"/>
      <c r="DR449" s="213"/>
      <c r="DS449" s="213"/>
      <c r="DT449" s="213"/>
      <c r="DU449" s="213"/>
      <c r="DV449" s="213"/>
      <c r="DW449" s="213"/>
      <c r="DX449" s="213"/>
      <c r="DY449" s="213"/>
      <c r="DZ449" s="213"/>
      <c r="EA449" s="213"/>
      <c r="EB449" s="213"/>
      <c r="EC449" s="213"/>
      <c r="ED449" s="213"/>
      <c r="EE449" s="213"/>
      <c r="EF449" s="213"/>
      <c r="EG449" s="213"/>
      <c r="EH449" s="213"/>
      <c r="EI449" s="213"/>
      <c r="EJ449" s="213"/>
      <c r="EK449" s="213"/>
      <c r="EL449" s="213"/>
      <c r="EM449" s="213"/>
      <c r="EN449" s="213"/>
      <c r="EO449" s="213"/>
      <c r="EP449" s="213"/>
      <c r="EQ449" s="213"/>
      <c r="ER449" s="213"/>
      <c r="ES449" s="213"/>
      <c r="ET449" s="213"/>
      <c r="EU449" s="9"/>
      <c r="EV449" s="166"/>
      <c r="EW449" s="213"/>
      <c r="EX449" s="213"/>
      <c r="EY449" s="213"/>
      <c r="EZ449" s="213"/>
      <c r="FA449" s="213"/>
      <c r="FB449" s="213"/>
      <c r="FC449" s="213"/>
      <c r="FD449" s="213"/>
      <c r="FE449" s="213"/>
      <c r="FF449" s="213"/>
      <c r="FG449" s="213"/>
      <c r="FH449" s="213"/>
      <c r="FI449" s="213"/>
      <c r="FJ449" s="213"/>
      <c r="FK449" s="213"/>
      <c r="FL449" s="213"/>
      <c r="FM449" s="213"/>
      <c r="FN449" s="167"/>
      <c r="FO449" s="213"/>
      <c r="FP449" s="213"/>
      <c r="FQ449" s="213"/>
      <c r="FR449" s="213"/>
      <c r="FS449" s="166"/>
      <c r="FT449" s="167"/>
      <c r="FU449" s="213"/>
      <c r="FV449" s="213"/>
      <c r="FW449" s="213"/>
      <c r="FX449" s="213"/>
      <c r="FY449" s="166"/>
      <c r="FZ449" s="167"/>
      <c r="GA449" s="166"/>
      <c r="GB449" s="213"/>
      <c r="GC449" s="213"/>
      <c r="GD449" s="213"/>
      <c r="GE449" s="166"/>
      <c r="GF449" s="213"/>
      <c r="GG449" s="213"/>
      <c r="GH449" s="213"/>
      <c r="GI449" s="213"/>
      <c r="GJ449" s="213"/>
      <c r="GK449" s="213"/>
      <c r="GL449" s="213"/>
      <c r="GM449" s="166"/>
      <c r="GN449" s="213"/>
      <c r="GO449" s="213"/>
      <c r="GP449" s="213"/>
      <c r="GQ449" s="167"/>
      <c r="GR449" s="174"/>
      <c r="GS449" s="214"/>
      <c r="GT449" s="214"/>
      <c r="GU449" s="214"/>
      <c r="GV449" s="214"/>
      <c r="GW449" s="214"/>
      <c r="GX449" s="214"/>
      <c r="GY449" s="214"/>
      <c r="GZ449" s="214"/>
      <c r="HA449" s="214"/>
      <c r="HB449" s="214"/>
      <c r="HC449" s="214"/>
      <c r="HD449" s="214"/>
      <c r="HE449" s="214"/>
      <c r="HF449" s="214"/>
      <c r="HG449" s="214"/>
      <c r="HH449" s="214"/>
      <c r="HI449" s="214"/>
      <c r="HJ449" s="214"/>
      <c r="HK449" s="214"/>
      <c r="HL449" s="214"/>
      <c r="HM449" s="214"/>
      <c r="HN449" s="214"/>
      <c r="HO449" s="214"/>
      <c r="HP449" s="214"/>
      <c r="HQ449" s="214"/>
      <c r="HR449" s="214"/>
      <c r="HS449" s="214"/>
      <c r="HT449" s="214"/>
      <c r="HU449" s="214"/>
      <c r="HV449" s="214"/>
      <c r="HW449" s="214"/>
      <c r="HX449" s="214"/>
      <c r="HY449" s="214"/>
      <c r="HZ449" s="214"/>
      <c r="IA449" s="214"/>
      <c r="IB449" s="214"/>
      <c r="IC449" s="214"/>
      <c r="ID449" s="214"/>
      <c r="IE449" s="214"/>
      <c r="IF449" s="214"/>
      <c r="IG449" s="214"/>
      <c r="IH449" s="214"/>
      <c r="II449" s="214"/>
      <c r="IJ449" s="214"/>
      <c r="IK449" s="214"/>
      <c r="IL449" s="214"/>
      <c r="IM449" s="214"/>
      <c r="IN449" s="214"/>
      <c r="IO449" s="214"/>
      <c r="IP449" s="166"/>
      <c r="IQ449" s="167"/>
      <c r="IR449" s="213"/>
      <c r="IS449" s="213"/>
      <c r="IT449" s="213"/>
      <c r="IU449" s="213"/>
      <c r="IV449" s="213"/>
      <c r="IW449" s="213"/>
      <c r="IX449" s="223"/>
      <c r="IY449" s="223"/>
      <c r="IZ449" s="213"/>
      <c r="JA449" s="223"/>
      <c r="JB449" s="213"/>
      <c r="JC449" s="213"/>
      <c r="JD449" s="213"/>
      <c r="JE449" s="214"/>
      <c r="JF449"/>
      <c r="JG449" s="213"/>
      <c r="JH449" s="213"/>
      <c r="JI449" s="213"/>
      <c r="JJ449" s="213"/>
      <c r="JK449" s="213"/>
      <c r="JL449" s="213"/>
      <c r="JM449" s="213"/>
      <c r="JN449" s="174"/>
      <c r="JO449" s="214"/>
      <c r="JP449" s="214"/>
      <c r="JQ449" s="214"/>
      <c r="JR449" s="214"/>
      <c r="JS449" s="214"/>
      <c r="JT449" s="214"/>
      <c r="JU449" s="214"/>
      <c r="JV449" s="214"/>
      <c r="JW449" s="214"/>
      <c r="JX449" s="214"/>
      <c r="JY449" s="166"/>
      <c r="JZ449" s="213"/>
      <c r="KA449" s="213"/>
      <c r="KB449" s="213"/>
      <c r="KC449" s="214"/>
      <c r="KD449" s="214"/>
      <c r="KE449" s="214"/>
      <c r="KF449" s="214"/>
      <c r="KG449" s="214"/>
      <c r="KH449" s="223"/>
      <c r="KI449" s="223"/>
      <c r="KJ449" s="223"/>
      <c r="KK449" s="223"/>
      <c r="KL449" s="214"/>
      <c r="KM449" s="214"/>
      <c r="KN449" s="214"/>
      <c r="KO449" s="214"/>
      <c r="KP449" s="214"/>
      <c r="KQ449"/>
      <c r="KR449" s="255"/>
      <c r="KS449">
        <v>0</v>
      </c>
      <c r="KT449">
        <v>0</v>
      </c>
      <c r="KU449">
        <v>0</v>
      </c>
      <c r="KV449">
        <v>0</v>
      </c>
    </row>
    <row r="450" spans="1:308" s="10" customFormat="1" ht="19.5">
      <c r="A450" s="171">
        <v>47</v>
      </c>
      <c r="B450" s="171" t="s">
        <v>1809</v>
      </c>
      <c r="C450" s="172" t="s">
        <v>1828</v>
      </c>
      <c r="D450" s="173">
        <v>11</v>
      </c>
      <c r="E450" s="171" t="s">
        <v>1829</v>
      </c>
      <c r="F450" s="164">
        <v>3</v>
      </c>
      <c r="G450" s="164" t="s">
        <v>2078</v>
      </c>
      <c r="H450" s="164" t="s">
        <v>864</v>
      </c>
      <c r="I450" s="164" t="s">
        <v>865</v>
      </c>
      <c r="J450" s="164">
        <v>550</v>
      </c>
      <c r="K450" s="164">
        <v>395.3</v>
      </c>
      <c r="L450" s="165">
        <v>71.872727272727275</v>
      </c>
      <c r="M450" s="384" t="s">
        <v>2613</v>
      </c>
      <c r="N450" s="166" t="s">
        <v>226</v>
      </c>
      <c r="O450" s="213"/>
      <c r="P450" s="213"/>
      <c r="Q450" s="213"/>
      <c r="R450" s="213"/>
      <c r="S450" s="213"/>
      <c r="T450" s="213"/>
      <c r="U450" s="213"/>
      <c r="V450" s="213"/>
      <c r="W450" s="213"/>
      <c r="X450" s="213"/>
      <c r="Y450" s="213"/>
      <c r="Z450" s="213"/>
      <c r="AA450" s="213"/>
      <c r="AB450" s="213"/>
      <c r="AC450" s="213"/>
      <c r="AD450" s="213"/>
      <c r="AE450" s="213"/>
      <c r="AF450" s="213"/>
      <c r="AG450" s="213"/>
      <c r="AH450" s="213"/>
      <c r="AI450" s="213"/>
      <c r="AJ450" s="213"/>
      <c r="AK450" s="213"/>
      <c r="AL450" s="213"/>
      <c r="AM450" s="213"/>
      <c r="AN450" s="213"/>
      <c r="AO450" s="213"/>
      <c r="AP450" s="213"/>
      <c r="AQ450" s="213"/>
      <c r="AR450" s="213"/>
      <c r="AS450" s="213"/>
      <c r="AT450" s="213"/>
      <c r="AU450" s="213"/>
      <c r="AV450" s="213"/>
      <c r="AW450" s="213"/>
      <c r="AX450" s="213"/>
      <c r="AY450" s="213"/>
      <c r="AZ450" s="213"/>
      <c r="BA450" s="213"/>
      <c r="BB450" s="213"/>
      <c r="BC450" s="213"/>
      <c r="BD450" s="213"/>
      <c r="BE450" s="213"/>
      <c r="BF450" s="213"/>
      <c r="BG450" s="213"/>
      <c r="BH450" s="213"/>
      <c r="BI450" s="213"/>
      <c r="BJ450" s="213"/>
      <c r="BK450" s="213"/>
      <c r="BL450" s="213"/>
      <c r="BM450" s="213"/>
      <c r="BN450" s="213"/>
      <c r="BO450" s="213"/>
      <c r="BP450" s="213"/>
      <c r="BQ450" s="213"/>
      <c r="BR450" s="213"/>
      <c r="BS450" s="213"/>
      <c r="BT450" s="213"/>
      <c r="BU450" s="213"/>
      <c r="BV450" s="213"/>
      <c r="BW450" s="213"/>
      <c r="BX450" s="213"/>
      <c r="BY450" s="213"/>
      <c r="BZ450" s="213"/>
      <c r="CA450" s="213"/>
      <c r="CB450" s="166"/>
      <c r="CC450" s="213"/>
      <c r="CD450" s="213"/>
      <c r="CE450" s="213"/>
      <c r="CF450" s="213"/>
      <c r="CG450" s="213"/>
      <c r="CH450" s="213"/>
      <c r="CI450" s="213" t="s">
        <v>226</v>
      </c>
      <c r="CJ450" s="213"/>
      <c r="CK450" s="213"/>
      <c r="CL450" s="213"/>
      <c r="CM450" s="213"/>
      <c r="CN450" s="213"/>
      <c r="CO450" s="213"/>
      <c r="CP450" s="213"/>
      <c r="CQ450" s="213"/>
      <c r="CR450" s="213"/>
      <c r="CS450" s="213"/>
      <c r="CT450" s="166"/>
      <c r="CU450" s="213"/>
      <c r="CV450" s="213" t="s">
        <v>226</v>
      </c>
      <c r="CW450" s="213"/>
      <c r="CX450" s="213"/>
      <c r="CY450" s="213"/>
      <c r="CZ450" s="213"/>
      <c r="DA450" s="213"/>
      <c r="DB450" s="213"/>
      <c r="DC450" s="213"/>
      <c r="DD450" s="213"/>
      <c r="DE450" s="213"/>
      <c r="DF450" s="213"/>
      <c r="DG450" s="213" t="s">
        <v>853</v>
      </c>
      <c r="DH450" s="213"/>
      <c r="DI450" s="213"/>
      <c r="DJ450" s="213"/>
      <c r="DK450" s="213"/>
      <c r="DL450" s="213"/>
      <c r="DM450" s="213"/>
      <c r="DN450" s="167"/>
      <c r="DO450" s="213"/>
      <c r="DP450" s="213"/>
      <c r="DQ450" s="213"/>
      <c r="DR450" s="213"/>
      <c r="DS450" s="213" t="s">
        <v>226</v>
      </c>
      <c r="DT450" s="213" t="s">
        <v>226</v>
      </c>
      <c r="DU450" s="213"/>
      <c r="DV450" s="213"/>
      <c r="DW450" s="213"/>
      <c r="DX450" s="213" t="s">
        <v>226</v>
      </c>
      <c r="DY450" s="213"/>
      <c r="DZ450" s="213" t="s">
        <v>226</v>
      </c>
      <c r="EA450" s="213"/>
      <c r="EB450" s="213"/>
      <c r="EC450" s="213" t="s">
        <v>226</v>
      </c>
      <c r="ED450" s="213"/>
      <c r="EE450" s="213"/>
      <c r="EF450" s="213"/>
      <c r="EG450" s="213"/>
      <c r="EH450" s="213"/>
      <c r="EI450" s="213"/>
      <c r="EJ450" s="213"/>
      <c r="EK450" s="213"/>
      <c r="EL450" s="213"/>
      <c r="EM450" s="213"/>
      <c r="EN450" s="213"/>
      <c r="EO450" s="213"/>
      <c r="EP450" s="213"/>
      <c r="EQ450" s="213"/>
      <c r="ER450" s="213"/>
      <c r="ES450" s="213"/>
      <c r="ET450" s="213"/>
      <c r="EU450" s="9"/>
      <c r="EV450" s="166"/>
      <c r="EW450" s="213"/>
      <c r="EX450" s="213"/>
      <c r="EY450" s="213"/>
      <c r="EZ450" s="213"/>
      <c r="FA450" s="213"/>
      <c r="FB450" s="213"/>
      <c r="FC450" s="213"/>
      <c r="FD450" s="213"/>
      <c r="FE450" s="213"/>
      <c r="FF450" s="213"/>
      <c r="FG450" s="213"/>
      <c r="FH450" s="213"/>
      <c r="FI450" s="213"/>
      <c r="FJ450" s="213"/>
      <c r="FK450" s="213"/>
      <c r="FL450" s="213"/>
      <c r="FM450" s="213"/>
      <c r="FN450" s="167"/>
      <c r="FO450" s="213"/>
      <c r="FP450" s="213"/>
      <c r="FQ450" s="213"/>
      <c r="FR450" s="213"/>
      <c r="FS450" s="166"/>
      <c r="FT450" s="167"/>
      <c r="FU450" s="213"/>
      <c r="FV450" s="213"/>
      <c r="FW450" s="213"/>
      <c r="FX450" s="213"/>
      <c r="FY450" s="166"/>
      <c r="FZ450" s="167"/>
      <c r="GA450" s="166"/>
      <c r="GB450" s="213"/>
      <c r="GC450" s="213"/>
      <c r="GD450" s="213"/>
      <c r="GE450" s="166"/>
      <c r="GF450" s="213"/>
      <c r="GG450" s="213"/>
      <c r="GH450" s="213"/>
      <c r="GI450" s="213"/>
      <c r="GJ450" s="213"/>
      <c r="GK450" s="213"/>
      <c r="GL450" s="213"/>
      <c r="GM450" s="166"/>
      <c r="GN450" s="213"/>
      <c r="GO450" s="213"/>
      <c r="GP450" s="213"/>
      <c r="GQ450" s="167"/>
      <c r="GR450" s="174"/>
      <c r="GS450" s="214"/>
      <c r="GT450" s="214"/>
      <c r="GU450" s="214"/>
      <c r="GV450" s="214"/>
      <c r="GW450" s="214"/>
      <c r="GX450" s="214"/>
      <c r="GY450" s="214"/>
      <c r="GZ450" s="214"/>
      <c r="HA450" s="214"/>
      <c r="HB450" s="214"/>
      <c r="HC450" s="214"/>
      <c r="HD450" s="214"/>
      <c r="HE450" s="214"/>
      <c r="HF450" s="214" t="s">
        <v>226</v>
      </c>
      <c r="HG450" s="214" t="s">
        <v>226</v>
      </c>
      <c r="HH450" s="214"/>
      <c r="HI450" s="214"/>
      <c r="HJ450" s="214"/>
      <c r="HK450" s="214"/>
      <c r="HL450" s="214"/>
      <c r="HM450" s="214"/>
      <c r="HN450" s="214"/>
      <c r="HO450" s="214"/>
      <c r="HP450" s="214"/>
      <c r="HQ450" s="214"/>
      <c r="HR450" s="214"/>
      <c r="HS450" s="214"/>
      <c r="HT450" s="214"/>
      <c r="HU450" s="214"/>
      <c r="HV450" s="214"/>
      <c r="HW450" s="214"/>
      <c r="HX450" s="214"/>
      <c r="HY450" s="214"/>
      <c r="HZ450" s="214"/>
      <c r="IA450" s="214" t="s">
        <v>226</v>
      </c>
      <c r="IB450" s="214"/>
      <c r="IC450" s="214"/>
      <c r="ID450" s="214"/>
      <c r="IE450" s="214"/>
      <c r="IF450" s="214"/>
      <c r="IG450" s="214"/>
      <c r="IH450" s="214"/>
      <c r="II450" s="214"/>
      <c r="IJ450" s="214"/>
      <c r="IK450" s="214"/>
      <c r="IL450" s="214"/>
      <c r="IM450" s="214"/>
      <c r="IN450" s="214"/>
      <c r="IO450" s="214"/>
      <c r="IP450" s="166"/>
      <c r="IQ450" s="167"/>
      <c r="IR450" s="213"/>
      <c r="IS450" s="213"/>
      <c r="IT450" s="213"/>
      <c r="IU450" s="213"/>
      <c r="IV450" s="213"/>
      <c r="IW450" s="213"/>
      <c r="IX450" s="223"/>
      <c r="IY450" s="223"/>
      <c r="IZ450" s="213" t="s">
        <v>853</v>
      </c>
      <c r="JA450" s="223"/>
      <c r="JB450" s="213"/>
      <c r="JC450" s="213" t="s">
        <v>226</v>
      </c>
      <c r="JD450" s="213"/>
      <c r="JE450" s="214"/>
      <c r="JF450"/>
      <c r="JG450" s="213" t="s">
        <v>226</v>
      </c>
      <c r="JH450" s="213"/>
      <c r="JI450" s="213"/>
      <c r="JJ450" s="213"/>
      <c r="JK450" s="213" t="s">
        <v>226</v>
      </c>
      <c r="JL450" s="213"/>
      <c r="JM450" s="213"/>
      <c r="JN450" s="174"/>
      <c r="JO450" s="214"/>
      <c r="JP450" s="214"/>
      <c r="JQ450" s="214"/>
      <c r="JR450" s="214"/>
      <c r="JS450" s="214"/>
      <c r="JT450" s="214"/>
      <c r="JU450" s="214"/>
      <c r="JV450" s="214"/>
      <c r="JW450" s="214"/>
      <c r="JX450" s="214"/>
      <c r="JY450" s="166"/>
      <c r="JZ450" s="213"/>
      <c r="KA450" s="213" t="s">
        <v>853</v>
      </c>
      <c r="KB450" s="213"/>
      <c r="KC450" s="214"/>
      <c r="KD450" s="214"/>
      <c r="KE450" s="214"/>
      <c r="KF450" s="214"/>
      <c r="KG450" s="214"/>
      <c r="KH450" s="223"/>
      <c r="KI450" s="223"/>
      <c r="KJ450" s="223"/>
      <c r="KK450" s="223"/>
      <c r="KL450" s="214"/>
      <c r="KM450" s="214"/>
      <c r="KN450" s="214"/>
      <c r="KO450" s="214"/>
      <c r="KP450" s="214"/>
      <c r="KQ450"/>
      <c r="KR450" s="255"/>
      <c r="KS450">
        <v>14</v>
      </c>
      <c r="KT450">
        <v>3</v>
      </c>
      <c r="KU450">
        <v>14</v>
      </c>
      <c r="KV450">
        <v>3</v>
      </c>
    </row>
    <row r="451" spans="1:308" s="10" customFormat="1" ht="19.5">
      <c r="A451" s="171">
        <v>47</v>
      </c>
      <c r="B451" s="171" t="s">
        <v>1809</v>
      </c>
      <c r="C451" s="172" t="s">
        <v>1830</v>
      </c>
      <c r="D451" s="173">
        <v>12</v>
      </c>
      <c r="E451" s="164" t="s">
        <v>1831</v>
      </c>
      <c r="F451" s="164">
        <v>8</v>
      </c>
      <c r="G451" s="164" t="s">
        <v>857</v>
      </c>
      <c r="H451" s="164">
        <v>0</v>
      </c>
      <c r="I451" s="164">
        <v>0</v>
      </c>
      <c r="J451" s="164">
        <v>226</v>
      </c>
      <c r="K451" s="164">
        <v>52.2</v>
      </c>
      <c r="L451" s="165">
        <v>23.097345132743364</v>
      </c>
      <c r="M451" s="384" t="s">
        <v>2614</v>
      </c>
      <c r="N451" s="166" t="s">
        <v>226</v>
      </c>
      <c r="O451" s="213"/>
      <c r="P451" s="213"/>
      <c r="Q451" s="213"/>
      <c r="R451" s="213"/>
      <c r="S451" s="213"/>
      <c r="T451" s="213"/>
      <c r="U451" s="213"/>
      <c r="V451" s="213"/>
      <c r="W451" s="213"/>
      <c r="X451" s="213"/>
      <c r="Y451" s="213"/>
      <c r="Z451" s="213"/>
      <c r="AA451" s="213"/>
      <c r="AB451" s="213"/>
      <c r="AC451" s="213"/>
      <c r="AD451" s="213"/>
      <c r="AE451" s="213"/>
      <c r="AF451" s="213"/>
      <c r="AG451" s="213"/>
      <c r="AH451" s="213"/>
      <c r="AI451" s="213"/>
      <c r="AJ451" s="213"/>
      <c r="AK451" s="213"/>
      <c r="AL451" s="213"/>
      <c r="AM451" s="213"/>
      <c r="AN451" s="213"/>
      <c r="AO451" s="213"/>
      <c r="AP451" s="213"/>
      <c r="AQ451" s="213"/>
      <c r="AR451" s="213"/>
      <c r="AS451" s="213"/>
      <c r="AT451" s="213"/>
      <c r="AU451" s="213"/>
      <c r="AV451" s="213"/>
      <c r="AW451" s="213"/>
      <c r="AX451" s="213"/>
      <c r="AY451" s="213"/>
      <c r="AZ451" s="213"/>
      <c r="BA451" s="213"/>
      <c r="BB451" s="213"/>
      <c r="BC451" s="213"/>
      <c r="BD451" s="213"/>
      <c r="BE451" s="213"/>
      <c r="BF451" s="213"/>
      <c r="BG451" s="213"/>
      <c r="BH451" s="213"/>
      <c r="BI451" s="213"/>
      <c r="BJ451" s="213"/>
      <c r="BK451" s="213"/>
      <c r="BL451" s="213"/>
      <c r="BM451" s="213"/>
      <c r="BN451" s="213"/>
      <c r="BO451" s="213"/>
      <c r="BP451" s="213"/>
      <c r="BQ451" s="213" t="s">
        <v>226</v>
      </c>
      <c r="BR451" s="213" t="s">
        <v>226</v>
      </c>
      <c r="BS451" s="213"/>
      <c r="BT451" s="213"/>
      <c r="BU451" s="213"/>
      <c r="BV451" s="213"/>
      <c r="BW451" s="213"/>
      <c r="BX451" s="213"/>
      <c r="BY451" s="213"/>
      <c r="BZ451" s="213"/>
      <c r="CA451" s="213"/>
      <c r="CB451" s="166"/>
      <c r="CC451" s="213"/>
      <c r="CD451" s="213"/>
      <c r="CE451" s="213"/>
      <c r="CF451" s="213"/>
      <c r="CG451" s="213"/>
      <c r="CH451" s="213"/>
      <c r="CI451" s="213"/>
      <c r="CJ451" s="213"/>
      <c r="CK451" s="213"/>
      <c r="CL451" s="213"/>
      <c r="CM451" s="213"/>
      <c r="CN451" s="213"/>
      <c r="CO451" s="213" t="s">
        <v>226</v>
      </c>
      <c r="CP451" s="213"/>
      <c r="CQ451" s="213"/>
      <c r="CR451" s="213"/>
      <c r="CS451" s="213"/>
      <c r="CT451" s="166"/>
      <c r="CU451" s="213"/>
      <c r="CV451" s="213"/>
      <c r="CW451" s="213"/>
      <c r="CX451" s="213"/>
      <c r="CY451" s="213"/>
      <c r="CZ451" s="213"/>
      <c r="DA451" s="213"/>
      <c r="DB451" s="213"/>
      <c r="DC451" s="213"/>
      <c r="DD451" s="213"/>
      <c r="DE451" s="213"/>
      <c r="DF451" s="213"/>
      <c r="DG451" s="213"/>
      <c r="DH451" s="213"/>
      <c r="DI451" s="213"/>
      <c r="DJ451" s="213"/>
      <c r="DK451" s="213"/>
      <c r="DL451" s="213"/>
      <c r="DM451" s="213"/>
      <c r="DN451" s="167"/>
      <c r="DO451" s="213"/>
      <c r="DP451" s="213"/>
      <c r="DQ451" s="213"/>
      <c r="DR451" s="213"/>
      <c r="DS451" s="213"/>
      <c r="DT451" s="213" t="s">
        <v>226</v>
      </c>
      <c r="DU451" s="213"/>
      <c r="DV451" s="213"/>
      <c r="DW451" s="213"/>
      <c r="DX451" s="213"/>
      <c r="DY451" s="213"/>
      <c r="DZ451" s="213"/>
      <c r="EA451" s="213"/>
      <c r="EB451" s="213"/>
      <c r="EC451" s="213"/>
      <c r="ED451" s="213"/>
      <c r="EE451" s="213"/>
      <c r="EF451" s="213"/>
      <c r="EG451" s="213"/>
      <c r="EH451" s="213"/>
      <c r="EI451" s="213"/>
      <c r="EJ451" s="213"/>
      <c r="EK451" s="213"/>
      <c r="EL451" s="213"/>
      <c r="EM451" s="213"/>
      <c r="EN451" s="213"/>
      <c r="EO451" s="213"/>
      <c r="EP451" s="213"/>
      <c r="EQ451" s="213"/>
      <c r="ER451" s="213"/>
      <c r="ES451" s="213"/>
      <c r="ET451" s="213"/>
      <c r="EU451" s="9"/>
      <c r="EV451" s="166" t="s">
        <v>853</v>
      </c>
      <c r="EW451" s="213"/>
      <c r="EX451" s="213"/>
      <c r="EY451" s="213"/>
      <c r="EZ451" s="213"/>
      <c r="FA451" s="213"/>
      <c r="FB451" s="213"/>
      <c r="FC451" s="213"/>
      <c r="FD451" s="213"/>
      <c r="FE451" s="213"/>
      <c r="FF451" s="213" t="s">
        <v>853</v>
      </c>
      <c r="FG451" s="213"/>
      <c r="FH451" s="213"/>
      <c r="FI451" s="213"/>
      <c r="FJ451" s="213"/>
      <c r="FK451" s="213"/>
      <c r="FL451" s="213"/>
      <c r="FM451" s="213"/>
      <c r="FN451" s="167"/>
      <c r="FO451" s="213"/>
      <c r="FP451" s="213" t="s">
        <v>226</v>
      </c>
      <c r="FQ451" s="213"/>
      <c r="FR451" s="213"/>
      <c r="FS451" s="166"/>
      <c r="FT451" s="167"/>
      <c r="FU451" s="213"/>
      <c r="FV451" s="213"/>
      <c r="FW451" s="213"/>
      <c r="FX451" s="213"/>
      <c r="FY451" s="166"/>
      <c r="FZ451" s="167"/>
      <c r="GA451" s="166"/>
      <c r="GB451" s="213"/>
      <c r="GC451" s="213"/>
      <c r="GD451" s="213"/>
      <c r="GE451" s="166"/>
      <c r="GF451" s="213"/>
      <c r="GG451" s="213"/>
      <c r="GH451" s="213"/>
      <c r="GI451" s="213"/>
      <c r="GJ451" s="213"/>
      <c r="GK451" s="213"/>
      <c r="GL451" s="213"/>
      <c r="GM451" s="166"/>
      <c r="GN451" s="213" t="s">
        <v>226</v>
      </c>
      <c r="GO451" s="213"/>
      <c r="GP451" s="213"/>
      <c r="GQ451" s="167"/>
      <c r="GR451" s="174"/>
      <c r="GS451" s="214"/>
      <c r="GT451" s="214"/>
      <c r="GU451" s="214"/>
      <c r="GV451" s="214"/>
      <c r="GW451" s="214" t="s">
        <v>226</v>
      </c>
      <c r="GX451" s="214"/>
      <c r="GY451" s="214"/>
      <c r="GZ451" s="214"/>
      <c r="HA451" s="214" t="s">
        <v>226</v>
      </c>
      <c r="HB451" s="214"/>
      <c r="HC451" s="214"/>
      <c r="HD451" s="214"/>
      <c r="HE451" s="214"/>
      <c r="HF451" s="214" t="s">
        <v>226</v>
      </c>
      <c r="HG451" s="214"/>
      <c r="HH451" s="214"/>
      <c r="HI451" s="214"/>
      <c r="HJ451" s="214"/>
      <c r="HK451" s="214"/>
      <c r="HL451" s="214"/>
      <c r="HM451" s="214"/>
      <c r="HN451" s="214"/>
      <c r="HO451" s="214"/>
      <c r="HP451" s="214"/>
      <c r="HQ451" s="214"/>
      <c r="HR451" s="214"/>
      <c r="HS451" s="214"/>
      <c r="HT451" s="214"/>
      <c r="HU451" s="214"/>
      <c r="HV451" s="214"/>
      <c r="HW451" s="214"/>
      <c r="HX451" s="214"/>
      <c r="HY451" s="214"/>
      <c r="HZ451" s="214"/>
      <c r="IA451" s="214"/>
      <c r="IB451" s="214"/>
      <c r="IC451" s="214"/>
      <c r="ID451" s="214"/>
      <c r="IE451" s="214"/>
      <c r="IF451" s="214"/>
      <c r="IG451" s="214"/>
      <c r="IH451" s="214"/>
      <c r="II451" s="214"/>
      <c r="IJ451" s="214"/>
      <c r="IK451" s="214"/>
      <c r="IL451" s="214"/>
      <c r="IM451" s="214"/>
      <c r="IN451" s="214"/>
      <c r="IO451" s="214"/>
      <c r="IP451" s="166"/>
      <c r="IQ451" s="167"/>
      <c r="IR451" s="213"/>
      <c r="IS451" s="213"/>
      <c r="IT451" s="213"/>
      <c r="IU451" s="213"/>
      <c r="IV451" s="213"/>
      <c r="IW451" s="213"/>
      <c r="IX451" s="223"/>
      <c r="IY451" s="223"/>
      <c r="IZ451" s="213" t="s">
        <v>853</v>
      </c>
      <c r="JA451" s="223"/>
      <c r="JB451" s="213"/>
      <c r="JC451" s="213"/>
      <c r="JD451" s="213"/>
      <c r="JE451" s="214"/>
      <c r="JF451"/>
      <c r="JG451" s="213"/>
      <c r="JH451" s="213"/>
      <c r="JI451" s="213"/>
      <c r="JJ451" s="213"/>
      <c r="JK451" s="213" t="s">
        <v>853</v>
      </c>
      <c r="JL451" s="213" t="s">
        <v>853</v>
      </c>
      <c r="JM451" s="213"/>
      <c r="JN451" s="174"/>
      <c r="JO451" s="214"/>
      <c r="JP451" s="214"/>
      <c r="JQ451" s="214"/>
      <c r="JR451" s="214"/>
      <c r="JS451" s="214"/>
      <c r="JT451" s="214"/>
      <c r="JU451" s="214"/>
      <c r="JV451" s="214"/>
      <c r="JW451" s="214"/>
      <c r="JX451" s="214"/>
      <c r="JY451" s="166"/>
      <c r="JZ451" s="213"/>
      <c r="KA451" s="213" t="s">
        <v>853</v>
      </c>
      <c r="KB451" s="213"/>
      <c r="KC451" s="214"/>
      <c r="KD451" s="214"/>
      <c r="KE451" s="214"/>
      <c r="KF451" s="214"/>
      <c r="KG451" s="214"/>
      <c r="KH451" s="223"/>
      <c r="KI451" s="223"/>
      <c r="KJ451" s="223"/>
      <c r="KK451" s="223"/>
      <c r="KL451" s="214"/>
      <c r="KM451" s="214"/>
      <c r="KN451" s="214"/>
      <c r="KO451" s="214" t="s">
        <v>898</v>
      </c>
      <c r="KP451" s="214"/>
      <c r="KQ451"/>
      <c r="KR451" s="255"/>
      <c r="KS451">
        <v>11</v>
      </c>
      <c r="KT451">
        <v>6</v>
      </c>
      <c r="KU451">
        <v>11</v>
      </c>
      <c r="KV451">
        <v>6</v>
      </c>
    </row>
    <row r="452" spans="1:308" s="10" customFormat="1" ht="20.25" thickBot="1">
      <c r="A452" s="220">
        <v>47</v>
      </c>
      <c r="B452" s="220" t="s">
        <v>1809</v>
      </c>
      <c r="C452" s="221" t="s">
        <v>1832</v>
      </c>
      <c r="D452" s="194">
        <v>13</v>
      </c>
      <c r="E452" s="195" t="s">
        <v>1833</v>
      </c>
      <c r="F452" s="195">
        <v>8</v>
      </c>
      <c r="G452" s="195" t="s">
        <v>857</v>
      </c>
      <c r="H452" s="195">
        <v>0</v>
      </c>
      <c r="I452" s="195">
        <v>0</v>
      </c>
      <c r="J452" s="195">
        <v>264</v>
      </c>
      <c r="K452" s="195">
        <v>52.4</v>
      </c>
      <c r="L452" s="222">
        <v>19.848484848484848</v>
      </c>
      <c r="M452" s="384" t="s">
        <v>2615</v>
      </c>
      <c r="N452" s="166" t="s">
        <v>853</v>
      </c>
      <c r="O452" s="213"/>
      <c r="P452" s="213"/>
      <c r="Q452" s="213"/>
      <c r="R452" s="213"/>
      <c r="S452" s="213"/>
      <c r="T452" s="213"/>
      <c r="U452" s="213"/>
      <c r="V452" s="213"/>
      <c r="W452" s="213"/>
      <c r="X452" s="213"/>
      <c r="Y452" s="213"/>
      <c r="Z452" s="213"/>
      <c r="AA452" s="213"/>
      <c r="AB452" s="213"/>
      <c r="AC452" s="213"/>
      <c r="AD452" s="213"/>
      <c r="AE452" s="213"/>
      <c r="AF452" s="213"/>
      <c r="AG452" s="213"/>
      <c r="AH452" s="213"/>
      <c r="AI452" s="213"/>
      <c r="AJ452" s="213"/>
      <c r="AK452" s="213"/>
      <c r="AL452" s="213"/>
      <c r="AM452" s="213"/>
      <c r="AN452" s="213"/>
      <c r="AO452" s="213"/>
      <c r="AP452" s="213"/>
      <c r="AQ452" s="213"/>
      <c r="AR452" s="213"/>
      <c r="AS452" s="213"/>
      <c r="AT452" s="213"/>
      <c r="AU452" s="213"/>
      <c r="AV452" s="213"/>
      <c r="AW452" s="213"/>
      <c r="AX452" s="213"/>
      <c r="AY452" s="213"/>
      <c r="AZ452" s="213"/>
      <c r="BA452" s="213" t="s">
        <v>853</v>
      </c>
      <c r="BB452" s="213" t="s">
        <v>853</v>
      </c>
      <c r="BC452" s="213" t="s">
        <v>853</v>
      </c>
      <c r="BD452" s="213" t="s">
        <v>853</v>
      </c>
      <c r="BE452" s="213"/>
      <c r="BF452" s="213"/>
      <c r="BG452" s="213"/>
      <c r="BH452" s="213"/>
      <c r="BI452" s="213"/>
      <c r="BJ452" s="213"/>
      <c r="BK452" s="213"/>
      <c r="BL452" s="213"/>
      <c r="BM452" s="213"/>
      <c r="BN452" s="213"/>
      <c r="BO452" s="213"/>
      <c r="BP452" s="213" t="s">
        <v>853</v>
      </c>
      <c r="BQ452" s="213" t="s">
        <v>226</v>
      </c>
      <c r="BR452" s="213"/>
      <c r="BS452" s="213"/>
      <c r="BT452" s="213"/>
      <c r="BU452" s="213"/>
      <c r="BV452" s="213"/>
      <c r="BW452" s="213"/>
      <c r="BX452" s="213"/>
      <c r="BY452" s="213"/>
      <c r="BZ452" s="213"/>
      <c r="CA452" s="213"/>
      <c r="CB452" s="166" t="s">
        <v>226</v>
      </c>
      <c r="CC452" s="213" t="s">
        <v>226</v>
      </c>
      <c r="CD452" s="213"/>
      <c r="CE452" s="213"/>
      <c r="CF452" s="213"/>
      <c r="CG452" s="213" t="s">
        <v>853</v>
      </c>
      <c r="CH452" s="213" t="s">
        <v>853</v>
      </c>
      <c r="CI452" s="213" t="s">
        <v>853</v>
      </c>
      <c r="CJ452" s="213" t="s">
        <v>853</v>
      </c>
      <c r="CK452" s="213" t="s">
        <v>853</v>
      </c>
      <c r="CL452" s="213"/>
      <c r="CM452" s="213"/>
      <c r="CN452" s="213"/>
      <c r="CO452" s="213"/>
      <c r="CP452" s="213"/>
      <c r="CQ452" s="213"/>
      <c r="CR452" s="213"/>
      <c r="CS452" s="213"/>
      <c r="CT452" s="166" t="s">
        <v>853</v>
      </c>
      <c r="CU452" s="213"/>
      <c r="CV452" s="213"/>
      <c r="CW452" s="213" t="s">
        <v>853</v>
      </c>
      <c r="CX452" s="213"/>
      <c r="CY452" s="213"/>
      <c r="CZ452" s="213" t="s">
        <v>853</v>
      </c>
      <c r="DA452" s="213" t="s">
        <v>853</v>
      </c>
      <c r="DB452" s="213"/>
      <c r="DC452" s="213"/>
      <c r="DD452" s="213"/>
      <c r="DE452" s="213"/>
      <c r="DF452" s="213"/>
      <c r="DG452" s="213"/>
      <c r="DH452" s="213"/>
      <c r="DI452" s="213"/>
      <c r="DJ452" s="213"/>
      <c r="DK452" s="213"/>
      <c r="DL452" s="213"/>
      <c r="DM452" s="213"/>
      <c r="DN452" s="167"/>
      <c r="DO452" s="213" t="s">
        <v>853</v>
      </c>
      <c r="DP452" s="213"/>
      <c r="DQ452" s="213"/>
      <c r="DR452" s="213"/>
      <c r="DS452" s="213"/>
      <c r="DT452" s="213" t="s">
        <v>853</v>
      </c>
      <c r="DU452" s="213"/>
      <c r="DV452" s="213" t="s">
        <v>853</v>
      </c>
      <c r="DW452" s="213"/>
      <c r="DX452" s="213"/>
      <c r="DY452" s="213"/>
      <c r="DZ452" s="213"/>
      <c r="EA452" s="213"/>
      <c r="EB452" s="213"/>
      <c r="EC452" s="213"/>
      <c r="ED452" s="213"/>
      <c r="EE452" s="213"/>
      <c r="EF452" s="213"/>
      <c r="EG452" s="213"/>
      <c r="EH452" s="213"/>
      <c r="EI452" s="213"/>
      <c r="EJ452" s="213"/>
      <c r="EK452" s="213"/>
      <c r="EL452" s="213"/>
      <c r="EM452" s="213"/>
      <c r="EN452" s="213"/>
      <c r="EO452" s="213"/>
      <c r="EP452" s="213"/>
      <c r="EQ452" s="213"/>
      <c r="ER452" s="213"/>
      <c r="ES452" s="213"/>
      <c r="ET452" s="213"/>
      <c r="EU452" s="9"/>
      <c r="EV452" s="166"/>
      <c r="EW452" s="213"/>
      <c r="EX452" s="213"/>
      <c r="EY452" s="213"/>
      <c r="EZ452" s="213" t="s">
        <v>853</v>
      </c>
      <c r="FA452" s="213"/>
      <c r="FB452" s="213"/>
      <c r="FC452" s="213" t="s">
        <v>853</v>
      </c>
      <c r="FD452" s="213"/>
      <c r="FE452" s="213"/>
      <c r="FF452" s="213"/>
      <c r="FG452" s="213" t="s">
        <v>853</v>
      </c>
      <c r="FH452" s="213" t="s">
        <v>853</v>
      </c>
      <c r="FI452" s="213"/>
      <c r="FJ452" s="213"/>
      <c r="FK452" s="213"/>
      <c r="FL452" s="213"/>
      <c r="FM452" s="213"/>
      <c r="FN452" s="167"/>
      <c r="FO452" s="213" t="s">
        <v>853</v>
      </c>
      <c r="FP452" s="213"/>
      <c r="FQ452" s="213"/>
      <c r="FR452" s="213"/>
      <c r="FS452" s="166" t="s">
        <v>853</v>
      </c>
      <c r="FT452" s="167"/>
      <c r="FU452" s="213" t="s">
        <v>853</v>
      </c>
      <c r="FV452" s="213"/>
      <c r="FW452" s="213"/>
      <c r="FX452" s="213"/>
      <c r="FY452" s="166"/>
      <c r="FZ452" s="167"/>
      <c r="GA452" s="166"/>
      <c r="GB452" s="213"/>
      <c r="GC452" s="213"/>
      <c r="GD452" s="213"/>
      <c r="GE452" s="166"/>
      <c r="GF452" s="213"/>
      <c r="GG452" s="213"/>
      <c r="GH452" s="213"/>
      <c r="GI452" s="213"/>
      <c r="GJ452" s="213"/>
      <c r="GK452" s="213"/>
      <c r="GL452" s="213"/>
      <c r="GM452" s="166"/>
      <c r="GN452" s="213"/>
      <c r="GO452" s="213"/>
      <c r="GP452" s="213"/>
      <c r="GQ452" s="167"/>
      <c r="GR452" s="174" t="s">
        <v>226</v>
      </c>
      <c r="GS452" s="214" t="s">
        <v>226</v>
      </c>
      <c r="GT452" s="214"/>
      <c r="GU452" s="214" t="s">
        <v>226</v>
      </c>
      <c r="GV452" s="214" t="s">
        <v>226</v>
      </c>
      <c r="GW452" s="214" t="s">
        <v>226</v>
      </c>
      <c r="GX452" s="214" t="s">
        <v>226</v>
      </c>
      <c r="GY452" s="214"/>
      <c r="GZ452" s="214"/>
      <c r="HA452" s="214" t="s">
        <v>853</v>
      </c>
      <c r="HB452" s="214"/>
      <c r="HC452" s="214"/>
      <c r="HD452" s="214"/>
      <c r="HE452" s="214"/>
      <c r="HF452" s="214" t="s">
        <v>226</v>
      </c>
      <c r="HG452" s="214"/>
      <c r="HH452" s="214"/>
      <c r="HI452" s="214"/>
      <c r="HJ452" s="214"/>
      <c r="HK452" s="214" t="s">
        <v>226</v>
      </c>
      <c r="HL452" s="214"/>
      <c r="HM452" s="214"/>
      <c r="HN452" s="214"/>
      <c r="HO452" s="214" t="s">
        <v>853</v>
      </c>
      <c r="HP452" s="214"/>
      <c r="HQ452" s="214"/>
      <c r="HR452" s="214"/>
      <c r="HS452" s="214"/>
      <c r="HT452" s="214"/>
      <c r="HU452" s="214"/>
      <c r="HV452" s="214"/>
      <c r="HW452" s="214"/>
      <c r="HX452" s="214"/>
      <c r="HY452" s="214"/>
      <c r="HZ452" s="214"/>
      <c r="IA452" s="214"/>
      <c r="IB452" s="214"/>
      <c r="IC452" s="214" t="s">
        <v>853</v>
      </c>
      <c r="ID452" s="214" t="s">
        <v>853</v>
      </c>
      <c r="IE452" s="214"/>
      <c r="IF452" s="214"/>
      <c r="IG452" s="214"/>
      <c r="IH452" s="214"/>
      <c r="II452" s="214"/>
      <c r="IJ452" s="214"/>
      <c r="IK452" s="214"/>
      <c r="IL452" s="214"/>
      <c r="IM452" s="214"/>
      <c r="IN452" s="214"/>
      <c r="IO452" s="214"/>
      <c r="IP452" s="166"/>
      <c r="IQ452" s="167"/>
      <c r="IR452" s="213"/>
      <c r="IS452" s="213"/>
      <c r="IT452" s="213"/>
      <c r="IU452" s="213"/>
      <c r="IV452" s="213"/>
      <c r="IW452" s="213"/>
      <c r="IX452" s="223" t="s">
        <v>226</v>
      </c>
      <c r="IY452" s="223"/>
      <c r="IZ452" s="213" t="s">
        <v>853</v>
      </c>
      <c r="JA452" s="223"/>
      <c r="JB452" s="213"/>
      <c r="JC452" s="213" t="s">
        <v>853</v>
      </c>
      <c r="JD452" s="213"/>
      <c r="JE452" s="214"/>
      <c r="JF452"/>
      <c r="JG452" s="213" t="s">
        <v>853</v>
      </c>
      <c r="JH452" s="213"/>
      <c r="JI452" s="213" t="s">
        <v>853</v>
      </c>
      <c r="JJ452" s="213" t="s">
        <v>853</v>
      </c>
      <c r="JK452" s="213" t="s">
        <v>226</v>
      </c>
      <c r="JL452" s="213"/>
      <c r="JM452" s="213"/>
      <c r="JN452" s="174"/>
      <c r="JO452" s="214"/>
      <c r="JP452" s="214"/>
      <c r="JQ452" s="214"/>
      <c r="JR452" s="214"/>
      <c r="JS452" s="214"/>
      <c r="JT452" s="214"/>
      <c r="JU452" s="214"/>
      <c r="JV452" s="214"/>
      <c r="JW452" s="214"/>
      <c r="JX452" s="214"/>
      <c r="JY452" s="166" t="s">
        <v>853</v>
      </c>
      <c r="JZ452" s="213" t="s">
        <v>853</v>
      </c>
      <c r="KA452" s="213" t="s">
        <v>853</v>
      </c>
      <c r="KB452" s="213" t="s">
        <v>853</v>
      </c>
      <c r="KC452" s="214"/>
      <c r="KD452" s="213" t="s">
        <v>853</v>
      </c>
      <c r="KE452" s="213" t="s">
        <v>853</v>
      </c>
      <c r="KF452" s="214"/>
      <c r="KG452" s="214"/>
      <c r="KH452" s="223"/>
      <c r="KI452" s="223"/>
      <c r="KJ452" s="223"/>
      <c r="KK452" s="223" t="s">
        <v>853</v>
      </c>
      <c r="KL452" s="214" t="s">
        <v>853</v>
      </c>
      <c r="KM452" s="214"/>
      <c r="KN452" s="214"/>
      <c r="KO452" s="214"/>
      <c r="KP452" s="214"/>
      <c r="KQ452"/>
      <c r="KR452" s="255"/>
      <c r="KS452">
        <v>13</v>
      </c>
      <c r="KT452">
        <v>42</v>
      </c>
      <c r="KU452">
        <v>13</v>
      </c>
      <c r="KV452">
        <v>42</v>
      </c>
    </row>
    <row r="453" spans="1:308" s="10" customFormat="1" ht="20.25" thickTop="1">
      <c r="A453" s="239"/>
      <c r="B453" s="239"/>
      <c r="C453" s="238"/>
      <c r="D453" s="196"/>
      <c r="E453" s="196"/>
      <c r="F453" s="196"/>
      <c r="G453" s="196"/>
      <c r="H453" s="196"/>
      <c r="I453" s="196"/>
      <c r="J453" s="196"/>
      <c r="K453" s="196"/>
      <c r="L453" s="196"/>
      <c r="M453" s="238" t="s">
        <v>48</v>
      </c>
      <c r="N453" s="240">
        <v>270</v>
      </c>
      <c r="O453" s="241">
        <v>3</v>
      </c>
      <c r="P453" s="241">
        <v>5</v>
      </c>
      <c r="Q453" s="241">
        <v>3</v>
      </c>
      <c r="R453" s="241">
        <v>4</v>
      </c>
      <c r="S453" s="241">
        <v>8</v>
      </c>
      <c r="T453" s="241">
        <v>12</v>
      </c>
      <c r="U453" s="241">
        <v>0</v>
      </c>
      <c r="V453" s="241">
        <v>0</v>
      </c>
      <c r="W453" s="241">
        <v>0</v>
      </c>
      <c r="X453" s="241">
        <v>0</v>
      </c>
      <c r="Y453" s="241">
        <v>2</v>
      </c>
      <c r="Z453" s="241">
        <v>1</v>
      </c>
      <c r="AA453" s="241">
        <v>3</v>
      </c>
      <c r="AB453" s="241">
        <v>1</v>
      </c>
      <c r="AC453" s="241">
        <v>2</v>
      </c>
      <c r="AD453" s="241">
        <v>1</v>
      </c>
      <c r="AE453" s="241">
        <v>5</v>
      </c>
      <c r="AF453" s="241">
        <v>6</v>
      </c>
      <c r="AG453" s="241">
        <v>14</v>
      </c>
      <c r="AH453" s="241">
        <v>10</v>
      </c>
      <c r="AI453" s="241">
        <v>8</v>
      </c>
      <c r="AJ453" s="241">
        <v>9</v>
      </c>
      <c r="AK453" s="241">
        <v>7</v>
      </c>
      <c r="AL453" s="241">
        <v>0</v>
      </c>
      <c r="AM453" s="241">
        <v>1</v>
      </c>
      <c r="AN453" s="241">
        <v>1</v>
      </c>
      <c r="AO453" s="241">
        <v>0</v>
      </c>
      <c r="AP453" s="241">
        <v>2</v>
      </c>
      <c r="AQ453" s="241">
        <v>6</v>
      </c>
      <c r="AR453" s="241">
        <v>3</v>
      </c>
      <c r="AS453" s="241">
        <v>2</v>
      </c>
      <c r="AT453" s="241">
        <v>2</v>
      </c>
      <c r="AU453" s="241">
        <v>2</v>
      </c>
      <c r="AV453" s="241">
        <v>2</v>
      </c>
      <c r="AW453" s="241">
        <v>0</v>
      </c>
      <c r="AX453" s="241">
        <v>0</v>
      </c>
      <c r="AY453" s="241">
        <v>0</v>
      </c>
      <c r="AZ453" s="241">
        <v>1</v>
      </c>
      <c r="BA453" s="241">
        <v>41</v>
      </c>
      <c r="BB453" s="241">
        <v>36</v>
      </c>
      <c r="BC453" s="241">
        <v>36</v>
      </c>
      <c r="BD453" s="241">
        <v>46</v>
      </c>
      <c r="BE453" s="241">
        <v>13</v>
      </c>
      <c r="BF453" s="241">
        <v>24</v>
      </c>
      <c r="BG453" s="241">
        <v>44</v>
      </c>
      <c r="BH453" s="241">
        <v>14</v>
      </c>
      <c r="BI453" s="241">
        <v>8</v>
      </c>
      <c r="BJ453" s="241">
        <v>5</v>
      </c>
      <c r="BK453" s="241">
        <v>8</v>
      </c>
      <c r="BL453" s="241">
        <v>20</v>
      </c>
      <c r="BM453" s="241">
        <v>5</v>
      </c>
      <c r="BN453" s="241">
        <v>19</v>
      </c>
      <c r="BO453" s="241">
        <v>6</v>
      </c>
      <c r="BP453" s="241">
        <v>56</v>
      </c>
      <c r="BQ453" s="241">
        <v>75</v>
      </c>
      <c r="BR453" s="241">
        <v>33</v>
      </c>
      <c r="BS453" s="241">
        <v>2</v>
      </c>
      <c r="BT453" s="241">
        <v>7</v>
      </c>
      <c r="BU453" s="241">
        <v>43</v>
      </c>
      <c r="BV453" s="241">
        <v>2</v>
      </c>
      <c r="BW453" s="241">
        <v>17</v>
      </c>
      <c r="BX453" s="241">
        <v>10</v>
      </c>
      <c r="BY453" s="241">
        <v>4</v>
      </c>
      <c r="BZ453" s="241">
        <v>2</v>
      </c>
      <c r="CA453" s="241">
        <v>4</v>
      </c>
      <c r="CB453" s="242">
        <v>33</v>
      </c>
      <c r="CC453" s="241">
        <v>66</v>
      </c>
      <c r="CD453" s="241">
        <v>1</v>
      </c>
      <c r="CE453" s="241">
        <v>1</v>
      </c>
      <c r="CF453" s="241">
        <v>1</v>
      </c>
      <c r="CG453" s="241">
        <v>53</v>
      </c>
      <c r="CH453" s="241">
        <v>71</v>
      </c>
      <c r="CI453" s="241">
        <v>66</v>
      </c>
      <c r="CJ453" s="241">
        <v>68</v>
      </c>
      <c r="CK453" s="241">
        <v>88</v>
      </c>
      <c r="CL453" s="241">
        <v>0</v>
      </c>
      <c r="CM453" s="241">
        <v>31</v>
      </c>
      <c r="CN453" s="241">
        <v>4</v>
      </c>
      <c r="CO453" s="241">
        <v>55</v>
      </c>
      <c r="CP453" s="241">
        <v>3</v>
      </c>
      <c r="CQ453" s="241">
        <v>47</v>
      </c>
      <c r="CR453" s="241">
        <v>3</v>
      </c>
      <c r="CS453" s="241">
        <v>38</v>
      </c>
      <c r="CT453" s="242">
        <v>67</v>
      </c>
      <c r="CU453" s="241">
        <v>36</v>
      </c>
      <c r="CV453" s="241">
        <v>42</v>
      </c>
      <c r="CW453" s="241">
        <v>44</v>
      </c>
      <c r="CX453" s="241">
        <v>0</v>
      </c>
      <c r="CY453" s="241">
        <v>0</v>
      </c>
      <c r="CZ453" s="241">
        <v>52</v>
      </c>
      <c r="DA453" s="241">
        <v>68</v>
      </c>
      <c r="DB453" s="241">
        <v>10</v>
      </c>
      <c r="DC453" s="241">
        <v>21</v>
      </c>
      <c r="DD453" s="241">
        <v>0</v>
      </c>
      <c r="DE453" s="241">
        <v>10</v>
      </c>
      <c r="DF453" s="241">
        <v>4</v>
      </c>
      <c r="DG453" s="241">
        <v>1</v>
      </c>
      <c r="DH453" s="241">
        <v>7</v>
      </c>
      <c r="DI453" s="241">
        <v>5</v>
      </c>
      <c r="DJ453" s="241">
        <v>2</v>
      </c>
      <c r="DK453" s="241">
        <v>5</v>
      </c>
      <c r="DL453" s="241">
        <v>2</v>
      </c>
      <c r="DM453" s="241">
        <v>1</v>
      </c>
      <c r="DN453" s="243">
        <v>0</v>
      </c>
      <c r="DO453" s="241">
        <v>28</v>
      </c>
      <c r="DP453" s="241">
        <v>23</v>
      </c>
      <c r="DQ453" s="241">
        <v>9</v>
      </c>
      <c r="DR453" s="241">
        <v>4</v>
      </c>
      <c r="DS453" s="241">
        <v>22</v>
      </c>
      <c r="DT453" s="241">
        <v>93</v>
      </c>
      <c r="DU453" s="241">
        <v>18</v>
      </c>
      <c r="DV453" s="241">
        <v>11</v>
      </c>
      <c r="DW453" s="241">
        <v>5</v>
      </c>
      <c r="DX453" s="241">
        <v>33</v>
      </c>
      <c r="DY453" s="241">
        <v>15</v>
      </c>
      <c r="DZ453" s="241">
        <v>32</v>
      </c>
      <c r="EA453" s="241">
        <v>11</v>
      </c>
      <c r="EB453" s="241">
        <v>14</v>
      </c>
      <c r="EC453" s="241">
        <v>17</v>
      </c>
      <c r="ED453" s="241">
        <v>0</v>
      </c>
      <c r="EE453" s="241">
        <v>1</v>
      </c>
      <c r="EF453" s="241">
        <v>1</v>
      </c>
      <c r="EG453" s="241">
        <v>2</v>
      </c>
      <c r="EH453" s="241">
        <v>3</v>
      </c>
      <c r="EI453" s="241">
        <v>15</v>
      </c>
      <c r="EJ453" s="241">
        <v>13</v>
      </c>
      <c r="EK453" s="241">
        <v>8</v>
      </c>
      <c r="EL453" s="241">
        <v>2</v>
      </c>
      <c r="EM453" s="241">
        <v>0</v>
      </c>
      <c r="EN453" s="241">
        <v>0</v>
      </c>
      <c r="EO453" s="241">
        <v>4</v>
      </c>
      <c r="EP453" s="241">
        <v>5</v>
      </c>
      <c r="EQ453" s="241">
        <v>1</v>
      </c>
      <c r="ER453" s="241">
        <v>2</v>
      </c>
      <c r="ES453" s="241">
        <v>2</v>
      </c>
      <c r="ET453" s="241">
        <v>2</v>
      </c>
      <c r="EU453" s="241">
        <v>2</v>
      </c>
      <c r="EV453" s="242">
        <v>44</v>
      </c>
      <c r="EW453" s="241">
        <v>24</v>
      </c>
      <c r="EX453" s="241">
        <v>12</v>
      </c>
      <c r="EY453" s="241">
        <v>10</v>
      </c>
      <c r="EZ453" s="241">
        <v>60</v>
      </c>
      <c r="FA453" s="241">
        <v>27</v>
      </c>
      <c r="FB453" s="241">
        <v>13</v>
      </c>
      <c r="FC453" s="241">
        <v>13</v>
      </c>
      <c r="FD453" s="241">
        <v>3</v>
      </c>
      <c r="FE453" s="241">
        <v>3</v>
      </c>
      <c r="FF453" s="241">
        <v>42</v>
      </c>
      <c r="FG453" s="241">
        <v>33</v>
      </c>
      <c r="FH453" s="241">
        <v>49</v>
      </c>
      <c r="FI453" s="241">
        <v>18</v>
      </c>
      <c r="FJ453" s="241">
        <v>13</v>
      </c>
      <c r="FK453" s="241">
        <v>10</v>
      </c>
      <c r="FL453" s="241">
        <v>2</v>
      </c>
      <c r="FM453" s="241">
        <v>2</v>
      </c>
      <c r="FN453" s="243">
        <v>1</v>
      </c>
      <c r="FO453" s="241">
        <v>85</v>
      </c>
      <c r="FP453" s="241">
        <v>28</v>
      </c>
      <c r="FQ453" s="241">
        <v>3</v>
      </c>
      <c r="FR453" s="241">
        <v>2</v>
      </c>
      <c r="FS453" s="242">
        <v>74</v>
      </c>
      <c r="FT453" s="243">
        <v>34</v>
      </c>
      <c r="FU453" s="241">
        <v>73</v>
      </c>
      <c r="FV453" s="241">
        <v>40</v>
      </c>
      <c r="FW453" s="241">
        <v>39</v>
      </c>
      <c r="FX453" s="241">
        <v>42</v>
      </c>
      <c r="FY453" s="242">
        <v>9</v>
      </c>
      <c r="FZ453" s="243">
        <v>8</v>
      </c>
      <c r="GA453" s="242">
        <v>0</v>
      </c>
      <c r="GB453" s="241">
        <v>0</v>
      </c>
      <c r="GC453" s="241">
        <v>0</v>
      </c>
      <c r="GD453" s="241">
        <v>0</v>
      </c>
      <c r="GE453" s="242">
        <v>6</v>
      </c>
      <c r="GF453" s="241">
        <v>2</v>
      </c>
      <c r="GG453" s="241">
        <v>2</v>
      </c>
      <c r="GH453" s="241">
        <v>2</v>
      </c>
      <c r="GI453" s="241">
        <v>8</v>
      </c>
      <c r="GJ453" s="241">
        <v>3</v>
      </c>
      <c r="GK453" s="241">
        <v>6</v>
      </c>
      <c r="GL453" s="241">
        <v>1</v>
      </c>
      <c r="GM453" s="242">
        <v>18</v>
      </c>
      <c r="GN453" s="241">
        <v>13</v>
      </c>
      <c r="GO453" s="241">
        <v>13</v>
      </c>
      <c r="GP453" s="241">
        <v>0</v>
      </c>
      <c r="GQ453" s="243">
        <v>3</v>
      </c>
      <c r="GR453" s="242">
        <v>76</v>
      </c>
      <c r="GS453" s="241">
        <v>77</v>
      </c>
      <c r="GT453" s="241">
        <v>3</v>
      </c>
      <c r="GU453" s="241">
        <v>61</v>
      </c>
      <c r="GV453" s="241">
        <v>70</v>
      </c>
      <c r="GW453" s="241">
        <v>71</v>
      </c>
      <c r="GX453" s="241">
        <v>124</v>
      </c>
      <c r="GY453" s="241">
        <v>3</v>
      </c>
      <c r="GZ453" s="241">
        <v>2</v>
      </c>
      <c r="HA453" s="241">
        <v>224</v>
      </c>
      <c r="HB453" s="241">
        <v>0</v>
      </c>
      <c r="HC453" s="241">
        <v>5</v>
      </c>
      <c r="HD453" s="241">
        <v>2</v>
      </c>
      <c r="HE453" s="241">
        <v>0</v>
      </c>
      <c r="HF453" s="241">
        <v>92</v>
      </c>
      <c r="HG453" s="241">
        <v>47</v>
      </c>
      <c r="HH453" s="241">
        <v>0</v>
      </c>
      <c r="HI453" s="241">
        <v>0</v>
      </c>
      <c r="HJ453" s="241">
        <v>0</v>
      </c>
      <c r="HK453" s="241">
        <v>59</v>
      </c>
      <c r="HL453" s="241">
        <v>0</v>
      </c>
      <c r="HM453" s="241">
        <v>27</v>
      </c>
      <c r="HN453" s="241">
        <v>0</v>
      </c>
      <c r="HO453" s="241">
        <v>23</v>
      </c>
      <c r="HP453" s="241">
        <v>0</v>
      </c>
      <c r="HQ453" s="241">
        <v>35</v>
      </c>
      <c r="HR453" s="241">
        <v>13</v>
      </c>
      <c r="HS453" s="241">
        <v>8</v>
      </c>
      <c r="HT453" s="241">
        <v>23</v>
      </c>
      <c r="HU453" s="241">
        <v>6</v>
      </c>
      <c r="HV453" s="241">
        <v>2</v>
      </c>
      <c r="HW453" s="241">
        <v>0</v>
      </c>
      <c r="HX453" s="241">
        <v>57</v>
      </c>
      <c r="HY453" s="241">
        <v>0</v>
      </c>
      <c r="HZ453" s="241">
        <v>0</v>
      </c>
      <c r="IA453" s="241">
        <v>27</v>
      </c>
      <c r="IB453" s="241">
        <v>7</v>
      </c>
      <c r="IC453" s="241">
        <v>44</v>
      </c>
      <c r="ID453" s="241">
        <v>28</v>
      </c>
      <c r="IE453" s="241">
        <v>2</v>
      </c>
      <c r="IF453" s="241">
        <v>0</v>
      </c>
      <c r="IG453" s="241">
        <v>0</v>
      </c>
      <c r="IH453" s="241">
        <v>12</v>
      </c>
      <c r="II453" s="241">
        <v>1</v>
      </c>
      <c r="IJ453" s="241">
        <v>1</v>
      </c>
      <c r="IK453" s="241">
        <v>0</v>
      </c>
      <c r="IL453" s="241">
        <v>30</v>
      </c>
      <c r="IM453" s="241">
        <v>4</v>
      </c>
      <c r="IN453" s="241">
        <v>8</v>
      </c>
      <c r="IO453" s="241">
        <v>6</v>
      </c>
      <c r="IP453" s="242">
        <v>2</v>
      </c>
      <c r="IQ453" s="243">
        <v>2</v>
      </c>
      <c r="IR453" s="241">
        <v>15</v>
      </c>
      <c r="IS453" s="241">
        <v>11</v>
      </c>
      <c r="IT453" s="241">
        <v>27</v>
      </c>
      <c r="IU453" s="241">
        <v>1</v>
      </c>
      <c r="IV453" s="241">
        <v>5</v>
      </c>
      <c r="IW453" s="241">
        <v>14</v>
      </c>
      <c r="IX453" s="241">
        <v>21</v>
      </c>
      <c r="IY453" s="241">
        <v>1</v>
      </c>
      <c r="IZ453" s="241">
        <v>122</v>
      </c>
      <c r="JA453" s="241">
        <v>1</v>
      </c>
      <c r="JB453" s="241">
        <v>0</v>
      </c>
      <c r="JC453" s="241">
        <v>55</v>
      </c>
      <c r="JD453" s="241">
        <v>17</v>
      </c>
      <c r="JE453" s="241">
        <v>67</v>
      </c>
      <c r="JF453" s="241">
        <v>4</v>
      </c>
      <c r="JG453" s="241">
        <v>87</v>
      </c>
      <c r="JH453" s="241">
        <v>0</v>
      </c>
      <c r="JI453" s="241">
        <v>45</v>
      </c>
      <c r="JJ453" s="241">
        <v>2</v>
      </c>
      <c r="JK453" s="241">
        <v>62</v>
      </c>
      <c r="JL453" s="241">
        <v>4</v>
      </c>
      <c r="JM453" s="241">
        <v>10</v>
      </c>
      <c r="JN453" s="242">
        <v>39</v>
      </c>
      <c r="JO453" s="241">
        <v>36</v>
      </c>
      <c r="JP453" s="241">
        <v>22</v>
      </c>
      <c r="JQ453" s="241">
        <v>13</v>
      </c>
      <c r="JR453" s="241">
        <v>3</v>
      </c>
      <c r="JS453" s="241">
        <v>2</v>
      </c>
      <c r="JT453" s="241">
        <v>3</v>
      </c>
      <c r="JU453" s="241">
        <v>37</v>
      </c>
      <c r="JV453" s="241">
        <v>0</v>
      </c>
      <c r="JW453" s="241">
        <v>2</v>
      </c>
      <c r="JX453" s="241">
        <v>2</v>
      </c>
      <c r="JY453" s="241">
        <v>151</v>
      </c>
      <c r="JZ453" s="241">
        <v>41</v>
      </c>
      <c r="KA453" s="241">
        <v>44</v>
      </c>
      <c r="KB453" s="241">
        <v>66</v>
      </c>
      <c r="KC453" s="241">
        <v>9</v>
      </c>
      <c r="KD453" s="241">
        <v>161</v>
      </c>
      <c r="KE453" s="241">
        <v>63</v>
      </c>
      <c r="KF453" s="241">
        <v>8</v>
      </c>
      <c r="KG453" s="241">
        <v>1</v>
      </c>
      <c r="KH453" s="241">
        <v>8</v>
      </c>
      <c r="KI453" s="241">
        <v>0</v>
      </c>
      <c r="KJ453" s="241">
        <v>7</v>
      </c>
      <c r="KK453" s="241">
        <v>5</v>
      </c>
      <c r="KL453" s="241">
        <v>2</v>
      </c>
      <c r="KM453" s="241">
        <v>37</v>
      </c>
      <c r="KN453" s="241">
        <v>3</v>
      </c>
      <c r="KO453" s="241">
        <v>30</v>
      </c>
      <c r="KP453" s="241">
        <v>1</v>
      </c>
      <c r="KQ453" s="241">
        <v>1</v>
      </c>
      <c r="KR453" s="240">
        <v>1</v>
      </c>
    </row>
    <row r="454" spans="1:308" s="10" customFormat="1">
      <c r="A454" s="192"/>
      <c r="B454" s="192"/>
      <c r="C454" s="197"/>
      <c r="D454" s="198"/>
      <c r="E454" s="26"/>
      <c r="F454" s="284" t="s">
        <v>2078</v>
      </c>
      <c r="G454" s="26">
        <v>79</v>
      </c>
      <c r="H454" s="26"/>
      <c r="I454" s="26">
        <v>79</v>
      </c>
      <c r="J454" s="26"/>
      <c r="K454" s="26"/>
      <c r="L454" s="26"/>
      <c r="M454" s="172" t="s">
        <v>2078</v>
      </c>
      <c r="N454" s="15">
        <v>59</v>
      </c>
      <c r="O454" s="15">
        <v>2</v>
      </c>
      <c r="P454" s="15">
        <v>2</v>
      </c>
      <c r="Q454" s="15">
        <v>2</v>
      </c>
      <c r="R454" s="15">
        <v>1</v>
      </c>
      <c r="S454" s="15">
        <v>3</v>
      </c>
      <c r="T454" s="15">
        <v>5</v>
      </c>
      <c r="U454" s="15">
        <v>0</v>
      </c>
      <c r="V454" s="15">
        <v>0</v>
      </c>
      <c r="W454" s="15">
        <v>0</v>
      </c>
      <c r="X454" s="15">
        <v>0</v>
      </c>
      <c r="Y454" s="15">
        <v>0</v>
      </c>
      <c r="Z454" s="15">
        <v>1</v>
      </c>
      <c r="AA454" s="15">
        <v>1</v>
      </c>
      <c r="AB454" s="15">
        <v>1</v>
      </c>
      <c r="AC454" s="15">
        <v>0</v>
      </c>
      <c r="AD454" s="15">
        <v>0</v>
      </c>
      <c r="AE454" s="15">
        <v>2</v>
      </c>
      <c r="AF454" s="15">
        <v>2</v>
      </c>
      <c r="AG454" s="15">
        <v>1</v>
      </c>
      <c r="AH454" s="15">
        <v>2</v>
      </c>
      <c r="AI454" s="15">
        <v>1</v>
      </c>
      <c r="AJ454" s="15">
        <v>4</v>
      </c>
      <c r="AK454" s="15">
        <v>3</v>
      </c>
      <c r="AL454" s="15">
        <v>0</v>
      </c>
      <c r="AM454" s="15">
        <v>0</v>
      </c>
      <c r="AN454" s="15">
        <v>0</v>
      </c>
      <c r="AO454" s="15">
        <v>0</v>
      </c>
      <c r="AP454" s="15">
        <v>1</v>
      </c>
      <c r="AQ454" s="15">
        <v>3</v>
      </c>
      <c r="AR454" s="15">
        <v>3</v>
      </c>
      <c r="AS454" s="15">
        <v>2</v>
      </c>
      <c r="AT454" s="15">
        <v>2</v>
      </c>
      <c r="AU454" s="15">
        <v>2</v>
      </c>
      <c r="AV454" s="15">
        <v>2</v>
      </c>
      <c r="AW454" s="15">
        <v>0</v>
      </c>
      <c r="AX454" s="15">
        <v>0</v>
      </c>
      <c r="AY454" s="15">
        <v>0</v>
      </c>
      <c r="AZ454" s="15">
        <v>1</v>
      </c>
      <c r="BA454" s="15">
        <v>10</v>
      </c>
      <c r="BB454" s="15">
        <v>9</v>
      </c>
      <c r="BC454" s="15">
        <v>5</v>
      </c>
      <c r="BD454" s="15">
        <v>6</v>
      </c>
      <c r="BE454" s="15">
        <v>6</v>
      </c>
      <c r="BF454" s="15">
        <v>4</v>
      </c>
      <c r="BG454" s="15">
        <v>5</v>
      </c>
      <c r="BH454" s="15">
        <v>4</v>
      </c>
      <c r="BI454" s="15">
        <v>2</v>
      </c>
      <c r="BJ454" s="15">
        <v>1</v>
      </c>
      <c r="BK454" s="15">
        <v>3</v>
      </c>
      <c r="BL454" s="15">
        <v>7</v>
      </c>
      <c r="BM454" s="15">
        <v>2</v>
      </c>
      <c r="BN454" s="15">
        <v>5</v>
      </c>
      <c r="BO454" s="15">
        <v>1</v>
      </c>
      <c r="BP454" s="15">
        <v>9</v>
      </c>
      <c r="BQ454" s="15">
        <v>12</v>
      </c>
      <c r="BR454" s="15">
        <v>8</v>
      </c>
      <c r="BS454" s="15">
        <v>0</v>
      </c>
      <c r="BT454" s="15">
        <v>1</v>
      </c>
      <c r="BU454" s="15">
        <v>9</v>
      </c>
      <c r="BV454" s="15">
        <v>0</v>
      </c>
      <c r="BW454" s="15">
        <v>3</v>
      </c>
      <c r="BX454" s="15">
        <v>4</v>
      </c>
      <c r="BY454" s="15">
        <v>1</v>
      </c>
      <c r="BZ454" s="15">
        <v>2</v>
      </c>
      <c r="CA454" s="15">
        <v>2</v>
      </c>
      <c r="CB454" s="15">
        <v>5</v>
      </c>
      <c r="CC454" s="15">
        <v>16</v>
      </c>
      <c r="CD454" s="15">
        <v>0</v>
      </c>
      <c r="CE454" s="15">
        <v>0</v>
      </c>
      <c r="CF454" s="15">
        <v>1</v>
      </c>
      <c r="CG454" s="15">
        <v>13</v>
      </c>
      <c r="CH454" s="15">
        <v>10</v>
      </c>
      <c r="CI454" s="15">
        <v>16</v>
      </c>
      <c r="CJ454" s="15">
        <v>14</v>
      </c>
      <c r="CK454" s="15">
        <v>16</v>
      </c>
      <c r="CL454" s="15">
        <v>0</v>
      </c>
      <c r="CM454" s="15">
        <v>9</v>
      </c>
      <c r="CN454" s="15">
        <v>0</v>
      </c>
      <c r="CO454" s="15">
        <v>13</v>
      </c>
      <c r="CP454" s="15">
        <v>1</v>
      </c>
      <c r="CQ454" s="15">
        <v>11</v>
      </c>
      <c r="CR454" s="15">
        <v>1</v>
      </c>
      <c r="CS454" s="204">
        <v>5</v>
      </c>
      <c r="CT454" s="15">
        <v>12</v>
      </c>
      <c r="CU454" s="15">
        <v>15</v>
      </c>
      <c r="CV454" s="15">
        <v>15</v>
      </c>
      <c r="CW454" s="15">
        <v>6</v>
      </c>
      <c r="CX454" s="15">
        <v>0</v>
      </c>
      <c r="CY454" s="15">
        <v>0</v>
      </c>
      <c r="CZ454" s="15">
        <v>9</v>
      </c>
      <c r="DA454" s="15">
        <v>16</v>
      </c>
      <c r="DB454" s="15">
        <v>2</v>
      </c>
      <c r="DC454" s="15">
        <v>3</v>
      </c>
      <c r="DD454" s="15">
        <v>0</v>
      </c>
      <c r="DE454" s="15">
        <v>2</v>
      </c>
      <c r="DF454" s="15">
        <v>1</v>
      </c>
      <c r="DG454" s="15">
        <v>0</v>
      </c>
      <c r="DH454" s="15">
        <v>1</v>
      </c>
      <c r="DI454" s="15">
        <v>0</v>
      </c>
      <c r="DJ454" s="15">
        <v>0</v>
      </c>
      <c r="DK454" s="15">
        <v>1</v>
      </c>
      <c r="DL454" s="15">
        <v>1</v>
      </c>
      <c r="DM454" s="15">
        <v>1</v>
      </c>
      <c r="DN454" s="15">
        <v>0</v>
      </c>
      <c r="DO454" s="205">
        <v>5</v>
      </c>
      <c r="DP454" s="15">
        <v>6</v>
      </c>
      <c r="DQ454" s="15">
        <v>5</v>
      </c>
      <c r="DR454" s="15">
        <v>2</v>
      </c>
      <c r="DS454" s="15">
        <v>9</v>
      </c>
      <c r="DT454" s="15">
        <v>15</v>
      </c>
      <c r="DU454" s="15">
        <v>10</v>
      </c>
      <c r="DV454" s="15">
        <v>2</v>
      </c>
      <c r="DW454" s="15">
        <v>0</v>
      </c>
      <c r="DX454" s="15">
        <v>12</v>
      </c>
      <c r="DY454" s="15">
        <v>1</v>
      </c>
      <c r="DZ454" s="15">
        <v>7</v>
      </c>
      <c r="EA454" s="15">
        <v>5</v>
      </c>
      <c r="EB454" s="15">
        <v>3</v>
      </c>
      <c r="EC454" s="15">
        <v>5</v>
      </c>
      <c r="ED454" s="15">
        <v>0</v>
      </c>
      <c r="EE454" s="15">
        <v>1</v>
      </c>
      <c r="EF454" s="15">
        <v>1</v>
      </c>
      <c r="EG454" s="15">
        <v>1</v>
      </c>
      <c r="EH454" s="15">
        <v>1</v>
      </c>
      <c r="EI454" s="15">
        <v>4</v>
      </c>
      <c r="EJ454" s="15">
        <v>3</v>
      </c>
      <c r="EK454" s="15">
        <v>2</v>
      </c>
      <c r="EL454" s="15">
        <v>1</v>
      </c>
      <c r="EM454" s="15">
        <v>0</v>
      </c>
      <c r="EN454" s="15">
        <v>0</v>
      </c>
      <c r="EO454" s="15">
        <v>1</v>
      </c>
      <c r="EP454" s="15">
        <v>1</v>
      </c>
      <c r="EQ454" s="15">
        <v>0</v>
      </c>
      <c r="ER454" s="15">
        <v>0</v>
      </c>
      <c r="ES454" s="15">
        <v>0</v>
      </c>
      <c r="ET454" s="204">
        <v>1</v>
      </c>
      <c r="EU454" s="204">
        <v>0</v>
      </c>
      <c r="EV454" s="15">
        <v>13</v>
      </c>
      <c r="EW454" s="15">
        <v>6</v>
      </c>
      <c r="EX454" s="15">
        <v>3</v>
      </c>
      <c r="EY454" s="15">
        <v>4</v>
      </c>
      <c r="EZ454" s="15">
        <v>20</v>
      </c>
      <c r="FA454" s="15">
        <v>12</v>
      </c>
      <c r="FB454" s="15">
        <v>5</v>
      </c>
      <c r="FC454" s="15">
        <v>0</v>
      </c>
      <c r="FD454" s="15">
        <v>0</v>
      </c>
      <c r="FE454" s="15">
        <v>0</v>
      </c>
      <c r="FF454" s="15">
        <v>15</v>
      </c>
      <c r="FG454" s="15">
        <v>3</v>
      </c>
      <c r="FH454" s="15">
        <v>9</v>
      </c>
      <c r="FI454" s="15">
        <v>4</v>
      </c>
      <c r="FJ454" s="15">
        <v>3</v>
      </c>
      <c r="FK454" s="15">
        <v>2</v>
      </c>
      <c r="FL454" s="15">
        <v>0</v>
      </c>
      <c r="FM454" s="15">
        <v>0</v>
      </c>
      <c r="FN454" s="15">
        <v>0</v>
      </c>
      <c r="FO454" s="205">
        <v>16</v>
      </c>
      <c r="FP454" s="15">
        <v>5</v>
      </c>
      <c r="FQ454" s="15">
        <v>0</v>
      </c>
      <c r="FR454" s="15">
        <v>0</v>
      </c>
      <c r="FS454" s="15">
        <v>15</v>
      </c>
      <c r="FT454" s="15">
        <v>13</v>
      </c>
      <c r="FU454" s="205">
        <v>15</v>
      </c>
      <c r="FV454" s="15">
        <v>15</v>
      </c>
      <c r="FW454" s="15">
        <v>14</v>
      </c>
      <c r="FX454" s="204">
        <v>14</v>
      </c>
      <c r="FY454" s="15">
        <v>1</v>
      </c>
      <c r="FZ454" s="15">
        <v>3</v>
      </c>
      <c r="GA454" s="15">
        <v>0</v>
      </c>
      <c r="GB454" s="15">
        <v>0</v>
      </c>
      <c r="GC454" s="15">
        <v>0</v>
      </c>
      <c r="GD454" s="15">
        <v>0</v>
      </c>
      <c r="GE454" s="15">
        <v>2</v>
      </c>
      <c r="GF454" s="15">
        <v>1</v>
      </c>
      <c r="GG454" s="15">
        <v>0</v>
      </c>
      <c r="GH454" s="15">
        <v>0</v>
      </c>
      <c r="GI454" s="15">
        <v>2</v>
      </c>
      <c r="GJ454" s="15">
        <v>2</v>
      </c>
      <c r="GK454" s="15">
        <v>2</v>
      </c>
      <c r="GL454" s="204">
        <v>1</v>
      </c>
      <c r="GM454" s="15">
        <v>3</v>
      </c>
      <c r="GN454" s="15">
        <v>3</v>
      </c>
      <c r="GO454" s="15">
        <v>1</v>
      </c>
      <c r="GP454" s="15">
        <v>0</v>
      </c>
      <c r="GQ454" s="15">
        <v>0</v>
      </c>
      <c r="GR454" s="15">
        <v>15</v>
      </c>
      <c r="GS454" s="15">
        <v>13</v>
      </c>
      <c r="GT454" s="15">
        <v>1</v>
      </c>
      <c r="GU454" s="15">
        <v>10</v>
      </c>
      <c r="GV454" s="15">
        <v>12</v>
      </c>
      <c r="GW454" s="15">
        <v>12</v>
      </c>
      <c r="GX454" s="15">
        <v>31</v>
      </c>
      <c r="GY454" s="15">
        <v>1</v>
      </c>
      <c r="GZ454" s="15">
        <v>1</v>
      </c>
      <c r="HA454" s="15">
        <v>36</v>
      </c>
      <c r="HB454" s="15">
        <v>0</v>
      </c>
      <c r="HC454" s="15">
        <v>2</v>
      </c>
      <c r="HD454" s="15">
        <v>2</v>
      </c>
      <c r="HE454" s="15">
        <v>0</v>
      </c>
      <c r="HF454" s="15">
        <v>17</v>
      </c>
      <c r="HG454" s="15">
        <v>14</v>
      </c>
      <c r="HH454" s="15">
        <v>0</v>
      </c>
      <c r="HI454" s="15">
        <v>0</v>
      </c>
      <c r="HJ454" s="15">
        <v>0</v>
      </c>
      <c r="HK454" s="15">
        <v>10</v>
      </c>
      <c r="HL454" s="15">
        <v>0</v>
      </c>
      <c r="HM454" s="15">
        <v>7</v>
      </c>
      <c r="HN454" s="15">
        <v>0</v>
      </c>
      <c r="HO454" s="15">
        <v>4</v>
      </c>
      <c r="HP454" s="15">
        <v>0</v>
      </c>
      <c r="HQ454" s="15">
        <v>9</v>
      </c>
      <c r="HR454" s="15">
        <v>3</v>
      </c>
      <c r="HS454" s="15">
        <v>2</v>
      </c>
      <c r="HT454" s="15">
        <v>5</v>
      </c>
      <c r="HU454" s="15">
        <v>1</v>
      </c>
      <c r="HV454" s="15">
        <v>0</v>
      </c>
      <c r="HW454" s="15">
        <v>0</v>
      </c>
      <c r="HX454" s="15">
        <v>15</v>
      </c>
      <c r="HY454" s="15">
        <v>0</v>
      </c>
      <c r="HZ454" s="15">
        <v>0</v>
      </c>
      <c r="IA454" s="15">
        <v>8</v>
      </c>
      <c r="IB454" s="15">
        <v>1</v>
      </c>
      <c r="IC454" s="15">
        <v>12</v>
      </c>
      <c r="ID454" s="15">
        <v>7</v>
      </c>
      <c r="IE454" s="15">
        <v>2</v>
      </c>
      <c r="IF454" s="15">
        <v>0</v>
      </c>
      <c r="IG454" s="15">
        <v>0</v>
      </c>
      <c r="IH454" s="15">
        <v>2</v>
      </c>
      <c r="II454" s="15">
        <v>0</v>
      </c>
      <c r="IJ454" s="15">
        <v>0</v>
      </c>
      <c r="IK454" s="15">
        <v>0</v>
      </c>
      <c r="IL454" s="15">
        <v>5</v>
      </c>
      <c r="IM454" s="15">
        <v>1</v>
      </c>
      <c r="IN454" s="15">
        <v>2</v>
      </c>
      <c r="IO454" s="15">
        <v>1</v>
      </c>
      <c r="IP454" s="15">
        <v>0</v>
      </c>
      <c r="IQ454" s="15">
        <v>1</v>
      </c>
      <c r="IR454" s="205">
        <v>2</v>
      </c>
      <c r="IS454" s="15">
        <v>5</v>
      </c>
      <c r="IT454" s="15">
        <v>7</v>
      </c>
      <c r="IU454" s="15">
        <v>0</v>
      </c>
      <c r="IV454" s="15">
        <v>1</v>
      </c>
      <c r="IW454" s="15">
        <v>5</v>
      </c>
      <c r="IX454" s="15">
        <v>2</v>
      </c>
      <c r="IY454" s="15">
        <v>0</v>
      </c>
      <c r="IZ454" s="15">
        <v>29</v>
      </c>
      <c r="JA454" s="15">
        <v>0</v>
      </c>
      <c r="JB454" s="15">
        <v>0</v>
      </c>
      <c r="JC454" s="15">
        <v>14</v>
      </c>
      <c r="JD454" s="15">
        <v>6</v>
      </c>
      <c r="JE454" s="15">
        <v>14</v>
      </c>
      <c r="JF454" s="15">
        <v>1</v>
      </c>
      <c r="JG454" s="15">
        <v>23</v>
      </c>
      <c r="JH454" s="15">
        <v>0</v>
      </c>
      <c r="JI454" s="15">
        <v>11</v>
      </c>
      <c r="JJ454" s="15">
        <v>1</v>
      </c>
      <c r="JK454" s="15">
        <v>10</v>
      </c>
      <c r="JL454" s="15">
        <v>2</v>
      </c>
      <c r="JM454" s="15">
        <v>4</v>
      </c>
      <c r="JN454" s="15">
        <v>11</v>
      </c>
      <c r="JO454" s="15">
        <v>4</v>
      </c>
      <c r="JP454" s="15">
        <v>4</v>
      </c>
      <c r="JQ454" s="15">
        <v>3</v>
      </c>
      <c r="JR454" s="15">
        <v>0</v>
      </c>
      <c r="JS454" s="15">
        <v>1</v>
      </c>
      <c r="JT454" s="15">
        <v>1</v>
      </c>
      <c r="JU454" s="15">
        <v>6</v>
      </c>
      <c r="JV454" s="15">
        <v>0</v>
      </c>
      <c r="JW454" s="15">
        <v>0</v>
      </c>
      <c r="JX454" s="15">
        <v>0</v>
      </c>
      <c r="JY454" s="15">
        <v>30</v>
      </c>
      <c r="JZ454" s="15">
        <v>8</v>
      </c>
      <c r="KA454" s="15">
        <v>11</v>
      </c>
      <c r="KB454" s="15">
        <v>11</v>
      </c>
      <c r="KC454" s="15">
        <v>1</v>
      </c>
      <c r="KD454" s="15">
        <v>38</v>
      </c>
      <c r="KE454" s="15">
        <v>13</v>
      </c>
      <c r="KF454" s="15">
        <v>3</v>
      </c>
      <c r="KG454" s="15">
        <v>0</v>
      </c>
      <c r="KH454" s="15">
        <v>0</v>
      </c>
      <c r="KI454" s="15">
        <v>0</v>
      </c>
      <c r="KJ454" s="15">
        <v>0</v>
      </c>
      <c r="KK454" s="15">
        <v>1</v>
      </c>
      <c r="KL454" s="15">
        <v>0</v>
      </c>
      <c r="KM454" s="15">
        <v>6</v>
      </c>
      <c r="KN454" s="15">
        <v>1</v>
      </c>
      <c r="KO454" s="15">
        <v>7</v>
      </c>
      <c r="KP454" s="204">
        <v>1</v>
      </c>
      <c r="KQ454" s="204">
        <v>1</v>
      </c>
      <c r="KR454" s="15">
        <v>0</v>
      </c>
    </row>
    <row r="455" spans="1:308" s="10" customFormat="1">
      <c r="A455" s="192"/>
      <c r="B455" s="286"/>
      <c r="C455"/>
      <c r="D455" s="198"/>
      <c r="E455" s="26"/>
      <c r="F455" s="284" t="s">
        <v>1834</v>
      </c>
      <c r="G455" s="26">
        <v>135</v>
      </c>
      <c r="H455" s="26">
        <v>1</v>
      </c>
      <c r="I455" s="26">
        <v>134</v>
      </c>
      <c r="J455" s="26"/>
      <c r="K455" s="26"/>
      <c r="L455" s="26"/>
      <c r="M455" s="172" t="s">
        <v>1834</v>
      </c>
      <c r="N455" s="15">
        <v>71</v>
      </c>
      <c r="O455" s="15">
        <v>1</v>
      </c>
      <c r="P455" s="15">
        <v>2</v>
      </c>
      <c r="Q455" s="15">
        <v>1</v>
      </c>
      <c r="R455" s="15">
        <v>2</v>
      </c>
      <c r="S455" s="15">
        <v>3</v>
      </c>
      <c r="T455" s="15">
        <v>6</v>
      </c>
      <c r="U455" s="15">
        <v>0</v>
      </c>
      <c r="V455" s="15">
        <v>0</v>
      </c>
      <c r="W455" s="15">
        <v>0</v>
      </c>
      <c r="X455" s="15">
        <v>0</v>
      </c>
      <c r="Y455" s="15">
        <v>2</v>
      </c>
      <c r="Z455" s="15">
        <v>0</v>
      </c>
      <c r="AA455" s="15">
        <v>2</v>
      </c>
      <c r="AB455" s="15">
        <v>0</v>
      </c>
      <c r="AC455" s="15">
        <v>2</v>
      </c>
      <c r="AD455" s="15">
        <v>1</v>
      </c>
      <c r="AE455" s="15">
        <v>0</v>
      </c>
      <c r="AF455" s="15">
        <v>0</v>
      </c>
      <c r="AG455" s="15">
        <v>7</v>
      </c>
      <c r="AH455" s="15">
        <v>3</v>
      </c>
      <c r="AI455" s="15">
        <v>3</v>
      </c>
      <c r="AJ455" s="15">
        <v>2</v>
      </c>
      <c r="AK455" s="15">
        <v>3</v>
      </c>
      <c r="AL455" s="15">
        <v>0</v>
      </c>
      <c r="AM455" s="15">
        <v>0</v>
      </c>
      <c r="AN455" s="15">
        <v>0</v>
      </c>
      <c r="AO455" s="15">
        <v>0</v>
      </c>
      <c r="AP455" s="15">
        <v>1</v>
      </c>
      <c r="AQ455" s="15">
        <v>0</v>
      </c>
      <c r="AR455" s="15">
        <v>0</v>
      </c>
      <c r="AS455" s="15">
        <v>0</v>
      </c>
      <c r="AT455" s="15">
        <v>0</v>
      </c>
      <c r="AU455" s="15">
        <v>0</v>
      </c>
      <c r="AV455" s="15">
        <v>0</v>
      </c>
      <c r="AW455" s="15">
        <v>0</v>
      </c>
      <c r="AX455" s="15">
        <v>0</v>
      </c>
      <c r="AY455" s="15">
        <v>0</v>
      </c>
      <c r="AZ455" s="15">
        <v>0</v>
      </c>
      <c r="BA455" s="15">
        <v>9</v>
      </c>
      <c r="BB455" s="15">
        <v>7</v>
      </c>
      <c r="BC455" s="15">
        <v>10</v>
      </c>
      <c r="BD455" s="15">
        <v>15</v>
      </c>
      <c r="BE455" s="15">
        <v>3</v>
      </c>
      <c r="BF455" s="15">
        <v>5</v>
      </c>
      <c r="BG455" s="15">
        <v>20</v>
      </c>
      <c r="BH455" s="15">
        <v>4</v>
      </c>
      <c r="BI455" s="15">
        <v>1</v>
      </c>
      <c r="BJ455" s="15">
        <v>1</v>
      </c>
      <c r="BK455" s="15">
        <v>2</v>
      </c>
      <c r="BL455" s="15">
        <v>7</v>
      </c>
      <c r="BM455" s="15">
        <v>1</v>
      </c>
      <c r="BN455" s="15">
        <v>5</v>
      </c>
      <c r="BO455" s="15">
        <v>4</v>
      </c>
      <c r="BP455" s="15">
        <v>22</v>
      </c>
      <c r="BQ455" s="15">
        <v>30</v>
      </c>
      <c r="BR455" s="15">
        <v>15</v>
      </c>
      <c r="BS455" s="15">
        <v>2</v>
      </c>
      <c r="BT455" s="15">
        <v>4</v>
      </c>
      <c r="BU455" s="15">
        <v>16</v>
      </c>
      <c r="BV455" s="15">
        <v>1</v>
      </c>
      <c r="BW455" s="15">
        <v>7</v>
      </c>
      <c r="BX455" s="15">
        <v>3</v>
      </c>
      <c r="BY455" s="15">
        <v>1</v>
      </c>
      <c r="BZ455" s="15">
        <v>0</v>
      </c>
      <c r="CA455" s="15">
        <v>1</v>
      </c>
      <c r="CB455" s="15">
        <v>12</v>
      </c>
      <c r="CC455" s="15">
        <v>20</v>
      </c>
      <c r="CD455" s="15">
        <v>0</v>
      </c>
      <c r="CE455" s="15">
        <v>0</v>
      </c>
      <c r="CF455" s="15">
        <v>0</v>
      </c>
      <c r="CG455" s="15">
        <v>12</v>
      </c>
      <c r="CH455" s="15">
        <v>23</v>
      </c>
      <c r="CI455" s="15">
        <v>17</v>
      </c>
      <c r="CJ455" s="15">
        <v>19</v>
      </c>
      <c r="CK455" s="15">
        <v>27</v>
      </c>
      <c r="CL455" s="15">
        <v>0</v>
      </c>
      <c r="CM455" s="15">
        <v>5</v>
      </c>
      <c r="CN455" s="15">
        <v>1</v>
      </c>
      <c r="CO455" s="15">
        <v>21</v>
      </c>
      <c r="CP455" s="15">
        <v>0</v>
      </c>
      <c r="CQ455" s="15">
        <v>10</v>
      </c>
      <c r="CR455" s="15">
        <v>1</v>
      </c>
      <c r="CS455" s="204">
        <v>14</v>
      </c>
      <c r="CT455" s="15">
        <v>21</v>
      </c>
      <c r="CU455" s="15">
        <v>9</v>
      </c>
      <c r="CV455" s="15">
        <v>12</v>
      </c>
      <c r="CW455" s="15">
        <v>12</v>
      </c>
      <c r="CX455" s="15">
        <v>0</v>
      </c>
      <c r="CY455" s="15">
        <v>0</v>
      </c>
      <c r="CZ455" s="15">
        <v>19</v>
      </c>
      <c r="DA455" s="15">
        <v>22</v>
      </c>
      <c r="DB455" s="15">
        <v>2</v>
      </c>
      <c r="DC455" s="15">
        <v>7</v>
      </c>
      <c r="DD455" s="15">
        <v>0</v>
      </c>
      <c r="DE455" s="15">
        <v>4</v>
      </c>
      <c r="DF455" s="15">
        <v>1</v>
      </c>
      <c r="DG455" s="15">
        <v>0</v>
      </c>
      <c r="DH455" s="15">
        <v>1</v>
      </c>
      <c r="DI455" s="15">
        <v>1</v>
      </c>
      <c r="DJ455" s="15">
        <v>1</v>
      </c>
      <c r="DK455" s="15">
        <v>1</v>
      </c>
      <c r="DL455" s="15">
        <v>1</v>
      </c>
      <c r="DM455" s="15">
        <v>0</v>
      </c>
      <c r="DN455" s="15">
        <v>0</v>
      </c>
      <c r="DO455" s="205">
        <v>4</v>
      </c>
      <c r="DP455" s="15">
        <v>8</v>
      </c>
      <c r="DQ455" s="15">
        <v>1</v>
      </c>
      <c r="DR455" s="15">
        <v>0</v>
      </c>
      <c r="DS455" s="15">
        <v>5</v>
      </c>
      <c r="DT455" s="15">
        <v>31</v>
      </c>
      <c r="DU455" s="15">
        <v>7</v>
      </c>
      <c r="DV455" s="15">
        <v>2</v>
      </c>
      <c r="DW455" s="15">
        <v>2</v>
      </c>
      <c r="DX455" s="15">
        <v>7</v>
      </c>
      <c r="DY455" s="15">
        <v>4</v>
      </c>
      <c r="DZ455" s="15">
        <v>11</v>
      </c>
      <c r="EA455" s="15">
        <v>2</v>
      </c>
      <c r="EB455" s="15">
        <v>5</v>
      </c>
      <c r="EC455" s="15">
        <v>5</v>
      </c>
      <c r="ED455" s="15">
        <v>0</v>
      </c>
      <c r="EE455" s="15">
        <v>0</v>
      </c>
      <c r="EF455" s="15">
        <v>0</v>
      </c>
      <c r="EG455" s="15">
        <v>0</v>
      </c>
      <c r="EH455" s="15">
        <v>0</v>
      </c>
      <c r="EI455" s="15">
        <v>5</v>
      </c>
      <c r="EJ455" s="15">
        <v>4</v>
      </c>
      <c r="EK455" s="15">
        <v>3</v>
      </c>
      <c r="EL455" s="15">
        <v>0</v>
      </c>
      <c r="EM455" s="15">
        <v>0</v>
      </c>
      <c r="EN455" s="15">
        <v>0</v>
      </c>
      <c r="EO455" s="15">
        <v>0</v>
      </c>
      <c r="EP455" s="15">
        <v>1</v>
      </c>
      <c r="EQ455" s="15">
        <v>0</v>
      </c>
      <c r="ER455" s="15">
        <v>1</v>
      </c>
      <c r="ES455" s="15">
        <v>1</v>
      </c>
      <c r="ET455" s="204">
        <v>0</v>
      </c>
      <c r="EU455" s="204">
        <v>2</v>
      </c>
      <c r="EV455" s="15">
        <v>11</v>
      </c>
      <c r="EW455" s="15">
        <v>4</v>
      </c>
      <c r="EX455" s="15">
        <v>1</v>
      </c>
      <c r="EY455" s="15">
        <v>1</v>
      </c>
      <c r="EZ455" s="15">
        <v>18</v>
      </c>
      <c r="FA455" s="15">
        <v>5</v>
      </c>
      <c r="FB455" s="15">
        <v>4</v>
      </c>
      <c r="FC455" s="15">
        <v>5</v>
      </c>
      <c r="FD455" s="15">
        <v>0</v>
      </c>
      <c r="FE455" s="15">
        <v>1</v>
      </c>
      <c r="FF455" s="15">
        <v>10</v>
      </c>
      <c r="FG455" s="15">
        <v>10</v>
      </c>
      <c r="FH455" s="15">
        <v>19</v>
      </c>
      <c r="FI455" s="15">
        <v>7</v>
      </c>
      <c r="FJ455" s="15">
        <v>3</v>
      </c>
      <c r="FK455" s="15">
        <v>3</v>
      </c>
      <c r="FL455" s="15">
        <v>0</v>
      </c>
      <c r="FM455" s="15">
        <v>0</v>
      </c>
      <c r="FN455" s="15">
        <v>0</v>
      </c>
      <c r="FO455" s="205">
        <v>29</v>
      </c>
      <c r="FP455" s="15">
        <v>11</v>
      </c>
      <c r="FQ455" s="15">
        <v>1</v>
      </c>
      <c r="FR455" s="15">
        <v>1</v>
      </c>
      <c r="FS455" s="15">
        <v>26</v>
      </c>
      <c r="FT455" s="15">
        <v>5</v>
      </c>
      <c r="FU455" s="205">
        <v>24</v>
      </c>
      <c r="FV455" s="15">
        <v>9</v>
      </c>
      <c r="FW455" s="15">
        <v>9</v>
      </c>
      <c r="FX455" s="204">
        <v>10</v>
      </c>
      <c r="FY455" s="15">
        <v>1</v>
      </c>
      <c r="FZ455" s="15">
        <v>1</v>
      </c>
      <c r="GA455" s="15">
        <v>0</v>
      </c>
      <c r="GB455" s="15">
        <v>0</v>
      </c>
      <c r="GC455" s="15">
        <v>0</v>
      </c>
      <c r="GD455" s="15">
        <v>0</v>
      </c>
      <c r="GE455" s="15">
        <v>0</v>
      </c>
      <c r="GF455" s="15">
        <v>0</v>
      </c>
      <c r="GG455" s="15">
        <v>0</v>
      </c>
      <c r="GH455" s="15">
        <v>0</v>
      </c>
      <c r="GI455" s="15">
        <v>3</v>
      </c>
      <c r="GJ455" s="15">
        <v>0</v>
      </c>
      <c r="GK455" s="15">
        <v>1</v>
      </c>
      <c r="GL455" s="204">
        <v>0</v>
      </c>
      <c r="GM455" s="15">
        <v>6</v>
      </c>
      <c r="GN455" s="15">
        <v>4</v>
      </c>
      <c r="GO455" s="15">
        <v>4</v>
      </c>
      <c r="GP455" s="15">
        <v>0</v>
      </c>
      <c r="GQ455" s="15">
        <v>3</v>
      </c>
      <c r="GR455" s="15">
        <v>21</v>
      </c>
      <c r="GS455" s="15">
        <v>25</v>
      </c>
      <c r="GT455" s="15">
        <v>1</v>
      </c>
      <c r="GU455" s="15">
        <v>19</v>
      </c>
      <c r="GV455" s="15">
        <v>21</v>
      </c>
      <c r="GW455" s="15">
        <v>22</v>
      </c>
      <c r="GX455" s="15">
        <v>37</v>
      </c>
      <c r="GY455" s="15">
        <v>0</v>
      </c>
      <c r="GZ455" s="15">
        <v>0</v>
      </c>
      <c r="HA455" s="15">
        <v>69</v>
      </c>
      <c r="HB455" s="15">
        <v>0</v>
      </c>
      <c r="HC455" s="15">
        <v>3</v>
      </c>
      <c r="HD455" s="15">
        <v>0</v>
      </c>
      <c r="HE455" s="15">
        <v>0</v>
      </c>
      <c r="HF455" s="15">
        <v>32</v>
      </c>
      <c r="HG455" s="15">
        <v>10</v>
      </c>
      <c r="HH455" s="15">
        <v>0</v>
      </c>
      <c r="HI455" s="15">
        <v>0</v>
      </c>
      <c r="HJ455" s="15">
        <v>0</v>
      </c>
      <c r="HK455" s="15">
        <v>19</v>
      </c>
      <c r="HL455" s="15">
        <v>0</v>
      </c>
      <c r="HM455" s="15">
        <v>8</v>
      </c>
      <c r="HN455" s="15">
        <v>0</v>
      </c>
      <c r="HO455" s="15">
        <v>6</v>
      </c>
      <c r="HP455" s="15">
        <v>0</v>
      </c>
      <c r="HQ455" s="15">
        <v>10</v>
      </c>
      <c r="HR455" s="15">
        <v>6</v>
      </c>
      <c r="HS455" s="15">
        <v>2</v>
      </c>
      <c r="HT455" s="15">
        <v>8</v>
      </c>
      <c r="HU455" s="15">
        <v>1</v>
      </c>
      <c r="HV455" s="15">
        <v>2</v>
      </c>
      <c r="HW455" s="15">
        <v>0</v>
      </c>
      <c r="HX455" s="15">
        <v>14</v>
      </c>
      <c r="HY455" s="15">
        <v>0</v>
      </c>
      <c r="HZ455" s="15">
        <v>0</v>
      </c>
      <c r="IA455" s="15">
        <v>5</v>
      </c>
      <c r="IB455" s="15">
        <v>3</v>
      </c>
      <c r="IC455" s="15">
        <v>9</v>
      </c>
      <c r="ID455" s="15">
        <v>5</v>
      </c>
      <c r="IE455" s="15">
        <v>0</v>
      </c>
      <c r="IF455" s="15">
        <v>0</v>
      </c>
      <c r="IG455" s="15">
        <v>0</v>
      </c>
      <c r="IH455" s="15">
        <v>4</v>
      </c>
      <c r="II455" s="15">
        <v>0</v>
      </c>
      <c r="IJ455" s="15">
        <v>0</v>
      </c>
      <c r="IK455" s="15">
        <v>0</v>
      </c>
      <c r="IL455" s="15">
        <v>8</v>
      </c>
      <c r="IM455" s="15">
        <v>2</v>
      </c>
      <c r="IN455" s="15">
        <v>3</v>
      </c>
      <c r="IO455" s="15">
        <v>0</v>
      </c>
      <c r="IP455" s="15">
        <v>1</v>
      </c>
      <c r="IQ455" s="15">
        <v>0</v>
      </c>
      <c r="IR455" s="205">
        <v>5</v>
      </c>
      <c r="IS455" s="15">
        <v>0</v>
      </c>
      <c r="IT455" s="15">
        <v>4</v>
      </c>
      <c r="IU455" s="15">
        <v>0</v>
      </c>
      <c r="IV455" s="15">
        <v>2</v>
      </c>
      <c r="IW455" s="15">
        <v>6</v>
      </c>
      <c r="IX455" s="15">
        <v>12</v>
      </c>
      <c r="IY455" s="15">
        <v>0</v>
      </c>
      <c r="IZ455" s="15">
        <v>37</v>
      </c>
      <c r="JA455" s="15">
        <v>0</v>
      </c>
      <c r="JB455" s="15">
        <v>0</v>
      </c>
      <c r="JC455" s="15">
        <v>20</v>
      </c>
      <c r="JD455" s="15">
        <v>5</v>
      </c>
      <c r="JE455" s="15">
        <v>20</v>
      </c>
      <c r="JF455" s="15">
        <v>1</v>
      </c>
      <c r="JG455" s="15">
        <v>23</v>
      </c>
      <c r="JH455" s="15">
        <v>0</v>
      </c>
      <c r="JI455" s="15">
        <v>11</v>
      </c>
      <c r="JJ455" s="15">
        <v>1</v>
      </c>
      <c r="JK455" s="15">
        <v>18</v>
      </c>
      <c r="JL455" s="15">
        <v>1</v>
      </c>
      <c r="JM455" s="15">
        <v>3</v>
      </c>
      <c r="JN455" s="15">
        <v>11</v>
      </c>
      <c r="JO455" s="15">
        <v>11</v>
      </c>
      <c r="JP455" s="15">
        <v>7</v>
      </c>
      <c r="JQ455" s="15">
        <v>3</v>
      </c>
      <c r="JR455" s="15">
        <v>1</v>
      </c>
      <c r="JS455" s="15">
        <v>0</v>
      </c>
      <c r="JT455" s="15">
        <v>1</v>
      </c>
      <c r="JU455" s="15">
        <v>15</v>
      </c>
      <c r="JV455" s="15">
        <v>0</v>
      </c>
      <c r="JW455" s="15">
        <v>0</v>
      </c>
      <c r="JX455" s="15">
        <v>1</v>
      </c>
      <c r="JY455" s="15">
        <v>42</v>
      </c>
      <c r="JZ455" s="15">
        <v>12</v>
      </c>
      <c r="KA455" s="15">
        <v>11</v>
      </c>
      <c r="KB455" s="15">
        <v>15</v>
      </c>
      <c r="KC455" s="15">
        <v>3</v>
      </c>
      <c r="KD455" s="15">
        <v>52</v>
      </c>
      <c r="KE455" s="15">
        <v>16</v>
      </c>
      <c r="KF455" s="15">
        <v>2</v>
      </c>
      <c r="KG455" s="15">
        <v>1</v>
      </c>
      <c r="KH455" s="15">
        <v>0</v>
      </c>
      <c r="KI455" s="15">
        <v>0</v>
      </c>
      <c r="KJ455" s="15">
        <v>1</v>
      </c>
      <c r="KK455" s="15">
        <v>2</v>
      </c>
      <c r="KL455" s="15">
        <v>1</v>
      </c>
      <c r="KM455" s="15">
        <v>9</v>
      </c>
      <c r="KN455" s="15">
        <v>0</v>
      </c>
      <c r="KO455" s="15">
        <v>8</v>
      </c>
      <c r="KP455" s="204">
        <v>0</v>
      </c>
      <c r="KQ455" s="204">
        <v>0</v>
      </c>
      <c r="KR455" s="15">
        <v>0</v>
      </c>
    </row>
    <row r="456" spans="1:308" s="10" customFormat="1">
      <c r="A456" s="192"/>
      <c r="B456" s="192"/>
      <c r="C456"/>
      <c r="D456" s="198"/>
      <c r="E456" s="26"/>
      <c r="F456" s="284" t="s">
        <v>1835</v>
      </c>
      <c r="G456" s="26">
        <v>79</v>
      </c>
      <c r="H456" s="26">
        <v>1</v>
      </c>
      <c r="I456" s="26">
        <v>78</v>
      </c>
      <c r="J456" s="26"/>
      <c r="K456" s="26"/>
      <c r="L456" s="26"/>
      <c r="M456" s="172" t="s">
        <v>1835</v>
      </c>
      <c r="N456" s="15">
        <v>50</v>
      </c>
      <c r="O456" s="15">
        <v>0</v>
      </c>
      <c r="P456" s="15">
        <v>0</v>
      </c>
      <c r="Q456" s="15">
        <v>0</v>
      </c>
      <c r="R456" s="15">
        <v>1</v>
      </c>
      <c r="S456" s="15">
        <v>0</v>
      </c>
      <c r="T456" s="15">
        <v>0</v>
      </c>
      <c r="U456" s="15">
        <v>0</v>
      </c>
      <c r="V456" s="15">
        <v>0</v>
      </c>
      <c r="W456" s="15">
        <v>0</v>
      </c>
      <c r="X456" s="15">
        <v>0</v>
      </c>
      <c r="Y456" s="15">
        <v>0</v>
      </c>
      <c r="Z456" s="15">
        <v>0</v>
      </c>
      <c r="AA456" s="15">
        <v>0</v>
      </c>
      <c r="AB456" s="15">
        <v>0</v>
      </c>
      <c r="AC456" s="15">
        <v>0</v>
      </c>
      <c r="AD456" s="15">
        <v>0</v>
      </c>
      <c r="AE456" s="15">
        <v>0</v>
      </c>
      <c r="AF456" s="15">
        <v>0</v>
      </c>
      <c r="AG456" s="15">
        <v>3</v>
      </c>
      <c r="AH456" s="15">
        <v>3</v>
      </c>
      <c r="AI456" s="15">
        <v>2</v>
      </c>
      <c r="AJ456" s="15">
        <v>0</v>
      </c>
      <c r="AK456" s="15">
        <v>0</v>
      </c>
      <c r="AL456" s="15">
        <v>0</v>
      </c>
      <c r="AM456" s="15">
        <v>0</v>
      </c>
      <c r="AN456" s="15">
        <v>0</v>
      </c>
      <c r="AO456" s="15">
        <v>0</v>
      </c>
      <c r="AP456" s="15">
        <v>0</v>
      </c>
      <c r="AQ456" s="15">
        <v>0</v>
      </c>
      <c r="AR456" s="15">
        <v>0</v>
      </c>
      <c r="AS456" s="15">
        <v>0</v>
      </c>
      <c r="AT456" s="15">
        <v>0</v>
      </c>
      <c r="AU456" s="15">
        <v>0</v>
      </c>
      <c r="AV456" s="15">
        <v>0</v>
      </c>
      <c r="AW456" s="15">
        <v>0</v>
      </c>
      <c r="AX456" s="15">
        <v>0</v>
      </c>
      <c r="AY456" s="15">
        <v>0</v>
      </c>
      <c r="AZ456" s="15">
        <v>0</v>
      </c>
      <c r="BA456" s="15">
        <v>11</v>
      </c>
      <c r="BB456" s="15">
        <v>9</v>
      </c>
      <c r="BC456" s="15">
        <v>7</v>
      </c>
      <c r="BD456" s="15">
        <v>13</v>
      </c>
      <c r="BE456" s="15">
        <v>2</v>
      </c>
      <c r="BF456" s="15">
        <v>6</v>
      </c>
      <c r="BG456" s="15">
        <v>6</v>
      </c>
      <c r="BH456" s="15">
        <v>2</v>
      </c>
      <c r="BI456" s="15">
        <v>2</v>
      </c>
      <c r="BJ456" s="15">
        <v>1</v>
      </c>
      <c r="BK456" s="15">
        <v>2</v>
      </c>
      <c r="BL456" s="15">
        <v>2</v>
      </c>
      <c r="BM456" s="15">
        <v>0</v>
      </c>
      <c r="BN456" s="15">
        <v>3</v>
      </c>
      <c r="BO456" s="15">
        <v>1</v>
      </c>
      <c r="BP456" s="15">
        <v>8</v>
      </c>
      <c r="BQ456" s="15">
        <v>9</v>
      </c>
      <c r="BR456" s="15">
        <v>1</v>
      </c>
      <c r="BS456" s="15">
        <v>0</v>
      </c>
      <c r="BT456" s="15">
        <v>0</v>
      </c>
      <c r="BU456" s="15">
        <v>3</v>
      </c>
      <c r="BV456" s="15">
        <v>0</v>
      </c>
      <c r="BW456" s="15">
        <v>1</v>
      </c>
      <c r="BX456" s="15">
        <v>0</v>
      </c>
      <c r="BY456" s="15">
        <v>0</v>
      </c>
      <c r="BZ456" s="15">
        <v>0</v>
      </c>
      <c r="CA456" s="15">
        <v>0</v>
      </c>
      <c r="CB456" s="15">
        <v>11</v>
      </c>
      <c r="CC456" s="15">
        <v>15</v>
      </c>
      <c r="CD456" s="15">
        <v>0</v>
      </c>
      <c r="CE456" s="15">
        <v>0</v>
      </c>
      <c r="CF456" s="15">
        <v>0</v>
      </c>
      <c r="CG456" s="15">
        <v>11</v>
      </c>
      <c r="CH456" s="15">
        <v>16</v>
      </c>
      <c r="CI456" s="15">
        <v>11</v>
      </c>
      <c r="CJ456" s="15">
        <v>15</v>
      </c>
      <c r="CK456" s="15">
        <v>17</v>
      </c>
      <c r="CL456" s="15">
        <v>0</v>
      </c>
      <c r="CM456" s="15">
        <v>5</v>
      </c>
      <c r="CN456" s="15">
        <v>2</v>
      </c>
      <c r="CO456" s="15">
        <v>9</v>
      </c>
      <c r="CP456" s="15">
        <v>1</v>
      </c>
      <c r="CQ456" s="15">
        <v>12</v>
      </c>
      <c r="CR456" s="15">
        <v>0</v>
      </c>
      <c r="CS456" s="204">
        <v>10</v>
      </c>
      <c r="CT456" s="15">
        <v>13</v>
      </c>
      <c r="CU456" s="15">
        <v>5</v>
      </c>
      <c r="CV456" s="15">
        <v>7</v>
      </c>
      <c r="CW456" s="15">
        <v>11</v>
      </c>
      <c r="CX456" s="15">
        <v>0</v>
      </c>
      <c r="CY456" s="15">
        <v>0</v>
      </c>
      <c r="CZ456" s="15">
        <v>10</v>
      </c>
      <c r="DA456" s="15">
        <v>11</v>
      </c>
      <c r="DB456" s="15">
        <v>1</v>
      </c>
      <c r="DC456" s="15">
        <v>3</v>
      </c>
      <c r="DD456" s="15">
        <v>0</v>
      </c>
      <c r="DE456" s="15">
        <v>1</v>
      </c>
      <c r="DF456" s="15">
        <v>0</v>
      </c>
      <c r="DG456" s="15">
        <v>1</v>
      </c>
      <c r="DH456" s="15">
        <v>0</v>
      </c>
      <c r="DI456" s="15">
        <v>0</v>
      </c>
      <c r="DJ456" s="15">
        <v>0</v>
      </c>
      <c r="DK456" s="15">
        <v>2</v>
      </c>
      <c r="DL456" s="15">
        <v>0</v>
      </c>
      <c r="DM456" s="15">
        <v>0</v>
      </c>
      <c r="DN456" s="15">
        <v>0</v>
      </c>
      <c r="DO456" s="205">
        <v>7</v>
      </c>
      <c r="DP456" s="15">
        <v>2</v>
      </c>
      <c r="DQ456" s="15">
        <v>0</v>
      </c>
      <c r="DR456" s="15">
        <v>0</v>
      </c>
      <c r="DS456" s="15">
        <v>3</v>
      </c>
      <c r="DT456" s="15">
        <v>15</v>
      </c>
      <c r="DU456" s="15">
        <v>0</v>
      </c>
      <c r="DV456" s="15">
        <v>2</v>
      </c>
      <c r="DW456" s="15">
        <v>0</v>
      </c>
      <c r="DX456" s="15">
        <v>4</v>
      </c>
      <c r="DY456" s="15">
        <v>4</v>
      </c>
      <c r="DZ456" s="15">
        <v>4</v>
      </c>
      <c r="EA456" s="15">
        <v>0</v>
      </c>
      <c r="EB456" s="15">
        <v>0</v>
      </c>
      <c r="EC456" s="15">
        <v>2</v>
      </c>
      <c r="ED456" s="15">
        <v>0</v>
      </c>
      <c r="EE456" s="15">
        <v>0</v>
      </c>
      <c r="EF456" s="15">
        <v>0</v>
      </c>
      <c r="EG456" s="15">
        <v>0</v>
      </c>
      <c r="EH456" s="15">
        <v>0</v>
      </c>
      <c r="EI456" s="15">
        <v>2</v>
      </c>
      <c r="EJ456" s="15">
        <v>2</v>
      </c>
      <c r="EK456" s="15">
        <v>0</v>
      </c>
      <c r="EL456" s="15">
        <v>0</v>
      </c>
      <c r="EM456" s="15">
        <v>0</v>
      </c>
      <c r="EN456" s="15">
        <v>0</v>
      </c>
      <c r="EO456" s="15">
        <v>1</v>
      </c>
      <c r="EP456" s="15">
        <v>0</v>
      </c>
      <c r="EQ456" s="15">
        <v>1</v>
      </c>
      <c r="ER456" s="15">
        <v>1</v>
      </c>
      <c r="ES456" s="15">
        <v>1</v>
      </c>
      <c r="ET456" s="204">
        <v>0</v>
      </c>
      <c r="EU456" s="204">
        <v>0</v>
      </c>
      <c r="EV456" s="15">
        <v>6</v>
      </c>
      <c r="EW456" s="15">
        <v>5</v>
      </c>
      <c r="EX456" s="15">
        <v>3</v>
      </c>
      <c r="EY456" s="15">
        <v>2</v>
      </c>
      <c r="EZ456" s="15">
        <v>9</v>
      </c>
      <c r="FA456" s="15">
        <v>2</v>
      </c>
      <c r="FB456" s="15">
        <v>2</v>
      </c>
      <c r="FC456" s="15">
        <v>3</v>
      </c>
      <c r="FD456" s="15">
        <v>0</v>
      </c>
      <c r="FE456" s="15">
        <v>1</v>
      </c>
      <c r="FF456" s="15">
        <v>5</v>
      </c>
      <c r="FG456" s="15">
        <v>5</v>
      </c>
      <c r="FH456" s="15">
        <v>8</v>
      </c>
      <c r="FI456" s="15">
        <v>1</v>
      </c>
      <c r="FJ456" s="15">
        <v>1</v>
      </c>
      <c r="FK456" s="15">
        <v>3</v>
      </c>
      <c r="FL456" s="15">
        <v>1</v>
      </c>
      <c r="FM456" s="15">
        <v>1</v>
      </c>
      <c r="FN456" s="15">
        <v>0</v>
      </c>
      <c r="FO456" s="205">
        <v>12</v>
      </c>
      <c r="FP456" s="15">
        <v>5</v>
      </c>
      <c r="FQ456" s="15">
        <v>0</v>
      </c>
      <c r="FR456" s="15">
        <v>0</v>
      </c>
      <c r="FS456" s="15">
        <v>11</v>
      </c>
      <c r="FT456" s="15">
        <v>3</v>
      </c>
      <c r="FU456" s="205">
        <v>11</v>
      </c>
      <c r="FV456" s="15">
        <v>5</v>
      </c>
      <c r="FW456" s="15">
        <v>4</v>
      </c>
      <c r="FX456" s="204">
        <v>4</v>
      </c>
      <c r="FY456" s="15">
        <v>1</v>
      </c>
      <c r="FZ456" s="15">
        <v>1</v>
      </c>
      <c r="GA456" s="15">
        <v>0</v>
      </c>
      <c r="GB456" s="15">
        <v>0</v>
      </c>
      <c r="GC456" s="15">
        <v>0</v>
      </c>
      <c r="GD456" s="15">
        <v>0</v>
      </c>
      <c r="GE456" s="15">
        <v>1</v>
      </c>
      <c r="GF456" s="15">
        <v>0</v>
      </c>
      <c r="GG456" s="15">
        <v>0</v>
      </c>
      <c r="GH456" s="15">
        <v>0</v>
      </c>
      <c r="GI456" s="15">
        <v>0</v>
      </c>
      <c r="GJ456" s="15">
        <v>0</v>
      </c>
      <c r="GK456" s="15">
        <v>1</v>
      </c>
      <c r="GL456" s="204">
        <v>0</v>
      </c>
      <c r="GM456" s="15">
        <v>1</v>
      </c>
      <c r="GN456" s="15">
        <v>2</v>
      </c>
      <c r="GO456" s="15">
        <v>1</v>
      </c>
      <c r="GP456" s="15">
        <v>0</v>
      </c>
      <c r="GQ456" s="15">
        <v>0</v>
      </c>
      <c r="GR456" s="15">
        <v>18</v>
      </c>
      <c r="GS456" s="15">
        <v>18</v>
      </c>
      <c r="GT456" s="15">
        <v>0</v>
      </c>
      <c r="GU456" s="15">
        <v>15</v>
      </c>
      <c r="GV456" s="15">
        <v>15</v>
      </c>
      <c r="GW456" s="15">
        <v>16</v>
      </c>
      <c r="GX456" s="15">
        <v>20</v>
      </c>
      <c r="GY456" s="15">
        <v>2</v>
      </c>
      <c r="GZ456" s="15">
        <v>1</v>
      </c>
      <c r="HA456" s="15">
        <v>41</v>
      </c>
      <c r="HB456" s="15">
        <v>0</v>
      </c>
      <c r="HC456" s="15">
        <v>0</v>
      </c>
      <c r="HD456" s="15">
        <v>0</v>
      </c>
      <c r="HE456" s="15">
        <v>0</v>
      </c>
      <c r="HF456" s="15">
        <v>18</v>
      </c>
      <c r="HG456" s="15">
        <v>8</v>
      </c>
      <c r="HH456" s="15">
        <v>0</v>
      </c>
      <c r="HI456" s="15">
        <v>0</v>
      </c>
      <c r="HJ456" s="15">
        <v>0</v>
      </c>
      <c r="HK456" s="15">
        <v>13</v>
      </c>
      <c r="HL456" s="15">
        <v>0</v>
      </c>
      <c r="HM456" s="15">
        <v>4</v>
      </c>
      <c r="HN456" s="15">
        <v>0</v>
      </c>
      <c r="HO456" s="15">
        <v>8</v>
      </c>
      <c r="HP456" s="15">
        <v>0</v>
      </c>
      <c r="HQ456" s="15">
        <v>5</v>
      </c>
      <c r="HR456" s="15">
        <v>2</v>
      </c>
      <c r="HS456" s="15">
        <v>2</v>
      </c>
      <c r="HT456" s="15">
        <v>4</v>
      </c>
      <c r="HU456" s="15">
        <v>2</v>
      </c>
      <c r="HV456" s="15">
        <v>0</v>
      </c>
      <c r="HW456" s="15">
        <v>0</v>
      </c>
      <c r="HX456" s="15">
        <v>9</v>
      </c>
      <c r="HY456" s="15">
        <v>0</v>
      </c>
      <c r="HZ456" s="15">
        <v>0</v>
      </c>
      <c r="IA456" s="15">
        <v>2</v>
      </c>
      <c r="IB456" s="15">
        <v>0</v>
      </c>
      <c r="IC456" s="15">
        <v>6</v>
      </c>
      <c r="ID456" s="15">
        <v>5</v>
      </c>
      <c r="IE456" s="15">
        <v>0</v>
      </c>
      <c r="IF456" s="15">
        <v>0</v>
      </c>
      <c r="IG456" s="15">
        <v>0</v>
      </c>
      <c r="IH456" s="15">
        <v>2</v>
      </c>
      <c r="II456" s="15">
        <v>0</v>
      </c>
      <c r="IJ456" s="15">
        <v>1</v>
      </c>
      <c r="IK456" s="15">
        <v>0</v>
      </c>
      <c r="IL456" s="15">
        <v>8</v>
      </c>
      <c r="IM456" s="15">
        <v>0</v>
      </c>
      <c r="IN456" s="15">
        <v>0</v>
      </c>
      <c r="IO456" s="15">
        <v>0</v>
      </c>
      <c r="IP456" s="15">
        <v>0</v>
      </c>
      <c r="IQ456" s="15">
        <v>0</v>
      </c>
      <c r="IR456" s="205">
        <v>4</v>
      </c>
      <c r="IS456" s="15">
        <v>1</v>
      </c>
      <c r="IT456" s="15">
        <v>5</v>
      </c>
      <c r="IU456" s="15">
        <v>0</v>
      </c>
      <c r="IV456" s="15">
        <v>1</v>
      </c>
      <c r="IW456" s="15">
        <v>1</v>
      </c>
      <c r="IX456" s="15">
        <v>7</v>
      </c>
      <c r="IY456" s="15">
        <v>1</v>
      </c>
      <c r="IZ456" s="15">
        <v>22</v>
      </c>
      <c r="JA456" s="15">
        <v>0</v>
      </c>
      <c r="JB456" s="15">
        <v>0</v>
      </c>
      <c r="JC456" s="15">
        <v>6</v>
      </c>
      <c r="JD456" s="15">
        <v>0</v>
      </c>
      <c r="JE456" s="15">
        <v>11</v>
      </c>
      <c r="JF456" s="15">
        <v>0</v>
      </c>
      <c r="JG456" s="15">
        <v>17</v>
      </c>
      <c r="JH456" s="15">
        <v>0</v>
      </c>
      <c r="JI456" s="15">
        <v>8</v>
      </c>
      <c r="JJ456" s="15">
        <v>0</v>
      </c>
      <c r="JK456" s="15">
        <v>14</v>
      </c>
      <c r="JL456" s="15">
        <v>0</v>
      </c>
      <c r="JM456" s="15">
        <v>2</v>
      </c>
      <c r="JN456" s="15">
        <v>7</v>
      </c>
      <c r="JO456" s="15">
        <v>5</v>
      </c>
      <c r="JP456" s="15">
        <v>3</v>
      </c>
      <c r="JQ456" s="15">
        <v>2</v>
      </c>
      <c r="JR456" s="15">
        <v>1</v>
      </c>
      <c r="JS456" s="15">
        <v>0</v>
      </c>
      <c r="JT456" s="15">
        <v>0</v>
      </c>
      <c r="JU456" s="15">
        <v>5</v>
      </c>
      <c r="JV456" s="15">
        <v>0</v>
      </c>
      <c r="JW456" s="15">
        <v>0</v>
      </c>
      <c r="JX456" s="15">
        <v>0</v>
      </c>
      <c r="JY456" s="15">
        <v>25</v>
      </c>
      <c r="JZ456" s="15">
        <v>9</v>
      </c>
      <c r="KA456" s="15">
        <v>5</v>
      </c>
      <c r="KB456" s="15">
        <v>12</v>
      </c>
      <c r="KC456" s="15">
        <v>1</v>
      </c>
      <c r="KD456" s="15">
        <v>25</v>
      </c>
      <c r="KE456" s="15">
        <v>13</v>
      </c>
      <c r="KF456" s="15">
        <v>0</v>
      </c>
      <c r="KG456" s="15">
        <v>0</v>
      </c>
      <c r="KH456" s="15">
        <v>4</v>
      </c>
      <c r="KI456" s="15">
        <v>0</v>
      </c>
      <c r="KJ456" s="15">
        <v>3</v>
      </c>
      <c r="KK456" s="15">
        <v>1</v>
      </c>
      <c r="KL456" s="15">
        <v>1</v>
      </c>
      <c r="KM456" s="15">
        <v>6</v>
      </c>
      <c r="KN456" s="15">
        <v>1</v>
      </c>
      <c r="KO456" s="15">
        <v>4</v>
      </c>
      <c r="KP456" s="204">
        <v>0</v>
      </c>
      <c r="KQ456" s="204">
        <v>0</v>
      </c>
      <c r="KR456" s="15">
        <v>1</v>
      </c>
    </row>
    <row r="457" spans="1:308" s="10" customFormat="1">
      <c r="A457" s="192"/>
      <c r="B457" s="192"/>
      <c r="C457"/>
      <c r="D457" s="198"/>
      <c r="E457" s="26"/>
      <c r="F457" s="284" t="s">
        <v>243</v>
      </c>
      <c r="G457" s="26">
        <v>150</v>
      </c>
      <c r="H457" s="26">
        <v>2</v>
      </c>
      <c r="I457" s="26">
        <v>148</v>
      </c>
      <c r="J457" s="26"/>
      <c r="K457" s="26"/>
      <c r="L457" s="26"/>
      <c r="M457" s="172" t="s">
        <v>243</v>
      </c>
      <c r="N457" s="15">
        <v>90</v>
      </c>
      <c r="O457" s="15">
        <v>0</v>
      </c>
      <c r="P457" s="15">
        <v>1</v>
      </c>
      <c r="Q457" s="15">
        <v>0</v>
      </c>
      <c r="R457" s="15">
        <v>0</v>
      </c>
      <c r="S457" s="15">
        <v>2</v>
      </c>
      <c r="T457" s="15">
        <v>1</v>
      </c>
      <c r="U457" s="15">
        <v>0</v>
      </c>
      <c r="V457" s="15">
        <v>0</v>
      </c>
      <c r="W457" s="15">
        <v>0</v>
      </c>
      <c r="X457" s="15">
        <v>0</v>
      </c>
      <c r="Y457" s="15">
        <v>0</v>
      </c>
      <c r="Z457" s="15">
        <v>0</v>
      </c>
      <c r="AA457" s="15">
        <v>0</v>
      </c>
      <c r="AB457" s="15">
        <v>0</v>
      </c>
      <c r="AC457" s="15">
        <v>0</v>
      </c>
      <c r="AD457" s="15">
        <v>0</v>
      </c>
      <c r="AE457" s="15">
        <v>3</v>
      </c>
      <c r="AF457" s="15">
        <v>4</v>
      </c>
      <c r="AG457" s="15">
        <v>3</v>
      </c>
      <c r="AH457" s="15">
        <v>2</v>
      </c>
      <c r="AI457" s="15">
        <v>2</v>
      </c>
      <c r="AJ457" s="15">
        <v>3</v>
      </c>
      <c r="AK457" s="15">
        <v>1</v>
      </c>
      <c r="AL457" s="15">
        <v>0</v>
      </c>
      <c r="AM457" s="15">
        <v>1</v>
      </c>
      <c r="AN457" s="15">
        <v>1</v>
      </c>
      <c r="AO457" s="15">
        <v>0</v>
      </c>
      <c r="AP457" s="15">
        <v>0</v>
      </c>
      <c r="AQ457" s="15">
        <v>3</v>
      </c>
      <c r="AR457" s="15">
        <v>0</v>
      </c>
      <c r="AS457" s="15">
        <v>0</v>
      </c>
      <c r="AT457" s="15">
        <v>0</v>
      </c>
      <c r="AU457" s="15">
        <v>0</v>
      </c>
      <c r="AV457" s="15">
        <v>0</v>
      </c>
      <c r="AW457" s="15">
        <v>0</v>
      </c>
      <c r="AX457" s="15">
        <v>0</v>
      </c>
      <c r="AY457" s="15">
        <v>0</v>
      </c>
      <c r="AZ457" s="15">
        <v>0</v>
      </c>
      <c r="BA457" s="15">
        <v>11</v>
      </c>
      <c r="BB457" s="15">
        <v>11</v>
      </c>
      <c r="BC457" s="15">
        <v>14</v>
      </c>
      <c r="BD457" s="15">
        <v>12</v>
      </c>
      <c r="BE457" s="15">
        <v>2</v>
      </c>
      <c r="BF457" s="15">
        <v>9</v>
      </c>
      <c r="BG457" s="15">
        <v>13</v>
      </c>
      <c r="BH457" s="15">
        <v>4</v>
      </c>
      <c r="BI457" s="15">
        <v>3</v>
      </c>
      <c r="BJ457" s="15">
        <v>2</v>
      </c>
      <c r="BK457" s="15">
        <v>1</v>
      </c>
      <c r="BL457" s="15">
        <v>4</v>
      </c>
      <c r="BM457" s="15">
        <v>2</v>
      </c>
      <c r="BN457" s="15">
        <v>6</v>
      </c>
      <c r="BO457" s="15">
        <v>0</v>
      </c>
      <c r="BP457" s="15">
        <v>17</v>
      </c>
      <c r="BQ457" s="15">
        <v>24</v>
      </c>
      <c r="BR457" s="15">
        <v>9</v>
      </c>
      <c r="BS457" s="15">
        <v>0</v>
      </c>
      <c r="BT457" s="15">
        <v>2</v>
      </c>
      <c r="BU457" s="15">
        <v>15</v>
      </c>
      <c r="BV457" s="15">
        <v>1</v>
      </c>
      <c r="BW457" s="15">
        <v>6</v>
      </c>
      <c r="BX457" s="15">
        <v>3</v>
      </c>
      <c r="BY457" s="15">
        <v>2</v>
      </c>
      <c r="BZ457" s="15">
        <v>0</v>
      </c>
      <c r="CA457" s="15">
        <v>1</v>
      </c>
      <c r="CB457" s="15">
        <v>5</v>
      </c>
      <c r="CC457" s="15">
        <v>15</v>
      </c>
      <c r="CD457" s="15">
        <v>1</v>
      </c>
      <c r="CE457" s="15">
        <v>1</v>
      </c>
      <c r="CF457" s="15">
        <v>0</v>
      </c>
      <c r="CG457" s="15">
        <v>17</v>
      </c>
      <c r="CH457" s="15">
        <v>22</v>
      </c>
      <c r="CI457" s="15">
        <v>22</v>
      </c>
      <c r="CJ457" s="15">
        <v>20</v>
      </c>
      <c r="CK457" s="15">
        <v>28</v>
      </c>
      <c r="CL457" s="15">
        <v>0</v>
      </c>
      <c r="CM457" s="15">
        <v>12</v>
      </c>
      <c r="CN457" s="15">
        <v>1</v>
      </c>
      <c r="CO457" s="15">
        <v>12</v>
      </c>
      <c r="CP457" s="15">
        <v>1</v>
      </c>
      <c r="CQ457" s="15">
        <v>14</v>
      </c>
      <c r="CR457" s="15">
        <v>1</v>
      </c>
      <c r="CS457" s="204">
        <v>9</v>
      </c>
      <c r="CT457" s="15">
        <v>21</v>
      </c>
      <c r="CU457" s="15">
        <v>7</v>
      </c>
      <c r="CV457" s="15">
        <v>8</v>
      </c>
      <c r="CW457" s="15">
        <v>15</v>
      </c>
      <c r="CX457" s="15">
        <v>0</v>
      </c>
      <c r="CY457" s="15">
        <v>0</v>
      </c>
      <c r="CZ457" s="15">
        <v>14</v>
      </c>
      <c r="DA457" s="15">
        <v>19</v>
      </c>
      <c r="DB457" s="15">
        <v>5</v>
      </c>
      <c r="DC457" s="15">
        <v>8</v>
      </c>
      <c r="DD457" s="15">
        <v>0</v>
      </c>
      <c r="DE457" s="15">
        <v>3</v>
      </c>
      <c r="DF457" s="15">
        <v>2</v>
      </c>
      <c r="DG457" s="15">
        <v>0</v>
      </c>
      <c r="DH457" s="15">
        <v>5</v>
      </c>
      <c r="DI457" s="15">
        <v>4</v>
      </c>
      <c r="DJ457" s="15">
        <v>1</v>
      </c>
      <c r="DK457" s="15">
        <v>1</v>
      </c>
      <c r="DL457" s="15">
        <v>0</v>
      </c>
      <c r="DM457" s="15">
        <v>0</v>
      </c>
      <c r="DN457" s="15">
        <v>0</v>
      </c>
      <c r="DO457" s="205">
        <v>12</v>
      </c>
      <c r="DP457" s="15">
        <v>7</v>
      </c>
      <c r="DQ457" s="15">
        <v>3</v>
      </c>
      <c r="DR457" s="15">
        <v>2</v>
      </c>
      <c r="DS457" s="15">
        <v>5</v>
      </c>
      <c r="DT457" s="15">
        <v>32</v>
      </c>
      <c r="DU457" s="15">
        <v>1</v>
      </c>
      <c r="DV457" s="15">
        <v>5</v>
      </c>
      <c r="DW457" s="15">
        <v>3</v>
      </c>
      <c r="DX457" s="15">
        <v>10</v>
      </c>
      <c r="DY457" s="15">
        <v>6</v>
      </c>
      <c r="DZ457" s="15">
        <v>10</v>
      </c>
      <c r="EA457" s="15">
        <v>4</v>
      </c>
      <c r="EB457" s="15">
        <v>6</v>
      </c>
      <c r="EC457" s="15">
        <v>5</v>
      </c>
      <c r="ED457" s="15">
        <v>0</v>
      </c>
      <c r="EE457" s="15">
        <v>0</v>
      </c>
      <c r="EF457" s="15">
        <v>0</v>
      </c>
      <c r="EG457" s="15">
        <v>1</v>
      </c>
      <c r="EH457" s="15">
        <v>2</v>
      </c>
      <c r="EI457" s="15">
        <v>4</v>
      </c>
      <c r="EJ457" s="15">
        <v>4</v>
      </c>
      <c r="EK457" s="15">
        <v>3</v>
      </c>
      <c r="EL457" s="15">
        <v>1</v>
      </c>
      <c r="EM457" s="15">
        <v>0</v>
      </c>
      <c r="EN457" s="15">
        <v>0</v>
      </c>
      <c r="EO457" s="15">
        <v>2</v>
      </c>
      <c r="EP457" s="15">
        <v>3</v>
      </c>
      <c r="EQ457" s="15">
        <v>0</v>
      </c>
      <c r="ER457" s="15">
        <v>0</v>
      </c>
      <c r="ES457" s="15">
        <v>0</v>
      </c>
      <c r="ET457" s="204">
        <v>1</v>
      </c>
      <c r="EU457" s="204">
        <v>0</v>
      </c>
      <c r="EV457" s="15">
        <v>14</v>
      </c>
      <c r="EW457" s="15">
        <v>9</v>
      </c>
      <c r="EX457" s="15">
        <v>5</v>
      </c>
      <c r="EY457" s="15">
        <v>3</v>
      </c>
      <c r="EZ457" s="15">
        <v>13</v>
      </c>
      <c r="FA457" s="15">
        <v>8</v>
      </c>
      <c r="FB457" s="15">
        <v>2</v>
      </c>
      <c r="FC457" s="15">
        <v>5</v>
      </c>
      <c r="FD457" s="15">
        <v>3</v>
      </c>
      <c r="FE457" s="15">
        <v>1</v>
      </c>
      <c r="FF457" s="15">
        <v>12</v>
      </c>
      <c r="FG457" s="15">
        <v>15</v>
      </c>
      <c r="FH457" s="15">
        <v>13</v>
      </c>
      <c r="FI457" s="15">
        <v>6</v>
      </c>
      <c r="FJ457" s="15">
        <v>6</v>
      </c>
      <c r="FK457" s="15">
        <v>2</v>
      </c>
      <c r="FL457" s="15">
        <v>1</v>
      </c>
      <c r="FM457" s="15">
        <v>1</v>
      </c>
      <c r="FN457" s="15">
        <v>1</v>
      </c>
      <c r="FO457" s="205">
        <v>28</v>
      </c>
      <c r="FP457" s="15">
        <v>7</v>
      </c>
      <c r="FQ457" s="15">
        <v>2</v>
      </c>
      <c r="FR457" s="15">
        <v>1</v>
      </c>
      <c r="FS457" s="15">
        <v>22</v>
      </c>
      <c r="FT457" s="15">
        <v>13</v>
      </c>
      <c r="FU457" s="205">
        <v>23</v>
      </c>
      <c r="FV457" s="15">
        <v>11</v>
      </c>
      <c r="FW457" s="15">
        <v>12</v>
      </c>
      <c r="FX457" s="204">
        <v>14</v>
      </c>
      <c r="FY457" s="15">
        <v>6</v>
      </c>
      <c r="FZ457" s="15">
        <v>3</v>
      </c>
      <c r="GA457" s="15">
        <v>0</v>
      </c>
      <c r="GB457" s="15">
        <v>0</v>
      </c>
      <c r="GC457" s="15">
        <v>0</v>
      </c>
      <c r="GD457" s="15">
        <v>0</v>
      </c>
      <c r="GE457" s="15">
        <v>3</v>
      </c>
      <c r="GF457" s="15">
        <v>1</v>
      </c>
      <c r="GG457" s="15">
        <v>2</v>
      </c>
      <c r="GH457" s="15">
        <v>2</v>
      </c>
      <c r="GI457" s="15">
        <v>3</v>
      </c>
      <c r="GJ457" s="15">
        <v>1</v>
      </c>
      <c r="GK457" s="15">
        <v>2</v>
      </c>
      <c r="GL457" s="204">
        <v>0</v>
      </c>
      <c r="GM457" s="15">
        <v>8</v>
      </c>
      <c r="GN457" s="15">
        <v>4</v>
      </c>
      <c r="GO457" s="15">
        <v>7</v>
      </c>
      <c r="GP457" s="15">
        <v>0</v>
      </c>
      <c r="GQ457" s="15">
        <v>0</v>
      </c>
      <c r="GR457" s="15">
        <v>22</v>
      </c>
      <c r="GS457" s="15">
        <v>21</v>
      </c>
      <c r="GT457" s="15">
        <v>1</v>
      </c>
      <c r="GU457" s="15">
        <v>17</v>
      </c>
      <c r="GV457" s="15">
        <v>22</v>
      </c>
      <c r="GW457" s="15">
        <v>21</v>
      </c>
      <c r="GX457" s="15">
        <v>36</v>
      </c>
      <c r="GY457" s="15">
        <v>0</v>
      </c>
      <c r="GZ457" s="15">
        <v>0</v>
      </c>
      <c r="HA457" s="15">
        <v>78</v>
      </c>
      <c r="HB457" s="15">
        <v>0</v>
      </c>
      <c r="HC457" s="15">
        <v>0</v>
      </c>
      <c r="HD457" s="15">
        <v>0</v>
      </c>
      <c r="HE457" s="15">
        <v>0</v>
      </c>
      <c r="HF457" s="15">
        <v>25</v>
      </c>
      <c r="HG457" s="15">
        <v>15</v>
      </c>
      <c r="HH457" s="15">
        <v>0</v>
      </c>
      <c r="HI457" s="15">
        <v>0</v>
      </c>
      <c r="HJ457" s="15">
        <v>0</v>
      </c>
      <c r="HK457" s="15">
        <v>17</v>
      </c>
      <c r="HL457" s="15">
        <v>0</v>
      </c>
      <c r="HM457" s="15">
        <v>8</v>
      </c>
      <c r="HN457" s="15">
        <v>0</v>
      </c>
      <c r="HO457" s="15">
        <v>5</v>
      </c>
      <c r="HP457" s="15">
        <v>0</v>
      </c>
      <c r="HQ457" s="15">
        <v>11</v>
      </c>
      <c r="HR457" s="15">
        <v>2</v>
      </c>
      <c r="HS457" s="15">
        <v>2</v>
      </c>
      <c r="HT457" s="15">
        <v>6</v>
      </c>
      <c r="HU457" s="15">
        <v>2</v>
      </c>
      <c r="HV457" s="15">
        <v>0</v>
      </c>
      <c r="HW457" s="15">
        <v>0</v>
      </c>
      <c r="HX457" s="15">
        <v>19</v>
      </c>
      <c r="HY457" s="15">
        <v>0</v>
      </c>
      <c r="HZ457" s="15">
        <v>0</v>
      </c>
      <c r="IA457" s="15">
        <v>12</v>
      </c>
      <c r="IB457" s="15">
        <v>3</v>
      </c>
      <c r="IC457" s="15">
        <v>17</v>
      </c>
      <c r="ID457" s="15">
        <v>11</v>
      </c>
      <c r="IE457" s="15">
        <v>0</v>
      </c>
      <c r="IF457" s="15">
        <v>0</v>
      </c>
      <c r="IG457" s="15">
        <v>0</v>
      </c>
      <c r="IH457" s="15">
        <v>4</v>
      </c>
      <c r="II457" s="15">
        <v>1</v>
      </c>
      <c r="IJ457" s="15">
        <v>0</v>
      </c>
      <c r="IK457" s="15">
        <v>0</v>
      </c>
      <c r="IL457" s="15">
        <v>9</v>
      </c>
      <c r="IM457" s="15">
        <v>1</v>
      </c>
      <c r="IN457" s="15">
        <v>3</v>
      </c>
      <c r="IO457" s="15">
        <v>5</v>
      </c>
      <c r="IP457" s="15">
        <v>1</v>
      </c>
      <c r="IQ457" s="15">
        <v>1</v>
      </c>
      <c r="IR457" s="205">
        <v>4</v>
      </c>
      <c r="IS457" s="15">
        <v>5</v>
      </c>
      <c r="IT457" s="15">
        <v>11</v>
      </c>
      <c r="IU457" s="15">
        <v>1</v>
      </c>
      <c r="IV457" s="15">
        <v>1</v>
      </c>
      <c r="IW457" s="15">
        <v>2</v>
      </c>
      <c r="IX457" s="15">
        <v>0</v>
      </c>
      <c r="IY457" s="15">
        <v>0</v>
      </c>
      <c r="IZ457" s="15">
        <v>34</v>
      </c>
      <c r="JA457" s="15">
        <v>1</v>
      </c>
      <c r="JB457" s="15">
        <v>0</v>
      </c>
      <c r="JC457" s="15">
        <v>15</v>
      </c>
      <c r="JD457" s="15">
        <v>6</v>
      </c>
      <c r="JE457" s="15">
        <v>22</v>
      </c>
      <c r="JF457" s="15">
        <v>2</v>
      </c>
      <c r="JG457" s="15">
        <v>24</v>
      </c>
      <c r="JH457" s="15">
        <v>0</v>
      </c>
      <c r="JI457" s="15">
        <v>15</v>
      </c>
      <c r="JJ457" s="15">
        <v>0</v>
      </c>
      <c r="JK457" s="15">
        <v>20</v>
      </c>
      <c r="JL457" s="15">
        <v>1</v>
      </c>
      <c r="JM457" s="15">
        <v>1</v>
      </c>
      <c r="JN457" s="15">
        <v>10</v>
      </c>
      <c r="JO457" s="15">
        <v>16</v>
      </c>
      <c r="JP457" s="15">
        <v>8</v>
      </c>
      <c r="JQ457" s="15">
        <v>5</v>
      </c>
      <c r="JR457" s="15">
        <v>1</v>
      </c>
      <c r="JS457" s="15">
        <v>1</v>
      </c>
      <c r="JT457" s="15">
        <v>1</v>
      </c>
      <c r="JU457" s="15">
        <v>11</v>
      </c>
      <c r="JV457" s="15">
        <v>0</v>
      </c>
      <c r="JW457" s="15">
        <v>2</v>
      </c>
      <c r="JX457" s="15">
        <v>1</v>
      </c>
      <c r="JY457" s="15">
        <v>54</v>
      </c>
      <c r="JZ457" s="15">
        <v>12</v>
      </c>
      <c r="KA457" s="15">
        <v>17</v>
      </c>
      <c r="KB457" s="15">
        <v>28</v>
      </c>
      <c r="KC457" s="15">
        <v>4</v>
      </c>
      <c r="KD457" s="15">
        <v>46</v>
      </c>
      <c r="KE457" s="15">
        <v>21</v>
      </c>
      <c r="KF457" s="15">
        <v>3</v>
      </c>
      <c r="KG457" s="15">
        <v>0</v>
      </c>
      <c r="KH457" s="15">
        <v>4</v>
      </c>
      <c r="KI457" s="15">
        <v>0</v>
      </c>
      <c r="KJ457" s="15">
        <v>3</v>
      </c>
      <c r="KK457" s="15">
        <v>1</v>
      </c>
      <c r="KL457" s="15">
        <v>0</v>
      </c>
      <c r="KM457" s="15">
        <v>16</v>
      </c>
      <c r="KN457" s="15">
        <v>1</v>
      </c>
      <c r="KO457" s="15">
        <v>11</v>
      </c>
      <c r="KP457" s="204">
        <v>0</v>
      </c>
      <c r="KQ457" s="204">
        <v>0</v>
      </c>
      <c r="KR457" s="15">
        <v>0</v>
      </c>
    </row>
    <row r="458" spans="1:308">
      <c r="C458"/>
      <c r="G458" s="26">
        <v>443</v>
      </c>
      <c r="I458" s="26">
        <v>439</v>
      </c>
    </row>
    <row r="460" spans="1:308">
      <c r="C460"/>
    </row>
    <row r="462" spans="1:308">
      <c r="C462"/>
    </row>
    <row r="463" spans="1:308">
      <c r="C463"/>
    </row>
  </sheetData>
  <autoFilter ref="A8:KV458" xr:uid="{91979077-422B-45FA-8B73-73B18FD87C73}"/>
  <mergeCells count="1">
    <mergeCell ref="O3:AY3"/>
  </mergeCells>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BCE3E-037E-4BB8-9DB4-621573E276C5}">
  <dimension ref="A1:KZ457"/>
  <sheetViews>
    <sheetView zoomScaleNormal="100" workbookViewId="0">
      <pane xSplit="13" ySplit="9" topLeftCell="JI10" activePane="bottomRight" state="frozen"/>
      <selection activeCell="C161" sqref="C161"/>
      <selection pane="topRight" activeCell="C161" sqref="C161"/>
      <selection pane="bottomLeft" activeCell="C161" sqref="C161"/>
      <selection pane="bottomRight" activeCell="C161" sqref="C161"/>
    </sheetView>
  </sheetViews>
  <sheetFormatPr defaultRowHeight="18.75" outlineLevelCol="1"/>
  <cols>
    <col min="1" max="1" width="3.75" style="192" bestFit="1" customWidth="1"/>
    <col min="2" max="2" width="9" style="192"/>
    <col min="3" max="3" width="14" style="197" hidden="1" customWidth="1" outlineLevel="1"/>
    <col min="4" max="4" width="4.625" style="198" hidden="1" customWidth="1" outlineLevel="1"/>
    <col min="5" max="5" width="34.25" style="26" customWidth="1" collapsed="1"/>
    <col min="6" max="6" width="4.25" style="26" customWidth="1" outlineLevel="1"/>
    <col min="7" max="7" width="9.25" style="26" customWidth="1" outlineLevel="1"/>
    <col min="8" max="12" width="5.875" style="26" customWidth="1" outlineLevel="1"/>
    <col min="13" max="13" width="14" style="197" customWidth="1" outlineLevel="1"/>
    <col min="14" max="52" width="2.75" style="9" customWidth="1" outlineLevel="1"/>
    <col min="53" max="186" width="2.625" style="9" customWidth="1" outlineLevel="1"/>
    <col min="187" max="199" width="2.625" style="9" customWidth="1"/>
    <col min="200" max="249" width="2.625" customWidth="1"/>
    <col min="250" max="263" width="2.625" style="9" customWidth="1"/>
    <col min="264" max="264" width="2.5" style="9" customWidth="1"/>
    <col min="265" max="266" width="2.625" customWidth="1"/>
    <col min="267" max="271" width="2.625" style="9" customWidth="1"/>
    <col min="272" max="272" width="3.25" style="9" bestFit="1" customWidth="1"/>
    <col min="273" max="273" width="2.625" style="9" customWidth="1"/>
    <col min="274" max="284" width="2.625" customWidth="1"/>
    <col min="285" max="288" width="2.625" style="9" customWidth="1"/>
    <col min="289" max="304" width="2.625" customWidth="1"/>
    <col min="305" max="312" width="3.375" style="10" bestFit="1" customWidth="1"/>
  </cols>
  <sheetData>
    <row r="1" spans="1:312">
      <c r="A1" s="23"/>
      <c r="B1" s="23"/>
      <c r="C1" s="24"/>
      <c r="D1" s="25"/>
      <c r="F1" s="27"/>
      <c r="G1" s="28"/>
      <c r="H1" s="28"/>
      <c r="I1" s="29"/>
      <c r="J1" s="30"/>
      <c r="K1" s="30"/>
      <c r="L1" s="30"/>
      <c r="M1" s="24"/>
      <c r="N1" s="31" t="s">
        <v>579</v>
      </c>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3"/>
      <c r="BB1" s="33"/>
      <c r="BC1" s="33"/>
      <c r="BD1" s="33"/>
      <c r="BE1" s="33"/>
      <c r="BF1" s="33"/>
      <c r="BG1" s="33"/>
      <c r="BH1" s="33"/>
      <c r="BI1" s="33"/>
      <c r="BJ1" s="33"/>
      <c r="BK1" s="33"/>
      <c r="BL1" s="33"/>
      <c r="BM1" s="33"/>
      <c r="BN1" s="33"/>
      <c r="BO1" s="33"/>
      <c r="BP1" s="33"/>
      <c r="BQ1" s="33"/>
      <c r="BR1" s="33"/>
      <c r="BS1" s="33"/>
      <c r="BT1" s="33"/>
      <c r="BU1" s="33"/>
      <c r="BW1" s="32" t="s">
        <v>621</v>
      </c>
      <c r="BX1" s="33"/>
      <c r="BY1" s="33"/>
      <c r="BZ1" s="33"/>
      <c r="CA1" s="33"/>
      <c r="CB1" s="33"/>
      <c r="CC1" s="33"/>
      <c r="CD1" s="33"/>
      <c r="CE1" s="33"/>
      <c r="CF1" s="33"/>
      <c r="CG1" s="34" t="s">
        <v>622</v>
      </c>
      <c r="CH1" s="33"/>
      <c r="CI1" s="33"/>
      <c r="CJ1" s="33"/>
      <c r="CK1" s="33"/>
      <c r="CL1" s="33"/>
      <c r="CM1" s="33"/>
      <c r="CN1" s="33"/>
      <c r="CO1" s="33"/>
      <c r="CP1" s="33"/>
      <c r="CQ1" s="33"/>
      <c r="CR1" s="33"/>
      <c r="CS1" s="33"/>
      <c r="CU1" s="33"/>
      <c r="CV1" s="33"/>
      <c r="CW1" s="33"/>
      <c r="CX1" s="33"/>
      <c r="CY1" s="33"/>
      <c r="CZ1" s="33"/>
      <c r="DA1" s="33"/>
      <c r="DB1" s="33"/>
      <c r="DC1" s="33"/>
      <c r="DD1" s="35" t="s">
        <v>623</v>
      </c>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6"/>
      <c r="GJ1" s="33"/>
      <c r="GK1" s="33"/>
      <c r="GL1" s="33"/>
      <c r="GM1" s="33"/>
      <c r="GN1" s="33"/>
      <c r="GO1" s="33"/>
      <c r="GP1" s="33"/>
      <c r="GQ1" s="33"/>
      <c r="GR1" s="32"/>
      <c r="GS1" s="32"/>
      <c r="GT1" s="32"/>
      <c r="GU1" s="32"/>
      <c r="GV1" s="32"/>
      <c r="GW1" s="32"/>
      <c r="GX1" s="37"/>
      <c r="GY1" s="32"/>
      <c r="GZ1" s="37"/>
      <c r="HA1" s="32"/>
      <c r="HB1" s="32"/>
      <c r="HC1" s="32"/>
      <c r="HD1" s="32"/>
      <c r="HE1" s="32"/>
      <c r="HF1" s="32"/>
      <c r="HG1" s="37"/>
      <c r="HH1" s="32"/>
      <c r="HI1" s="32"/>
      <c r="HJ1" s="32"/>
      <c r="HK1" s="37"/>
      <c r="HL1" s="32"/>
      <c r="HM1" s="32"/>
      <c r="HN1" s="32"/>
      <c r="HO1" s="32"/>
      <c r="HP1" s="32"/>
      <c r="HQ1" s="32"/>
      <c r="HR1" s="32"/>
      <c r="HS1" s="37"/>
      <c r="HT1" s="37"/>
      <c r="HU1" s="37"/>
      <c r="HV1" s="37"/>
      <c r="HW1" s="37"/>
      <c r="HX1" s="37"/>
      <c r="HY1" s="37"/>
      <c r="HZ1" s="37"/>
      <c r="IA1" s="37"/>
      <c r="IB1" s="37"/>
      <c r="IC1" s="37"/>
      <c r="ID1" s="37"/>
      <c r="IE1" s="37"/>
      <c r="IF1" s="37"/>
      <c r="IG1" s="37"/>
      <c r="IH1" s="37"/>
      <c r="II1" s="37"/>
      <c r="IJ1" s="37"/>
      <c r="IK1" s="37"/>
      <c r="IL1" s="37"/>
      <c r="IM1" s="37"/>
      <c r="IN1" s="37"/>
      <c r="IO1" s="37"/>
      <c r="IP1" s="33"/>
      <c r="IQ1" s="33"/>
      <c r="IR1" s="38" t="s">
        <v>452</v>
      </c>
      <c r="IS1" s="40"/>
      <c r="IT1" s="39"/>
      <c r="IU1" s="39"/>
      <c r="IV1" s="33"/>
      <c r="IW1" s="39"/>
      <c r="IX1" s="40"/>
      <c r="IY1" s="40"/>
      <c r="IZ1" s="39"/>
      <c r="JA1" s="39"/>
      <c r="JB1" s="39"/>
      <c r="JC1" s="39"/>
      <c r="JD1" s="39"/>
      <c r="JE1" s="41"/>
      <c r="JF1" s="41"/>
      <c r="JG1" s="39"/>
      <c r="JH1" s="39"/>
      <c r="JI1" s="39"/>
      <c r="JJ1" s="39"/>
      <c r="JK1" s="39"/>
      <c r="JL1" s="39"/>
      <c r="JM1" s="42"/>
      <c r="JN1" s="514" t="s">
        <v>465</v>
      </c>
      <c r="JO1" s="41"/>
      <c r="JP1" s="41"/>
      <c r="JQ1" s="41"/>
      <c r="JR1" s="41"/>
      <c r="JS1" s="41"/>
      <c r="JT1" s="41"/>
      <c r="JU1" s="41"/>
      <c r="JV1" s="41"/>
      <c r="JW1" s="41"/>
      <c r="JX1" s="41"/>
      <c r="JY1" s="44"/>
      <c r="JZ1" s="44"/>
      <c r="KA1" s="44"/>
      <c r="KB1" s="44"/>
      <c r="KC1" s="41"/>
      <c r="KD1" s="41"/>
      <c r="KE1" s="41"/>
      <c r="KF1" s="41"/>
      <c r="KG1" s="41"/>
      <c r="KH1" s="41"/>
      <c r="KI1" s="41"/>
      <c r="KJ1" s="41"/>
      <c r="KK1" s="41"/>
      <c r="KL1" s="41"/>
      <c r="KM1" s="41"/>
      <c r="KN1" s="41"/>
      <c r="KO1" s="41"/>
      <c r="KP1" s="41"/>
      <c r="KQ1" s="41"/>
      <c r="KR1" s="41"/>
    </row>
    <row r="2" spans="1:312">
      <c r="A2" s="45" t="s">
        <v>624</v>
      </c>
      <c r="B2" s="45" t="s">
        <v>625</v>
      </c>
      <c r="C2" s="46" t="s">
        <v>0</v>
      </c>
      <c r="D2" s="47"/>
      <c r="E2" s="30" t="s">
        <v>626</v>
      </c>
      <c r="F2" s="48" t="s">
        <v>627</v>
      </c>
      <c r="G2" s="49"/>
      <c r="H2" s="49"/>
      <c r="I2" s="50"/>
      <c r="J2" s="51"/>
      <c r="K2" s="51"/>
      <c r="L2" s="51"/>
      <c r="M2" s="46" t="s">
        <v>0</v>
      </c>
      <c r="N2" s="52" t="s">
        <v>146</v>
      </c>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52" t="s">
        <v>254</v>
      </c>
      <c r="CC2" s="53"/>
      <c r="CD2" s="39"/>
      <c r="CE2" s="39"/>
      <c r="CF2" s="39"/>
      <c r="CG2" s="52" t="s">
        <v>262</v>
      </c>
      <c r="CH2" s="39"/>
      <c r="CI2" s="39"/>
      <c r="CJ2" s="39"/>
      <c r="CK2" s="39"/>
      <c r="CL2" s="39"/>
      <c r="CM2" s="39"/>
      <c r="CN2" s="39"/>
      <c r="CO2" s="39"/>
      <c r="CP2" s="39"/>
      <c r="CQ2" s="53"/>
      <c r="CR2" s="39"/>
      <c r="CS2" s="42"/>
      <c r="CT2" s="52" t="s">
        <v>276</v>
      </c>
      <c r="CU2" s="39"/>
      <c r="CV2" s="39"/>
      <c r="CW2" s="39"/>
      <c r="CX2" s="39"/>
      <c r="CY2" s="39"/>
      <c r="CZ2" s="39"/>
      <c r="DA2" s="39"/>
      <c r="DB2" s="39"/>
      <c r="DC2" s="39"/>
      <c r="DD2" s="39"/>
      <c r="DE2" s="39"/>
      <c r="DF2" s="39"/>
      <c r="DG2" s="39"/>
      <c r="DH2" s="39"/>
      <c r="DI2" s="39"/>
      <c r="DJ2" s="39"/>
      <c r="DK2" s="39"/>
      <c r="DL2" s="39"/>
      <c r="DM2" s="39"/>
      <c r="DN2" s="39"/>
      <c r="DO2" s="515" t="s">
        <v>312</v>
      </c>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52" t="s">
        <v>381</v>
      </c>
      <c r="EW2" s="39"/>
      <c r="EX2" s="39"/>
      <c r="EY2" s="39"/>
      <c r="EZ2" s="39"/>
      <c r="FA2" s="39"/>
      <c r="FB2" s="39"/>
      <c r="FC2" s="39"/>
      <c r="FD2" s="39"/>
      <c r="FE2" s="39"/>
      <c r="FF2" s="39"/>
      <c r="FG2" s="39"/>
      <c r="FH2" s="39"/>
      <c r="FI2" s="39"/>
      <c r="FJ2" s="39"/>
      <c r="FK2" s="39"/>
      <c r="FL2" s="39"/>
      <c r="FM2" s="39"/>
      <c r="FN2" s="42"/>
      <c r="FO2" s="55" t="s">
        <v>416</v>
      </c>
      <c r="FP2" s="55"/>
      <c r="FQ2" s="55"/>
      <c r="FR2" s="55"/>
      <c r="FS2" s="55" t="s">
        <v>420</v>
      </c>
      <c r="FT2" s="55"/>
      <c r="FU2" s="54" t="s">
        <v>423</v>
      </c>
      <c r="FV2" s="55"/>
      <c r="FW2" s="55"/>
      <c r="FX2" s="55"/>
      <c r="FY2" s="55" t="s">
        <v>628</v>
      </c>
      <c r="FZ2" s="55"/>
      <c r="GA2" s="52" t="s">
        <v>435</v>
      </c>
      <c r="GB2" s="39"/>
      <c r="GC2" s="39"/>
      <c r="GD2" s="39"/>
      <c r="GE2" s="52" t="s">
        <v>441</v>
      </c>
      <c r="GF2" s="39"/>
      <c r="GG2" s="39"/>
      <c r="GH2" s="39"/>
      <c r="GI2" s="57"/>
      <c r="GJ2" s="52"/>
      <c r="GK2" s="39"/>
      <c r="GL2" s="39"/>
      <c r="GM2" s="54" t="s">
        <v>629</v>
      </c>
      <c r="GN2" s="55"/>
      <c r="GO2" s="55"/>
      <c r="GP2" s="55"/>
      <c r="GQ2" s="56"/>
      <c r="GR2" s="55" t="s">
        <v>450</v>
      </c>
      <c r="GS2" s="55"/>
      <c r="GT2" s="55"/>
      <c r="GU2" s="55"/>
      <c r="GV2" s="55"/>
      <c r="GW2" s="55"/>
      <c r="GX2" s="55"/>
      <c r="GY2" s="55"/>
      <c r="GZ2" s="55"/>
      <c r="HA2" s="55"/>
      <c r="HB2" s="55"/>
      <c r="HC2" s="55"/>
      <c r="HD2" s="55"/>
      <c r="HE2" s="55"/>
      <c r="HF2" s="55"/>
      <c r="HG2" s="55"/>
      <c r="HH2" s="55"/>
      <c r="HI2" s="55"/>
      <c r="HJ2" s="55"/>
      <c r="HK2" s="55"/>
      <c r="HL2" s="55"/>
      <c r="HM2" s="55"/>
      <c r="HN2" s="55"/>
      <c r="HO2" s="55"/>
      <c r="HP2" s="55"/>
      <c r="HQ2" s="55"/>
      <c r="HR2" s="55"/>
      <c r="HS2" s="55"/>
      <c r="HT2" s="55"/>
      <c r="HU2" s="55"/>
      <c r="HV2" s="55"/>
      <c r="HW2" s="55"/>
      <c r="HX2" s="55"/>
      <c r="HY2" s="55"/>
      <c r="HZ2" s="55"/>
      <c r="IA2" s="55"/>
      <c r="IB2" s="55"/>
      <c r="IC2" s="55"/>
      <c r="ID2" s="55"/>
      <c r="IE2" s="55"/>
      <c r="IF2" s="55"/>
      <c r="IG2" s="55"/>
      <c r="IH2" s="55"/>
      <c r="II2" s="55"/>
      <c r="IJ2" s="55"/>
      <c r="IK2" s="55"/>
      <c r="IL2" s="55"/>
      <c r="IM2" s="55"/>
      <c r="IN2" s="55"/>
      <c r="IO2" s="55"/>
      <c r="IP2" s="54" t="s">
        <v>630</v>
      </c>
      <c r="IQ2" s="55"/>
      <c r="IR2" s="516" t="s">
        <v>2635</v>
      </c>
      <c r="IS2" s="517" t="s">
        <v>2636</v>
      </c>
      <c r="IT2" s="58"/>
      <c r="IU2" s="518"/>
      <c r="IV2" s="519" t="s">
        <v>631</v>
      </c>
      <c r="IW2" s="519" t="s">
        <v>2637</v>
      </c>
      <c r="IX2" s="519" t="s">
        <v>2638</v>
      </c>
      <c r="IY2" s="519" t="s">
        <v>2639</v>
      </c>
      <c r="IZ2" s="520" t="s">
        <v>2640</v>
      </c>
      <c r="JA2" s="58" t="s">
        <v>2640</v>
      </c>
      <c r="JB2" s="58"/>
      <c r="JC2" s="58"/>
      <c r="JD2" s="58"/>
      <c r="JE2" s="58"/>
      <c r="JF2" s="58"/>
      <c r="JG2" s="58"/>
      <c r="JH2" s="58"/>
      <c r="JI2" s="58"/>
      <c r="JJ2" s="58"/>
      <c r="JK2" s="58"/>
      <c r="JL2" s="58"/>
      <c r="JM2" s="202"/>
      <c r="JN2" s="641" t="s">
        <v>632</v>
      </c>
      <c r="JO2" s="641"/>
      <c r="JP2" s="641"/>
      <c r="JQ2" s="641"/>
      <c r="JR2" s="641"/>
      <c r="JS2" s="641"/>
      <c r="JT2" s="641"/>
      <c r="JU2" s="641"/>
      <c r="JV2" s="641"/>
      <c r="JW2" s="641"/>
      <c r="JX2" s="641"/>
      <c r="JY2" s="642" t="s">
        <v>633</v>
      </c>
      <c r="JZ2" s="643"/>
      <c r="KA2" s="643"/>
      <c r="KB2" s="643"/>
      <c r="KC2" s="644"/>
      <c r="KD2" s="643" t="s">
        <v>560</v>
      </c>
      <c r="KE2" s="643"/>
      <c r="KF2" s="643"/>
      <c r="KG2" s="644"/>
      <c r="KH2" s="645" t="s">
        <v>634</v>
      </c>
      <c r="KI2" s="640"/>
      <c r="KJ2" s="640"/>
      <c r="KK2" s="640"/>
      <c r="KL2" s="646"/>
      <c r="KM2" s="639" t="s">
        <v>635</v>
      </c>
      <c r="KN2" s="640"/>
      <c r="KO2" s="640"/>
      <c r="KP2" s="640"/>
      <c r="KQ2" s="381"/>
      <c r="KR2" s="247"/>
    </row>
    <row r="3" spans="1:312" s="95" customFormat="1">
      <c r="A3" s="59"/>
      <c r="B3" s="59"/>
      <c r="C3" s="60"/>
      <c r="D3" s="61"/>
      <c r="E3" s="62"/>
      <c r="F3" s="63"/>
      <c r="G3" s="64"/>
      <c r="H3" s="64"/>
      <c r="I3" s="65"/>
      <c r="J3" s="66"/>
      <c r="K3" s="67"/>
      <c r="L3" s="67"/>
      <c r="M3" s="60"/>
      <c r="N3" s="68" t="s">
        <v>257</v>
      </c>
      <c r="O3" s="638"/>
      <c r="P3" s="638"/>
      <c r="Q3" s="638"/>
      <c r="R3" s="638"/>
      <c r="S3" s="638"/>
      <c r="T3" s="638"/>
      <c r="U3" s="638"/>
      <c r="V3" s="638"/>
      <c r="W3" s="638"/>
      <c r="X3" s="638"/>
      <c r="Y3" s="638"/>
      <c r="Z3" s="638"/>
      <c r="AA3" s="638"/>
      <c r="AB3" s="638"/>
      <c r="AC3" s="638"/>
      <c r="AD3" s="638"/>
      <c r="AE3" s="638"/>
      <c r="AF3" s="638"/>
      <c r="AG3" s="638"/>
      <c r="AH3" s="638"/>
      <c r="AI3" s="638"/>
      <c r="AJ3" s="638"/>
      <c r="AK3" s="638"/>
      <c r="AL3" s="638"/>
      <c r="AM3" s="638"/>
      <c r="AN3" s="638"/>
      <c r="AO3" s="638"/>
      <c r="AP3" s="638"/>
      <c r="AQ3" s="638"/>
      <c r="AR3" s="638"/>
      <c r="AS3" s="638"/>
      <c r="AT3" s="638"/>
      <c r="AU3" s="638"/>
      <c r="AV3" s="638"/>
      <c r="AW3" s="638"/>
      <c r="AX3" s="638"/>
      <c r="AY3" s="638"/>
      <c r="AZ3" s="69"/>
      <c r="BA3" s="69" t="s">
        <v>227</v>
      </c>
      <c r="BB3" s="69"/>
      <c r="BC3" s="69" t="s">
        <v>230</v>
      </c>
      <c r="BD3" s="69" t="s">
        <v>233</v>
      </c>
      <c r="BE3" s="69"/>
      <c r="BF3" s="69" t="s">
        <v>235</v>
      </c>
      <c r="BG3" s="69"/>
      <c r="BH3" s="69"/>
      <c r="BI3" s="69"/>
      <c r="BJ3" s="69"/>
      <c r="BK3" s="69" t="s">
        <v>240</v>
      </c>
      <c r="BL3" s="69"/>
      <c r="BM3" s="69"/>
      <c r="BN3" s="69"/>
      <c r="BO3" s="69"/>
      <c r="BP3" s="69"/>
      <c r="BQ3" s="69" t="s">
        <v>242</v>
      </c>
      <c r="BR3" s="70">
        <v>7</v>
      </c>
      <c r="BS3" s="70">
        <v>19</v>
      </c>
      <c r="BT3" s="70">
        <v>21</v>
      </c>
      <c r="BU3" s="70">
        <v>22</v>
      </c>
      <c r="BV3" s="70">
        <v>23</v>
      </c>
      <c r="BW3" s="70">
        <v>24</v>
      </c>
      <c r="BX3" s="70">
        <v>25</v>
      </c>
      <c r="BY3" s="70">
        <v>26</v>
      </c>
      <c r="BZ3" s="69"/>
      <c r="CA3" s="69"/>
      <c r="CB3" s="71" t="s">
        <v>257</v>
      </c>
      <c r="CC3" s="72" t="s">
        <v>227</v>
      </c>
      <c r="CD3" s="511"/>
      <c r="CE3" s="511"/>
      <c r="CF3" s="511"/>
      <c r="CG3" s="71" t="s">
        <v>257</v>
      </c>
      <c r="CH3" s="69" t="s">
        <v>227</v>
      </c>
      <c r="CI3" s="69" t="s">
        <v>230</v>
      </c>
      <c r="CJ3" s="69" t="s">
        <v>233</v>
      </c>
      <c r="CK3" s="69"/>
      <c r="CL3" s="69"/>
      <c r="CM3" s="69" t="s">
        <v>240</v>
      </c>
      <c r="CN3" s="70">
        <v>4</v>
      </c>
      <c r="CO3" s="70">
        <v>5</v>
      </c>
      <c r="CP3" s="69"/>
      <c r="CQ3" s="69"/>
      <c r="CR3" s="69"/>
      <c r="CS3" s="77"/>
      <c r="CT3" s="68" t="s">
        <v>257</v>
      </c>
      <c r="CU3" s="69" t="s">
        <v>227</v>
      </c>
      <c r="CV3" s="69" t="s">
        <v>230</v>
      </c>
      <c r="CW3" s="69" t="s">
        <v>233</v>
      </c>
      <c r="CX3" s="69"/>
      <c r="CY3" s="69" t="s">
        <v>235</v>
      </c>
      <c r="CZ3" s="69" t="s">
        <v>240</v>
      </c>
      <c r="DA3" s="69" t="s">
        <v>242</v>
      </c>
      <c r="DB3" s="69" t="s">
        <v>294</v>
      </c>
      <c r="DC3" s="70">
        <v>7</v>
      </c>
      <c r="DD3" s="75" t="s">
        <v>636</v>
      </c>
      <c r="DE3" s="76" t="s">
        <v>299</v>
      </c>
      <c r="DF3" s="76" t="s">
        <v>637</v>
      </c>
      <c r="DG3" s="76" t="s">
        <v>638</v>
      </c>
      <c r="DH3" s="76" t="s">
        <v>307</v>
      </c>
      <c r="DI3" s="76" t="s">
        <v>310</v>
      </c>
      <c r="DJ3" s="69"/>
      <c r="DK3" s="69"/>
      <c r="DL3" s="69"/>
      <c r="DM3" s="69"/>
      <c r="DN3" s="69"/>
      <c r="DO3" s="71" t="s">
        <v>257</v>
      </c>
      <c r="DP3" s="511" t="s">
        <v>227</v>
      </c>
      <c r="DQ3" s="511" t="s">
        <v>230</v>
      </c>
      <c r="DR3" s="511" t="s">
        <v>233</v>
      </c>
      <c r="DS3" s="511" t="s">
        <v>235</v>
      </c>
      <c r="DT3" s="511" t="s">
        <v>240</v>
      </c>
      <c r="DU3" s="511" t="s">
        <v>242</v>
      </c>
      <c r="DV3" s="511" t="s">
        <v>294</v>
      </c>
      <c r="DW3" s="511" t="s">
        <v>333</v>
      </c>
      <c r="DX3" s="511" t="s">
        <v>336</v>
      </c>
      <c r="DY3" s="511" t="s">
        <v>340</v>
      </c>
      <c r="DZ3" s="511" t="s">
        <v>343</v>
      </c>
      <c r="EA3" s="511" t="s">
        <v>346</v>
      </c>
      <c r="EB3" s="511" t="s">
        <v>349</v>
      </c>
      <c r="EC3" s="78">
        <v>6</v>
      </c>
      <c r="ED3" s="78">
        <v>11</v>
      </c>
      <c r="EE3" s="78">
        <v>15</v>
      </c>
      <c r="EF3" s="78">
        <v>16</v>
      </c>
      <c r="EG3" s="79" t="s">
        <v>636</v>
      </c>
      <c r="EH3" s="80" t="s">
        <v>639</v>
      </c>
      <c r="EI3" s="80" t="s">
        <v>637</v>
      </c>
      <c r="EJ3" s="80" t="s">
        <v>638</v>
      </c>
      <c r="EK3" s="80" t="s">
        <v>640</v>
      </c>
      <c r="EL3" s="80" t="s">
        <v>641</v>
      </c>
      <c r="EM3" s="80" t="s">
        <v>642</v>
      </c>
      <c r="EN3" s="80" t="s">
        <v>643</v>
      </c>
      <c r="EO3" s="80" t="s">
        <v>644</v>
      </c>
      <c r="EP3" s="80" t="s">
        <v>379</v>
      </c>
      <c r="EQ3" s="511"/>
      <c r="ER3" s="511"/>
      <c r="ES3" s="511"/>
      <c r="ET3" s="511"/>
      <c r="EU3" s="511"/>
      <c r="EV3" s="71" t="s">
        <v>257</v>
      </c>
      <c r="EW3" s="69" t="s">
        <v>227</v>
      </c>
      <c r="EX3" s="69" t="s">
        <v>230</v>
      </c>
      <c r="EY3" s="69" t="s">
        <v>233</v>
      </c>
      <c r="EZ3" s="69" t="s">
        <v>235</v>
      </c>
      <c r="FA3" s="69" t="s">
        <v>240</v>
      </c>
      <c r="FB3" s="69" t="s">
        <v>242</v>
      </c>
      <c r="FC3" s="69" t="s">
        <v>294</v>
      </c>
      <c r="FD3" s="69" t="s">
        <v>333</v>
      </c>
      <c r="FE3" s="69" t="s">
        <v>336</v>
      </c>
      <c r="FF3" s="69" t="s">
        <v>340</v>
      </c>
      <c r="FG3" s="69" t="s">
        <v>343</v>
      </c>
      <c r="FH3" s="69" t="s">
        <v>346</v>
      </c>
      <c r="FI3" s="81" t="s">
        <v>645</v>
      </c>
      <c r="FJ3" s="82" t="s">
        <v>299</v>
      </c>
      <c r="FK3" s="82" t="s">
        <v>302</v>
      </c>
      <c r="FL3" s="82" t="s">
        <v>305</v>
      </c>
      <c r="FM3" s="69"/>
      <c r="FN3" s="77"/>
      <c r="FO3" s="69" t="s">
        <v>257</v>
      </c>
      <c r="FP3" s="69"/>
      <c r="FQ3" s="69"/>
      <c r="FR3" s="69"/>
      <c r="FS3" s="69" t="s">
        <v>257</v>
      </c>
      <c r="FT3" s="69" t="s">
        <v>227</v>
      </c>
      <c r="FU3" s="68" t="s">
        <v>257</v>
      </c>
      <c r="FV3" s="69" t="s">
        <v>227</v>
      </c>
      <c r="FW3" s="69" t="s">
        <v>230</v>
      </c>
      <c r="FX3" s="69" t="s">
        <v>233</v>
      </c>
      <c r="FY3" s="69" t="s">
        <v>257</v>
      </c>
      <c r="FZ3" s="69" t="s">
        <v>227</v>
      </c>
      <c r="GA3" s="68" t="s">
        <v>257</v>
      </c>
      <c r="GB3" s="69" t="s">
        <v>227</v>
      </c>
      <c r="GC3" s="69" t="s">
        <v>230</v>
      </c>
      <c r="GD3" s="69">
        <v>1</v>
      </c>
      <c r="GE3" s="71" t="s">
        <v>257</v>
      </c>
      <c r="GF3" s="511" t="s">
        <v>227</v>
      </c>
      <c r="GG3" s="511" t="s">
        <v>230</v>
      </c>
      <c r="GH3" s="511">
        <v>2</v>
      </c>
      <c r="GI3" s="83" t="s">
        <v>645</v>
      </c>
      <c r="GJ3" s="511"/>
      <c r="GK3" s="511"/>
      <c r="GL3" s="511"/>
      <c r="GM3" s="68"/>
      <c r="GN3" s="69"/>
      <c r="GO3" s="69"/>
      <c r="GP3" s="69"/>
      <c r="GQ3" s="77"/>
      <c r="GR3" s="511" t="s">
        <v>227</v>
      </c>
      <c r="GS3" s="69" t="s">
        <v>227</v>
      </c>
      <c r="GT3" s="69" t="s">
        <v>227</v>
      </c>
      <c r="GU3" s="84" t="s">
        <v>257</v>
      </c>
      <c r="GV3" s="69" t="s">
        <v>227</v>
      </c>
      <c r="GW3" s="84" t="s">
        <v>227</v>
      </c>
      <c r="GX3" s="69"/>
      <c r="GY3" s="69"/>
      <c r="GZ3" s="69"/>
      <c r="HA3" s="69" t="s">
        <v>257</v>
      </c>
      <c r="HB3" s="69"/>
      <c r="HC3" s="69"/>
      <c r="HD3" s="69"/>
      <c r="HE3" s="69"/>
      <c r="HF3" s="69" t="s">
        <v>257</v>
      </c>
      <c r="HG3" s="69"/>
      <c r="HH3" s="69"/>
      <c r="HI3" s="69"/>
      <c r="HJ3" s="69"/>
      <c r="HK3" s="69"/>
      <c r="HL3" s="69"/>
      <c r="HM3" s="85" t="s">
        <v>257</v>
      </c>
      <c r="HN3" s="69"/>
      <c r="HO3" s="69" t="s">
        <v>230</v>
      </c>
      <c r="HP3" s="69"/>
      <c r="HQ3" s="69" t="s">
        <v>257</v>
      </c>
      <c r="HR3" s="85" t="s">
        <v>257</v>
      </c>
      <c r="HS3" s="511"/>
      <c r="HT3" s="69"/>
      <c r="HU3" s="69"/>
      <c r="HV3" s="69"/>
      <c r="HW3" s="69"/>
      <c r="HX3" s="69" t="s">
        <v>242</v>
      </c>
      <c r="HY3" s="69"/>
      <c r="HZ3" s="69"/>
      <c r="IA3" s="69" t="s">
        <v>242</v>
      </c>
      <c r="IB3" s="69"/>
      <c r="IC3" s="69" t="s">
        <v>233</v>
      </c>
      <c r="ID3" s="69" t="s">
        <v>235</v>
      </c>
      <c r="IE3" s="69"/>
      <c r="IF3" s="69"/>
      <c r="IG3" s="69"/>
      <c r="IH3" s="69" t="s">
        <v>240</v>
      </c>
      <c r="II3" s="69"/>
      <c r="IJ3" s="69"/>
      <c r="IK3" s="69"/>
      <c r="IL3" s="69"/>
      <c r="IM3" s="69"/>
      <c r="IN3" s="69"/>
      <c r="IO3" s="69"/>
      <c r="IP3" s="68"/>
      <c r="IQ3" s="69"/>
      <c r="IR3" s="521"/>
      <c r="IS3" s="522"/>
      <c r="IT3" s="523"/>
      <c r="IU3" s="524"/>
      <c r="IV3" s="525"/>
      <c r="IW3" s="525"/>
      <c r="IX3" s="525"/>
      <c r="IY3" s="525"/>
      <c r="IZ3" s="526"/>
      <c r="JA3" s="523"/>
      <c r="JB3" s="523"/>
      <c r="JC3" s="523"/>
      <c r="JD3" s="523"/>
      <c r="JE3" s="72"/>
      <c r="JF3" s="89"/>
      <c r="JG3" s="527"/>
      <c r="JH3" s="527"/>
      <c r="JI3" s="527"/>
      <c r="JJ3" s="527"/>
      <c r="JK3" s="527"/>
      <c r="JL3" s="527"/>
      <c r="JM3" s="528"/>
      <c r="JN3" s="72"/>
      <c r="JO3" s="72"/>
      <c r="JP3" s="72"/>
      <c r="JQ3" s="72"/>
      <c r="JR3" s="72"/>
      <c r="JS3" s="72"/>
      <c r="JT3" s="72"/>
      <c r="JU3" s="72"/>
      <c r="JV3" s="72"/>
      <c r="JW3" s="72"/>
      <c r="JX3" s="72"/>
      <c r="JY3" s="90"/>
      <c r="JZ3" s="88"/>
      <c r="KA3" s="88"/>
      <c r="KB3" s="88"/>
      <c r="KC3" s="93"/>
      <c r="KD3" s="88"/>
      <c r="KE3" s="88"/>
      <c r="KF3" s="91"/>
      <c r="KG3" s="92"/>
      <c r="KH3" s="86"/>
      <c r="KI3" s="89"/>
      <c r="KJ3" s="89"/>
      <c r="KK3" s="89"/>
      <c r="KL3" s="93"/>
      <c r="KM3" s="94"/>
      <c r="KN3" s="88"/>
      <c r="KO3" s="89"/>
      <c r="KP3" s="89"/>
      <c r="KQ3" s="89"/>
      <c r="KR3" s="248"/>
    </row>
    <row r="4" spans="1:312" ht="221.25" customHeight="1">
      <c r="A4" s="96"/>
      <c r="B4" s="96"/>
      <c r="C4" s="97"/>
      <c r="D4" s="98"/>
      <c r="E4" s="99" t="s">
        <v>646</v>
      </c>
      <c r="F4" s="100"/>
      <c r="G4" s="101" t="s">
        <v>647</v>
      </c>
      <c r="H4" s="101" t="s">
        <v>648</v>
      </c>
      <c r="I4" s="101" t="s">
        <v>649</v>
      </c>
      <c r="J4" s="102" t="s">
        <v>650</v>
      </c>
      <c r="K4" s="103" t="s">
        <v>651</v>
      </c>
      <c r="L4" s="103" t="s">
        <v>652</v>
      </c>
      <c r="M4" s="97"/>
      <c r="N4" s="104" t="s">
        <v>653</v>
      </c>
      <c r="O4" s="105" t="s">
        <v>149</v>
      </c>
      <c r="P4" s="105" t="s">
        <v>654</v>
      </c>
      <c r="Q4" s="105" t="s">
        <v>655</v>
      </c>
      <c r="R4" s="105" t="s">
        <v>656</v>
      </c>
      <c r="S4" s="105" t="s">
        <v>657</v>
      </c>
      <c r="T4" s="105" t="s">
        <v>658</v>
      </c>
      <c r="U4" s="105" t="s">
        <v>161</v>
      </c>
      <c r="V4" s="105" t="s">
        <v>659</v>
      </c>
      <c r="W4" s="105" t="s">
        <v>660</v>
      </c>
      <c r="X4" s="105" t="s">
        <v>661</v>
      </c>
      <c r="Y4" s="105" t="s">
        <v>662</v>
      </c>
      <c r="Z4" s="105" t="s">
        <v>663</v>
      </c>
      <c r="AA4" s="105" t="s">
        <v>173</v>
      </c>
      <c r="AB4" s="105" t="s">
        <v>664</v>
      </c>
      <c r="AC4" s="105" t="s">
        <v>665</v>
      </c>
      <c r="AD4" s="105" t="s">
        <v>666</v>
      </c>
      <c r="AE4" s="105" t="s">
        <v>181</v>
      </c>
      <c r="AF4" s="105" t="s">
        <v>667</v>
      </c>
      <c r="AG4" s="105" t="s">
        <v>668</v>
      </c>
      <c r="AH4" s="105" t="s">
        <v>669</v>
      </c>
      <c r="AI4" s="105" t="s">
        <v>670</v>
      </c>
      <c r="AJ4" s="105" t="s">
        <v>671</v>
      </c>
      <c r="AK4" s="105" t="s">
        <v>672</v>
      </c>
      <c r="AL4" s="105" t="s">
        <v>673</v>
      </c>
      <c r="AM4" s="105" t="s">
        <v>674</v>
      </c>
      <c r="AN4" s="105" t="s">
        <v>199</v>
      </c>
      <c r="AO4" s="105" t="s">
        <v>675</v>
      </c>
      <c r="AP4" s="105" t="s">
        <v>203</v>
      </c>
      <c r="AQ4" s="105" t="s">
        <v>676</v>
      </c>
      <c r="AR4" s="105" t="s">
        <v>677</v>
      </c>
      <c r="AS4" s="105" t="s">
        <v>678</v>
      </c>
      <c r="AT4" s="105" t="s">
        <v>211</v>
      </c>
      <c r="AU4" s="105" t="s">
        <v>213</v>
      </c>
      <c r="AV4" s="105" t="s">
        <v>215</v>
      </c>
      <c r="AW4" s="105" t="s">
        <v>679</v>
      </c>
      <c r="AX4" s="105" t="s">
        <v>680</v>
      </c>
      <c r="AY4" s="105" t="s">
        <v>681</v>
      </c>
      <c r="AZ4" s="105" t="s">
        <v>682</v>
      </c>
      <c r="BA4" s="106" t="s">
        <v>225</v>
      </c>
      <c r="BB4" s="106" t="s">
        <v>561</v>
      </c>
      <c r="BC4" s="107" t="s">
        <v>683</v>
      </c>
      <c r="BD4" s="105" t="s">
        <v>563</v>
      </c>
      <c r="BE4" s="105" t="s">
        <v>564</v>
      </c>
      <c r="BF4" s="106" t="s">
        <v>565</v>
      </c>
      <c r="BG4" s="106" t="s">
        <v>566</v>
      </c>
      <c r="BH4" s="106" t="s">
        <v>567</v>
      </c>
      <c r="BI4" s="106" t="s">
        <v>568</v>
      </c>
      <c r="BJ4" s="106" t="s">
        <v>569</v>
      </c>
      <c r="BK4" s="105" t="s">
        <v>570</v>
      </c>
      <c r="BL4" s="105" t="s">
        <v>571</v>
      </c>
      <c r="BM4" s="105" t="s">
        <v>572</v>
      </c>
      <c r="BN4" s="105" t="s">
        <v>573</v>
      </c>
      <c r="BO4" s="105" t="s">
        <v>574</v>
      </c>
      <c r="BP4" s="105" t="s">
        <v>575</v>
      </c>
      <c r="BQ4" s="108" t="s">
        <v>684</v>
      </c>
      <c r="BR4" s="106" t="s">
        <v>685</v>
      </c>
      <c r="BS4" s="109" t="s">
        <v>246</v>
      </c>
      <c r="BT4" s="107" t="s">
        <v>247</v>
      </c>
      <c r="BU4" s="107" t="s">
        <v>248</v>
      </c>
      <c r="BV4" s="109" t="s">
        <v>250</v>
      </c>
      <c r="BW4" s="107" t="s">
        <v>251</v>
      </c>
      <c r="BX4" s="107" t="s">
        <v>252</v>
      </c>
      <c r="BY4" s="107" t="s">
        <v>253</v>
      </c>
      <c r="BZ4" s="105" t="s">
        <v>686</v>
      </c>
      <c r="CA4" s="105" t="s">
        <v>687</v>
      </c>
      <c r="CB4" s="111" t="s">
        <v>688</v>
      </c>
      <c r="CC4" s="112" t="s">
        <v>689</v>
      </c>
      <c r="CD4" s="112" t="s">
        <v>690</v>
      </c>
      <c r="CE4" s="112" t="s">
        <v>691</v>
      </c>
      <c r="CF4" s="113" t="s">
        <v>234</v>
      </c>
      <c r="CG4" s="131" t="s">
        <v>692</v>
      </c>
      <c r="CH4" s="114" t="s">
        <v>693</v>
      </c>
      <c r="CI4" s="110" t="s">
        <v>576</v>
      </c>
      <c r="CJ4" s="110" t="s">
        <v>694</v>
      </c>
      <c r="CK4" s="114" t="s">
        <v>2641</v>
      </c>
      <c r="CL4" s="114" t="s">
        <v>271</v>
      </c>
      <c r="CM4" s="110" t="s">
        <v>272</v>
      </c>
      <c r="CN4" s="115" t="s">
        <v>274</v>
      </c>
      <c r="CO4" s="109" t="s">
        <v>275</v>
      </c>
      <c r="CP4" s="110" t="s">
        <v>696</v>
      </c>
      <c r="CQ4" s="110" t="s">
        <v>697</v>
      </c>
      <c r="CR4" s="110" t="s">
        <v>698</v>
      </c>
      <c r="CS4" s="119" t="s">
        <v>699</v>
      </c>
      <c r="CT4" s="116" t="s">
        <v>700</v>
      </c>
      <c r="CU4" s="115" t="s">
        <v>278</v>
      </c>
      <c r="CV4" s="110" t="s">
        <v>281</v>
      </c>
      <c r="CW4" s="115" t="s">
        <v>2642</v>
      </c>
      <c r="CX4" s="117" t="s">
        <v>2643</v>
      </c>
      <c r="CY4" s="117" t="s">
        <v>284</v>
      </c>
      <c r="CZ4" s="110" t="s">
        <v>287</v>
      </c>
      <c r="DA4" s="110" t="s">
        <v>702</v>
      </c>
      <c r="DB4" s="115" t="s">
        <v>292</v>
      </c>
      <c r="DC4" s="110" t="s">
        <v>703</v>
      </c>
      <c r="DD4" s="118" t="s">
        <v>704</v>
      </c>
      <c r="DE4" s="118" t="s">
        <v>705</v>
      </c>
      <c r="DF4" s="118" t="s">
        <v>706</v>
      </c>
      <c r="DG4" s="118" t="s">
        <v>707</v>
      </c>
      <c r="DH4" s="118" t="s">
        <v>708</v>
      </c>
      <c r="DI4" s="118" t="s">
        <v>709</v>
      </c>
      <c r="DJ4" s="110" t="s">
        <v>710</v>
      </c>
      <c r="DK4" s="110" t="s">
        <v>711</v>
      </c>
      <c r="DL4" s="110" t="s">
        <v>712</v>
      </c>
      <c r="DM4" s="105" t="s">
        <v>713</v>
      </c>
      <c r="DN4" s="105" t="s">
        <v>714</v>
      </c>
      <c r="DO4" s="120" t="s">
        <v>715</v>
      </c>
      <c r="DP4" s="121" t="s">
        <v>316</v>
      </c>
      <c r="DQ4" s="121" t="s">
        <v>318</v>
      </c>
      <c r="DR4" s="121" t="s">
        <v>320</v>
      </c>
      <c r="DS4" s="121" t="s">
        <v>322</v>
      </c>
      <c r="DT4" s="122" t="s">
        <v>716</v>
      </c>
      <c r="DU4" s="123" t="s">
        <v>327</v>
      </c>
      <c r="DV4" s="123" t="s">
        <v>329</v>
      </c>
      <c r="DW4" s="123" t="s">
        <v>331</v>
      </c>
      <c r="DX4" s="123" t="s">
        <v>335</v>
      </c>
      <c r="DY4" s="122" t="s">
        <v>338</v>
      </c>
      <c r="DZ4" s="123" t="s">
        <v>341</v>
      </c>
      <c r="EA4" s="124" t="s">
        <v>345</v>
      </c>
      <c r="EB4" s="124" t="s">
        <v>348</v>
      </c>
      <c r="EC4" s="124" t="s">
        <v>717</v>
      </c>
      <c r="ED4" s="121" t="s">
        <v>718</v>
      </c>
      <c r="EE4" s="121" t="s">
        <v>354</v>
      </c>
      <c r="EF4" s="124" t="s">
        <v>355</v>
      </c>
      <c r="EG4" s="121" t="s">
        <v>719</v>
      </c>
      <c r="EH4" s="121" t="s">
        <v>720</v>
      </c>
      <c r="EI4" s="121" t="s">
        <v>363</v>
      </c>
      <c r="EJ4" s="121" t="s">
        <v>366</v>
      </c>
      <c r="EK4" s="121" t="s">
        <v>721</v>
      </c>
      <c r="EL4" s="121" t="s">
        <v>722</v>
      </c>
      <c r="EM4" s="121" t="s">
        <v>723</v>
      </c>
      <c r="EN4" s="121" t="s">
        <v>724</v>
      </c>
      <c r="EO4" s="121" t="s">
        <v>725</v>
      </c>
      <c r="EP4" s="125" t="s">
        <v>726</v>
      </c>
      <c r="EQ4" s="125" t="s">
        <v>727</v>
      </c>
      <c r="ER4" s="125" t="s">
        <v>728</v>
      </c>
      <c r="ES4" s="125" t="s">
        <v>729</v>
      </c>
      <c r="ET4" s="125" t="s">
        <v>730</v>
      </c>
      <c r="EU4" s="268" t="s">
        <v>2081</v>
      </c>
      <c r="EV4" s="120" t="s">
        <v>382</v>
      </c>
      <c r="EW4" s="110" t="s">
        <v>731</v>
      </c>
      <c r="EX4" s="110" t="s">
        <v>732</v>
      </c>
      <c r="EY4" s="110" t="s">
        <v>733</v>
      </c>
      <c r="EZ4" s="110" t="s">
        <v>734</v>
      </c>
      <c r="FA4" s="115" t="s">
        <v>390</v>
      </c>
      <c r="FB4" s="110" t="s">
        <v>735</v>
      </c>
      <c r="FC4" s="115" t="s">
        <v>736</v>
      </c>
      <c r="FD4" s="109" t="s">
        <v>396</v>
      </c>
      <c r="FE4" s="109" t="s">
        <v>737</v>
      </c>
      <c r="FF4" s="109" t="s">
        <v>400</v>
      </c>
      <c r="FG4" s="110" t="s">
        <v>738</v>
      </c>
      <c r="FH4" s="110" t="s">
        <v>405</v>
      </c>
      <c r="FI4" s="110" t="s">
        <v>739</v>
      </c>
      <c r="FJ4" s="110" t="s">
        <v>740</v>
      </c>
      <c r="FK4" s="110" t="s">
        <v>412</v>
      </c>
      <c r="FL4" s="110" t="s">
        <v>2644</v>
      </c>
      <c r="FM4" s="114" t="s">
        <v>741</v>
      </c>
      <c r="FN4" s="119" t="s">
        <v>742</v>
      </c>
      <c r="FO4" s="110" t="s">
        <v>417</v>
      </c>
      <c r="FP4" s="110" t="s">
        <v>743</v>
      </c>
      <c r="FQ4" s="110" t="s">
        <v>744</v>
      </c>
      <c r="FR4" s="110" t="s">
        <v>745</v>
      </c>
      <c r="FS4" s="110" t="s">
        <v>417</v>
      </c>
      <c r="FT4" s="117" t="s">
        <v>746</v>
      </c>
      <c r="FU4" s="127" t="s">
        <v>417</v>
      </c>
      <c r="FV4" s="117" t="s">
        <v>425</v>
      </c>
      <c r="FW4" s="110" t="s">
        <v>426</v>
      </c>
      <c r="FX4" s="109" t="s">
        <v>747</v>
      </c>
      <c r="FY4" s="110" t="s">
        <v>431</v>
      </c>
      <c r="FZ4" s="115" t="s">
        <v>433</v>
      </c>
      <c r="GA4" s="128" t="s">
        <v>748</v>
      </c>
      <c r="GB4" s="109" t="s">
        <v>437</v>
      </c>
      <c r="GC4" s="109" t="s">
        <v>439</v>
      </c>
      <c r="GD4" s="109" t="s">
        <v>440</v>
      </c>
      <c r="GE4" s="127" t="s">
        <v>442</v>
      </c>
      <c r="GF4" s="109" t="s">
        <v>443</v>
      </c>
      <c r="GG4" s="109" t="s">
        <v>749</v>
      </c>
      <c r="GH4" s="109" t="s">
        <v>447</v>
      </c>
      <c r="GI4" s="110" t="s">
        <v>448</v>
      </c>
      <c r="GJ4" s="110" t="s">
        <v>750</v>
      </c>
      <c r="GK4" s="110" t="s">
        <v>751</v>
      </c>
      <c r="GL4" s="110" t="s">
        <v>752</v>
      </c>
      <c r="GM4" s="116" t="s">
        <v>753</v>
      </c>
      <c r="GN4" s="110" t="s">
        <v>754</v>
      </c>
      <c r="GO4" s="110" t="s">
        <v>755</v>
      </c>
      <c r="GP4" s="110" t="s">
        <v>756</v>
      </c>
      <c r="GQ4" s="119" t="s">
        <v>757</v>
      </c>
      <c r="GR4" s="122" t="s">
        <v>759</v>
      </c>
      <c r="GS4" s="114" t="s">
        <v>760</v>
      </c>
      <c r="GT4" s="117" t="s">
        <v>761</v>
      </c>
      <c r="GU4" s="114" t="s">
        <v>762</v>
      </c>
      <c r="GV4" s="114" t="s">
        <v>763</v>
      </c>
      <c r="GW4" s="114" t="s">
        <v>764</v>
      </c>
      <c r="GX4" s="106" t="s">
        <v>765</v>
      </c>
      <c r="GY4" s="114" t="s">
        <v>766</v>
      </c>
      <c r="GZ4" s="114" t="s">
        <v>519</v>
      </c>
      <c r="HA4" s="114" t="s">
        <v>520</v>
      </c>
      <c r="HB4" s="114" t="s">
        <v>521</v>
      </c>
      <c r="HC4" s="114" t="s">
        <v>522</v>
      </c>
      <c r="HD4" s="114" t="s">
        <v>523</v>
      </c>
      <c r="HE4" s="114" t="s">
        <v>524</v>
      </c>
      <c r="HF4" s="114" t="s">
        <v>767</v>
      </c>
      <c r="HG4" s="106" t="s">
        <v>506</v>
      </c>
      <c r="HH4" s="114" t="s">
        <v>525</v>
      </c>
      <c r="HI4" s="114" t="s">
        <v>526</v>
      </c>
      <c r="HJ4" s="114" t="s">
        <v>527</v>
      </c>
      <c r="HK4" s="106" t="s">
        <v>528</v>
      </c>
      <c r="HL4" s="114" t="s">
        <v>529</v>
      </c>
      <c r="HM4" s="114" t="s">
        <v>768</v>
      </c>
      <c r="HN4" s="114" t="s">
        <v>530</v>
      </c>
      <c r="HO4" s="117" t="s">
        <v>531</v>
      </c>
      <c r="HP4" s="117" t="s">
        <v>769</v>
      </c>
      <c r="HQ4" s="114" t="s">
        <v>770</v>
      </c>
      <c r="HR4" s="122" t="s">
        <v>771</v>
      </c>
      <c r="HS4" s="122" t="s">
        <v>533</v>
      </c>
      <c r="HT4" s="114" t="s">
        <v>534</v>
      </c>
      <c r="HU4" s="114" t="s">
        <v>535</v>
      </c>
      <c r="HV4" s="114" t="s">
        <v>536</v>
      </c>
      <c r="HW4" s="114" t="s">
        <v>537</v>
      </c>
      <c r="HX4" s="114" t="s">
        <v>772</v>
      </c>
      <c r="HY4" s="114" t="s">
        <v>539</v>
      </c>
      <c r="HZ4" s="114" t="s">
        <v>540</v>
      </c>
      <c r="IA4" s="114" t="s">
        <v>773</v>
      </c>
      <c r="IB4" s="114" t="s">
        <v>542</v>
      </c>
      <c r="IC4" s="114" t="s">
        <v>774</v>
      </c>
      <c r="ID4" s="114" t="s">
        <v>775</v>
      </c>
      <c r="IE4" s="114" t="s">
        <v>543</v>
      </c>
      <c r="IF4" s="114" t="s">
        <v>544</v>
      </c>
      <c r="IG4" s="114" t="s">
        <v>545</v>
      </c>
      <c r="IH4" s="117" t="s">
        <v>546</v>
      </c>
      <c r="II4" s="114" t="s">
        <v>547</v>
      </c>
      <c r="IJ4" s="114" t="s">
        <v>548</v>
      </c>
      <c r="IK4" s="114" t="s">
        <v>549</v>
      </c>
      <c r="IL4" s="114" t="s">
        <v>776</v>
      </c>
      <c r="IM4" s="114" t="s">
        <v>777</v>
      </c>
      <c r="IN4" s="114" t="s">
        <v>778</v>
      </c>
      <c r="IO4" s="114" t="s">
        <v>779</v>
      </c>
      <c r="IP4" s="116" t="s">
        <v>758</v>
      </c>
      <c r="IQ4" s="110" t="s">
        <v>780</v>
      </c>
      <c r="IR4" s="529" t="s">
        <v>781</v>
      </c>
      <c r="IS4" s="130" t="s">
        <v>782</v>
      </c>
      <c r="IT4" s="106" t="s">
        <v>454</v>
      </c>
      <c r="IU4" s="106" t="s">
        <v>783</v>
      </c>
      <c r="IV4" s="113" t="s">
        <v>631</v>
      </c>
      <c r="IW4" s="113" t="s">
        <v>784</v>
      </c>
      <c r="IX4" s="113" t="s">
        <v>2645</v>
      </c>
      <c r="IY4" s="113" t="s">
        <v>2646</v>
      </c>
      <c r="IZ4" s="114" t="s">
        <v>787</v>
      </c>
      <c r="JA4" s="106" t="s">
        <v>788</v>
      </c>
      <c r="JB4" s="106" t="s">
        <v>789</v>
      </c>
      <c r="JC4" s="106" t="s">
        <v>790</v>
      </c>
      <c r="JD4" s="106" t="s">
        <v>791</v>
      </c>
      <c r="JE4" s="106" t="s">
        <v>792</v>
      </c>
      <c r="JF4" s="379" t="s">
        <v>2154</v>
      </c>
      <c r="JG4" s="106" t="s">
        <v>2072</v>
      </c>
      <c r="JH4" s="106" t="s">
        <v>494</v>
      </c>
      <c r="JI4" s="106" t="s">
        <v>794</v>
      </c>
      <c r="JJ4" s="106" t="s">
        <v>795</v>
      </c>
      <c r="JK4" s="106" t="s">
        <v>796</v>
      </c>
      <c r="JL4" s="106" t="s">
        <v>797</v>
      </c>
      <c r="JM4" s="132" t="s">
        <v>798</v>
      </c>
      <c r="JN4" s="114" t="s">
        <v>799</v>
      </c>
      <c r="JO4" s="114" t="s">
        <v>800</v>
      </c>
      <c r="JP4" s="114" t="s">
        <v>801</v>
      </c>
      <c r="JQ4" s="114" t="s">
        <v>467</v>
      </c>
      <c r="JR4" s="114" t="s">
        <v>802</v>
      </c>
      <c r="JS4" s="114" t="s">
        <v>803</v>
      </c>
      <c r="JT4" s="122" t="s">
        <v>804</v>
      </c>
      <c r="JU4" s="122" t="s">
        <v>469</v>
      </c>
      <c r="JV4" s="114" t="s">
        <v>805</v>
      </c>
      <c r="JW4" s="114" t="s">
        <v>470</v>
      </c>
      <c r="JX4" s="114" t="s">
        <v>806</v>
      </c>
      <c r="JY4" s="131" t="s">
        <v>807</v>
      </c>
      <c r="JZ4" s="114" t="s">
        <v>473</v>
      </c>
      <c r="KA4" s="117" t="s">
        <v>474</v>
      </c>
      <c r="KB4" s="114" t="s">
        <v>475</v>
      </c>
      <c r="KC4" s="132" t="s">
        <v>808</v>
      </c>
      <c r="KD4" s="114" t="s">
        <v>477</v>
      </c>
      <c r="KE4" s="114" t="s">
        <v>478</v>
      </c>
      <c r="KF4" s="114" t="s">
        <v>479</v>
      </c>
      <c r="KG4" s="132" t="s">
        <v>809</v>
      </c>
      <c r="KH4" s="131" t="s">
        <v>481</v>
      </c>
      <c r="KI4" s="114" t="s">
        <v>810</v>
      </c>
      <c r="KJ4" s="114" t="s">
        <v>483</v>
      </c>
      <c r="KK4" s="114" t="s">
        <v>484</v>
      </c>
      <c r="KL4" s="132" t="s">
        <v>811</v>
      </c>
      <c r="KM4" s="131" t="s">
        <v>812</v>
      </c>
      <c r="KN4" s="114" t="s">
        <v>813</v>
      </c>
      <c r="KO4" s="114" t="s">
        <v>488</v>
      </c>
      <c r="KP4" s="114" t="s">
        <v>489</v>
      </c>
      <c r="KQ4" s="379" t="s">
        <v>2647</v>
      </c>
      <c r="KR4" s="249" t="s">
        <v>814</v>
      </c>
      <c r="KS4" s="530"/>
      <c r="KT4" s="530"/>
      <c r="KU4" s="530"/>
      <c r="KV4" s="530"/>
      <c r="KW4" s="530"/>
      <c r="KX4" s="530"/>
      <c r="KY4" s="530"/>
      <c r="KZ4" s="530"/>
    </row>
    <row r="5" spans="1:312" ht="15" customHeight="1">
      <c r="A5" s="45"/>
      <c r="B5" s="45"/>
      <c r="C5" s="46"/>
      <c r="D5" s="47"/>
      <c r="E5" s="156" t="s">
        <v>847</v>
      </c>
      <c r="F5" s="156"/>
      <c r="G5" s="156"/>
      <c r="H5" s="156"/>
      <c r="I5" s="156"/>
      <c r="J5" s="156"/>
      <c r="K5" s="156"/>
      <c r="L5" s="156"/>
      <c r="M5" s="46"/>
      <c r="N5" s="282" t="s">
        <v>2172</v>
      </c>
      <c r="O5" s="282" t="s">
        <v>2172</v>
      </c>
      <c r="P5" s="282" t="s">
        <v>2172</v>
      </c>
      <c r="Q5" s="282" t="s">
        <v>2172</v>
      </c>
      <c r="R5" s="282" t="s">
        <v>2172</v>
      </c>
      <c r="S5" s="282" t="s">
        <v>2172</v>
      </c>
      <c r="T5" s="282" t="s">
        <v>2172</v>
      </c>
      <c r="U5" s="282" t="s">
        <v>2172</v>
      </c>
      <c r="V5" s="282" t="s">
        <v>2172</v>
      </c>
      <c r="W5" s="282" t="s">
        <v>2172</v>
      </c>
      <c r="X5" s="282" t="s">
        <v>2172</v>
      </c>
      <c r="Y5" s="282" t="s">
        <v>2172</v>
      </c>
      <c r="Z5" s="282" t="s">
        <v>2172</v>
      </c>
      <c r="AA5" s="282" t="s">
        <v>2172</v>
      </c>
      <c r="AB5" s="282" t="s">
        <v>2172</v>
      </c>
      <c r="AC5" s="282" t="s">
        <v>2172</v>
      </c>
      <c r="AD5" s="282" t="s">
        <v>2172</v>
      </c>
      <c r="AE5" s="282" t="s">
        <v>2172</v>
      </c>
      <c r="AF5" s="282" t="s">
        <v>2172</v>
      </c>
      <c r="AG5" s="282" t="s">
        <v>2172</v>
      </c>
      <c r="AH5" s="282" t="s">
        <v>2172</v>
      </c>
      <c r="AI5" s="282" t="s">
        <v>2172</v>
      </c>
      <c r="AJ5" s="282" t="s">
        <v>2172</v>
      </c>
      <c r="AK5" s="282" t="s">
        <v>2172</v>
      </c>
      <c r="AL5" s="282" t="s">
        <v>2172</v>
      </c>
      <c r="AM5" s="282" t="s">
        <v>2172</v>
      </c>
      <c r="AN5" s="282" t="s">
        <v>2172</v>
      </c>
      <c r="AO5" s="282" t="s">
        <v>2172</v>
      </c>
      <c r="AP5" s="282" t="s">
        <v>2172</v>
      </c>
      <c r="AQ5" s="282" t="s">
        <v>2172</v>
      </c>
      <c r="AR5" s="282" t="s">
        <v>2172</v>
      </c>
      <c r="AS5" s="282" t="s">
        <v>2172</v>
      </c>
      <c r="AT5" s="282" t="s">
        <v>2172</v>
      </c>
      <c r="AU5" s="282" t="s">
        <v>2172</v>
      </c>
      <c r="AV5" s="282" t="s">
        <v>2172</v>
      </c>
      <c r="AW5" s="282" t="s">
        <v>2172</v>
      </c>
      <c r="AX5" s="282" t="s">
        <v>2172</v>
      </c>
      <c r="AY5" s="282" t="s">
        <v>2172</v>
      </c>
      <c r="AZ5" s="282" t="s">
        <v>2172</v>
      </c>
      <c r="BA5" s="269" t="s">
        <v>2172</v>
      </c>
      <c r="BB5" s="269" t="s">
        <v>2172</v>
      </c>
      <c r="BC5" s="269" t="s">
        <v>2172</v>
      </c>
      <c r="BD5" s="269" t="s">
        <v>2172</v>
      </c>
      <c r="BE5" s="269" t="s">
        <v>2172</v>
      </c>
      <c r="BF5" s="269" t="s">
        <v>2172</v>
      </c>
      <c r="BG5" s="269" t="s">
        <v>2172</v>
      </c>
      <c r="BH5" s="269" t="s">
        <v>2172</v>
      </c>
      <c r="BI5" s="269" t="s">
        <v>2172</v>
      </c>
      <c r="BJ5" s="269" t="s">
        <v>2172</v>
      </c>
      <c r="BK5" s="269" t="s">
        <v>2172</v>
      </c>
      <c r="BL5" s="269" t="s">
        <v>2172</v>
      </c>
      <c r="BM5" s="269" t="s">
        <v>2172</v>
      </c>
      <c r="BN5" s="269" t="s">
        <v>2172</v>
      </c>
      <c r="BO5" s="269" t="s">
        <v>2172</v>
      </c>
      <c r="BP5" s="269" t="s">
        <v>2172</v>
      </c>
      <c r="BQ5" s="269" t="s">
        <v>2172</v>
      </c>
      <c r="BR5" s="269" t="s">
        <v>2172</v>
      </c>
      <c r="BS5" s="269" t="s">
        <v>2172</v>
      </c>
      <c r="BT5" s="269" t="s">
        <v>2172</v>
      </c>
      <c r="BU5" s="269" t="s">
        <v>2172</v>
      </c>
      <c r="BV5" s="269" t="s">
        <v>2172</v>
      </c>
      <c r="BW5" s="269" t="s">
        <v>2172</v>
      </c>
      <c r="BX5" s="269" t="s">
        <v>2172</v>
      </c>
      <c r="BY5" s="269" t="s">
        <v>2172</v>
      </c>
      <c r="BZ5" s="269" t="s">
        <v>2172</v>
      </c>
      <c r="CA5" s="269" t="s">
        <v>2172</v>
      </c>
      <c r="CB5" s="282" t="s">
        <v>2172</v>
      </c>
      <c r="CC5" s="269" t="s">
        <v>2172</v>
      </c>
      <c r="CD5" s="269" t="s">
        <v>2172</v>
      </c>
      <c r="CE5" s="269" t="s">
        <v>2172</v>
      </c>
      <c r="CF5" s="269" t="s">
        <v>2172</v>
      </c>
      <c r="CG5" s="282" t="s">
        <v>2172</v>
      </c>
      <c r="CH5" s="269" t="s">
        <v>2172</v>
      </c>
      <c r="CI5" s="269" t="s">
        <v>2172</v>
      </c>
      <c r="CJ5" s="269" t="s">
        <v>2172</v>
      </c>
      <c r="CK5" s="269" t="s">
        <v>2172</v>
      </c>
      <c r="CL5" s="269" t="s">
        <v>2172</v>
      </c>
      <c r="CM5" s="269" t="s">
        <v>2172</v>
      </c>
      <c r="CN5" s="269" t="s">
        <v>2172</v>
      </c>
      <c r="CO5" s="269" t="s">
        <v>2172</v>
      </c>
      <c r="CP5" s="269" t="s">
        <v>2172</v>
      </c>
      <c r="CQ5" s="269" t="s">
        <v>2172</v>
      </c>
      <c r="CR5" s="269" t="s">
        <v>2172</v>
      </c>
      <c r="CS5" s="283" t="s">
        <v>2172</v>
      </c>
      <c r="CT5" s="282" t="s">
        <v>2172</v>
      </c>
      <c r="CU5" s="269" t="s">
        <v>2172</v>
      </c>
      <c r="CV5" s="269" t="s">
        <v>2172</v>
      </c>
      <c r="CW5" s="269" t="s">
        <v>2172</v>
      </c>
      <c r="CX5" s="269" t="s">
        <v>2172</v>
      </c>
      <c r="CY5" s="269" t="s">
        <v>2172</v>
      </c>
      <c r="CZ5" s="269" t="s">
        <v>2172</v>
      </c>
      <c r="DA5" s="269" t="s">
        <v>2172</v>
      </c>
      <c r="DB5" s="269" t="s">
        <v>2172</v>
      </c>
      <c r="DC5" s="269" t="s">
        <v>2172</v>
      </c>
      <c r="DD5" s="269" t="s">
        <v>2172</v>
      </c>
      <c r="DE5" s="269" t="s">
        <v>2172</v>
      </c>
      <c r="DF5" s="269" t="s">
        <v>2172</v>
      </c>
      <c r="DG5" s="269" t="s">
        <v>2172</v>
      </c>
      <c r="DH5" s="269" t="s">
        <v>2172</v>
      </c>
      <c r="DI5" s="269" t="s">
        <v>2172</v>
      </c>
      <c r="DJ5" s="269" t="s">
        <v>2172</v>
      </c>
      <c r="DK5" s="269" t="s">
        <v>2172</v>
      </c>
      <c r="DL5" s="269" t="s">
        <v>2172</v>
      </c>
      <c r="DM5" s="269" t="s">
        <v>2172</v>
      </c>
      <c r="DN5" s="269" t="s">
        <v>2172</v>
      </c>
      <c r="DO5" s="282" t="s">
        <v>2172</v>
      </c>
      <c r="DP5" s="269" t="s">
        <v>2172</v>
      </c>
      <c r="DQ5" s="269" t="s">
        <v>2172</v>
      </c>
      <c r="DR5" s="269" t="s">
        <v>2172</v>
      </c>
      <c r="DS5" s="269" t="s">
        <v>2172</v>
      </c>
      <c r="DT5" s="269" t="s">
        <v>2172</v>
      </c>
      <c r="DU5" s="269" t="s">
        <v>2172</v>
      </c>
      <c r="DV5" s="269" t="s">
        <v>2172</v>
      </c>
      <c r="DW5" s="269" t="s">
        <v>2172</v>
      </c>
      <c r="DX5" s="269" t="s">
        <v>2172</v>
      </c>
      <c r="DY5" s="269" t="s">
        <v>2172</v>
      </c>
      <c r="DZ5" s="269" t="s">
        <v>2172</v>
      </c>
      <c r="EA5" s="269" t="s">
        <v>2172</v>
      </c>
      <c r="EB5" s="269" t="s">
        <v>2172</v>
      </c>
      <c r="EC5" s="269" t="s">
        <v>2172</v>
      </c>
      <c r="ED5" s="269" t="s">
        <v>2172</v>
      </c>
      <c r="EE5" s="269" t="s">
        <v>2172</v>
      </c>
      <c r="EF5" s="269" t="s">
        <v>2172</v>
      </c>
      <c r="EG5" s="269" t="s">
        <v>2172</v>
      </c>
      <c r="EH5" s="269" t="s">
        <v>2172</v>
      </c>
      <c r="EI5" s="269" t="s">
        <v>2172</v>
      </c>
      <c r="EJ5" s="269" t="s">
        <v>2172</v>
      </c>
      <c r="EK5" s="269" t="s">
        <v>2172</v>
      </c>
      <c r="EL5" s="269" t="s">
        <v>2172</v>
      </c>
      <c r="EM5" s="269" t="s">
        <v>2172</v>
      </c>
      <c r="EN5" s="269" t="s">
        <v>2172</v>
      </c>
      <c r="EO5" s="269" t="s">
        <v>2172</v>
      </c>
      <c r="EP5" s="269" t="s">
        <v>2172</v>
      </c>
      <c r="EQ5" s="269" t="s">
        <v>2172</v>
      </c>
      <c r="ER5" s="269" t="s">
        <v>2172</v>
      </c>
      <c r="ES5" s="269" t="s">
        <v>2172</v>
      </c>
      <c r="ET5" s="269" t="s">
        <v>2172</v>
      </c>
      <c r="EU5" s="269" t="s">
        <v>2172</v>
      </c>
      <c r="EV5" s="282" t="s">
        <v>2172</v>
      </c>
      <c r="EW5" s="269" t="s">
        <v>2172</v>
      </c>
      <c r="EX5" s="269" t="s">
        <v>2172</v>
      </c>
      <c r="EY5" s="269" t="s">
        <v>2172</v>
      </c>
      <c r="EZ5" s="269" t="s">
        <v>2172</v>
      </c>
      <c r="FA5" s="269" t="s">
        <v>2172</v>
      </c>
      <c r="FB5" s="269" t="s">
        <v>2172</v>
      </c>
      <c r="FC5" s="269" t="s">
        <v>2172</v>
      </c>
      <c r="FD5" s="269" t="s">
        <v>2172</v>
      </c>
      <c r="FE5" s="269" t="s">
        <v>2172</v>
      </c>
      <c r="FF5" s="269" t="s">
        <v>2172</v>
      </c>
      <c r="FG5" s="269" t="s">
        <v>2172</v>
      </c>
      <c r="FH5" s="269" t="s">
        <v>2172</v>
      </c>
      <c r="FI5" s="269" t="s">
        <v>2172</v>
      </c>
      <c r="FJ5" s="269" t="s">
        <v>2172</v>
      </c>
      <c r="FK5" s="269" t="s">
        <v>2172</v>
      </c>
      <c r="FL5" s="269" t="s">
        <v>2172</v>
      </c>
      <c r="FM5" s="269" t="s">
        <v>2172</v>
      </c>
      <c r="FN5" s="283" t="s">
        <v>2172</v>
      </c>
      <c r="FO5" s="269" t="s">
        <v>2172</v>
      </c>
      <c r="FP5" s="269" t="s">
        <v>2172</v>
      </c>
      <c r="FQ5" s="269" t="s">
        <v>2172</v>
      </c>
      <c r="FR5" s="269" t="s">
        <v>2172</v>
      </c>
      <c r="FS5" s="269" t="s">
        <v>2172</v>
      </c>
      <c r="FT5" s="269" t="s">
        <v>2172</v>
      </c>
      <c r="FU5" s="282" t="s">
        <v>2172</v>
      </c>
      <c r="FV5" s="269" t="s">
        <v>2172</v>
      </c>
      <c r="FW5" s="269" t="s">
        <v>2172</v>
      </c>
      <c r="FX5" s="269" t="s">
        <v>2172</v>
      </c>
      <c r="FY5" s="269" t="s">
        <v>2172</v>
      </c>
      <c r="FZ5" s="269" t="s">
        <v>2172</v>
      </c>
      <c r="GA5" s="282" t="s">
        <v>2172</v>
      </c>
      <c r="GB5" s="269" t="s">
        <v>2172</v>
      </c>
      <c r="GC5" s="269" t="s">
        <v>2172</v>
      </c>
      <c r="GD5" s="269" t="s">
        <v>2172</v>
      </c>
      <c r="GE5" s="282" t="s">
        <v>2172</v>
      </c>
      <c r="GF5" s="269" t="s">
        <v>2172</v>
      </c>
      <c r="GG5" s="269" t="s">
        <v>2172</v>
      </c>
      <c r="GH5" s="269" t="s">
        <v>2172</v>
      </c>
      <c r="GI5" s="269" t="s">
        <v>2172</v>
      </c>
      <c r="GJ5" s="269" t="s">
        <v>2172</v>
      </c>
      <c r="GK5" s="269" t="s">
        <v>2172</v>
      </c>
      <c r="GL5" s="269" t="s">
        <v>2172</v>
      </c>
      <c r="GM5" s="282" t="s">
        <v>2172</v>
      </c>
      <c r="GN5" s="269" t="s">
        <v>2172</v>
      </c>
      <c r="GO5" s="269" t="s">
        <v>2172</v>
      </c>
      <c r="GP5" s="269" t="s">
        <v>2172</v>
      </c>
      <c r="GQ5" s="283" t="s">
        <v>2172</v>
      </c>
      <c r="GR5" s="269" t="s">
        <v>2172</v>
      </c>
      <c r="GS5" s="269" t="s">
        <v>2172</v>
      </c>
      <c r="GT5" s="269" t="s">
        <v>2172</v>
      </c>
      <c r="GU5" s="269" t="s">
        <v>2172</v>
      </c>
      <c r="GV5" s="269" t="s">
        <v>2172</v>
      </c>
      <c r="GW5" s="269" t="s">
        <v>2172</v>
      </c>
      <c r="GX5" s="269" t="s">
        <v>2172</v>
      </c>
      <c r="GY5" s="269" t="s">
        <v>2172</v>
      </c>
      <c r="GZ5" s="269" t="s">
        <v>2172</v>
      </c>
      <c r="HA5" s="269" t="s">
        <v>2172</v>
      </c>
      <c r="HB5" s="269" t="s">
        <v>2172</v>
      </c>
      <c r="HC5" s="269" t="s">
        <v>2172</v>
      </c>
      <c r="HD5" s="269" t="s">
        <v>2172</v>
      </c>
      <c r="HE5" s="269" t="s">
        <v>2172</v>
      </c>
      <c r="HF5" s="269" t="s">
        <v>2172</v>
      </c>
      <c r="HG5" s="269" t="s">
        <v>2172</v>
      </c>
      <c r="HH5" s="269" t="s">
        <v>2172</v>
      </c>
      <c r="HI5" s="269" t="s">
        <v>2172</v>
      </c>
      <c r="HJ5" s="269" t="s">
        <v>2172</v>
      </c>
      <c r="HK5" s="269" t="s">
        <v>2172</v>
      </c>
      <c r="HL5" s="269" t="s">
        <v>2172</v>
      </c>
      <c r="HM5" s="269" t="s">
        <v>2172</v>
      </c>
      <c r="HN5" s="269" t="s">
        <v>2172</v>
      </c>
      <c r="HO5" s="269" t="s">
        <v>2172</v>
      </c>
      <c r="HP5" s="269" t="s">
        <v>2172</v>
      </c>
      <c r="HQ5" s="269" t="s">
        <v>2172</v>
      </c>
      <c r="HR5" s="269" t="s">
        <v>2172</v>
      </c>
      <c r="HS5" s="269" t="s">
        <v>2172</v>
      </c>
      <c r="HT5" s="269" t="s">
        <v>2172</v>
      </c>
      <c r="HU5" s="269" t="s">
        <v>2172</v>
      </c>
      <c r="HV5" s="269" t="s">
        <v>2172</v>
      </c>
      <c r="HW5" s="269" t="s">
        <v>2172</v>
      </c>
      <c r="HX5" s="269" t="s">
        <v>2172</v>
      </c>
      <c r="HY5" s="269" t="s">
        <v>2172</v>
      </c>
      <c r="HZ5" s="269" t="s">
        <v>2172</v>
      </c>
      <c r="IA5" s="269" t="s">
        <v>2172</v>
      </c>
      <c r="IB5" s="269" t="s">
        <v>2172</v>
      </c>
      <c r="IC5" s="269" t="s">
        <v>2172</v>
      </c>
      <c r="ID5" s="269" t="s">
        <v>2172</v>
      </c>
      <c r="IE5" s="269" t="s">
        <v>2172</v>
      </c>
      <c r="IF5" s="269" t="s">
        <v>2172</v>
      </c>
      <c r="IG5" s="269" t="s">
        <v>2172</v>
      </c>
      <c r="IH5" s="269" t="s">
        <v>2172</v>
      </c>
      <c r="II5" s="269" t="s">
        <v>2172</v>
      </c>
      <c r="IJ5" s="269" t="s">
        <v>2172</v>
      </c>
      <c r="IK5" s="269" t="s">
        <v>2172</v>
      </c>
      <c r="IL5" s="269" t="s">
        <v>2172</v>
      </c>
      <c r="IM5" s="269" t="s">
        <v>2172</v>
      </c>
      <c r="IN5" s="269" t="s">
        <v>2172</v>
      </c>
      <c r="IO5" s="269" t="s">
        <v>2172</v>
      </c>
      <c r="IP5" s="282" t="s">
        <v>2172</v>
      </c>
      <c r="IQ5" s="269" t="s">
        <v>2172</v>
      </c>
      <c r="IR5" s="282" t="s">
        <v>2172</v>
      </c>
      <c r="IS5" s="269" t="s">
        <v>2172</v>
      </c>
      <c r="IT5" s="269" t="s">
        <v>2172</v>
      </c>
      <c r="IU5" s="269" t="s">
        <v>2172</v>
      </c>
      <c r="IV5" s="269" t="s">
        <v>2172</v>
      </c>
      <c r="IW5" s="269" t="s">
        <v>2172</v>
      </c>
      <c r="IX5" s="269" t="s">
        <v>2172</v>
      </c>
      <c r="IY5" s="269" t="s">
        <v>2172</v>
      </c>
      <c r="IZ5" s="269" t="s">
        <v>2172</v>
      </c>
      <c r="JA5" s="269" t="s">
        <v>2172</v>
      </c>
      <c r="JB5" s="269" t="s">
        <v>2172</v>
      </c>
      <c r="JC5" s="269" t="s">
        <v>2172</v>
      </c>
      <c r="JD5" s="269" t="s">
        <v>2172</v>
      </c>
      <c r="JE5" s="269" t="s">
        <v>2172</v>
      </c>
      <c r="JF5" s="269" t="s">
        <v>2172</v>
      </c>
      <c r="JG5" s="269" t="s">
        <v>2172</v>
      </c>
      <c r="JH5" s="269" t="s">
        <v>2172</v>
      </c>
      <c r="JI5" s="269" t="s">
        <v>2172</v>
      </c>
      <c r="JJ5" s="269" t="s">
        <v>2172</v>
      </c>
      <c r="JK5" s="269" t="s">
        <v>2172</v>
      </c>
      <c r="JL5" s="269" t="s">
        <v>2172</v>
      </c>
      <c r="JM5" s="283" t="s">
        <v>2172</v>
      </c>
      <c r="JN5" s="269" t="s">
        <v>2172</v>
      </c>
      <c r="JO5" s="269" t="s">
        <v>2172</v>
      </c>
      <c r="JP5" s="269" t="s">
        <v>2172</v>
      </c>
      <c r="JQ5" s="269" t="s">
        <v>2172</v>
      </c>
      <c r="JR5" s="269" t="s">
        <v>2172</v>
      </c>
      <c r="JS5" s="269" t="s">
        <v>2172</v>
      </c>
      <c r="JT5" s="269" t="s">
        <v>2172</v>
      </c>
      <c r="JU5" s="269" t="s">
        <v>2172</v>
      </c>
      <c r="JV5" s="269" t="s">
        <v>2172</v>
      </c>
      <c r="JW5" s="269" t="s">
        <v>2172</v>
      </c>
      <c r="JX5" s="269" t="s">
        <v>2172</v>
      </c>
      <c r="JY5" s="282" t="s">
        <v>2172</v>
      </c>
      <c r="JZ5" s="269" t="s">
        <v>2172</v>
      </c>
      <c r="KA5" s="269" t="s">
        <v>2172</v>
      </c>
      <c r="KB5" s="269" t="s">
        <v>2172</v>
      </c>
      <c r="KC5" s="283" t="s">
        <v>2172</v>
      </c>
      <c r="KD5" s="269" t="s">
        <v>2172</v>
      </c>
      <c r="KE5" s="269" t="s">
        <v>2172</v>
      </c>
      <c r="KF5" s="269" t="s">
        <v>2172</v>
      </c>
      <c r="KG5" s="269" t="s">
        <v>2172</v>
      </c>
      <c r="KH5" s="269" t="s">
        <v>2172</v>
      </c>
      <c r="KI5" s="269" t="s">
        <v>2172</v>
      </c>
      <c r="KJ5" s="269" t="s">
        <v>2172</v>
      </c>
      <c r="KK5" s="269" t="s">
        <v>2172</v>
      </c>
      <c r="KL5" s="269" t="s">
        <v>2172</v>
      </c>
      <c r="KM5" s="269" t="s">
        <v>2172</v>
      </c>
      <c r="KN5" s="269" t="s">
        <v>2172</v>
      </c>
      <c r="KO5" s="269" t="s">
        <v>2172</v>
      </c>
      <c r="KP5" s="269" t="s">
        <v>2172</v>
      </c>
      <c r="KQ5" s="269" t="s">
        <v>2172</v>
      </c>
      <c r="KR5" s="531" t="s">
        <v>2172</v>
      </c>
      <c r="KS5" s="532"/>
      <c r="KT5" s="532"/>
      <c r="KU5" s="532"/>
      <c r="KV5" s="532"/>
      <c r="KW5" s="532"/>
      <c r="KX5" s="532"/>
      <c r="KY5" s="532"/>
      <c r="KZ5" s="532"/>
    </row>
    <row r="6" spans="1:312" ht="15" customHeight="1">
      <c r="A6" s="45"/>
      <c r="B6" s="45"/>
      <c r="C6" s="46"/>
      <c r="D6" s="47"/>
      <c r="E6" s="156" t="s">
        <v>848</v>
      </c>
      <c r="F6" s="156"/>
      <c r="G6" s="156"/>
      <c r="H6" s="156"/>
      <c r="I6" s="156"/>
      <c r="J6" s="156"/>
      <c r="K6" s="156"/>
      <c r="L6" s="156"/>
      <c r="M6" s="46"/>
      <c r="N6" s="533">
        <v>289</v>
      </c>
      <c r="O6" s="533">
        <v>2</v>
      </c>
      <c r="P6" s="533">
        <v>2</v>
      </c>
      <c r="Q6" s="157">
        <v>2</v>
      </c>
      <c r="R6" s="157">
        <v>4</v>
      </c>
      <c r="S6" s="157">
        <v>5</v>
      </c>
      <c r="T6" s="157">
        <v>7</v>
      </c>
      <c r="U6" s="157">
        <v>1</v>
      </c>
      <c r="V6" s="157">
        <v>1</v>
      </c>
      <c r="W6" s="157">
        <v>1</v>
      </c>
      <c r="X6" s="157">
        <v>1</v>
      </c>
      <c r="Y6" s="157" t="s">
        <v>2172</v>
      </c>
      <c r="Z6" s="157" t="s">
        <v>2172</v>
      </c>
      <c r="AA6" s="157" t="s">
        <v>2172</v>
      </c>
      <c r="AB6" s="157" t="s">
        <v>2172</v>
      </c>
      <c r="AC6" s="157">
        <v>1</v>
      </c>
      <c r="AD6" s="157">
        <v>5</v>
      </c>
      <c r="AE6" s="157">
        <v>3</v>
      </c>
      <c r="AF6" s="157">
        <v>3</v>
      </c>
      <c r="AG6" s="157">
        <v>8</v>
      </c>
      <c r="AH6" s="157">
        <v>6</v>
      </c>
      <c r="AI6" s="157">
        <v>4</v>
      </c>
      <c r="AJ6" s="157">
        <v>2</v>
      </c>
      <c r="AK6" s="157">
        <v>2</v>
      </c>
      <c r="AL6" s="157" t="s">
        <v>2172</v>
      </c>
      <c r="AM6" s="157">
        <v>1</v>
      </c>
      <c r="AN6" s="157">
        <v>1</v>
      </c>
      <c r="AO6" s="157" t="s">
        <v>2172</v>
      </c>
      <c r="AP6" s="157">
        <v>2</v>
      </c>
      <c r="AQ6" s="157">
        <v>2</v>
      </c>
      <c r="AR6" s="157">
        <v>1</v>
      </c>
      <c r="AS6" s="157">
        <v>1</v>
      </c>
      <c r="AT6" s="157">
        <v>2</v>
      </c>
      <c r="AU6" s="157">
        <v>1</v>
      </c>
      <c r="AV6" s="157">
        <v>1</v>
      </c>
      <c r="AW6" s="157">
        <v>1</v>
      </c>
      <c r="AX6" s="157">
        <v>2</v>
      </c>
      <c r="AY6" s="157">
        <v>2</v>
      </c>
      <c r="AZ6" s="157">
        <v>2</v>
      </c>
      <c r="BA6" s="158">
        <v>35</v>
      </c>
      <c r="BB6" s="158">
        <v>30</v>
      </c>
      <c r="BC6" s="158">
        <v>28</v>
      </c>
      <c r="BD6" s="158">
        <v>27</v>
      </c>
      <c r="BE6" s="158">
        <v>3</v>
      </c>
      <c r="BF6" s="158">
        <v>11</v>
      </c>
      <c r="BG6" s="158">
        <v>17</v>
      </c>
      <c r="BH6" s="158">
        <v>6</v>
      </c>
      <c r="BI6" s="158">
        <v>3</v>
      </c>
      <c r="BJ6" s="158">
        <v>1</v>
      </c>
      <c r="BK6" s="158">
        <v>3</v>
      </c>
      <c r="BL6" s="158">
        <v>12</v>
      </c>
      <c r="BM6" s="158">
        <v>1</v>
      </c>
      <c r="BN6" s="158">
        <v>5</v>
      </c>
      <c r="BO6" s="158">
        <v>3</v>
      </c>
      <c r="BP6" s="158">
        <v>31</v>
      </c>
      <c r="BQ6" s="158">
        <v>43</v>
      </c>
      <c r="BR6" s="158">
        <v>21</v>
      </c>
      <c r="BS6" s="158">
        <v>1</v>
      </c>
      <c r="BT6" s="158">
        <v>3</v>
      </c>
      <c r="BU6" s="158">
        <v>25</v>
      </c>
      <c r="BV6" s="158">
        <v>2</v>
      </c>
      <c r="BW6" s="158">
        <v>12</v>
      </c>
      <c r="BX6" s="158">
        <v>6</v>
      </c>
      <c r="BY6" s="158">
        <v>2</v>
      </c>
      <c r="BZ6" s="158">
        <v>1</v>
      </c>
      <c r="CA6" s="158">
        <v>3</v>
      </c>
      <c r="CB6" s="157">
        <v>27</v>
      </c>
      <c r="CC6" s="158">
        <v>49</v>
      </c>
      <c r="CD6" s="158">
        <v>1</v>
      </c>
      <c r="CE6" s="158">
        <v>1</v>
      </c>
      <c r="CF6" s="158">
        <v>1</v>
      </c>
      <c r="CG6" s="157">
        <v>66</v>
      </c>
      <c r="CH6" s="158">
        <v>56</v>
      </c>
      <c r="CI6" s="158">
        <v>88</v>
      </c>
      <c r="CJ6" s="158">
        <v>47</v>
      </c>
      <c r="CK6" s="158"/>
      <c r="CL6" s="158"/>
      <c r="CM6" s="158">
        <v>19</v>
      </c>
      <c r="CN6" s="158">
        <v>2</v>
      </c>
      <c r="CO6" s="158">
        <v>49</v>
      </c>
      <c r="CP6" s="158">
        <v>4</v>
      </c>
      <c r="CQ6" s="158">
        <v>42</v>
      </c>
      <c r="CR6" s="158">
        <v>5</v>
      </c>
      <c r="CS6" s="159">
        <v>25</v>
      </c>
      <c r="CT6" s="157">
        <v>47</v>
      </c>
      <c r="CU6" s="158">
        <v>21</v>
      </c>
      <c r="CV6" s="158">
        <v>44</v>
      </c>
      <c r="CW6" s="158">
        <v>34</v>
      </c>
      <c r="CX6" s="158"/>
      <c r="CY6" s="158" t="s">
        <v>2172</v>
      </c>
      <c r="CZ6" s="158">
        <v>48</v>
      </c>
      <c r="DA6" s="158">
        <v>48</v>
      </c>
      <c r="DB6" s="158">
        <v>5</v>
      </c>
      <c r="DC6" s="158">
        <v>13</v>
      </c>
      <c r="DD6" s="158">
        <v>2</v>
      </c>
      <c r="DE6" s="158">
        <v>11</v>
      </c>
      <c r="DF6" s="158">
        <v>6</v>
      </c>
      <c r="DG6" s="158">
        <v>23</v>
      </c>
      <c r="DH6" s="158">
        <v>8</v>
      </c>
      <c r="DI6" s="158">
        <v>6</v>
      </c>
      <c r="DJ6" s="158">
        <v>2</v>
      </c>
      <c r="DK6" s="158">
        <v>1</v>
      </c>
      <c r="DL6" s="158" t="s">
        <v>2172</v>
      </c>
      <c r="DM6" s="158" t="s">
        <v>2172</v>
      </c>
      <c r="DN6" s="158" t="s">
        <v>2172</v>
      </c>
      <c r="DO6" s="157">
        <v>37</v>
      </c>
      <c r="DP6" s="158">
        <v>17</v>
      </c>
      <c r="DQ6" s="158">
        <v>8</v>
      </c>
      <c r="DR6" s="158">
        <v>10</v>
      </c>
      <c r="DS6" s="158">
        <v>21</v>
      </c>
      <c r="DT6" s="158">
        <v>78</v>
      </c>
      <c r="DU6" s="158">
        <v>12</v>
      </c>
      <c r="DV6" s="158">
        <v>19</v>
      </c>
      <c r="DW6" s="158">
        <v>4</v>
      </c>
      <c r="DX6" s="158">
        <v>24</v>
      </c>
      <c r="DY6" s="158">
        <v>16</v>
      </c>
      <c r="DZ6" s="158">
        <v>24</v>
      </c>
      <c r="EA6" s="158">
        <v>10</v>
      </c>
      <c r="EB6" s="158">
        <v>11</v>
      </c>
      <c r="EC6" s="158">
        <v>20</v>
      </c>
      <c r="ED6" s="158">
        <v>1</v>
      </c>
      <c r="EE6" s="158">
        <v>1</v>
      </c>
      <c r="EF6" s="158" t="s">
        <v>2172</v>
      </c>
      <c r="EG6" s="158">
        <v>9</v>
      </c>
      <c r="EH6" s="158">
        <v>7</v>
      </c>
      <c r="EI6" s="158">
        <v>17</v>
      </c>
      <c r="EJ6" s="158">
        <v>14</v>
      </c>
      <c r="EK6" s="158">
        <v>11</v>
      </c>
      <c r="EL6" s="158">
        <v>5</v>
      </c>
      <c r="EM6" s="158">
        <v>6</v>
      </c>
      <c r="EN6" s="158">
        <v>7</v>
      </c>
      <c r="EO6" s="158">
        <v>9</v>
      </c>
      <c r="EP6" s="158">
        <v>9</v>
      </c>
      <c r="EQ6" s="158" t="s">
        <v>2172</v>
      </c>
      <c r="ER6" s="158">
        <v>2</v>
      </c>
      <c r="ES6" s="158">
        <v>1</v>
      </c>
      <c r="ET6" s="158">
        <v>4</v>
      </c>
      <c r="EU6" s="158">
        <v>1</v>
      </c>
      <c r="EV6" s="157">
        <v>37</v>
      </c>
      <c r="EW6" s="158">
        <v>24</v>
      </c>
      <c r="EX6" s="158">
        <v>14</v>
      </c>
      <c r="EY6" s="158">
        <v>10</v>
      </c>
      <c r="EZ6" s="158">
        <v>42</v>
      </c>
      <c r="FA6" s="158">
        <v>21</v>
      </c>
      <c r="FB6" s="158">
        <v>15</v>
      </c>
      <c r="FC6" s="158">
        <v>14</v>
      </c>
      <c r="FD6" s="158">
        <v>4</v>
      </c>
      <c r="FE6" s="158">
        <v>8</v>
      </c>
      <c r="FF6" s="158">
        <v>29</v>
      </c>
      <c r="FG6" s="158">
        <v>28</v>
      </c>
      <c r="FH6" s="158">
        <v>41</v>
      </c>
      <c r="FI6" s="158">
        <v>18</v>
      </c>
      <c r="FJ6" s="158">
        <v>13</v>
      </c>
      <c r="FK6" s="158">
        <v>16</v>
      </c>
      <c r="FL6" s="158">
        <v>5</v>
      </c>
      <c r="FM6" s="158">
        <v>5</v>
      </c>
      <c r="FN6" s="159">
        <v>3</v>
      </c>
      <c r="FO6" s="158">
        <v>80</v>
      </c>
      <c r="FP6" s="158">
        <v>28</v>
      </c>
      <c r="FQ6" s="158">
        <v>3</v>
      </c>
      <c r="FR6" s="158">
        <v>2</v>
      </c>
      <c r="FS6" s="158">
        <v>68</v>
      </c>
      <c r="FT6" s="158">
        <v>26</v>
      </c>
      <c r="FU6" s="157">
        <v>67</v>
      </c>
      <c r="FV6" s="158">
        <v>31</v>
      </c>
      <c r="FW6" s="158">
        <v>36</v>
      </c>
      <c r="FX6" s="158">
        <v>33</v>
      </c>
      <c r="FY6" s="158">
        <v>8</v>
      </c>
      <c r="FZ6" s="158">
        <v>8</v>
      </c>
      <c r="GA6" s="157" t="s">
        <v>2172</v>
      </c>
      <c r="GB6" s="158" t="s">
        <v>2172</v>
      </c>
      <c r="GC6" s="158" t="s">
        <v>2172</v>
      </c>
      <c r="GD6" s="158" t="s">
        <v>2172</v>
      </c>
      <c r="GE6" s="157">
        <v>6</v>
      </c>
      <c r="GF6" s="158">
        <v>4</v>
      </c>
      <c r="GG6" s="158">
        <v>5</v>
      </c>
      <c r="GH6" s="158">
        <v>3</v>
      </c>
      <c r="GI6" s="158">
        <v>3</v>
      </c>
      <c r="GJ6" s="158">
        <v>2</v>
      </c>
      <c r="GK6" s="158">
        <v>4</v>
      </c>
      <c r="GL6" s="158" t="s">
        <v>2172</v>
      </c>
      <c r="GM6" s="157">
        <v>15</v>
      </c>
      <c r="GN6" s="158">
        <v>12</v>
      </c>
      <c r="GO6" s="158">
        <v>12</v>
      </c>
      <c r="GP6" s="158" t="s">
        <v>2172</v>
      </c>
      <c r="GQ6" s="159">
        <v>1</v>
      </c>
      <c r="GR6" s="158">
        <v>49</v>
      </c>
      <c r="GS6" s="158">
        <v>49</v>
      </c>
      <c r="GT6" s="158">
        <v>1</v>
      </c>
      <c r="GU6" s="158">
        <v>38</v>
      </c>
      <c r="GV6" s="158">
        <v>47</v>
      </c>
      <c r="GW6" s="158">
        <v>41</v>
      </c>
      <c r="GX6" s="158">
        <v>84</v>
      </c>
      <c r="GY6" s="158">
        <v>7</v>
      </c>
      <c r="GZ6" s="158">
        <v>6</v>
      </c>
      <c r="HA6" s="158">
        <v>164</v>
      </c>
      <c r="HB6" s="158" t="s">
        <v>2172</v>
      </c>
      <c r="HC6" s="158">
        <v>1</v>
      </c>
      <c r="HD6" s="158" t="s">
        <v>2172</v>
      </c>
      <c r="HE6" s="158" t="s">
        <v>2172</v>
      </c>
      <c r="HF6" s="158">
        <v>46</v>
      </c>
      <c r="HG6" s="158">
        <v>30</v>
      </c>
      <c r="HH6" s="158" t="s">
        <v>2172</v>
      </c>
      <c r="HI6" s="158" t="s">
        <v>2172</v>
      </c>
      <c r="HJ6" s="158" t="s">
        <v>2172</v>
      </c>
      <c r="HK6" s="158">
        <v>35</v>
      </c>
      <c r="HL6" s="158" t="s">
        <v>2172</v>
      </c>
      <c r="HM6" s="158">
        <v>21</v>
      </c>
      <c r="HN6" s="158" t="s">
        <v>2172</v>
      </c>
      <c r="HO6" s="158">
        <v>18</v>
      </c>
      <c r="HP6" s="158" t="s">
        <v>2172</v>
      </c>
      <c r="HQ6" s="158">
        <v>24</v>
      </c>
      <c r="HR6" s="158">
        <v>10</v>
      </c>
      <c r="HS6" s="158">
        <v>4</v>
      </c>
      <c r="HT6" s="158">
        <v>6</v>
      </c>
      <c r="HU6" s="158" t="s">
        <v>2172</v>
      </c>
      <c r="HV6" s="158" t="s">
        <v>2172</v>
      </c>
      <c r="HW6" s="158" t="s">
        <v>2172</v>
      </c>
      <c r="HX6" s="158">
        <v>35</v>
      </c>
      <c r="HY6" s="158" t="s">
        <v>2172</v>
      </c>
      <c r="HZ6" s="158" t="s">
        <v>2172</v>
      </c>
      <c r="IA6" s="158">
        <v>19</v>
      </c>
      <c r="IB6" s="158">
        <v>3</v>
      </c>
      <c r="IC6" s="158">
        <v>25</v>
      </c>
      <c r="ID6" s="158">
        <v>21</v>
      </c>
      <c r="IE6" s="158">
        <v>2</v>
      </c>
      <c r="IF6" s="158" t="s">
        <v>2172</v>
      </c>
      <c r="IG6" s="158" t="s">
        <v>2172</v>
      </c>
      <c r="IH6" s="158">
        <v>10</v>
      </c>
      <c r="II6" s="158">
        <v>1</v>
      </c>
      <c r="IJ6" s="158" t="s">
        <v>2172</v>
      </c>
      <c r="IK6" s="158" t="s">
        <v>2172</v>
      </c>
      <c r="IL6" s="158">
        <v>31</v>
      </c>
      <c r="IM6" s="158">
        <v>1</v>
      </c>
      <c r="IN6" s="158">
        <v>4</v>
      </c>
      <c r="IO6" s="158">
        <v>4</v>
      </c>
      <c r="IP6" s="157">
        <v>1</v>
      </c>
      <c r="IQ6" s="158">
        <v>2</v>
      </c>
      <c r="IR6" s="157">
        <v>20</v>
      </c>
      <c r="IS6" s="158">
        <v>8</v>
      </c>
      <c r="IT6" s="158">
        <v>25</v>
      </c>
      <c r="IU6" s="158">
        <v>1</v>
      </c>
      <c r="IV6" s="158">
        <v>11</v>
      </c>
      <c r="IW6" s="158">
        <v>10</v>
      </c>
      <c r="IX6" s="158">
        <v>46</v>
      </c>
      <c r="IY6" s="158">
        <v>4</v>
      </c>
      <c r="IZ6" s="158">
        <v>130</v>
      </c>
      <c r="JA6" s="158">
        <v>2</v>
      </c>
      <c r="JB6" s="158">
        <v>1</v>
      </c>
      <c r="JC6" s="158">
        <v>81</v>
      </c>
      <c r="JD6" s="158">
        <v>17</v>
      </c>
      <c r="JE6" s="158">
        <v>45</v>
      </c>
      <c r="JF6" s="158">
        <v>11</v>
      </c>
      <c r="JG6" s="158">
        <v>85</v>
      </c>
      <c r="JH6" s="158" t="s">
        <v>2172</v>
      </c>
      <c r="JI6" s="158">
        <v>39</v>
      </c>
      <c r="JJ6" s="158">
        <v>3</v>
      </c>
      <c r="JK6" s="158">
        <v>59</v>
      </c>
      <c r="JL6" s="158">
        <v>4</v>
      </c>
      <c r="JM6" s="159">
        <v>12</v>
      </c>
      <c r="JN6" s="158">
        <v>75</v>
      </c>
      <c r="JO6" s="158">
        <v>42</v>
      </c>
      <c r="JP6" s="158">
        <v>41</v>
      </c>
      <c r="JQ6" s="158">
        <v>22</v>
      </c>
      <c r="JR6" s="158">
        <v>2</v>
      </c>
      <c r="JS6" s="158">
        <v>3</v>
      </c>
      <c r="JT6" s="158">
        <v>9</v>
      </c>
      <c r="JU6" s="158">
        <v>47</v>
      </c>
      <c r="JV6" s="158" t="s">
        <v>2172</v>
      </c>
      <c r="JW6" s="158">
        <v>6</v>
      </c>
      <c r="JX6" s="158" t="s">
        <v>2172</v>
      </c>
      <c r="JY6" s="157">
        <v>115</v>
      </c>
      <c r="JZ6" s="158">
        <v>36</v>
      </c>
      <c r="KA6" s="158">
        <v>47</v>
      </c>
      <c r="KB6" s="158">
        <v>42</v>
      </c>
      <c r="KC6" s="159">
        <v>10</v>
      </c>
      <c r="KD6" s="158">
        <v>107</v>
      </c>
      <c r="KE6" s="158">
        <v>53</v>
      </c>
      <c r="KF6" s="158">
        <v>4</v>
      </c>
      <c r="KG6" s="158" t="s">
        <v>2172</v>
      </c>
      <c r="KH6" s="158">
        <v>6</v>
      </c>
      <c r="KI6" s="158">
        <v>1</v>
      </c>
      <c r="KJ6" s="158">
        <v>5</v>
      </c>
      <c r="KK6" s="158">
        <v>8</v>
      </c>
      <c r="KL6" s="158">
        <v>3</v>
      </c>
      <c r="KM6" s="158">
        <v>20</v>
      </c>
      <c r="KN6" s="158">
        <v>1</v>
      </c>
      <c r="KO6" s="158">
        <v>78</v>
      </c>
      <c r="KP6" s="158">
        <v>1</v>
      </c>
      <c r="KQ6" s="158">
        <v>1</v>
      </c>
      <c r="KR6" s="251">
        <v>6</v>
      </c>
      <c r="KS6" s="532"/>
      <c r="KT6" s="532"/>
      <c r="KU6" s="532"/>
      <c r="KV6" s="532"/>
      <c r="KW6" s="532"/>
      <c r="KX6" s="532"/>
      <c r="KY6" s="532"/>
      <c r="KZ6" s="532"/>
    </row>
    <row r="7" spans="1:312" ht="15" customHeight="1">
      <c r="A7" s="45"/>
      <c r="B7" s="45"/>
      <c r="C7" s="46"/>
      <c r="D7" s="47"/>
      <c r="E7" s="133" t="s">
        <v>145</v>
      </c>
      <c r="F7" s="133"/>
      <c r="G7" s="133"/>
      <c r="H7" s="133"/>
      <c r="I7" s="133"/>
      <c r="J7" s="133"/>
      <c r="K7" s="133"/>
      <c r="L7" s="133"/>
      <c r="M7" s="46"/>
      <c r="N7" s="134" t="s">
        <v>815</v>
      </c>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6" t="s">
        <v>228</v>
      </c>
      <c r="BB7" s="136"/>
      <c r="BC7" s="137" t="s">
        <v>231</v>
      </c>
      <c r="BD7" s="135" t="s">
        <v>816</v>
      </c>
      <c r="BE7" s="135"/>
      <c r="BF7" s="136" t="s">
        <v>817</v>
      </c>
      <c r="BG7" s="136"/>
      <c r="BH7" s="136"/>
      <c r="BI7" s="136"/>
      <c r="BJ7" s="136"/>
      <c r="BK7" s="135" t="s">
        <v>818</v>
      </c>
      <c r="BL7" s="135"/>
      <c r="BM7" s="135"/>
      <c r="BN7" s="135"/>
      <c r="BO7" s="135"/>
      <c r="BP7" s="135"/>
      <c r="BQ7" s="136" t="s">
        <v>819</v>
      </c>
      <c r="BR7" s="136" t="s">
        <v>820</v>
      </c>
      <c r="BS7" s="138" t="s">
        <v>249</v>
      </c>
      <c r="BT7" s="137" t="s">
        <v>821</v>
      </c>
      <c r="BU7" s="137" t="s">
        <v>249</v>
      </c>
      <c r="BV7" s="139" t="s">
        <v>822</v>
      </c>
      <c r="BW7" s="137" t="s">
        <v>358</v>
      </c>
      <c r="BX7" s="137" t="s">
        <v>249</v>
      </c>
      <c r="BY7" s="137" t="s">
        <v>249</v>
      </c>
      <c r="BZ7" s="135" t="s">
        <v>823</v>
      </c>
      <c r="CA7" s="135" t="s">
        <v>823</v>
      </c>
      <c r="CB7" s="141" t="s">
        <v>258</v>
      </c>
      <c r="CC7" s="142" t="s">
        <v>261</v>
      </c>
      <c r="CD7" s="142" t="s">
        <v>824</v>
      </c>
      <c r="CE7" s="142" t="s">
        <v>824</v>
      </c>
      <c r="CF7" s="143" t="s">
        <v>824</v>
      </c>
      <c r="CG7" s="534" t="s">
        <v>825</v>
      </c>
      <c r="CH7" s="144" t="s">
        <v>249</v>
      </c>
      <c r="CI7" s="140" t="s">
        <v>249</v>
      </c>
      <c r="CJ7" s="140" t="s">
        <v>245</v>
      </c>
      <c r="CK7" s="140"/>
      <c r="CL7" s="140"/>
      <c r="CM7" s="140" t="s">
        <v>249</v>
      </c>
      <c r="CN7" s="145" t="s">
        <v>249</v>
      </c>
      <c r="CO7" s="138" t="s">
        <v>249</v>
      </c>
      <c r="CP7" s="140" t="s">
        <v>824</v>
      </c>
      <c r="CQ7" s="140" t="s">
        <v>824</v>
      </c>
      <c r="CR7" s="140" t="s">
        <v>824</v>
      </c>
      <c r="CS7" s="148" t="s">
        <v>824</v>
      </c>
      <c r="CT7" s="146" t="s">
        <v>249</v>
      </c>
      <c r="CU7" s="145" t="s">
        <v>280</v>
      </c>
      <c r="CV7" s="140" t="s">
        <v>826</v>
      </c>
      <c r="CW7" s="145" t="s">
        <v>283</v>
      </c>
      <c r="CX7" s="145"/>
      <c r="CY7" s="147" t="s">
        <v>249</v>
      </c>
      <c r="CZ7" s="140" t="s">
        <v>289</v>
      </c>
      <c r="DA7" s="140" t="s">
        <v>237</v>
      </c>
      <c r="DB7" s="145" t="s">
        <v>245</v>
      </c>
      <c r="DC7" s="140" t="s">
        <v>249</v>
      </c>
      <c r="DD7" s="535" t="s">
        <v>249</v>
      </c>
      <c r="DE7" s="535" t="s">
        <v>245</v>
      </c>
      <c r="DF7" s="535" t="s">
        <v>245</v>
      </c>
      <c r="DG7" s="535" t="s">
        <v>245</v>
      </c>
      <c r="DH7" s="535" t="s">
        <v>245</v>
      </c>
      <c r="DI7" s="535" t="s">
        <v>351</v>
      </c>
      <c r="DJ7" s="140" t="s">
        <v>827</v>
      </c>
      <c r="DK7" s="140" t="s">
        <v>245</v>
      </c>
      <c r="DL7" s="140" t="s">
        <v>245</v>
      </c>
      <c r="DM7" s="140" t="s">
        <v>245</v>
      </c>
      <c r="DN7" s="140" t="s">
        <v>245</v>
      </c>
      <c r="DO7" s="536" t="s">
        <v>315</v>
      </c>
      <c r="DP7" s="149" t="s">
        <v>249</v>
      </c>
      <c r="DQ7" s="149" t="s">
        <v>344</v>
      </c>
      <c r="DR7" s="149" t="s">
        <v>291</v>
      </c>
      <c r="DS7" s="149" t="s">
        <v>828</v>
      </c>
      <c r="DT7" s="150" t="s">
        <v>245</v>
      </c>
      <c r="DU7" s="151" t="s">
        <v>283</v>
      </c>
      <c r="DV7" s="151" t="s">
        <v>237</v>
      </c>
      <c r="DW7" s="151" t="s">
        <v>334</v>
      </c>
      <c r="DX7" s="151" t="s">
        <v>337</v>
      </c>
      <c r="DY7" s="150" t="s">
        <v>829</v>
      </c>
      <c r="DZ7" s="151" t="s">
        <v>344</v>
      </c>
      <c r="EA7" s="152" t="s">
        <v>347</v>
      </c>
      <c r="EB7" s="152" t="s">
        <v>350</v>
      </c>
      <c r="EC7" s="152" t="s">
        <v>351</v>
      </c>
      <c r="ED7" s="149" t="s">
        <v>353</v>
      </c>
      <c r="EE7" s="149" t="s">
        <v>249</v>
      </c>
      <c r="EF7" s="152" t="s">
        <v>356</v>
      </c>
      <c r="EG7" s="149" t="s">
        <v>237</v>
      </c>
      <c r="EH7" s="149" t="s">
        <v>245</v>
      </c>
      <c r="EI7" s="149" t="s">
        <v>350</v>
      </c>
      <c r="EJ7" s="149" t="s">
        <v>350</v>
      </c>
      <c r="EK7" s="149" t="s">
        <v>236</v>
      </c>
      <c r="EL7" s="149" t="s">
        <v>351</v>
      </c>
      <c r="EM7" s="149" t="s">
        <v>245</v>
      </c>
      <c r="EN7" s="149" t="s">
        <v>245</v>
      </c>
      <c r="EO7" s="149" t="s">
        <v>245</v>
      </c>
      <c r="EP7" s="149" t="s">
        <v>245</v>
      </c>
      <c r="EQ7" s="149" t="s">
        <v>245</v>
      </c>
      <c r="ER7" s="153" t="s">
        <v>324</v>
      </c>
      <c r="ES7" s="153" t="s">
        <v>245</v>
      </c>
      <c r="ET7" s="153" t="s">
        <v>245</v>
      </c>
      <c r="EU7" s="153" t="s">
        <v>245</v>
      </c>
      <c r="EV7" s="264" t="s">
        <v>249</v>
      </c>
      <c r="EW7" s="140" t="s">
        <v>238</v>
      </c>
      <c r="EX7" s="140" t="s">
        <v>249</v>
      </c>
      <c r="EY7" s="140" t="s">
        <v>249</v>
      </c>
      <c r="EZ7" s="140" t="s">
        <v>249</v>
      </c>
      <c r="FA7" s="145" t="s">
        <v>245</v>
      </c>
      <c r="FB7" s="140" t="s">
        <v>238</v>
      </c>
      <c r="FC7" s="145" t="s">
        <v>830</v>
      </c>
      <c r="FD7" s="138" t="s">
        <v>831</v>
      </c>
      <c r="FE7" s="138" t="s">
        <v>832</v>
      </c>
      <c r="FF7" s="138" t="s">
        <v>249</v>
      </c>
      <c r="FG7" s="140" t="s">
        <v>404</v>
      </c>
      <c r="FH7" s="140" t="s">
        <v>238</v>
      </c>
      <c r="FI7" s="140" t="s">
        <v>245</v>
      </c>
      <c r="FJ7" s="140" t="s">
        <v>249</v>
      </c>
      <c r="FK7" s="140" t="s">
        <v>245</v>
      </c>
      <c r="FL7" s="140" t="s">
        <v>245</v>
      </c>
      <c r="FM7" s="144" t="s">
        <v>245</v>
      </c>
      <c r="FN7" s="148" t="s">
        <v>249</v>
      </c>
      <c r="FO7" s="140" t="s">
        <v>833</v>
      </c>
      <c r="FP7" s="140" t="s">
        <v>245</v>
      </c>
      <c r="FQ7" s="140" t="s">
        <v>245</v>
      </c>
      <c r="FR7" s="140" t="s">
        <v>245</v>
      </c>
      <c r="FS7" s="140" t="s">
        <v>419</v>
      </c>
      <c r="FT7" s="147" t="s">
        <v>245</v>
      </c>
      <c r="FU7" s="154" t="s">
        <v>419</v>
      </c>
      <c r="FV7" s="147" t="s">
        <v>834</v>
      </c>
      <c r="FW7" s="140" t="s">
        <v>835</v>
      </c>
      <c r="FX7" s="138" t="s">
        <v>245</v>
      </c>
      <c r="FY7" s="140" t="s">
        <v>236</v>
      </c>
      <c r="FZ7" s="145" t="s">
        <v>836</v>
      </c>
      <c r="GA7" s="155" t="s">
        <v>837</v>
      </c>
      <c r="GB7" s="138" t="s">
        <v>350</v>
      </c>
      <c r="GC7" s="138" t="s">
        <v>238</v>
      </c>
      <c r="GD7" s="138" t="s">
        <v>838</v>
      </c>
      <c r="GE7" s="154" t="s">
        <v>839</v>
      </c>
      <c r="GF7" s="138" t="s">
        <v>351</v>
      </c>
      <c r="GG7" s="138" t="s">
        <v>286</v>
      </c>
      <c r="GH7" s="138" t="s">
        <v>351</v>
      </c>
      <c r="GI7" s="140"/>
      <c r="GJ7" s="140" t="s">
        <v>245</v>
      </c>
      <c r="GK7" s="140" t="s">
        <v>245</v>
      </c>
      <c r="GL7" s="140" t="s">
        <v>245</v>
      </c>
      <c r="GM7" s="146" t="s">
        <v>245</v>
      </c>
      <c r="GN7" s="140" t="s">
        <v>245</v>
      </c>
      <c r="GO7" s="140" t="s">
        <v>245</v>
      </c>
      <c r="GP7" s="140" t="s">
        <v>245</v>
      </c>
      <c r="GQ7" s="148" t="s">
        <v>245</v>
      </c>
      <c r="GR7" s="153" t="s">
        <v>245</v>
      </c>
      <c r="GS7" s="140" t="s">
        <v>840</v>
      </c>
      <c r="GT7" s="140" t="s">
        <v>841</v>
      </c>
      <c r="GU7" s="140" t="s">
        <v>245</v>
      </c>
      <c r="GV7" s="140" t="s">
        <v>840</v>
      </c>
      <c r="GW7" s="140" t="s">
        <v>245</v>
      </c>
      <c r="GX7" s="140" t="s">
        <v>840</v>
      </c>
      <c r="GY7" s="140"/>
      <c r="GZ7" s="140"/>
      <c r="HA7" s="140" t="s">
        <v>842</v>
      </c>
      <c r="HB7" s="140"/>
      <c r="HC7" s="140"/>
      <c r="HD7" s="140"/>
      <c r="HE7" s="140"/>
      <c r="HF7" s="140" t="s">
        <v>840</v>
      </c>
      <c r="HG7" s="140" t="s">
        <v>842</v>
      </c>
      <c r="HH7" s="140"/>
      <c r="HI7" s="140"/>
      <c r="HJ7" s="140"/>
      <c r="HK7" s="140" t="s">
        <v>245</v>
      </c>
      <c r="HL7" s="140"/>
      <c r="HM7" s="140" t="s">
        <v>245</v>
      </c>
      <c r="HN7" s="140"/>
      <c r="HO7" s="145" t="s">
        <v>350</v>
      </c>
      <c r="HP7" s="145"/>
      <c r="HQ7" s="140" t="s">
        <v>843</v>
      </c>
      <c r="HR7" s="153" t="s">
        <v>245</v>
      </c>
      <c r="HS7" s="153"/>
      <c r="HT7" s="140"/>
      <c r="HU7" s="140"/>
      <c r="HV7" s="140"/>
      <c r="HW7" s="140"/>
      <c r="HX7" s="140" t="s">
        <v>844</v>
      </c>
      <c r="HY7" s="140"/>
      <c r="HZ7" s="140"/>
      <c r="IA7" s="140" t="s">
        <v>844</v>
      </c>
      <c r="IB7" s="140"/>
      <c r="IC7" s="140" t="s">
        <v>845</v>
      </c>
      <c r="ID7" s="140" t="s">
        <v>846</v>
      </c>
      <c r="IE7" s="140"/>
      <c r="IF7" s="140"/>
      <c r="IG7" s="140"/>
      <c r="IH7" s="145" t="s">
        <v>245</v>
      </c>
      <c r="II7" s="140"/>
      <c r="IJ7" s="140"/>
      <c r="IK7" s="140"/>
      <c r="IL7" s="140" t="s">
        <v>245</v>
      </c>
      <c r="IM7" s="140" t="s">
        <v>245</v>
      </c>
      <c r="IN7" s="140" t="s">
        <v>844</v>
      </c>
      <c r="IO7" s="140" t="s">
        <v>844</v>
      </c>
      <c r="IP7" s="146" t="s">
        <v>245</v>
      </c>
      <c r="IQ7" s="140" t="s">
        <v>245</v>
      </c>
      <c r="IR7" s="134"/>
      <c r="IS7" s="135"/>
      <c r="IT7" s="135"/>
      <c r="IU7" s="135"/>
      <c r="IV7" s="135"/>
      <c r="IW7" s="135"/>
      <c r="IX7" s="135"/>
      <c r="IY7" s="135"/>
      <c r="IZ7" s="140"/>
      <c r="JA7" s="135"/>
      <c r="JB7" s="135"/>
      <c r="JC7" s="135"/>
      <c r="JD7" s="135"/>
      <c r="JE7" s="140"/>
      <c r="JF7" s="140"/>
      <c r="JG7" s="135"/>
      <c r="JH7" s="135"/>
      <c r="JI7" s="135"/>
      <c r="JJ7" s="135"/>
      <c r="JK7" s="135"/>
      <c r="JL7" s="135"/>
      <c r="JM7" s="148"/>
      <c r="JN7" s="140"/>
      <c r="JO7" s="140"/>
      <c r="JP7" s="140"/>
      <c r="JQ7" s="140"/>
      <c r="JR7" s="140"/>
      <c r="JS7" s="140"/>
      <c r="JT7" s="140"/>
      <c r="JU7" s="140"/>
      <c r="JV7" s="140"/>
      <c r="JW7" s="140"/>
      <c r="JX7" s="140"/>
      <c r="JY7" s="146"/>
      <c r="JZ7" s="140"/>
      <c r="KA7" s="145"/>
      <c r="KB7" s="140"/>
      <c r="KC7" s="148"/>
      <c r="KD7" s="140"/>
      <c r="KE7" s="140"/>
      <c r="KF7" s="140"/>
      <c r="KG7" s="140"/>
      <c r="KH7" s="140"/>
      <c r="KI7" s="140"/>
      <c r="KJ7" s="140"/>
      <c r="KK7" s="140"/>
      <c r="KL7" s="140"/>
      <c r="KM7" s="140"/>
      <c r="KN7" s="140"/>
      <c r="KO7" s="140"/>
      <c r="KP7" s="140"/>
      <c r="KQ7" s="140"/>
      <c r="KR7" s="252"/>
    </row>
    <row r="8" spans="1:312" ht="24.75" customHeight="1" thickBot="1">
      <c r="A8" s="537"/>
      <c r="B8" s="537"/>
      <c r="C8" s="538"/>
      <c r="D8" s="539"/>
      <c r="E8" s="540"/>
      <c r="F8" s="541"/>
      <c r="G8" s="541"/>
      <c r="H8" s="541"/>
      <c r="I8" s="541"/>
      <c r="J8" s="541"/>
      <c r="K8" s="541"/>
      <c r="L8" s="541"/>
      <c r="M8" s="538"/>
      <c r="N8" s="272"/>
      <c r="O8" s="273"/>
      <c r="P8" s="273"/>
      <c r="Q8" s="273"/>
      <c r="R8" s="273"/>
      <c r="S8" s="273"/>
      <c r="T8" s="273"/>
      <c r="U8" s="273"/>
      <c r="V8" s="273"/>
      <c r="W8" s="273"/>
      <c r="X8" s="273"/>
      <c r="Y8" s="273"/>
      <c r="Z8" s="273"/>
      <c r="AA8" s="273"/>
      <c r="AB8" s="273"/>
      <c r="AC8" s="273"/>
      <c r="AD8" s="273"/>
      <c r="AE8" s="273"/>
      <c r="AF8" s="273"/>
      <c r="AG8" s="273"/>
      <c r="AH8" s="273"/>
      <c r="AI8" s="273"/>
      <c r="AJ8" s="273"/>
      <c r="AK8" s="273"/>
      <c r="AL8" s="273"/>
      <c r="AM8" s="273"/>
      <c r="AN8" s="273"/>
      <c r="AO8" s="273"/>
      <c r="AP8" s="273"/>
      <c r="AQ8" s="273"/>
      <c r="AR8" s="273"/>
      <c r="AS8" s="273"/>
      <c r="AT8" s="273"/>
      <c r="AU8" s="273"/>
      <c r="AV8" s="273"/>
      <c r="AW8" s="273"/>
      <c r="AX8" s="273"/>
      <c r="AY8" s="273"/>
      <c r="AZ8" s="273"/>
      <c r="BA8" s="273"/>
      <c r="BB8" s="273"/>
      <c r="BC8" s="273"/>
      <c r="BD8" s="273"/>
      <c r="BE8" s="273"/>
      <c r="BF8" s="273"/>
      <c r="BG8" s="273"/>
      <c r="BH8" s="273"/>
      <c r="BI8" s="273"/>
      <c r="BJ8" s="273"/>
      <c r="BK8" s="273"/>
      <c r="BL8" s="273"/>
      <c r="BM8" s="273"/>
      <c r="BN8" s="273"/>
      <c r="BO8" s="273"/>
      <c r="BP8" s="273"/>
      <c r="BQ8" s="273" t="s">
        <v>241</v>
      </c>
      <c r="BR8" s="273"/>
      <c r="BS8" s="273"/>
      <c r="BT8" s="273"/>
      <c r="BU8" s="273"/>
      <c r="BV8" s="273"/>
      <c r="BW8" s="273"/>
      <c r="BX8" s="273"/>
      <c r="BY8" s="273"/>
      <c r="BZ8" s="273"/>
      <c r="CA8" s="273"/>
      <c r="CB8" s="272"/>
      <c r="CC8" s="273"/>
      <c r="CD8" s="273"/>
      <c r="CE8" s="273"/>
      <c r="CF8" s="273"/>
      <c r="CG8" s="272"/>
      <c r="CH8" s="273"/>
      <c r="CI8" s="273"/>
      <c r="CJ8" s="273"/>
      <c r="CK8" s="273"/>
      <c r="CL8" s="273"/>
      <c r="CM8" s="273" t="s">
        <v>2083</v>
      </c>
      <c r="CN8" s="273"/>
      <c r="CO8" s="273"/>
      <c r="CP8" s="273" t="s">
        <v>2084</v>
      </c>
      <c r="CQ8" s="273" t="s">
        <v>2085</v>
      </c>
      <c r="CR8" s="273"/>
      <c r="CS8" s="274" t="s">
        <v>2086</v>
      </c>
      <c r="CT8" s="275"/>
      <c r="CU8" s="276"/>
      <c r="CV8" s="276" t="s">
        <v>2087</v>
      </c>
      <c r="CW8" s="276"/>
      <c r="CX8" s="276"/>
      <c r="CY8" s="276"/>
      <c r="CZ8" s="276" t="s">
        <v>2088</v>
      </c>
      <c r="DA8" s="276"/>
      <c r="DB8" s="276"/>
      <c r="DC8" s="276"/>
      <c r="DD8" s="276"/>
      <c r="DE8" s="276"/>
      <c r="DF8" s="276"/>
      <c r="DG8" s="276"/>
      <c r="DH8" s="276"/>
      <c r="DI8" s="276"/>
      <c r="DJ8" s="276"/>
      <c r="DK8" s="276" t="s">
        <v>2089</v>
      </c>
      <c r="DL8" s="276"/>
      <c r="DM8" s="273"/>
      <c r="DN8" s="276"/>
      <c r="DO8" s="277"/>
      <c r="DP8" s="270"/>
      <c r="DQ8" s="270"/>
      <c r="DR8" s="270"/>
      <c r="DS8" s="270"/>
      <c r="DT8" s="270"/>
      <c r="DU8" s="270"/>
      <c r="DV8" s="270"/>
      <c r="DW8" s="270"/>
      <c r="DX8" s="270"/>
      <c r="DY8" s="270"/>
      <c r="DZ8" s="270"/>
      <c r="EA8" s="270"/>
      <c r="EB8" s="270"/>
      <c r="EC8" s="270"/>
      <c r="ED8" s="270"/>
      <c r="EE8" s="270"/>
      <c r="EF8" s="270"/>
      <c r="EG8" s="270"/>
      <c r="EH8" s="270"/>
      <c r="EI8" s="270"/>
      <c r="EJ8" s="270"/>
      <c r="EK8" s="270"/>
      <c r="EL8" s="270"/>
      <c r="EM8" s="270"/>
      <c r="EN8" s="270"/>
      <c r="EO8" s="270"/>
      <c r="EP8" s="270"/>
      <c r="EQ8" s="270"/>
      <c r="ER8" s="270"/>
      <c r="ES8" s="270"/>
      <c r="ET8" s="270"/>
      <c r="EU8" s="270"/>
      <c r="EV8" s="277"/>
      <c r="EW8" s="273" t="s">
        <v>2090</v>
      </c>
      <c r="EX8" s="273"/>
      <c r="EY8" s="273"/>
      <c r="EZ8" s="273"/>
      <c r="FA8" s="273"/>
      <c r="FB8" s="273"/>
      <c r="FC8" s="273"/>
      <c r="FD8" s="273"/>
      <c r="FE8" s="273"/>
      <c r="FF8" s="273"/>
      <c r="FG8" s="273"/>
      <c r="FH8" s="273"/>
      <c r="FI8" s="276" t="s">
        <v>2091</v>
      </c>
      <c r="FJ8" s="273"/>
      <c r="FK8" s="273"/>
      <c r="FL8" s="273"/>
      <c r="FM8" s="273" t="s">
        <v>2092</v>
      </c>
      <c r="FN8" s="274" t="s">
        <v>2093</v>
      </c>
      <c r="FO8" s="273"/>
      <c r="FP8" s="273"/>
      <c r="FQ8" s="273"/>
      <c r="FR8" s="273"/>
      <c r="FS8" s="273"/>
      <c r="FT8" s="273"/>
      <c r="FU8" s="272"/>
      <c r="FV8" s="273"/>
      <c r="FW8" s="273"/>
      <c r="FX8" s="273"/>
      <c r="FY8" s="273"/>
      <c r="FZ8" s="273"/>
      <c r="GA8" s="272"/>
      <c r="GB8" s="273"/>
      <c r="GC8" s="273"/>
      <c r="GD8" s="273"/>
      <c r="GE8" s="272"/>
      <c r="GF8" s="273"/>
      <c r="GG8" s="273"/>
      <c r="GH8" s="273"/>
      <c r="GI8" s="273"/>
      <c r="GJ8" s="273"/>
      <c r="GK8" s="273"/>
      <c r="GL8" s="273"/>
      <c r="GM8" s="272"/>
      <c r="GN8" s="273"/>
      <c r="GO8" s="273"/>
      <c r="GP8" s="273"/>
      <c r="GQ8" s="274"/>
      <c r="GR8" s="273"/>
      <c r="GS8" s="273"/>
      <c r="GT8" s="273"/>
      <c r="GU8" s="273"/>
      <c r="GV8" s="273" t="s">
        <v>2094</v>
      </c>
      <c r="GW8" s="273"/>
      <c r="GX8" s="273" t="s">
        <v>2095</v>
      </c>
      <c r="GY8" s="276"/>
      <c r="GZ8" s="276"/>
      <c r="HA8" s="273"/>
      <c r="HB8" s="273"/>
      <c r="HC8" s="276"/>
      <c r="HD8" s="276"/>
      <c r="HE8" s="276"/>
      <c r="HF8" s="273"/>
      <c r="HG8" s="273"/>
      <c r="HH8" s="276"/>
      <c r="HI8" s="276"/>
      <c r="HJ8" s="276"/>
      <c r="HK8" s="273"/>
      <c r="HL8" s="276"/>
      <c r="HM8" s="273"/>
      <c r="HN8" s="276"/>
      <c r="HO8" s="273"/>
      <c r="HP8" s="273"/>
      <c r="HQ8" s="273"/>
      <c r="HR8" s="273"/>
      <c r="HS8" s="276"/>
      <c r="HT8" s="276"/>
      <c r="HU8" s="276"/>
      <c r="HV8" s="276"/>
      <c r="HW8" s="276"/>
      <c r="HX8" s="276" t="s">
        <v>2096</v>
      </c>
      <c r="HY8" s="276"/>
      <c r="HZ8" s="276"/>
      <c r="IA8" s="273"/>
      <c r="IB8" s="273"/>
      <c r="IC8" s="273" t="s">
        <v>2097</v>
      </c>
      <c r="ID8" s="273"/>
      <c r="IE8" s="276"/>
      <c r="IF8" s="276"/>
      <c r="IG8" s="276"/>
      <c r="IH8" s="273"/>
      <c r="II8" s="276"/>
      <c r="IJ8" s="276"/>
      <c r="IK8" s="276"/>
      <c r="IL8" s="276" t="s">
        <v>2098</v>
      </c>
      <c r="IM8" s="273"/>
      <c r="IN8" s="273"/>
      <c r="IO8" s="273"/>
      <c r="IP8" s="272"/>
      <c r="IQ8" s="273"/>
      <c r="IR8" s="278" t="s">
        <v>2099</v>
      </c>
      <c r="IS8" s="279"/>
      <c r="IT8" s="279"/>
      <c r="IU8" s="279"/>
      <c r="IV8" s="279"/>
      <c r="IW8" s="279"/>
      <c r="IX8" s="279"/>
      <c r="IY8" s="279"/>
      <c r="IZ8" s="279" t="s">
        <v>2100</v>
      </c>
      <c r="JA8" s="279"/>
      <c r="JB8" s="279"/>
      <c r="JC8" s="279"/>
      <c r="JD8" s="279"/>
      <c r="JE8" s="273"/>
      <c r="JF8" s="273"/>
      <c r="JG8" s="279" t="s">
        <v>2100</v>
      </c>
      <c r="JH8" s="279"/>
      <c r="JI8" s="279"/>
      <c r="JJ8" s="279"/>
      <c r="JK8" s="279"/>
      <c r="JL8" s="279"/>
      <c r="JM8" s="280"/>
      <c r="JN8" s="269"/>
      <c r="JO8" s="269"/>
      <c r="JP8" s="269"/>
      <c r="JQ8" s="281" t="s">
        <v>2101</v>
      </c>
      <c r="JR8" s="269"/>
      <c r="JS8" s="269"/>
      <c r="JT8" s="269"/>
      <c r="JU8" s="269"/>
      <c r="JV8" s="269"/>
      <c r="JW8" s="269"/>
      <c r="JX8" s="269"/>
      <c r="JY8" s="282" t="s">
        <v>2102</v>
      </c>
      <c r="JZ8" s="269"/>
      <c r="KA8" s="269"/>
      <c r="KB8" s="269"/>
      <c r="KC8" s="283"/>
      <c r="KD8" s="281" t="s">
        <v>2103</v>
      </c>
      <c r="KE8" s="269"/>
      <c r="KF8" s="269"/>
      <c r="KG8" s="269"/>
      <c r="KH8" s="269"/>
      <c r="KI8" s="269"/>
      <c r="KJ8" s="269"/>
      <c r="KK8" s="269"/>
      <c r="KL8" s="269"/>
      <c r="KM8" s="270"/>
      <c r="KN8" s="270"/>
      <c r="KO8" s="270"/>
      <c r="KP8" s="270" t="s">
        <v>2104</v>
      </c>
      <c r="KQ8" s="542"/>
      <c r="KR8" s="531" t="s">
        <v>811</v>
      </c>
    </row>
    <row r="9" spans="1:312">
      <c r="A9" s="45"/>
      <c r="B9" s="45"/>
      <c r="C9" s="46"/>
      <c r="D9" s="47"/>
      <c r="E9" s="543"/>
      <c r="F9" s="541"/>
      <c r="G9" s="541"/>
      <c r="H9" s="541"/>
      <c r="I9" s="541"/>
      <c r="J9" s="541"/>
      <c r="K9" s="541"/>
      <c r="L9" s="541"/>
      <c r="M9" s="46"/>
      <c r="N9" s="544" t="s">
        <v>2648</v>
      </c>
      <c r="O9" s="380" t="s">
        <v>2649</v>
      </c>
      <c r="P9" s="380" t="s">
        <v>2650</v>
      </c>
      <c r="Q9" s="380" t="s">
        <v>2651</v>
      </c>
      <c r="R9" s="380" t="s">
        <v>2652</v>
      </c>
      <c r="S9" s="380" t="s">
        <v>2653</v>
      </c>
      <c r="T9" s="380" t="s">
        <v>2654</v>
      </c>
      <c r="U9" s="380" t="s">
        <v>2655</v>
      </c>
      <c r="V9" s="380" t="s">
        <v>2656</v>
      </c>
      <c r="W9" s="380" t="s">
        <v>2657</v>
      </c>
      <c r="X9" s="380" t="s">
        <v>2658</v>
      </c>
      <c r="Y9" s="380" t="s">
        <v>2659</v>
      </c>
      <c r="Z9" s="380" t="s">
        <v>2660</v>
      </c>
      <c r="AA9" s="380" t="s">
        <v>2661</v>
      </c>
      <c r="AB9" s="380" t="s">
        <v>2662</v>
      </c>
      <c r="AC9" s="380" t="s">
        <v>2663</v>
      </c>
      <c r="AD9" s="380" t="s">
        <v>2664</v>
      </c>
      <c r="AE9" s="380" t="s">
        <v>2665</v>
      </c>
      <c r="AF9" s="380" t="s">
        <v>2666</v>
      </c>
      <c r="AG9" s="380" t="s">
        <v>2667</v>
      </c>
      <c r="AH9" s="380" t="s">
        <v>2668</v>
      </c>
      <c r="AI9" s="380" t="s">
        <v>2669</v>
      </c>
      <c r="AJ9" s="380" t="s">
        <v>2670</v>
      </c>
      <c r="AK9" s="380" t="s">
        <v>2671</v>
      </c>
      <c r="AL9" s="380" t="s">
        <v>2672</v>
      </c>
      <c r="AM9" s="380" t="s">
        <v>2673</v>
      </c>
      <c r="AN9" s="380" t="s">
        <v>2674</v>
      </c>
      <c r="AO9" s="380" t="s">
        <v>2675</v>
      </c>
      <c r="AP9" s="380" t="s">
        <v>2676</v>
      </c>
      <c r="AQ9" s="380" t="s">
        <v>2677</v>
      </c>
      <c r="AR9" s="380" t="s">
        <v>2678</v>
      </c>
      <c r="AS9" s="380" t="s">
        <v>2679</v>
      </c>
      <c r="AT9" s="380" t="s">
        <v>2680</v>
      </c>
      <c r="AU9" s="380" t="s">
        <v>2681</v>
      </c>
      <c r="AV9" s="380" t="s">
        <v>2682</v>
      </c>
      <c r="AW9" s="380" t="s">
        <v>2683</v>
      </c>
      <c r="AX9" s="380" t="s">
        <v>2684</v>
      </c>
      <c r="AY9" s="380" t="s">
        <v>2685</v>
      </c>
      <c r="AZ9" s="380" t="s">
        <v>2686</v>
      </c>
      <c r="BA9" s="380" t="s">
        <v>2687</v>
      </c>
      <c r="BB9" s="380" t="s">
        <v>2688</v>
      </c>
      <c r="BC9" s="380" t="s">
        <v>2689</v>
      </c>
      <c r="BD9" s="380" t="s">
        <v>2690</v>
      </c>
      <c r="BE9" s="380" t="s">
        <v>2691</v>
      </c>
      <c r="BF9" s="380" t="s">
        <v>2692</v>
      </c>
      <c r="BG9" s="380" t="s">
        <v>2693</v>
      </c>
      <c r="BH9" s="380" t="s">
        <v>2694</v>
      </c>
      <c r="BI9" s="380" t="s">
        <v>2695</v>
      </c>
      <c r="BJ9" s="380" t="s">
        <v>2696</v>
      </c>
      <c r="BK9" s="380" t="s">
        <v>2697</v>
      </c>
      <c r="BL9" s="380" t="s">
        <v>2698</v>
      </c>
      <c r="BM9" s="380" t="s">
        <v>2699</v>
      </c>
      <c r="BN9" s="380" t="s">
        <v>2700</v>
      </c>
      <c r="BO9" s="380" t="s">
        <v>2701</v>
      </c>
      <c r="BP9" s="380" t="s">
        <v>2702</v>
      </c>
      <c r="BQ9" s="380" t="s">
        <v>2703</v>
      </c>
      <c r="BR9" s="380" t="s">
        <v>2704</v>
      </c>
      <c r="BS9" s="380" t="s">
        <v>2705</v>
      </c>
      <c r="BT9" s="380" t="s">
        <v>2706</v>
      </c>
      <c r="BU9" s="380" t="s">
        <v>2707</v>
      </c>
      <c r="BV9" s="380" t="s">
        <v>2708</v>
      </c>
      <c r="BW9" s="380" t="s">
        <v>2709</v>
      </c>
      <c r="BX9" s="380" t="s">
        <v>2710</v>
      </c>
      <c r="BY9" s="380" t="s">
        <v>2711</v>
      </c>
      <c r="BZ9" s="380"/>
      <c r="CA9" s="380"/>
      <c r="CB9" s="544" t="s">
        <v>2712</v>
      </c>
      <c r="CC9" s="380" t="s">
        <v>2713</v>
      </c>
      <c r="CD9" s="380"/>
      <c r="CE9" s="380"/>
      <c r="CF9" s="380"/>
      <c r="CG9" s="544" t="s">
        <v>2714</v>
      </c>
      <c r="CH9" s="380" t="s">
        <v>2715</v>
      </c>
      <c r="CI9" s="380" t="s">
        <v>2716</v>
      </c>
      <c r="CJ9" s="380" t="s">
        <v>2717</v>
      </c>
      <c r="CK9" s="380" t="s">
        <v>2718</v>
      </c>
      <c r="CL9" s="380" t="s">
        <v>2719</v>
      </c>
      <c r="CM9" s="380" t="s">
        <v>2720</v>
      </c>
      <c r="CN9" s="380" t="s">
        <v>2721</v>
      </c>
      <c r="CO9" s="380" t="s">
        <v>2722</v>
      </c>
      <c r="CP9" s="380"/>
      <c r="CQ9" s="380"/>
      <c r="CR9" s="380"/>
      <c r="CS9" s="545"/>
      <c r="CT9" s="544" t="s">
        <v>2723</v>
      </c>
      <c r="CU9" s="380" t="s">
        <v>2724</v>
      </c>
      <c r="CV9" s="380" t="s">
        <v>2725</v>
      </c>
      <c r="CW9" s="380" t="s">
        <v>2726</v>
      </c>
      <c r="CX9" s="380" t="s">
        <v>2727</v>
      </c>
      <c r="CY9" s="380" t="s">
        <v>2728</v>
      </c>
      <c r="CZ9" s="380" t="s">
        <v>2729</v>
      </c>
      <c r="DA9" s="380" t="s">
        <v>2730</v>
      </c>
      <c r="DB9" s="380" t="s">
        <v>2731</v>
      </c>
      <c r="DC9" s="380" t="s">
        <v>2732</v>
      </c>
      <c r="DD9" s="380" t="s">
        <v>2733</v>
      </c>
      <c r="DE9" s="380" t="s">
        <v>2734</v>
      </c>
      <c r="DF9" s="380" t="s">
        <v>2735</v>
      </c>
      <c r="DG9" s="380" t="s">
        <v>2736</v>
      </c>
      <c r="DH9" s="380" t="s">
        <v>2737</v>
      </c>
      <c r="DI9" s="380" t="s">
        <v>2738</v>
      </c>
      <c r="DJ9" s="380"/>
      <c r="DK9" s="380"/>
      <c r="DL9" s="380"/>
      <c r="DM9" s="380"/>
      <c r="DN9" s="380"/>
      <c r="DO9" s="544" t="s">
        <v>2739</v>
      </c>
      <c r="DP9" s="380" t="s">
        <v>2740</v>
      </c>
      <c r="DQ9" s="380" t="s">
        <v>2741</v>
      </c>
      <c r="DR9" s="380" t="s">
        <v>2742</v>
      </c>
      <c r="DS9" s="380" t="s">
        <v>2743</v>
      </c>
      <c r="DT9" s="380" t="s">
        <v>2744</v>
      </c>
      <c r="DU9" s="380" t="s">
        <v>2745</v>
      </c>
      <c r="DV9" s="380" t="s">
        <v>2746</v>
      </c>
      <c r="DW9" s="380" t="s">
        <v>2747</v>
      </c>
      <c r="DX9" s="380" t="s">
        <v>2748</v>
      </c>
      <c r="DY9" s="380" t="s">
        <v>2749</v>
      </c>
      <c r="DZ9" s="380" t="s">
        <v>2750</v>
      </c>
      <c r="EA9" s="380" t="s">
        <v>2751</v>
      </c>
      <c r="EB9" s="380" t="s">
        <v>2752</v>
      </c>
      <c r="EC9" s="380" t="s">
        <v>2753</v>
      </c>
      <c r="ED9" s="380" t="s">
        <v>2754</v>
      </c>
      <c r="EE9" s="380" t="s">
        <v>2755</v>
      </c>
      <c r="EF9" s="380" t="s">
        <v>2756</v>
      </c>
      <c r="EG9" s="380" t="s">
        <v>2757</v>
      </c>
      <c r="EH9" s="380" t="s">
        <v>2758</v>
      </c>
      <c r="EI9" s="380" t="s">
        <v>2759</v>
      </c>
      <c r="EJ9" s="380" t="s">
        <v>2760</v>
      </c>
      <c r="EK9" s="380" t="s">
        <v>2761</v>
      </c>
      <c r="EL9" s="380" t="s">
        <v>2762</v>
      </c>
      <c r="EM9" s="380" t="s">
        <v>2763</v>
      </c>
      <c r="EN9" s="380" t="s">
        <v>2764</v>
      </c>
      <c r="EO9" s="380" t="s">
        <v>2765</v>
      </c>
      <c r="EP9" s="380" t="s">
        <v>2766</v>
      </c>
      <c r="EQ9" s="380"/>
      <c r="ER9" s="380"/>
      <c r="ES9" s="380"/>
      <c r="ET9" s="380"/>
      <c r="EU9" s="380"/>
      <c r="EV9" s="544" t="s">
        <v>2767</v>
      </c>
      <c r="EW9" s="380" t="s">
        <v>2768</v>
      </c>
      <c r="EX9" s="380" t="s">
        <v>2769</v>
      </c>
      <c r="EY9" s="380" t="s">
        <v>2770</v>
      </c>
      <c r="EZ9" s="380" t="s">
        <v>2771</v>
      </c>
      <c r="FA9" s="380" t="s">
        <v>2772</v>
      </c>
      <c r="FB9" s="380" t="s">
        <v>2773</v>
      </c>
      <c r="FC9" s="380" t="s">
        <v>2774</v>
      </c>
      <c r="FD9" s="380" t="s">
        <v>2775</v>
      </c>
      <c r="FE9" s="380" t="s">
        <v>2776</v>
      </c>
      <c r="FF9" s="380" t="s">
        <v>2777</v>
      </c>
      <c r="FG9" s="380" t="s">
        <v>2778</v>
      </c>
      <c r="FH9" s="380" t="s">
        <v>2779</v>
      </c>
      <c r="FI9" s="380" t="s">
        <v>2780</v>
      </c>
      <c r="FJ9" s="380" t="s">
        <v>2781</v>
      </c>
      <c r="FK9" s="380" t="s">
        <v>2782</v>
      </c>
      <c r="FL9" s="380" t="s">
        <v>2783</v>
      </c>
      <c r="FM9" s="380"/>
      <c r="FN9" s="545"/>
      <c r="FO9" s="380"/>
      <c r="FP9" s="380"/>
      <c r="FQ9" s="380"/>
      <c r="FR9" s="380"/>
      <c r="FS9" s="380"/>
      <c r="FT9" s="380"/>
      <c r="FU9" s="544"/>
      <c r="FV9" s="380"/>
      <c r="FW9" s="380"/>
      <c r="FX9" s="380"/>
      <c r="FY9" s="380"/>
      <c r="FZ9" s="380"/>
      <c r="GA9" s="544"/>
      <c r="GB9" s="380"/>
      <c r="GC9" s="380"/>
      <c r="GD9" s="380"/>
      <c r="GE9" s="544" t="s">
        <v>2784</v>
      </c>
      <c r="GF9" s="380" t="s">
        <v>2785</v>
      </c>
      <c r="GG9" s="380" t="s">
        <v>2786</v>
      </c>
      <c r="GH9" s="380" t="s">
        <v>2787</v>
      </c>
      <c r="GI9" s="380" t="s">
        <v>2788</v>
      </c>
      <c r="GJ9" s="380"/>
      <c r="GK9" s="380"/>
      <c r="GL9" s="380"/>
      <c r="GM9" s="544"/>
      <c r="GN9" s="380"/>
      <c r="GO9" s="380"/>
      <c r="GP9" s="380"/>
      <c r="GQ9" s="545"/>
      <c r="GR9" s="380" t="s">
        <v>2789</v>
      </c>
      <c r="GS9" s="380" t="s">
        <v>2790</v>
      </c>
      <c r="GT9" s="380" t="s">
        <v>2791</v>
      </c>
      <c r="GU9" s="380" t="s">
        <v>2792</v>
      </c>
      <c r="GV9" s="380" t="s">
        <v>2793</v>
      </c>
      <c r="GW9" s="380" t="s">
        <v>2794</v>
      </c>
      <c r="GX9" s="380" t="s">
        <v>2795</v>
      </c>
      <c r="GY9" s="380" t="s">
        <v>2796</v>
      </c>
      <c r="GZ9" s="380" t="s">
        <v>2797</v>
      </c>
      <c r="HA9" s="380" t="s">
        <v>2798</v>
      </c>
      <c r="HB9" s="380" t="s">
        <v>2799</v>
      </c>
      <c r="HC9" s="380" t="s">
        <v>2800</v>
      </c>
      <c r="HD9" s="380" t="s">
        <v>2801</v>
      </c>
      <c r="HE9" s="380" t="s">
        <v>2802</v>
      </c>
      <c r="HF9" s="380" t="s">
        <v>2803</v>
      </c>
      <c r="HG9" s="380" t="s">
        <v>2804</v>
      </c>
      <c r="HH9" s="380" t="s">
        <v>2805</v>
      </c>
      <c r="HI9" s="380" t="s">
        <v>2806</v>
      </c>
      <c r="HJ9" s="380" t="s">
        <v>2807</v>
      </c>
      <c r="HK9" s="380" t="s">
        <v>2808</v>
      </c>
      <c r="HL9" s="380" t="s">
        <v>2809</v>
      </c>
      <c r="HM9" s="380" t="s">
        <v>2810</v>
      </c>
      <c r="HN9" s="380" t="s">
        <v>2811</v>
      </c>
      <c r="HO9" s="380" t="s">
        <v>2812</v>
      </c>
      <c r="HP9" s="380" t="s">
        <v>2813</v>
      </c>
      <c r="HQ9" s="380" t="s">
        <v>2814</v>
      </c>
      <c r="HR9" s="380" t="s">
        <v>2815</v>
      </c>
      <c r="HS9" s="380" t="s">
        <v>2816</v>
      </c>
      <c r="HT9" s="380" t="s">
        <v>2817</v>
      </c>
      <c r="HU9" s="380" t="s">
        <v>2818</v>
      </c>
      <c r="HV9" s="380" t="s">
        <v>2819</v>
      </c>
      <c r="HW9" s="380" t="s">
        <v>2820</v>
      </c>
      <c r="HX9" s="380" t="s">
        <v>2821</v>
      </c>
      <c r="HY9" s="380" t="s">
        <v>2822</v>
      </c>
      <c r="HZ9" s="380" t="s">
        <v>2823</v>
      </c>
      <c r="IA9" s="380" t="s">
        <v>2824</v>
      </c>
      <c r="IB9" s="380" t="s">
        <v>2825</v>
      </c>
      <c r="IC9" s="380" t="s">
        <v>2826</v>
      </c>
      <c r="ID9" s="380" t="s">
        <v>2827</v>
      </c>
      <c r="IE9" s="380" t="s">
        <v>2828</v>
      </c>
      <c r="IF9" s="380" t="s">
        <v>2829</v>
      </c>
      <c r="IG9" s="380" t="s">
        <v>2830</v>
      </c>
      <c r="IH9" s="380" t="s">
        <v>2831</v>
      </c>
      <c r="II9" s="380" t="s">
        <v>2832</v>
      </c>
      <c r="IJ9" s="380" t="s">
        <v>2833</v>
      </c>
      <c r="IK9" s="380" t="s">
        <v>2834</v>
      </c>
      <c r="IL9" s="380"/>
      <c r="IM9" s="380"/>
      <c r="IN9" s="380"/>
      <c r="IO9" s="380"/>
      <c r="IP9" s="544"/>
      <c r="IQ9" s="380"/>
      <c r="IR9" s="546" t="s">
        <v>2835</v>
      </c>
      <c r="IS9" s="547" t="s">
        <v>2836</v>
      </c>
      <c r="IT9" s="547" t="s">
        <v>2837</v>
      </c>
      <c r="IU9" s="547" t="s">
        <v>2838</v>
      </c>
      <c r="IV9" s="547" t="s">
        <v>2839</v>
      </c>
      <c r="IW9" s="547" t="s">
        <v>2840</v>
      </c>
      <c r="IX9" s="547" t="s">
        <v>2841</v>
      </c>
      <c r="IY9" s="547" t="s">
        <v>2842</v>
      </c>
      <c r="IZ9" s="547" t="s">
        <v>2843</v>
      </c>
      <c r="JA9" s="547" t="s">
        <v>2844</v>
      </c>
      <c r="JB9" s="547" t="s">
        <v>2845</v>
      </c>
      <c r="JC9" s="547" t="s">
        <v>2846</v>
      </c>
      <c r="JD9" s="547" t="s">
        <v>2847</v>
      </c>
      <c r="JE9" s="380" t="s">
        <v>2848</v>
      </c>
      <c r="JF9" s="380"/>
      <c r="JG9" s="547" t="s">
        <v>2155</v>
      </c>
      <c r="JH9" s="547" t="s">
        <v>2156</v>
      </c>
      <c r="JI9" s="547" t="s">
        <v>2157</v>
      </c>
      <c r="JJ9" s="547" t="s">
        <v>2158</v>
      </c>
      <c r="JK9" s="547" t="s">
        <v>2159</v>
      </c>
      <c r="JL9" s="547"/>
      <c r="JM9" s="548"/>
      <c r="JN9" s="549" t="s">
        <v>2849</v>
      </c>
      <c r="JO9" s="549" t="s">
        <v>2850</v>
      </c>
      <c r="JP9" s="549" t="s">
        <v>2851</v>
      </c>
      <c r="JQ9" s="550" t="s">
        <v>2852</v>
      </c>
      <c r="JR9" s="549" t="s">
        <v>2853</v>
      </c>
      <c r="JS9" s="549" t="s">
        <v>2854</v>
      </c>
      <c r="JT9" s="549" t="s">
        <v>2855</v>
      </c>
      <c r="JU9" s="549" t="s">
        <v>2856</v>
      </c>
      <c r="JV9" s="549" t="s">
        <v>2857</v>
      </c>
      <c r="JW9" s="549" t="s">
        <v>2858</v>
      </c>
      <c r="JX9" s="549"/>
      <c r="JY9" s="551" t="s">
        <v>2859</v>
      </c>
      <c r="JZ9" s="549" t="s">
        <v>2860</v>
      </c>
      <c r="KA9" s="549" t="s">
        <v>2861</v>
      </c>
      <c r="KB9" s="549" t="s">
        <v>2862</v>
      </c>
      <c r="KC9" s="552" t="s">
        <v>2863</v>
      </c>
      <c r="KD9" s="550" t="s">
        <v>2864</v>
      </c>
      <c r="KE9" s="549" t="s">
        <v>2865</v>
      </c>
      <c r="KF9" s="549" t="s">
        <v>2866</v>
      </c>
      <c r="KG9" s="549" t="s">
        <v>2867</v>
      </c>
      <c r="KH9" s="549" t="s">
        <v>2868</v>
      </c>
      <c r="KI9" s="549" t="s">
        <v>2869</v>
      </c>
      <c r="KJ9" s="549" t="s">
        <v>2870</v>
      </c>
      <c r="KK9" s="549" t="s">
        <v>2871</v>
      </c>
      <c r="KL9" s="549" t="s">
        <v>2872</v>
      </c>
      <c r="KM9" s="380" t="s">
        <v>2873</v>
      </c>
      <c r="KN9" s="380" t="s">
        <v>2874</v>
      </c>
      <c r="KO9" s="380" t="s">
        <v>2875</v>
      </c>
      <c r="KP9" s="380" t="s">
        <v>2876</v>
      </c>
      <c r="KQ9" s="380"/>
      <c r="KR9" s="553"/>
      <c r="KT9" s="10">
        <v>1</v>
      </c>
      <c r="KU9" s="10">
        <v>2</v>
      </c>
      <c r="KV9" s="10">
        <v>3</v>
      </c>
      <c r="KW9" s="10" t="s">
        <v>2878</v>
      </c>
    </row>
    <row r="10" spans="1:312" ht="19.5">
      <c r="A10" s="160">
        <v>1</v>
      </c>
      <c r="B10" s="160" t="s">
        <v>849</v>
      </c>
      <c r="C10" s="161" t="s">
        <v>850</v>
      </c>
      <c r="D10" s="162">
        <v>1</v>
      </c>
      <c r="E10" s="163" t="s">
        <v>851</v>
      </c>
      <c r="F10" s="164">
        <v>20</v>
      </c>
      <c r="G10" s="164" t="s">
        <v>852</v>
      </c>
      <c r="H10" s="164">
        <v>0</v>
      </c>
      <c r="I10" s="164">
        <v>0</v>
      </c>
      <c r="J10" s="164">
        <v>325</v>
      </c>
      <c r="K10" s="164">
        <v>101.5</v>
      </c>
      <c r="L10" s="165">
        <v>31.23076923076923</v>
      </c>
      <c r="M10" s="384" t="s">
        <v>2173</v>
      </c>
      <c r="N10" s="166"/>
      <c r="BR10" s="9" t="s">
        <v>853</v>
      </c>
      <c r="CB10" s="166"/>
      <c r="CG10" s="166"/>
      <c r="CI10" s="9" t="s">
        <v>853</v>
      </c>
      <c r="CS10" s="167"/>
      <c r="CT10" s="166"/>
      <c r="CV10" s="9" t="s">
        <v>853</v>
      </c>
      <c r="DO10" s="166"/>
      <c r="EM10" s="9" t="s">
        <v>853</v>
      </c>
      <c r="EN10" s="9" t="s">
        <v>853</v>
      </c>
      <c r="EO10" s="9" t="s">
        <v>853</v>
      </c>
      <c r="EV10" s="166"/>
      <c r="FM10" s="9" t="s">
        <v>853</v>
      </c>
      <c r="FN10" s="167"/>
      <c r="FU10" s="166"/>
      <c r="GA10" s="166"/>
      <c r="GE10" s="166"/>
      <c r="GM10" s="166"/>
      <c r="GQ10" s="167"/>
      <c r="IP10" s="166"/>
      <c r="IR10" s="166"/>
      <c r="IX10" s="10"/>
      <c r="IY10" s="10"/>
      <c r="JA10" s="10"/>
      <c r="JE10" s="37" t="s">
        <v>853</v>
      </c>
      <c r="JM10" s="167"/>
      <c r="JN10" s="37"/>
      <c r="JO10" s="37"/>
      <c r="JP10" s="37"/>
      <c r="JQ10" s="37"/>
      <c r="JR10" s="37"/>
      <c r="JS10" s="37"/>
      <c r="JT10" s="37"/>
      <c r="JU10" s="37"/>
      <c r="JV10" s="37"/>
      <c r="JW10" s="37"/>
      <c r="JX10" s="37"/>
      <c r="JY10" s="169"/>
      <c r="JZ10" s="40"/>
      <c r="KA10" s="40"/>
      <c r="KB10" s="40"/>
      <c r="KC10" s="554"/>
      <c r="KD10" s="37"/>
      <c r="KE10" s="37"/>
      <c r="KF10" s="37"/>
      <c r="KG10" s="37"/>
      <c r="KH10" s="170"/>
      <c r="KI10" s="170"/>
      <c r="KJ10" s="170"/>
      <c r="KK10" s="170"/>
      <c r="KL10" s="37"/>
      <c r="KR10" s="254"/>
      <c r="KT10" s="10">
        <f>COUNTIF($N10:$IQ10,"△")</f>
        <v>7</v>
      </c>
      <c r="KU10" s="10">
        <f>COUNTIF($IR10:$JM10,"△")</f>
        <v>1</v>
      </c>
      <c r="KV10" s="10">
        <f>COUNTIF($JN10:$KR10,"△")</f>
        <v>0</v>
      </c>
      <c r="KW10" s="10">
        <f>SUM(KT10:KV10)</f>
        <v>8</v>
      </c>
    </row>
    <row r="11" spans="1:312" ht="19.5">
      <c r="A11" s="171">
        <v>1</v>
      </c>
      <c r="B11" s="171" t="s">
        <v>854</v>
      </c>
      <c r="C11" s="172" t="s">
        <v>855</v>
      </c>
      <c r="D11" s="173">
        <v>2</v>
      </c>
      <c r="E11" s="164" t="s">
        <v>856</v>
      </c>
      <c r="F11" s="164">
        <v>9</v>
      </c>
      <c r="G11" s="164" t="s">
        <v>857</v>
      </c>
      <c r="H11" s="164">
        <v>0</v>
      </c>
      <c r="I11" s="164">
        <v>0</v>
      </c>
      <c r="J11" s="164">
        <v>626</v>
      </c>
      <c r="K11" s="164">
        <v>198</v>
      </c>
      <c r="L11" s="165">
        <v>31.629392971246006</v>
      </c>
      <c r="M11" s="384" t="s">
        <v>2174</v>
      </c>
      <c r="N11" s="166" t="s">
        <v>853</v>
      </c>
      <c r="CB11" s="166"/>
      <c r="CG11" s="166"/>
      <c r="CI11" s="9" t="s">
        <v>853</v>
      </c>
      <c r="CS11" s="167"/>
      <c r="CT11" s="166"/>
      <c r="DO11" s="166"/>
      <c r="EV11" s="166"/>
      <c r="FN11" s="167"/>
      <c r="FU11" s="166"/>
      <c r="GA11" s="166"/>
      <c r="GE11" s="166"/>
      <c r="GM11" s="166"/>
      <c r="GQ11" s="167"/>
      <c r="HG11" t="s">
        <v>853</v>
      </c>
      <c r="HM11" t="s">
        <v>853</v>
      </c>
      <c r="HX11" t="s">
        <v>853</v>
      </c>
      <c r="IP11" s="166"/>
      <c r="IR11" s="166"/>
      <c r="IX11" s="10"/>
      <c r="IY11" s="10"/>
      <c r="JA11" s="10"/>
      <c r="JM11" s="167"/>
      <c r="JY11" s="166"/>
      <c r="KC11" s="285"/>
      <c r="KH11" s="10"/>
      <c r="KI11" s="10"/>
      <c r="KJ11" s="10"/>
      <c r="KK11" s="10"/>
      <c r="KR11" s="255"/>
      <c r="KT11" s="10">
        <f t="shared" ref="KT11:KT74" si="0">COUNTIF($N11:$IQ11,"△")</f>
        <v>5</v>
      </c>
      <c r="KU11" s="10">
        <f t="shared" ref="KU11:KU74" si="1">COUNTIF($IR11:$JM11,"△")</f>
        <v>0</v>
      </c>
      <c r="KV11" s="10">
        <f t="shared" ref="KV11:KV74" si="2">COUNTIF($JN11:$KR11,"△")</f>
        <v>0</v>
      </c>
      <c r="KW11" s="10">
        <f t="shared" ref="KW11:KW74" si="3">SUM(KT11:KV11)</f>
        <v>5</v>
      </c>
    </row>
    <row r="12" spans="1:312" ht="19.5">
      <c r="A12" s="171">
        <v>1</v>
      </c>
      <c r="B12" s="171" t="s">
        <v>854</v>
      </c>
      <c r="C12" s="172" t="s">
        <v>858</v>
      </c>
      <c r="D12" s="173">
        <v>3</v>
      </c>
      <c r="E12" s="164" t="s">
        <v>859</v>
      </c>
      <c r="F12" s="164">
        <v>8</v>
      </c>
      <c r="G12" s="164" t="s">
        <v>857</v>
      </c>
      <c r="H12" s="164">
        <v>0</v>
      </c>
      <c r="I12" s="164">
        <v>0</v>
      </c>
      <c r="J12" s="164">
        <v>212</v>
      </c>
      <c r="K12" s="164">
        <v>47</v>
      </c>
      <c r="L12" s="165">
        <v>22.169811320754718</v>
      </c>
      <c r="M12" s="384" t="s">
        <v>2175</v>
      </c>
      <c r="N12" s="166"/>
      <c r="BG12" s="9" t="s">
        <v>853</v>
      </c>
      <c r="CB12" s="166"/>
      <c r="CG12" s="166"/>
      <c r="CS12" s="167"/>
      <c r="CT12" s="166"/>
      <c r="DO12" s="166"/>
      <c r="EV12" s="166"/>
      <c r="FN12" s="167"/>
      <c r="FU12" s="166"/>
      <c r="GA12" s="166"/>
      <c r="GE12" s="166"/>
      <c r="GM12" s="166"/>
      <c r="GQ12" s="167"/>
      <c r="IP12" s="166"/>
      <c r="IR12" s="166"/>
      <c r="IX12" s="10"/>
      <c r="IY12" s="10"/>
      <c r="JA12" s="10"/>
      <c r="JM12" s="167"/>
      <c r="JY12" s="166" t="s">
        <v>853</v>
      </c>
      <c r="JZ12" s="9" t="s">
        <v>853</v>
      </c>
      <c r="KB12" s="9" t="s">
        <v>853</v>
      </c>
      <c r="KC12" s="285"/>
      <c r="KH12" s="10"/>
      <c r="KI12" s="10"/>
      <c r="KJ12" s="10"/>
      <c r="KK12" s="10"/>
      <c r="KR12" s="255"/>
      <c r="KT12" s="10">
        <f t="shared" si="0"/>
        <v>1</v>
      </c>
      <c r="KU12" s="10">
        <f t="shared" si="1"/>
        <v>0</v>
      </c>
      <c r="KV12" s="10">
        <f t="shared" si="2"/>
        <v>3</v>
      </c>
      <c r="KW12" s="10">
        <f t="shared" si="3"/>
        <v>4</v>
      </c>
    </row>
    <row r="13" spans="1:312" ht="19.5">
      <c r="A13" s="171">
        <v>1</v>
      </c>
      <c r="B13" s="171" t="s">
        <v>854</v>
      </c>
      <c r="C13" s="172" t="s">
        <v>860</v>
      </c>
      <c r="D13" s="173">
        <v>4</v>
      </c>
      <c r="E13" s="164" t="s">
        <v>861</v>
      </c>
      <c r="F13" s="164">
        <v>20</v>
      </c>
      <c r="G13" s="164" t="s">
        <v>852</v>
      </c>
      <c r="H13" s="164">
        <v>0</v>
      </c>
      <c r="I13" s="164">
        <v>0</v>
      </c>
      <c r="J13" s="164">
        <v>308</v>
      </c>
      <c r="K13" s="164">
        <v>0</v>
      </c>
      <c r="L13" s="165">
        <v>0</v>
      </c>
      <c r="M13" s="384" t="s">
        <v>2176</v>
      </c>
      <c r="N13" s="166"/>
      <c r="CB13" s="166"/>
      <c r="CG13" s="166"/>
      <c r="CS13" s="167"/>
      <c r="CT13" s="166"/>
      <c r="DO13" s="166"/>
      <c r="EV13" s="166"/>
      <c r="FN13" s="167"/>
      <c r="FU13" s="166"/>
      <c r="GA13" s="166"/>
      <c r="GE13" s="166"/>
      <c r="GM13" s="166"/>
      <c r="GQ13" s="167"/>
      <c r="IP13" s="166"/>
      <c r="IR13" s="166"/>
      <c r="IX13" s="10"/>
      <c r="IY13" s="10"/>
      <c r="IZ13" s="9" t="s">
        <v>853</v>
      </c>
      <c r="JA13" s="10"/>
      <c r="JM13" s="167"/>
      <c r="JY13" s="166"/>
      <c r="KA13" s="9" t="s">
        <v>853</v>
      </c>
      <c r="KC13" s="285"/>
      <c r="KH13" s="10"/>
      <c r="KI13" s="10"/>
      <c r="KJ13" s="10"/>
      <c r="KK13" s="10"/>
      <c r="KR13" s="255"/>
      <c r="KT13" s="10">
        <f t="shared" si="0"/>
        <v>0</v>
      </c>
      <c r="KU13" s="10">
        <f t="shared" si="1"/>
        <v>1</v>
      </c>
      <c r="KV13" s="10">
        <f t="shared" si="2"/>
        <v>1</v>
      </c>
      <c r="KW13" s="10">
        <f t="shared" si="3"/>
        <v>2</v>
      </c>
    </row>
    <row r="14" spans="1:312" ht="19.5">
      <c r="A14" s="171">
        <v>1</v>
      </c>
      <c r="B14" s="171" t="s">
        <v>854</v>
      </c>
      <c r="C14" s="172" t="s">
        <v>862</v>
      </c>
      <c r="D14" s="173">
        <v>5</v>
      </c>
      <c r="E14" s="171" t="s">
        <v>863</v>
      </c>
      <c r="F14" s="164">
        <v>3</v>
      </c>
      <c r="G14" s="164" t="s">
        <v>864</v>
      </c>
      <c r="H14" s="164" t="s">
        <v>864</v>
      </c>
      <c r="I14" s="164" t="s">
        <v>865</v>
      </c>
      <c r="J14" s="164">
        <v>874</v>
      </c>
      <c r="K14" s="164">
        <v>541.1</v>
      </c>
      <c r="L14" s="165">
        <v>61.910755148741423</v>
      </c>
      <c r="M14" s="384" t="s">
        <v>2177</v>
      </c>
      <c r="N14" s="166"/>
      <c r="CB14" s="166"/>
      <c r="CG14" s="166"/>
      <c r="CS14" s="167"/>
      <c r="CT14" s="166"/>
      <c r="DO14" s="166"/>
      <c r="EV14" s="166"/>
      <c r="FN14" s="167"/>
      <c r="FU14" s="166"/>
      <c r="GA14" s="166"/>
      <c r="GE14" s="166"/>
      <c r="GM14" s="166"/>
      <c r="GQ14" s="167"/>
      <c r="IP14" s="166"/>
      <c r="IR14" s="166"/>
      <c r="IX14" s="10"/>
      <c r="IY14" s="10"/>
      <c r="JA14" s="10"/>
      <c r="JM14" s="167"/>
      <c r="JN14" t="s">
        <v>853</v>
      </c>
      <c r="JY14" s="166"/>
      <c r="KC14" s="285"/>
      <c r="KH14" s="10"/>
      <c r="KI14" s="10"/>
      <c r="KJ14" s="10"/>
      <c r="KK14" s="10"/>
      <c r="KR14" s="255"/>
      <c r="KT14" s="10">
        <f t="shared" si="0"/>
        <v>0</v>
      </c>
      <c r="KU14" s="10">
        <f t="shared" si="1"/>
        <v>0</v>
      </c>
      <c r="KV14" s="10">
        <f t="shared" si="2"/>
        <v>1</v>
      </c>
      <c r="KW14" s="10">
        <f t="shared" si="3"/>
        <v>1</v>
      </c>
    </row>
    <row r="15" spans="1:312" ht="19.5">
      <c r="A15" s="171">
        <v>1</v>
      </c>
      <c r="B15" s="171" t="s">
        <v>854</v>
      </c>
      <c r="C15" s="172" t="s">
        <v>866</v>
      </c>
      <c r="D15" s="173">
        <v>6</v>
      </c>
      <c r="E15" s="164" t="s">
        <v>867</v>
      </c>
      <c r="F15" s="164">
        <v>9</v>
      </c>
      <c r="G15" s="164" t="s">
        <v>857</v>
      </c>
      <c r="H15" s="164">
        <v>0</v>
      </c>
      <c r="I15" s="164">
        <v>0</v>
      </c>
      <c r="J15" s="164">
        <v>408</v>
      </c>
      <c r="K15" s="164">
        <v>102</v>
      </c>
      <c r="L15" s="165">
        <v>25</v>
      </c>
      <c r="M15" s="384" t="s">
        <v>2879</v>
      </c>
      <c r="N15" s="166"/>
      <c r="CB15" s="166"/>
      <c r="CG15" s="166"/>
      <c r="CS15" s="167"/>
      <c r="CT15" s="166"/>
      <c r="DO15" s="166"/>
      <c r="EV15" s="166"/>
      <c r="FN15" s="167"/>
      <c r="FU15" s="166"/>
      <c r="GA15" s="166"/>
      <c r="GE15" s="166"/>
      <c r="GM15" s="166"/>
      <c r="GQ15" s="167"/>
      <c r="GR15" t="s">
        <v>853</v>
      </c>
      <c r="GS15" t="s">
        <v>853</v>
      </c>
      <c r="GU15" t="s">
        <v>853</v>
      </c>
      <c r="GV15" t="s">
        <v>853</v>
      </c>
      <c r="GW15" t="s">
        <v>853</v>
      </c>
      <c r="GX15" t="s">
        <v>853</v>
      </c>
      <c r="HA15" t="s">
        <v>853</v>
      </c>
      <c r="HF15" t="s">
        <v>853</v>
      </c>
      <c r="HG15" t="s">
        <v>853</v>
      </c>
      <c r="HK15" t="s">
        <v>853</v>
      </c>
      <c r="HM15" t="s">
        <v>853</v>
      </c>
      <c r="HQ15" t="s">
        <v>853</v>
      </c>
      <c r="HR15" t="s">
        <v>853</v>
      </c>
      <c r="IP15" s="166"/>
      <c r="IR15" s="166"/>
      <c r="IX15" s="10"/>
      <c r="IY15" s="10"/>
      <c r="IZ15" s="9" t="s">
        <v>853</v>
      </c>
      <c r="JA15" s="10"/>
      <c r="JK15" s="9" t="s">
        <v>853</v>
      </c>
      <c r="JM15" s="167"/>
      <c r="JY15" s="166" t="s">
        <v>853</v>
      </c>
      <c r="KB15" s="9" t="s">
        <v>853</v>
      </c>
      <c r="KC15" s="285"/>
      <c r="KD15" t="s">
        <v>853</v>
      </c>
      <c r="KH15" s="10"/>
      <c r="KI15" s="10"/>
      <c r="KJ15" s="10"/>
      <c r="KK15" s="10"/>
      <c r="KR15" s="255"/>
      <c r="KT15" s="10">
        <f t="shared" si="0"/>
        <v>13</v>
      </c>
      <c r="KU15" s="10">
        <f t="shared" si="1"/>
        <v>2</v>
      </c>
      <c r="KV15" s="10">
        <f t="shared" si="2"/>
        <v>3</v>
      </c>
      <c r="KW15" s="10">
        <f t="shared" si="3"/>
        <v>18</v>
      </c>
    </row>
    <row r="16" spans="1:312" ht="19.5">
      <c r="A16" s="171">
        <v>1</v>
      </c>
      <c r="B16" s="171" t="s">
        <v>854</v>
      </c>
      <c r="C16" s="172" t="s">
        <v>868</v>
      </c>
      <c r="D16" s="173">
        <v>7</v>
      </c>
      <c r="E16" s="164" t="s">
        <v>869</v>
      </c>
      <c r="F16" s="164">
        <v>20</v>
      </c>
      <c r="G16" s="164" t="s">
        <v>852</v>
      </c>
      <c r="H16" s="164">
        <v>0</v>
      </c>
      <c r="I16" s="164">
        <v>0</v>
      </c>
      <c r="J16" s="164">
        <v>347</v>
      </c>
      <c r="K16" s="164">
        <v>93</v>
      </c>
      <c r="L16" s="165">
        <v>26.801152737752158</v>
      </c>
      <c r="M16" s="384" t="s">
        <v>2179</v>
      </c>
      <c r="N16" s="166"/>
      <c r="CB16" s="166"/>
      <c r="CG16" s="166"/>
      <c r="CS16" s="167"/>
      <c r="CT16" s="166"/>
      <c r="DO16" s="166"/>
      <c r="EV16" s="166"/>
      <c r="FN16" s="167"/>
      <c r="FU16" s="166"/>
      <c r="GA16" s="166"/>
      <c r="GE16" s="166"/>
      <c r="GM16" s="166"/>
      <c r="GQ16" s="167"/>
      <c r="IP16" s="166"/>
      <c r="IR16" s="166"/>
      <c r="IX16" s="10"/>
      <c r="IY16" s="10"/>
      <c r="JA16" s="10"/>
      <c r="JM16" s="167"/>
      <c r="JY16" s="166"/>
      <c r="KC16" s="285"/>
      <c r="KH16" s="10"/>
      <c r="KI16" s="10"/>
      <c r="KJ16" s="10"/>
      <c r="KK16" s="10"/>
      <c r="KR16" s="255"/>
      <c r="KT16" s="10">
        <f t="shared" si="0"/>
        <v>0</v>
      </c>
      <c r="KU16" s="10">
        <f t="shared" si="1"/>
        <v>0</v>
      </c>
      <c r="KV16" s="10">
        <f t="shared" si="2"/>
        <v>0</v>
      </c>
      <c r="KW16" s="10">
        <f t="shared" si="3"/>
        <v>0</v>
      </c>
    </row>
    <row r="17" spans="1:309" ht="19.5">
      <c r="A17" s="171">
        <v>1</v>
      </c>
      <c r="B17" s="171" t="s">
        <v>854</v>
      </c>
      <c r="C17" s="172" t="s">
        <v>870</v>
      </c>
      <c r="D17" s="173">
        <v>8</v>
      </c>
      <c r="E17" s="171" t="s">
        <v>871</v>
      </c>
      <c r="F17" s="164">
        <v>3</v>
      </c>
      <c r="G17" s="164" t="s">
        <v>864</v>
      </c>
      <c r="H17" s="164" t="s">
        <v>864</v>
      </c>
      <c r="I17" s="164" t="s">
        <v>865</v>
      </c>
      <c r="J17" s="164">
        <v>576</v>
      </c>
      <c r="K17" s="164">
        <v>390.4</v>
      </c>
      <c r="L17" s="165">
        <v>67.777777777777771</v>
      </c>
      <c r="M17" s="384" t="s">
        <v>2180</v>
      </c>
      <c r="N17" s="166"/>
      <c r="CB17" s="166"/>
      <c r="CG17" s="166"/>
      <c r="CS17" s="167"/>
      <c r="CT17" s="166"/>
      <c r="DO17" s="166"/>
      <c r="EV17" s="166"/>
      <c r="FN17" s="167"/>
      <c r="FU17" s="166"/>
      <c r="GA17" s="166"/>
      <c r="GE17" s="166"/>
      <c r="GM17" s="166"/>
      <c r="GQ17" s="167"/>
      <c r="IP17" s="166"/>
      <c r="IR17" s="166"/>
      <c r="IX17" s="10"/>
      <c r="IY17" s="10"/>
      <c r="JA17" s="10"/>
      <c r="JM17" s="167"/>
      <c r="JO17" t="s">
        <v>853</v>
      </c>
      <c r="JW17" t="s">
        <v>853</v>
      </c>
      <c r="JY17" s="166"/>
      <c r="KC17" s="285"/>
      <c r="KH17" s="10"/>
      <c r="KI17" s="10"/>
      <c r="KJ17" s="10"/>
      <c r="KK17" s="10"/>
      <c r="KR17" s="255"/>
      <c r="KT17" s="10">
        <f t="shared" si="0"/>
        <v>0</v>
      </c>
      <c r="KU17" s="10">
        <f t="shared" si="1"/>
        <v>0</v>
      </c>
      <c r="KV17" s="10">
        <f t="shared" si="2"/>
        <v>2</v>
      </c>
      <c r="KW17" s="10">
        <f t="shared" si="3"/>
        <v>2</v>
      </c>
    </row>
    <row r="18" spans="1:309" ht="19.5">
      <c r="A18" s="171">
        <v>1</v>
      </c>
      <c r="B18" s="171" t="s">
        <v>854</v>
      </c>
      <c r="C18" s="172" t="s">
        <v>872</v>
      </c>
      <c r="D18" s="173">
        <v>9</v>
      </c>
      <c r="E18" s="164" t="s">
        <v>873</v>
      </c>
      <c r="F18" s="164">
        <v>9</v>
      </c>
      <c r="G18" s="164" t="s">
        <v>857</v>
      </c>
      <c r="H18" s="164">
        <v>0</v>
      </c>
      <c r="I18" s="164">
        <v>0</v>
      </c>
      <c r="J18" s="164">
        <v>300</v>
      </c>
      <c r="K18" s="164">
        <v>82.9</v>
      </c>
      <c r="L18" s="165">
        <v>27.633333333333336</v>
      </c>
      <c r="M18" s="384" t="s">
        <v>2181</v>
      </c>
      <c r="N18" s="166"/>
      <c r="BQ18" s="9" t="s">
        <v>853</v>
      </c>
      <c r="BR18" s="9" t="s">
        <v>853</v>
      </c>
      <c r="BU18" s="9" t="s">
        <v>853</v>
      </c>
      <c r="CB18" s="166"/>
      <c r="CG18" s="166"/>
      <c r="CO18" s="9" t="s">
        <v>853</v>
      </c>
      <c r="CS18" s="167" t="s">
        <v>853</v>
      </c>
      <c r="CT18" s="166"/>
      <c r="DO18" s="166"/>
      <c r="EI18" s="9" t="s">
        <v>853</v>
      </c>
      <c r="EJ18" s="9" t="s">
        <v>853</v>
      </c>
      <c r="EV18" s="166"/>
      <c r="FN18" s="167"/>
      <c r="FU18" s="166"/>
      <c r="GA18" s="166"/>
      <c r="GE18" s="166"/>
      <c r="GM18" s="166"/>
      <c r="GQ18" s="167"/>
      <c r="IP18" s="166"/>
      <c r="IR18" s="166"/>
      <c r="IX18" s="10"/>
      <c r="IY18" s="10"/>
      <c r="IZ18" s="9" t="s">
        <v>853</v>
      </c>
      <c r="JA18" s="10"/>
      <c r="JC18" s="9" t="s">
        <v>853</v>
      </c>
      <c r="JG18" s="9" t="s">
        <v>853</v>
      </c>
      <c r="JM18" s="167"/>
      <c r="JY18" s="166"/>
      <c r="KC18" s="285"/>
      <c r="KH18" s="10"/>
      <c r="KI18" s="10"/>
      <c r="KJ18" s="10"/>
      <c r="KK18" s="10"/>
      <c r="KR18" s="255"/>
      <c r="KT18" s="10">
        <f t="shared" si="0"/>
        <v>7</v>
      </c>
      <c r="KU18" s="10">
        <f t="shared" si="1"/>
        <v>3</v>
      </c>
      <c r="KV18" s="10">
        <f t="shared" si="2"/>
        <v>0</v>
      </c>
      <c r="KW18" s="10">
        <f t="shared" si="3"/>
        <v>10</v>
      </c>
    </row>
    <row r="19" spans="1:309" ht="19.5">
      <c r="A19" s="171">
        <v>1</v>
      </c>
      <c r="B19" s="171" t="s">
        <v>854</v>
      </c>
      <c r="C19" s="172" t="s">
        <v>874</v>
      </c>
      <c r="D19" s="173">
        <v>10</v>
      </c>
      <c r="E19" s="164" t="s">
        <v>875</v>
      </c>
      <c r="F19" s="164">
        <v>14</v>
      </c>
      <c r="G19" s="164" t="s">
        <v>876</v>
      </c>
      <c r="H19" s="164">
        <v>0</v>
      </c>
      <c r="I19" s="164">
        <v>0</v>
      </c>
      <c r="J19" s="164">
        <v>600</v>
      </c>
      <c r="K19" s="164">
        <v>159.4</v>
      </c>
      <c r="L19" s="165">
        <v>26.566666666666666</v>
      </c>
      <c r="M19" s="384" t="s">
        <v>2182</v>
      </c>
      <c r="N19" s="166"/>
      <c r="CB19" s="166"/>
      <c r="CG19" s="166"/>
      <c r="CH19" s="9" t="s">
        <v>853</v>
      </c>
      <c r="CJ19" s="9" t="s">
        <v>853</v>
      </c>
      <c r="CS19" s="167"/>
      <c r="CT19" s="166" t="s">
        <v>853</v>
      </c>
      <c r="DO19" s="166"/>
      <c r="EV19" s="166"/>
      <c r="FN19" s="167"/>
      <c r="FP19" s="9" t="s">
        <v>853</v>
      </c>
      <c r="FU19" s="166"/>
      <c r="GA19" s="166"/>
      <c r="GE19" s="166"/>
      <c r="GM19" s="166"/>
      <c r="GN19" s="9" t="s">
        <v>853</v>
      </c>
      <c r="GQ19" s="167"/>
      <c r="IP19" s="166"/>
      <c r="IR19" s="166"/>
      <c r="IT19" s="9" t="s">
        <v>853</v>
      </c>
      <c r="IX19" s="10" t="s">
        <v>853</v>
      </c>
      <c r="IY19" s="10"/>
      <c r="IZ19" s="9" t="s">
        <v>853</v>
      </c>
      <c r="JA19" s="10"/>
      <c r="JK19" s="9" t="s">
        <v>853</v>
      </c>
      <c r="JM19" s="167"/>
      <c r="JY19" s="166"/>
      <c r="KC19" s="285"/>
      <c r="KH19" s="10"/>
      <c r="KI19" s="10"/>
      <c r="KJ19" s="10"/>
      <c r="KK19" s="10"/>
      <c r="KR19" s="255"/>
      <c r="KT19" s="10">
        <f t="shared" si="0"/>
        <v>5</v>
      </c>
      <c r="KU19" s="10">
        <f t="shared" si="1"/>
        <v>4</v>
      </c>
      <c r="KV19" s="10">
        <f t="shared" si="2"/>
        <v>0</v>
      </c>
      <c r="KW19" s="10">
        <f t="shared" si="3"/>
        <v>9</v>
      </c>
    </row>
    <row r="20" spans="1:309" ht="19.5">
      <c r="A20" s="171">
        <v>1</v>
      </c>
      <c r="B20" s="171" t="s">
        <v>854</v>
      </c>
      <c r="C20" s="172" t="s">
        <v>877</v>
      </c>
      <c r="D20" s="173">
        <v>11</v>
      </c>
      <c r="E20" s="164" t="s">
        <v>878</v>
      </c>
      <c r="F20" s="164">
        <v>9</v>
      </c>
      <c r="G20" s="164" t="s">
        <v>857</v>
      </c>
      <c r="H20" s="164">
        <v>0</v>
      </c>
      <c r="I20" s="164">
        <v>0</v>
      </c>
      <c r="J20" s="164">
        <v>535</v>
      </c>
      <c r="K20" s="164">
        <v>103.4</v>
      </c>
      <c r="L20" s="165">
        <v>19.32710280373832</v>
      </c>
      <c r="M20" s="384" t="s">
        <v>2183</v>
      </c>
      <c r="N20" s="166"/>
      <c r="BP20" s="9" t="s">
        <v>853</v>
      </c>
      <c r="CB20" s="166" t="s">
        <v>853</v>
      </c>
      <c r="CC20" s="9" t="s">
        <v>853</v>
      </c>
      <c r="CG20" s="166"/>
      <c r="CH20" s="9" t="s">
        <v>853</v>
      </c>
      <c r="CJ20" s="9" t="s">
        <v>853</v>
      </c>
      <c r="CL20" s="9" t="s">
        <v>853</v>
      </c>
      <c r="CS20" s="167"/>
      <c r="CT20" s="166"/>
      <c r="CZ20" s="9" t="s">
        <v>853</v>
      </c>
      <c r="DA20" s="9" t="s">
        <v>853</v>
      </c>
      <c r="DO20" s="166" t="s">
        <v>853</v>
      </c>
      <c r="DT20" s="9" t="s">
        <v>853</v>
      </c>
      <c r="EV20" s="166"/>
      <c r="EZ20" s="9" t="s">
        <v>853</v>
      </c>
      <c r="FN20" s="167"/>
      <c r="FO20" s="9" t="s">
        <v>853</v>
      </c>
      <c r="FS20" s="9" t="s">
        <v>853</v>
      </c>
      <c r="FU20" s="166" t="s">
        <v>853</v>
      </c>
      <c r="GA20" s="166"/>
      <c r="GE20" s="166"/>
      <c r="GM20" s="166"/>
      <c r="GQ20" s="167"/>
      <c r="IP20" s="166"/>
      <c r="IR20" s="166"/>
      <c r="IX20" s="10" t="s">
        <v>853</v>
      </c>
      <c r="IY20" s="10"/>
      <c r="JA20" s="10"/>
      <c r="JE20" t="s">
        <v>853</v>
      </c>
      <c r="JG20" s="9" t="s">
        <v>853</v>
      </c>
      <c r="JK20" s="9" t="s">
        <v>853</v>
      </c>
      <c r="JM20" s="167"/>
      <c r="JN20" t="s">
        <v>853</v>
      </c>
      <c r="JY20" s="166" t="s">
        <v>853</v>
      </c>
      <c r="KB20" s="9" t="s">
        <v>853</v>
      </c>
      <c r="KC20" s="285"/>
      <c r="KD20" t="s">
        <v>853</v>
      </c>
      <c r="KH20" s="10"/>
      <c r="KI20" s="10"/>
      <c r="KJ20" s="10"/>
      <c r="KK20" s="10"/>
      <c r="KR20" s="255"/>
      <c r="KT20" s="10">
        <f t="shared" si="0"/>
        <v>14</v>
      </c>
      <c r="KU20" s="10">
        <f t="shared" si="1"/>
        <v>4</v>
      </c>
      <c r="KV20" s="10">
        <f t="shared" si="2"/>
        <v>4</v>
      </c>
      <c r="KW20" s="10">
        <f t="shared" si="3"/>
        <v>22</v>
      </c>
    </row>
    <row r="21" spans="1:309" ht="19.5">
      <c r="A21" s="171">
        <v>1</v>
      </c>
      <c r="B21" s="171" t="s">
        <v>854</v>
      </c>
      <c r="C21" s="172" t="s">
        <v>879</v>
      </c>
      <c r="D21" s="173">
        <v>12</v>
      </c>
      <c r="E21" s="164" t="s">
        <v>880</v>
      </c>
      <c r="F21" s="164">
        <v>4</v>
      </c>
      <c r="G21" s="164" t="s">
        <v>876</v>
      </c>
      <c r="H21" s="164">
        <v>0</v>
      </c>
      <c r="I21" s="164">
        <v>0</v>
      </c>
      <c r="J21" s="164">
        <v>433</v>
      </c>
      <c r="K21" s="164">
        <v>52.9</v>
      </c>
      <c r="L21" s="165">
        <v>12.217090069284065</v>
      </c>
      <c r="M21" s="384" t="s">
        <v>2184</v>
      </c>
      <c r="N21" s="166"/>
      <c r="CB21" s="166"/>
      <c r="CG21" s="166"/>
      <c r="CS21" s="167"/>
      <c r="CT21" s="166"/>
      <c r="DO21" s="166"/>
      <c r="EV21" s="166"/>
      <c r="FN21" s="167"/>
      <c r="FU21" s="166"/>
      <c r="GA21" s="166"/>
      <c r="GE21" s="166"/>
      <c r="GM21" s="166"/>
      <c r="GQ21" s="167"/>
      <c r="IP21" s="166"/>
      <c r="IR21" s="166"/>
      <c r="IX21" s="10"/>
      <c r="IY21" s="10"/>
      <c r="JA21" s="10"/>
      <c r="JM21" s="167"/>
      <c r="JY21" s="166"/>
      <c r="KC21" s="285"/>
      <c r="KH21" s="10"/>
      <c r="KI21" s="10"/>
      <c r="KJ21" s="10"/>
      <c r="KK21" s="10"/>
      <c r="KR21" s="255"/>
      <c r="KT21" s="10">
        <f t="shared" si="0"/>
        <v>0</v>
      </c>
      <c r="KU21" s="10">
        <f t="shared" si="1"/>
        <v>0</v>
      </c>
      <c r="KV21" s="10">
        <f t="shared" si="2"/>
        <v>0</v>
      </c>
      <c r="KW21" s="10">
        <f t="shared" si="3"/>
        <v>0</v>
      </c>
    </row>
    <row r="22" spans="1:309" ht="19.5">
      <c r="A22" s="171">
        <v>1</v>
      </c>
      <c r="B22" s="171" t="s">
        <v>854</v>
      </c>
      <c r="C22" s="172" t="s">
        <v>881</v>
      </c>
      <c r="D22" s="173">
        <v>13</v>
      </c>
      <c r="E22" s="164" t="s">
        <v>882</v>
      </c>
      <c r="F22" s="164">
        <v>19</v>
      </c>
      <c r="G22" s="164" t="s">
        <v>852</v>
      </c>
      <c r="H22" s="164">
        <v>0</v>
      </c>
      <c r="I22" s="164">
        <v>0</v>
      </c>
      <c r="J22" s="164">
        <v>450</v>
      </c>
      <c r="K22" s="164">
        <v>114.1</v>
      </c>
      <c r="L22" s="165">
        <v>25.355555555555554</v>
      </c>
      <c r="M22" s="384" t="s">
        <v>2185</v>
      </c>
      <c r="N22" s="166" t="s">
        <v>853</v>
      </c>
      <c r="CB22" s="166"/>
      <c r="CG22" s="166"/>
      <c r="CS22" s="167"/>
      <c r="CT22" s="166"/>
      <c r="DO22" s="166"/>
      <c r="EV22" s="166"/>
      <c r="FN22" s="167"/>
      <c r="FU22" s="166"/>
      <c r="GA22" s="166"/>
      <c r="GE22" s="166"/>
      <c r="GM22" s="166"/>
      <c r="GQ22" s="167"/>
      <c r="IP22" s="166"/>
      <c r="IR22" s="166"/>
      <c r="IX22" s="10"/>
      <c r="IY22" s="10"/>
      <c r="JA22" s="10"/>
      <c r="JJ22" s="9" t="s">
        <v>853</v>
      </c>
      <c r="JM22" s="167"/>
      <c r="JN22" t="s">
        <v>853</v>
      </c>
      <c r="JY22" s="166"/>
      <c r="KC22" s="285"/>
      <c r="KH22" s="10"/>
      <c r="KI22" s="10"/>
      <c r="KJ22" s="10"/>
      <c r="KK22" s="10"/>
      <c r="KR22" s="255"/>
      <c r="KT22" s="10">
        <f t="shared" si="0"/>
        <v>1</v>
      </c>
      <c r="KU22" s="10">
        <f t="shared" si="1"/>
        <v>1</v>
      </c>
      <c r="KV22" s="10">
        <f t="shared" si="2"/>
        <v>1</v>
      </c>
      <c r="KW22" s="10">
        <f t="shared" si="3"/>
        <v>3</v>
      </c>
    </row>
    <row r="23" spans="1:309" ht="19.5">
      <c r="A23" s="171">
        <v>1</v>
      </c>
      <c r="B23" s="171" t="s">
        <v>854</v>
      </c>
      <c r="C23" s="172" t="s">
        <v>883</v>
      </c>
      <c r="D23" s="173">
        <v>14</v>
      </c>
      <c r="E23" s="164" t="s">
        <v>884</v>
      </c>
      <c r="F23" s="164">
        <v>9</v>
      </c>
      <c r="G23" s="164" t="s">
        <v>857</v>
      </c>
      <c r="H23" s="164">
        <v>0</v>
      </c>
      <c r="I23" s="164">
        <v>0</v>
      </c>
      <c r="J23" s="164">
        <v>372</v>
      </c>
      <c r="K23" s="164">
        <v>81.599999999999994</v>
      </c>
      <c r="L23" s="165">
        <v>21.93548387096774</v>
      </c>
      <c r="M23" s="384" t="s">
        <v>2186</v>
      </c>
      <c r="N23" s="166" t="s">
        <v>853</v>
      </c>
      <c r="CB23" s="166"/>
      <c r="CG23" s="166"/>
      <c r="CS23" s="167" t="s">
        <v>853</v>
      </c>
      <c r="CT23" s="166"/>
      <c r="CZ23" s="9" t="s">
        <v>853</v>
      </c>
      <c r="DO23" s="166"/>
      <c r="DZ23" s="9" t="s">
        <v>853</v>
      </c>
      <c r="EO23" s="9" t="s">
        <v>853</v>
      </c>
      <c r="EV23" s="166"/>
      <c r="FN23" s="167"/>
      <c r="FP23" s="9" t="s">
        <v>853</v>
      </c>
      <c r="FU23" s="166"/>
      <c r="GA23" s="166"/>
      <c r="GE23" s="166"/>
      <c r="GM23" s="166"/>
      <c r="GQ23" s="167"/>
      <c r="IP23" s="166"/>
      <c r="IR23" s="166"/>
      <c r="IX23" s="10"/>
      <c r="IY23" s="10"/>
      <c r="JA23" s="10"/>
      <c r="JM23" s="167"/>
      <c r="JY23" s="166"/>
      <c r="KB23"/>
      <c r="KC23" s="285"/>
      <c r="KH23" s="10"/>
      <c r="KI23" s="10"/>
      <c r="KJ23" s="10"/>
      <c r="KK23" s="10"/>
      <c r="KO23" t="s">
        <v>853</v>
      </c>
      <c r="KR23" s="255"/>
      <c r="KT23" s="10">
        <f t="shared" si="0"/>
        <v>6</v>
      </c>
      <c r="KU23" s="10">
        <f t="shared" si="1"/>
        <v>0</v>
      </c>
      <c r="KV23" s="10">
        <f t="shared" si="2"/>
        <v>1</v>
      </c>
      <c r="KW23" s="10">
        <f t="shared" si="3"/>
        <v>7</v>
      </c>
    </row>
    <row r="24" spans="1:309" ht="19.5">
      <c r="A24" s="171">
        <v>1</v>
      </c>
      <c r="B24" s="171" t="s">
        <v>854</v>
      </c>
      <c r="C24" s="172" t="s">
        <v>885</v>
      </c>
      <c r="D24" s="173">
        <v>15</v>
      </c>
      <c r="E24" s="164" t="s">
        <v>886</v>
      </c>
      <c r="F24" s="164">
        <v>11</v>
      </c>
      <c r="G24" s="164" t="s">
        <v>876</v>
      </c>
      <c r="H24" s="164">
        <v>0</v>
      </c>
      <c r="I24" s="164">
        <v>0</v>
      </c>
      <c r="J24" s="164">
        <v>431</v>
      </c>
      <c r="K24" s="164">
        <v>50.9</v>
      </c>
      <c r="L24" s="165">
        <v>11.809744779582367</v>
      </c>
      <c r="M24" s="384" t="s">
        <v>2187</v>
      </c>
      <c r="N24" s="166"/>
      <c r="CB24" s="166"/>
      <c r="CG24" s="166"/>
      <c r="CI24" s="9" t="s">
        <v>853</v>
      </c>
      <c r="CS24" s="167"/>
      <c r="CT24" s="166"/>
      <c r="DO24" s="166"/>
      <c r="EV24" s="166"/>
      <c r="FN24" s="167"/>
      <c r="FU24" s="166"/>
      <c r="GA24" s="166"/>
      <c r="GE24" s="166"/>
      <c r="GM24" s="166"/>
      <c r="GQ24" s="167"/>
      <c r="IP24" s="166"/>
      <c r="IR24" s="166"/>
      <c r="IX24" s="10"/>
      <c r="IY24" s="10"/>
      <c r="JA24" s="10"/>
      <c r="JM24" s="167"/>
      <c r="JY24" s="166"/>
      <c r="KC24" s="285"/>
      <c r="KH24" s="10"/>
      <c r="KI24" s="10"/>
      <c r="KJ24" s="10"/>
      <c r="KK24" s="10"/>
      <c r="KR24" s="255"/>
      <c r="KT24" s="10">
        <f t="shared" si="0"/>
        <v>1</v>
      </c>
      <c r="KU24" s="10">
        <f t="shared" si="1"/>
        <v>0</v>
      </c>
      <c r="KV24" s="10">
        <f t="shared" si="2"/>
        <v>0</v>
      </c>
      <c r="KW24" s="10">
        <f t="shared" si="3"/>
        <v>1</v>
      </c>
    </row>
    <row r="25" spans="1:309" ht="19.5">
      <c r="A25" s="171">
        <v>2</v>
      </c>
      <c r="B25" s="171" t="s">
        <v>887</v>
      </c>
      <c r="C25" s="172" t="s">
        <v>888</v>
      </c>
      <c r="D25" s="173">
        <v>1</v>
      </c>
      <c r="E25" s="164" t="s">
        <v>889</v>
      </c>
      <c r="F25" s="164">
        <v>3</v>
      </c>
      <c r="G25" s="164" t="s">
        <v>864</v>
      </c>
      <c r="H25" s="164" t="s">
        <v>864</v>
      </c>
      <c r="I25" s="164" t="s">
        <v>865</v>
      </c>
      <c r="J25" s="164">
        <v>597</v>
      </c>
      <c r="K25" s="164">
        <v>392.8</v>
      </c>
      <c r="L25" s="165">
        <v>65.795644891122279</v>
      </c>
      <c r="M25" s="384" t="s">
        <v>2188</v>
      </c>
      <c r="N25" s="166"/>
      <c r="CB25" s="166"/>
      <c r="CG25" s="166"/>
      <c r="CS25" s="167"/>
      <c r="CT25" s="166"/>
      <c r="DO25" s="166"/>
      <c r="EV25" s="166"/>
      <c r="EZ25" s="9" t="s">
        <v>853</v>
      </c>
      <c r="FN25" s="167"/>
      <c r="FU25" s="166"/>
      <c r="GA25" s="166"/>
      <c r="GE25" s="166"/>
      <c r="GM25" s="166"/>
      <c r="GQ25" s="167"/>
      <c r="HA25" t="s">
        <v>853</v>
      </c>
      <c r="IP25" s="166"/>
      <c r="IR25" s="175"/>
      <c r="IS25" s="383" t="s">
        <v>853</v>
      </c>
      <c r="IT25" s="383"/>
      <c r="IU25" s="383"/>
      <c r="IV25" s="383"/>
      <c r="IW25" s="383" t="s">
        <v>853</v>
      </c>
      <c r="IX25" s="10"/>
      <c r="IY25" s="10"/>
      <c r="IZ25" s="383" t="s">
        <v>853</v>
      </c>
      <c r="JA25" s="10"/>
      <c r="JB25" s="383"/>
      <c r="JC25" s="383"/>
      <c r="JD25" s="383"/>
      <c r="JG25" s="383" t="s">
        <v>853</v>
      </c>
      <c r="JH25" s="383"/>
      <c r="JI25" s="383"/>
      <c r="JJ25" s="383"/>
      <c r="JK25" s="383" t="s">
        <v>853</v>
      </c>
      <c r="JL25" s="383"/>
      <c r="JM25" s="555"/>
      <c r="JY25" s="175" t="s">
        <v>853</v>
      </c>
      <c r="JZ25" s="383"/>
      <c r="KA25" s="383"/>
      <c r="KB25" s="383"/>
      <c r="KC25" s="285"/>
      <c r="KD25" s="383" t="s">
        <v>853</v>
      </c>
      <c r="KE25" s="383"/>
      <c r="KF25" s="383"/>
      <c r="KG25" s="383"/>
      <c r="KH25" s="10"/>
      <c r="KI25" s="10"/>
      <c r="KJ25" s="10"/>
      <c r="KK25" s="10"/>
      <c r="KN25" s="383"/>
      <c r="KR25" s="256"/>
      <c r="KT25" s="10">
        <f t="shared" si="0"/>
        <v>2</v>
      </c>
      <c r="KU25" s="10">
        <f t="shared" si="1"/>
        <v>5</v>
      </c>
      <c r="KV25" s="10">
        <f t="shared" si="2"/>
        <v>2</v>
      </c>
      <c r="KW25" s="10">
        <f t="shared" si="3"/>
        <v>9</v>
      </c>
    </row>
    <row r="26" spans="1:309" ht="19.5">
      <c r="A26" s="171">
        <v>2</v>
      </c>
      <c r="B26" s="171" t="s">
        <v>887</v>
      </c>
      <c r="C26" s="172" t="s">
        <v>890</v>
      </c>
      <c r="D26" s="173">
        <v>2</v>
      </c>
      <c r="E26" s="164" t="s">
        <v>891</v>
      </c>
      <c r="F26" s="164">
        <v>23</v>
      </c>
      <c r="G26" s="164" t="s">
        <v>852</v>
      </c>
      <c r="H26" s="164">
        <v>0</v>
      </c>
      <c r="I26" s="164">
        <v>0</v>
      </c>
      <c r="J26" s="164">
        <v>282</v>
      </c>
      <c r="K26" s="164">
        <v>60.2</v>
      </c>
      <c r="L26" s="165">
        <v>21.347517730496453</v>
      </c>
      <c r="M26" s="384" t="s">
        <v>2189</v>
      </c>
      <c r="N26" s="166"/>
      <c r="CB26" s="166"/>
      <c r="CG26" s="166"/>
      <c r="CH26" s="9" t="s">
        <v>853</v>
      </c>
      <c r="CS26" s="167"/>
      <c r="CT26" s="166"/>
      <c r="DO26" s="166"/>
      <c r="EV26" s="166"/>
      <c r="FL26"/>
      <c r="FN26" s="167"/>
      <c r="FU26" s="166"/>
      <c r="GA26" s="166"/>
      <c r="GE26" s="166"/>
      <c r="GM26" s="166"/>
      <c r="GQ26" s="167"/>
      <c r="IP26" s="166"/>
      <c r="IR26" s="175" t="s">
        <v>853</v>
      </c>
      <c r="IT26" s="383"/>
      <c r="IX26" s="10"/>
      <c r="IY26" s="10"/>
      <c r="IZ26" s="383" t="s">
        <v>853</v>
      </c>
      <c r="JA26" s="10"/>
      <c r="JM26" s="555"/>
      <c r="JY26" s="175" t="s">
        <v>853</v>
      </c>
      <c r="JZ26" s="383"/>
      <c r="KA26" s="383"/>
      <c r="KB26" s="383"/>
      <c r="KC26" s="555"/>
      <c r="KD26" s="383"/>
      <c r="KE26" s="383"/>
      <c r="KF26" s="383"/>
      <c r="KG26" s="383"/>
      <c r="KH26" s="10"/>
      <c r="KI26" s="10"/>
      <c r="KJ26" s="10"/>
      <c r="KK26" s="10"/>
      <c r="KN26" s="383"/>
      <c r="KO26" s="383" t="s">
        <v>853</v>
      </c>
      <c r="KR26" s="256"/>
      <c r="KT26" s="10">
        <f t="shared" si="0"/>
        <v>1</v>
      </c>
      <c r="KU26" s="10">
        <f t="shared" si="1"/>
        <v>2</v>
      </c>
      <c r="KV26" s="10">
        <f t="shared" si="2"/>
        <v>2</v>
      </c>
      <c r="KW26" s="10">
        <f t="shared" si="3"/>
        <v>5</v>
      </c>
    </row>
    <row r="27" spans="1:309" ht="19.5">
      <c r="A27" s="171">
        <v>2</v>
      </c>
      <c r="B27" s="171" t="s">
        <v>887</v>
      </c>
      <c r="C27" s="172" t="s">
        <v>892</v>
      </c>
      <c r="D27" s="173">
        <v>3</v>
      </c>
      <c r="E27" s="171" t="s">
        <v>893</v>
      </c>
      <c r="F27" s="164">
        <v>9</v>
      </c>
      <c r="G27" s="164" t="s">
        <v>857</v>
      </c>
      <c r="H27" s="164">
        <v>0</v>
      </c>
      <c r="I27" s="164">
        <v>0</v>
      </c>
      <c r="J27" s="164">
        <v>572</v>
      </c>
      <c r="K27" s="164">
        <v>166</v>
      </c>
      <c r="L27" s="165">
        <v>29.02097902097902</v>
      </c>
      <c r="M27" s="384" t="s">
        <v>2190</v>
      </c>
      <c r="N27" s="166"/>
      <c r="CB27" s="166"/>
      <c r="CG27" s="166"/>
      <c r="CI27" s="9" t="s">
        <v>853</v>
      </c>
      <c r="CL27" s="9" t="s">
        <v>853</v>
      </c>
      <c r="CS27" s="167"/>
      <c r="CT27" s="166"/>
      <c r="DO27" s="166"/>
      <c r="DT27" s="9" t="s">
        <v>853</v>
      </c>
      <c r="EV27" s="166"/>
      <c r="FN27" s="167"/>
      <c r="FU27" s="166"/>
      <c r="GA27" s="166"/>
      <c r="GE27" s="166"/>
      <c r="GK27" s="9" t="s">
        <v>853</v>
      </c>
      <c r="GM27" s="166"/>
      <c r="GQ27" s="167"/>
      <c r="IP27" s="166"/>
      <c r="IR27" s="166"/>
      <c r="IT27" s="383"/>
      <c r="IU27" s="383"/>
      <c r="IX27" s="10"/>
      <c r="IY27" s="10"/>
      <c r="JA27" s="10"/>
      <c r="JB27" s="383"/>
      <c r="JC27" s="383"/>
      <c r="JD27" s="383"/>
      <c r="JH27" s="383"/>
      <c r="JJ27" s="383"/>
      <c r="JL27" s="383"/>
      <c r="JM27" s="167"/>
      <c r="JN27" s="383" t="s">
        <v>853</v>
      </c>
      <c r="JT27" s="383"/>
      <c r="JU27" s="383"/>
      <c r="JY27" s="166"/>
      <c r="KC27" s="285"/>
      <c r="KH27" s="10"/>
      <c r="KI27" s="10"/>
      <c r="KJ27" s="10"/>
      <c r="KK27" s="10"/>
      <c r="KR27" s="255"/>
      <c r="KT27" s="10">
        <f t="shared" si="0"/>
        <v>4</v>
      </c>
      <c r="KU27" s="10">
        <f t="shared" si="1"/>
        <v>0</v>
      </c>
      <c r="KV27" s="10">
        <f t="shared" si="2"/>
        <v>1</v>
      </c>
      <c r="KW27" s="10">
        <f t="shared" si="3"/>
        <v>5</v>
      </c>
    </row>
    <row r="28" spans="1:309" ht="19.5">
      <c r="A28" s="171">
        <v>2</v>
      </c>
      <c r="B28" s="171" t="s">
        <v>887</v>
      </c>
      <c r="C28" s="172" t="s">
        <v>894</v>
      </c>
      <c r="D28" s="173">
        <v>4</v>
      </c>
      <c r="E28" s="171" t="s">
        <v>895</v>
      </c>
      <c r="F28" s="164">
        <v>8</v>
      </c>
      <c r="G28" s="164" t="s">
        <v>857</v>
      </c>
      <c r="H28" s="164">
        <v>0</v>
      </c>
      <c r="I28" s="164">
        <v>0</v>
      </c>
      <c r="J28" s="164">
        <v>679</v>
      </c>
      <c r="K28" s="164">
        <v>178.4</v>
      </c>
      <c r="L28" s="165">
        <v>26.273932253313699</v>
      </c>
      <c r="M28" s="384" t="s">
        <v>2191</v>
      </c>
      <c r="N28" s="166"/>
      <c r="BP28" s="9" t="s">
        <v>853</v>
      </c>
      <c r="CB28" s="166"/>
      <c r="CG28" s="166"/>
      <c r="CS28" s="167"/>
      <c r="CT28" s="166"/>
      <c r="DO28" s="166"/>
      <c r="EV28" s="166"/>
      <c r="FN28" s="167"/>
      <c r="FU28" s="166"/>
      <c r="GA28" s="166"/>
      <c r="GE28" s="166"/>
      <c r="GM28" s="166"/>
      <c r="GQ28" s="167"/>
      <c r="HA28" s="9"/>
      <c r="HB28" s="9"/>
      <c r="HX28" s="9"/>
      <c r="IP28" s="166"/>
      <c r="IR28" s="175" t="s">
        <v>853</v>
      </c>
      <c r="IX28" s="10"/>
      <c r="IY28" s="10"/>
      <c r="JA28" s="10"/>
      <c r="JM28" s="167"/>
      <c r="JR28" s="383"/>
      <c r="JS28" s="383"/>
      <c r="JV28" s="383"/>
      <c r="JW28" s="383"/>
      <c r="JX28" s="383"/>
      <c r="JY28" s="175" t="s">
        <v>853</v>
      </c>
      <c r="JZ28" s="383"/>
      <c r="KA28" s="383"/>
      <c r="KB28" s="383"/>
      <c r="KC28" s="285"/>
      <c r="KH28" s="10"/>
      <c r="KI28" s="10"/>
      <c r="KJ28" s="10"/>
      <c r="KK28" s="10"/>
      <c r="KL28" s="383"/>
      <c r="KM28" s="383"/>
      <c r="KP28" s="383"/>
      <c r="KQ28" s="383"/>
      <c r="KR28" s="255"/>
      <c r="KT28" s="10">
        <f t="shared" si="0"/>
        <v>1</v>
      </c>
      <c r="KU28" s="10">
        <f t="shared" si="1"/>
        <v>1</v>
      </c>
      <c r="KV28" s="10">
        <f t="shared" si="2"/>
        <v>1</v>
      </c>
      <c r="KW28" s="10">
        <f t="shared" si="3"/>
        <v>3</v>
      </c>
    </row>
    <row r="29" spans="1:309" ht="19.5">
      <c r="A29" s="171">
        <v>2</v>
      </c>
      <c r="B29" s="171" t="s">
        <v>887</v>
      </c>
      <c r="C29" s="172" t="s">
        <v>896</v>
      </c>
      <c r="D29" s="173">
        <v>5</v>
      </c>
      <c r="E29" s="164" t="s">
        <v>897</v>
      </c>
      <c r="F29" s="164">
        <v>25</v>
      </c>
      <c r="G29" s="164" t="s">
        <v>852</v>
      </c>
      <c r="H29" s="164">
        <v>0</v>
      </c>
      <c r="I29" s="164">
        <v>0</v>
      </c>
      <c r="J29" s="164">
        <v>390</v>
      </c>
      <c r="K29" s="164">
        <v>66.599999999999994</v>
      </c>
      <c r="L29" s="165">
        <v>17.076923076923077</v>
      </c>
      <c r="M29" s="384" t="s">
        <v>2192</v>
      </c>
      <c r="N29" s="166" t="s">
        <v>853</v>
      </c>
      <c r="CB29" s="166"/>
      <c r="CG29" s="166"/>
      <c r="CS29" s="167" t="s">
        <v>853</v>
      </c>
      <c r="CT29" s="166"/>
      <c r="DO29" s="166"/>
      <c r="EV29" s="166"/>
      <c r="FN29" s="167"/>
      <c r="FU29" s="166"/>
      <c r="GA29" s="166"/>
      <c r="GE29" s="166"/>
      <c r="GM29" s="166"/>
      <c r="GQ29" s="167"/>
      <c r="IP29" s="166"/>
      <c r="IR29" s="166"/>
      <c r="IU29" s="383"/>
      <c r="IX29" s="10"/>
      <c r="IY29" s="10"/>
      <c r="JA29" s="10"/>
      <c r="JB29" s="383"/>
      <c r="JC29" s="383" t="s">
        <v>853</v>
      </c>
      <c r="JD29" s="383"/>
      <c r="JH29" s="383"/>
      <c r="JJ29" s="383"/>
      <c r="JL29" s="383"/>
      <c r="JM29" s="167"/>
      <c r="JR29" s="383"/>
      <c r="JS29" s="383"/>
      <c r="JV29" s="383"/>
      <c r="JW29" s="383"/>
      <c r="JX29" s="383"/>
      <c r="JY29" s="166"/>
      <c r="KC29" s="285" t="s">
        <v>853</v>
      </c>
      <c r="KD29" s="383" t="s">
        <v>853</v>
      </c>
      <c r="KE29" s="383"/>
      <c r="KF29" s="383"/>
      <c r="KG29" s="383"/>
      <c r="KH29" s="10"/>
      <c r="KI29" s="10"/>
      <c r="KJ29" s="10"/>
      <c r="KK29" s="10"/>
      <c r="KL29" s="383"/>
      <c r="KM29" s="383"/>
      <c r="KN29" s="383"/>
      <c r="KP29" s="383"/>
      <c r="KQ29" s="383"/>
      <c r="KR29" s="256"/>
      <c r="KT29" s="10">
        <f t="shared" si="0"/>
        <v>2</v>
      </c>
      <c r="KU29" s="10">
        <f t="shared" si="1"/>
        <v>1</v>
      </c>
      <c r="KV29" s="10">
        <f t="shared" si="2"/>
        <v>2</v>
      </c>
      <c r="KW29" s="10">
        <f t="shared" si="3"/>
        <v>5</v>
      </c>
    </row>
    <row r="30" spans="1:309" ht="19.5">
      <c r="A30" s="171">
        <v>2</v>
      </c>
      <c r="B30" s="171" t="s">
        <v>887</v>
      </c>
      <c r="C30" s="172" t="s">
        <v>899</v>
      </c>
      <c r="D30" s="173">
        <v>6</v>
      </c>
      <c r="E30" s="171" t="s">
        <v>900</v>
      </c>
      <c r="F30" s="164">
        <v>9</v>
      </c>
      <c r="G30" s="164" t="s">
        <v>857</v>
      </c>
      <c r="H30" s="164">
        <v>0</v>
      </c>
      <c r="I30" s="164">
        <v>0</v>
      </c>
      <c r="J30" s="164">
        <v>318</v>
      </c>
      <c r="K30" s="164">
        <v>40.299999999999997</v>
      </c>
      <c r="L30" s="165">
        <v>12.672955974842766</v>
      </c>
      <c r="M30" s="384" t="s">
        <v>2193</v>
      </c>
      <c r="N30" s="166"/>
      <c r="CB30" s="166"/>
      <c r="CG30" s="166"/>
      <c r="CS30" s="167"/>
      <c r="CT30" s="166"/>
      <c r="DO30" s="166"/>
      <c r="EV30" s="166"/>
      <c r="FN30" s="167"/>
      <c r="FU30" s="166"/>
      <c r="GA30" s="166"/>
      <c r="GE30" s="166"/>
      <c r="GM30" s="166"/>
      <c r="GQ30" s="167"/>
      <c r="HA30" t="s">
        <v>853</v>
      </c>
      <c r="IP30" s="166"/>
      <c r="IR30" s="175"/>
      <c r="IS30" s="383"/>
      <c r="IT30" s="383"/>
      <c r="IU30" s="383"/>
      <c r="IV30" s="383"/>
      <c r="IW30" s="383"/>
      <c r="IX30" s="10"/>
      <c r="IY30" s="10"/>
      <c r="IZ30" s="383"/>
      <c r="JA30" s="10"/>
      <c r="JB30" s="383"/>
      <c r="JC30" s="383"/>
      <c r="JD30" s="383"/>
      <c r="JG30" s="383"/>
      <c r="JH30" s="383"/>
      <c r="JI30" s="383"/>
      <c r="JJ30" s="383"/>
      <c r="JK30" s="383"/>
      <c r="JL30" s="383"/>
      <c r="JM30" s="555"/>
      <c r="JY30" s="175"/>
      <c r="JZ30" s="383"/>
      <c r="KA30" s="383"/>
      <c r="KB30" s="383"/>
      <c r="KC30" s="285"/>
      <c r="KD30" s="383"/>
      <c r="KE30" s="383"/>
      <c r="KF30" s="383"/>
      <c r="KG30" s="383"/>
      <c r="KH30" s="10"/>
      <c r="KI30" s="10"/>
      <c r="KJ30" s="10"/>
      <c r="KK30" s="10"/>
      <c r="KN30" s="383"/>
      <c r="KO30" t="s">
        <v>853</v>
      </c>
      <c r="KR30" s="256"/>
      <c r="KT30" s="10">
        <f t="shared" si="0"/>
        <v>1</v>
      </c>
      <c r="KU30" s="10">
        <f t="shared" si="1"/>
        <v>0</v>
      </c>
      <c r="KV30" s="10">
        <f t="shared" si="2"/>
        <v>1</v>
      </c>
      <c r="KW30" s="10">
        <f t="shared" si="3"/>
        <v>2</v>
      </c>
    </row>
    <row r="31" spans="1:309" ht="19.5">
      <c r="A31" s="171">
        <v>3</v>
      </c>
      <c r="B31" s="171" t="s">
        <v>901</v>
      </c>
      <c r="C31" s="172" t="s">
        <v>902</v>
      </c>
      <c r="D31" s="173">
        <v>1</v>
      </c>
      <c r="E31" s="171" t="s">
        <v>903</v>
      </c>
      <c r="F31" s="164">
        <v>21</v>
      </c>
      <c r="G31" s="164" t="s">
        <v>864</v>
      </c>
      <c r="H31" s="164" t="s">
        <v>864</v>
      </c>
      <c r="I31" s="164" t="s">
        <v>904</v>
      </c>
      <c r="J31" s="164">
        <v>932</v>
      </c>
      <c r="K31" s="164">
        <v>447.1</v>
      </c>
      <c r="L31" s="165">
        <v>47.972103004291853</v>
      </c>
      <c r="M31" s="384" t="s">
        <v>2194</v>
      </c>
      <c r="N31" s="166" t="s">
        <v>853</v>
      </c>
      <c r="BF31" s="556" t="s">
        <v>853</v>
      </c>
      <c r="CB31" s="166"/>
      <c r="CG31" s="166" t="s">
        <v>853</v>
      </c>
      <c r="CH31" s="9" t="s">
        <v>853</v>
      </c>
      <c r="CS31" s="167"/>
      <c r="CT31" s="166"/>
      <c r="CZ31" s="9" t="s">
        <v>853</v>
      </c>
      <c r="DE31" s="9" t="s">
        <v>853</v>
      </c>
      <c r="DG31" s="9" t="s">
        <v>853</v>
      </c>
      <c r="DO31" s="166" t="s">
        <v>853</v>
      </c>
      <c r="DZ31" s="9" t="s">
        <v>853</v>
      </c>
      <c r="EV31" s="166"/>
      <c r="FN31" s="167"/>
      <c r="FU31" s="166"/>
      <c r="GA31" s="166"/>
      <c r="GE31" s="166"/>
      <c r="GM31" s="166"/>
      <c r="GQ31" s="167"/>
      <c r="IP31" s="166"/>
      <c r="IR31" s="166"/>
      <c r="IX31" s="10"/>
      <c r="IY31" s="10"/>
      <c r="JA31" s="10"/>
      <c r="JE31" t="s">
        <v>853</v>
      </c>
      <c r="JM31" s="167"/>
      <c r="JY31" s="166"/>
      <c r="KC31" s="285"/>
      <c r="KH31" s="10"/>
      <c r="KI31" s="10"/>
      <c r="KJ31" s="10"/>
      <c r="KK31" s="10"/>
      <c r="KR31" s="255"/>
      <c r="KT31" s="10">
        <f t="shared" si="0"/>
        <v>9</v>
      </c>
      <c r="KU31" s="10">
        <f t="shared" si="1"/>
        <v>1</v>
      </c>
      <c r="KV31" s="10">
        <f t="shared" si="2"/>
        <v>0</v>
      </c>
      <c r="KW31" s="10">
        <f t="shared" si="3"/>
        <v>10</v>
      </c>
    </row>
    <row r="32" spans="1:309" ht="19.5">
      <c r="A32" s="171">
        <v>3</v>
      </c>
      <c r="B32" s="171" t="s">
        <v>905</v>
      </c>
      <c r="C32" s="172" t="s">
        <v>906</v>
      </c>
      <c r="D32" s="173">
        <v>2</v>
      </c>
      <c r="E32" s="176" t="s">
        <v>907</v>
      </c>
      <c r="F32" s="164">
        <v>8</v>
      </c>
      <c r="G32" s="164" t="s">
        <v>857</v>
      </c>
      <c r="H32" s="164">
        <v>0</v>
      </c>
      <c r="I32" s="164">
        <v>0</v>
      </c>
      <c r="J32" s="164">
        <v>685</v>
      </c>
      <c r="K32" s="164">
        <v>196</v>
      </c>
      <c r="L32" s="165">
        <v>28.613138686131386</v>
      </c>
      <c r="M32" s="384" t="s">
        <v>2195</v>
      </c>
      <c r="N32" s="174"/>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CB32" s="166"/>
      <c r="CG32" s="166"/>
      <c r="CS32" s="167"/>
      <c r="CT32" s="166"/>
      <c r="DO32" s="166"/>
      <c r="EV32" s="166"/>
      <c r="FN32" s="167"/>
      <c r="FU32" s="166"/>
      <c r="GA32" s="166"/>
      <c r="GE32" s="166"/>
      <c r="GM32" s="166"/>
      <c r="GQ32" s="167"/>
      <c r="GX32" t="s">
        <v>853</v>
      </c>
      <c r="HA32" t="s">
        <v>853</v>
      </c>
      <c r="IP32" s="166"/>
      <c r="IR32" s="166"/>
      <c r="IU32"/>
      <c r="IX32" s="10"/>
      <c r="IY32" s="10"/>
      <c r="IZ32" s="9" t="s">
        <v>853</v>
      </c>
      <c r="JA32" s="10"/>
      <c r="JB32"/>
      <c r="JD32"/>
      <c r="JH32"/>
      <c r="JJ32"/>
      <c r="JL32"/>
      <c r="JM32" s="167"/>
      <c r="JU32" t="s">
        <v>853</v>
      </c>
      <c r="JY32" s="166"/>
      <c r="KC32" s="285"/>
      <c r="KH32" s="10"/>
      <c r="KI32" s="10"/>
      <c r="KJ32" s="10"/>
      <c r="KK32" s="10"/>
      <c r="KO32" t="s">
        <v>853</v>
      </c>
      <c r="KR32" s="255"/>
      <c r="KT32" s="10">
        <f t="shared" si="0"/>
        <v>2</v>
      </c>
      <c r="KU32" s="10">
        <f t="shared" si="1"/>
        <v>1</v>
      </c>
      <c r="KV32" s="10">
        <f t="shared" si="2"/>
        <v>2</v>
      </c>
      <c r="KW32" s="10">
        <f t="shared" si="3"/>
        <v>5</v>
      </c>
    </row>
    <row r="33" spans="1:309" ht="19.5">
      <c r="A33" s="171">
        <v>3</v>
      </c>
      <c r="B33" s="171" t="s">
        <v>905</v>
      </c>
      <c r="C33" s="172" t="s">
        <v>908</v>
      </c>
      <c r="D33" s="173">
        <v>3</v>
      </c>
      <c r="E33" s="176" t="s">
        <v>909</v>
      </c>
      <c r="F33" s="164">
        <v>8</v>
      </c>
      <c r="G33" s="164" t="s">
        <v>857</v>
      </c>
      <c r="H33" s="164">
        <v>0</v>
      </c>
      <c r="I33" s="164">
        <v>0</v>
      </c>
      <c r="J33" s="164">
        <v>414</v>
      </c>
      <c r="K33" s="164">
        <v>97.6</v>
      </c>
      <c r="L33" s="165">
        <v>23.574879227053138</v>
      </c>
      <c r="M33" s="384" t="s">
        <v>2196</v>
      </c>
      <c r="N33" s="166" t="s">
        <v>853</v>
      </c>
      <c r="CB33" s="166"/>
      <c r="CG33" s="166"/>
      <c r="CS33" s="167"/>
      <c r="CT33" s="166"/>
      <c r="DO33" s="166"/>
      <c r="EV33" s="166"/>
      <c r="FN33" s="167"/>
      <c r="FU33" s="166"/>
      <c r="GA33" s="166"/>
      <c r="GE33" s="166"/>
      <c r="GM33" s="166"/>
      <c r="GQ33" s="167"/>
      <c r="HT33" t="s">
        <v>853</v>
      </c>
      <c r="IL33" t="s">
        <v>853</v>
      </c>
      <c r="IP33" s="166"/>
      <c r="IR33" s="166"/>
      <c r="IV33"/>
      <c r="IW33" t="s">
        <v>853</v>
      </c>
      <c r="IX33" s="10"/>
      <c r="IY33" s="10"/>
      <c r="JA33" s="10"/>
      <c r="JM33" s="167"/>
      <c r="JQ33" t="s">
        <v>853</v>
      </c>
      <c r="JY33" s="166"/>
      <c r="KC33" s="285" t="s">
        <v>853</v>
      </c>
      <c r="KE33" t="s">
        <v>853</v>
      </c>
      <c r="KH33" s="10"/>
      <c r="KI33" s="10"/>
      <c r="KJ33" s="10"/>
      <c r="KK33" s="10"/>
      <c r="KR33" s="255"/>
      <c r="KT33" s="10">
        <f t="shared" si="0"/>
        <v>3</v>
      </c>
      <c r="KU33" s="10">
        <f t="shared" si="1"/>
        <v>1</v>
      </c>
      <c r="KV33" s="10">
        <f t="shared" si="2"/>
        <v>3</v>
      </c>
      <c r="KW33" s="10">
        <f t="shared" si="3"/>
        <v>7</v>
      </c>
    </row>
    <row r="34" spans="1:309" ht="19.5">
      <c r="A34" s="171">
        <v>3</v>
      </c>
      <c r="B34" s="171" t="s">
        <v>905</v>
      </c>
      <c r="C34" s="172" t="s">
        <v>910</v>
      </c>
      <c r="D34" s="173">
        <v>4</v>
      </c>
      <c r="E34" s="176" t="s">
        <v>911</v>
      </c>
      <c r="F34" s="164">
        <v>8</v>
      </c>
      <c r="G34" s="164" t="s">
        <v>857</v>
      </c>
      <c r="H34" s="164">
        <v>0</v>
      </c>
      <c r="I34" s="164">
        <v>0</v>
      </c>
      <c r="J34" s="164">
        <v>337</v>
      </c>
      <c r="K34" s="164">
        <v>95.4</v>
      </c>
      <c r="L34" s="165">
        <v>28.308605341246292</v>
      </c>
      <c r="M34" s="384" t="s">
        <v>2197</v>
      </c>
      <c r="N34" s="166"/>
      <c r="BL34" s="9" t="s">
        <v>853</v>
      </c>
      <c r="CB34" s="166"/>
      <c r="CG34" s="166"/>
      <c r="CS34" s="167"/>
      <c r="CT34" s="166"/>
      <c r="DO34" s="166"/>
      <c r="EV34" s="166"/>
      <c r="FN34" s="167"/>
      <c r="FU34" s="166"/>
      <c r="GA34" s="166"/>
      <c r="GE34" s="166"/>
      <c r="GM34" s="166"/>
      <c r="GQ34" s="167"/>
      <c r="IM34" s="9" t="s">
        <v>853</v>
      </c>
      <c r="IP34" s="166"/>
      <c r="IR34" s="166"/>
      <c r="IX34" s="10"/>
      <c r="IY34" s="10"/>
      <c r="IZ34" s="9" t="s">
        <v>853</v>
      </c>
      <c r="JA34" s="10"/>
      <c r="JG34" s="9" t="s">
        <v>853</v>
      </c>
      <c r="JM34" s="167"/>
      <c r="JP34" t="s">
        <v>853</v>
      </c>
      <c r="JY34" s="166"/>
      <c r="KC34" s="285"/>
      <c r="KH34" s="10"/>
      <c r="KI34" s="10"/>
      <c r="KJ34" s="10"/>
      <c r="KK34" s="10"/>
      <c r="KR34" s="255"/>
      <c r="KT34" s="10">
        <f t="shared" si="0"/>
        <v>2</v>
      </c>
      <c r="KU34" s="10">
        <f t="shared" si="1"/>
        <v>2</v>
      </c>
      <c r="KV34" s="10">
        <f t="shared" si="2"/>
        <v>1</v>
      </c>
      <c r="KW34" s="10">
        <f t="shared" si="3"/>
        <v>5</v>
      </c>
    </row>
    <row r="35" spans="1:309" ht="19.5">
      <c r="A35" s="171">
        <v>3</v>
      </c>
      <c r="B35" s="171" t="s">
        <v>905</v>
      </c>
      <c r="C35" s="172" t="s">
        <v>912</v>
      </c>
      <c r="D35" s="173">
        <v>5</v>
      </c>
      <c r="E35" s="176" t="s">
        <v>913</v>
      </c>
      <c r="F35" s="164">
        <v>8</v>
      </c>
      <c r="G35" s="164" t="s">
        <v>857</v>
      </c>
      <c r="H35" s="164">
        <v>0</v>
      </c>
      <c r="I35" s="164">
        <v>0</v>
      </c>
      <c r="J35" s="164">
        <v>305</v>
      </c>
      <c r="K35" s="164">
        <v>86.6</v>
      </c>
      <c r="L35" s="165">
        <v>28.393442622950815</v>
      </c>
      <c r="M35" s="384" t="s">
        <v>2198</v>
      </c>
      <c r="N35" s="166"/>
      <c r="CB35" s="166"/>
      <c r="CG35" s="166"/>
      <c r="CQ35" s="9" t="s">
        <v>853</v>
      </c>
      <c r="CS35" s="167"/>
      <c r="CT35" s="166"/>
      <c r="DO35" s="166"/>
      <c r="EV35" s="166"/>
      <c r="FN35" s="167"/>
      <c r="FU35" s="166"/>
      <c r="GA35" s="166"/>
      <c r="GE35" s="166"/>
      <c r="GM35" s="166"/>
      <c r="GQ35" s="167"/>
      <c r="IP35" s="166"/>
      <c r="IR35" s="166" t="s">
        <v>853</v>
      </c>
      <c r="IX35" s="10"/>
      <c r="IY35" s="10"/>
      <c r="JA35" s="10"/>
      <c r="JI35" s="9" t="s">
        <v>853</v>
      </c>
      <c r="JM35" s="167"/>
      <c r="JU35" t="s">
        <v>853</v>
      </c>
      <c r="JY35" s="174" t="s">
        <v>853</v>
      </c>
      <c r="JZ35"/>
      <c r="KA35"/>
      <c r="KB35"/>
      <c r="KC35" s="285"/>
      <c r="KD35" t="s">
        <v>853</v>
      </c>
      <c r="KH35" s="10"/>
      <c r="KI35" s="10"/>
      <c r="KJ35" s="10"/>
      <c r="KK35" s="10"/>
      <c r="KM35" t="s">
        <v>853</v>
      </c>
      <c r="KR35" s="255"/>
      <c r="KT35" s="10">
        <f t="shared" si="0"/>
        <v>1</v>
      </c>
      <c r="KU35" s="10">
        <f t="shared" si="1"/>
        <v>2</v>
      </c>
      <c r="KV35" s="10">
        <f t="shared" si="2"/>
        <v>4</v>
      </c>
      <c r="KW35" s="10">
        <f t="shared" si="3"/>
        <v>7</v>
      </c>
    </row>
    <row r="36" spans="1:309" ht="19.5">
      <c r="A36" s="171">
        <v>4</v>
      </c>
      <c r="B36" s="171" t="s">
        <v>914</v>
      </c>
      <c r="C36" s="172" t="s">
        <v>915</v>
      </c>
      <c r="D36" s="173">
        <v>1</v>
      </c>
      <c r="E36" s="171" t="s">
        <v>916</v>
      </c>
      <c r="F36" s="164">
        <v>3</v>
      </c>
      <c r="G36" s="164" t="s">
        <v>864</v>
      </c>
      <c r="H36" s="164" t="s">
        <v>864</v>
      </c>
      <c r="I36" s="164" t="s">
        <v>865</v>
      </c>
      <c r="J36" s="164">
        <v>1118</v>
      </c>
      <c r="K36" s="164">
        <v>629.29999999999995</v>
      </c>
      <c r="L36" s="165">
        <v>56.288014311270118</v>
      </c>
      <c r="M36" s="384" t="s">
        <v>2199</v>
      </c>
      <c r="N36" s="166"/>
      <c r="CB36" s="166"/>
      <c r="CG36" s="166"/>
      <c r="CS36" s="167"/>
      <c r="CT36" s="166"/>
      <c r="DO36" s="166"/>
      <c r="EV36" s="166"/>
      <c r="FN36" s="167"/>
      <c r="FU36" s="166"/>
      <c r="GA36" s="166"/>
      <c r="GE36" s="166"/>
      <c r="GM36" s="166"/>
      <c r="GQ36" s="167"/>
      <c r="GR36" s="9"/>
      <c r="GS36" s="9"/>
      <c r="GT36" s="9"/>
      <c r="GU36" s="9"/>
      <c r="GV36" s="9"/>
      <c r="GW36" s="9"/>
      <c r="GX36" s="9"/>
      <c r="GY36" s="9"/>
      <c r="GZ36" s="9"/>
      <c r="HA36" s="9"/>
      <c r="HB36" s="9"/>
      <c r="HC36" s="9"/>
      <c r="HD36" s="9"/>
      <c r="HE36" s="9"/>
      <c r="HF36" s="9"/>
      <c r="HG36" s="9"/>
      <c r="HH36" s="9"/>
      <c r="HI36" s="9"/>
      <c r="HJ36" s="9"/>
      <c r="HK36" s="9"/>
      <c r="HL36" s="9"/>
      <c r="HM36" s="9"/>
      <c r="HN36" s="9"/>
      <c r="HO36" s="9"/>
      <c r="HP36" s="9"/>
      <c r="HQ36" s="9"/>
      <c r="HR36" s="9"/>
      <c r="HS36" s="9"/>
      <c r="HT36" s="9"/>
      <c r="HU36" s="9"/>
      <c r="HV36" s="9"/>
      <c r="HW36" s="9"/>
      <c r="HX36" s="9"/>
      <c r="HY36" s="9"/>
      <c r="HZ36" s="9"/>
      <c r="IA36" s="9"/>
      <c r="IB36" s="9"/>
      <c r="IC36" s="9"/>
      <c r="ID36" s="9"/>
      <c r="IE36" s="9"/>
      <c r="IF36" s="9"/>
      <c r="IG36" s="9"/>
      <c r="IH36" s="9"/>
      <c r="II36" s="9"/>
      <c r="IJ36" s="9"/>
      <c r="IK36" s="9"/>
      <c r="IL36" s="9"/>
      <c r="IM36" s="9"/>
      <c r="IN36" s="9"/>
      <c r="IO36" s="9"/>
      <c r="IP36" s="166"/>
      <c r="IR36" s="166"/>
      <c r="IX36" s="10"/>
      <c r="IY36" s="10"/>
      <c r="JA36" s="10"/>
      <c r="JL36" s="9" t="s">
        <v>853</v>
      </c>
      <c r="JM36" s="167"/>
      <c r="JO36" t="s">
        <v>853</v>
      </c>
      <c r="JY36" s="166"/>
      <c r="KC36" s="167"/>
      <c r="KD36" s="9" t="s">
        <v>853</v>
      </c>
      <c r="KE36" s="9" t="s">
        <v>853</v>
      </c>
      <c r="KF36" s="9"/>
      <c r="KG36" s="9"/>
      <c r="KH36" s="10"/>
      <c r="KI36" s="10"/>
      <c r="KJ36" s="10"/>
      <c r="KK36" s="10"/>
      <c r="KL36" s="9"/>
      <c r="KN36" s="9"/>
      <c r="KO36" s="9" t="s">
        <v>853</v>
      </c>
      <c r="KP36" s="9" t="s">
        <v>853</v>
      </c>
      <c r="KQ36" s="9"/>
      <c r="KR36" s="257"/>
      <c r="KT36" s="10">
        <f t="shared" si="0"/>
        <v>0</v>
      </c>
      <c r="KU36" s="10">
        <f t="shared" si="1"/>
        <v>1</v>
      </c>
      <c r="KV36" s="10">
        <f t="shared" si="2"/>
        <v>5</v>
      </c>
      <c r="KW36" s="10">
        <f t="shared" si="3"/>
        <v>6</v>
      </c>
    </row>
    <row r="37" spans="1:309" ht="19.5">
      <c r="A37" s="171">
        <v>4</v>
      </c>
      <c r="B37" s="171" t="s">
        <v>917</v>
      </c>
      <c r="C37" s="172" t="s">
        <v>918</v>
      </c>
      <c r="D37" s="173">
        <v>2</v>
      </c>
      <c r="E37" s="164" t="s">
        <v>919</v>
      </c>
      <c r="F37" s="164">
        <v>10</v>
      </c>
      <c r="G37" s="164" t="s">
        <v>857</v>
      </c>
      <c r="H37" s="164">
        <v>0</v>
      </c>
      <c r="I37" s="164">
        <v>0</v>
      </c>
      <c r="J37" s="164">
        <v>241</v>
      </c>
      <c r="K37" s="164">
        <v>90.5</v>
      </c>
      <c r="L37" s="165">
        <v>37.551867219917014</v>
      </c>
      <c r="M37" s="384" t="s">
        <v>2200</v>
      </c>
      <c r="N37" s="166"/>
      <c r="CB37" s="166"/>
      <c r="CG37" s="166"/>
      <c r="CS37" s="167"/>
      <c r="CT37" s="166"/>
      <c r="DO37" s="166"/>
      <c r="EV37" s="166"/>
      <c r="FN37" s="167"/>
      <c r="FU37" s="166"/>
      <c r="GA37" s="166"/>
      <c r="GE37" s="166"/>
      <c r="GM37" s="166"/>
      <c r="GQ37" s="167"/>
      <c r="IL37" t="s">
        <v>853</v>
      </c>
      <c r="IP37" s="166"/>
      <c r="IR37" s="166"/>
      <c r="IX37" s="10"/>
      <c r="IY37" s="10"/>
      <c r="IZ37" s="9" t="s">
        <v>853</v>
      </c>
      <c r="JA37" s="10"/>
      <c r="JM37" s="167"/>
      <c r="JN37" t="s">
        <v>853</v>
      </c>
      <c r="JY37" s="174" t="s">
        <v>853</v>
      </c>
      <c r="JZ37"/>
      <c r="KA37"/>
      <c r="KB37" t="s">
        <v>853</v>
      </c>
      <c r="KC37" s="285" t="s">
        <v>853</v>
      </c>
      <c r="KD37" t="s">
        <v>853</v>
      </c>
      <c r="KH37" s="10"/>
      <c r="KI37" s="10"/>
      <c r="KJ37" s="10"/>
      <c r="KK37" s="10"/>
      <c r="KO37" t="s">
        <v>853</v>
      </c>
      <c r="KR37" s="255"/>
      <c r="KT37" s="10">
        <f t="shared" si="0"/>
        <v>1</v>
      </c>
      <c r="KU37" s="10">
        <f t="shared" si="1"/>
        <v>1</v>
      </c>
      <c r="KV37" s="10">
        <f t="shared" si="2"/>
        <v>6</v>
      </c>
      <c r="KW37" s="10">
        <f t="shared" si="3"/>
        <v>8</v>
      </c>
    </row>
    <row r="38" spans="1:309" ht="19.5">
      <c r="A38" s="171">
        <v>4</v>
      </c>
      <c r="B38" s="171" t="s">
        <v>917</v>
      </c>
      <c r="C38" s="172" t="s">
        <v>920</v>
      </c>
      <c r="D38" s="173">
        <v>3</v>
      </c>
      <c r="E38" s="171" t="s">
        <v>921</v>
      </c>
      <c r="F38" s="164">
        <v>2</v>
      </c>
      <c r="G38" s="164" t="s">
        <v>876</v>
      </c>
      <c r="H38" s="164">
        <v>0</v>
      </c>
      <c r="I38" s="164">
        <v>0</v>
      </c>
      <c r="J38" s="164">
        <v>628</v>
      </c>
      <c r="K38" s="164">
        <v>211.7</v>
      </c>
      <c r="L38" s="165">
        <v>33.710191082802545</v>
      </c>
      <c r="M38" s="384" t="s">
        <v>2201</v>
      </c>
      <c r="N38" s="166"/>
      <c r="CB38" s="166"/>
      <c r="CG38" s="166"/>
      <c r="CS38" s="167"/>
      <c r="CT38" s="166"/>
      <c r="DO38" s="166"/>
      <c r="EV38" s="166"/>
      <c r="FN38" s="167"/>
      <c r="FU38" s="166"/>
      <c r="GA38" s="166"/>
      <c r="GE38" s="166"/>
      <c r="GM38" s="166"/>
      <c r="GQ38" s="167"/>
      <c r="IP38" s="166"/>
      <c r="IR38" s="166"/>
      <c r="IX38" s="10"/>
      <c r="IY38" s="10"/>
      <c r="IZ38" s="9" t="s">
        <v>853</v>
      </c>
      <c r="JA38" s="10"/>
      <c r="JM38" s="167"/>
      <c r="JY38" s="166"/>
      <c r="KC38" s="285"/>
      <c r="KH38" s="10"/>
      <c r="KI38" s="10"/>
      <c r="KJ38" s="10"/>
      <c r="KK38" s="10"/>
      <c r="KR38" s="255"/>
      <c r="KT38" s="10">
        <f t="shared" si="0"/>
        <v>0</v>
      </c>
      <c r="KU38" s="10">
        <f t="shared" si="1"/>
        <v>1</v>
      </c>
      <c r="KV38" s="10">
        <f t="shared" si="2"/>
        <v>0</v>
      </c>
      <c r="KW38" s="10">
        <f t="shared" si="3"/>
        <v>1</v>
      </c>
    </row>
    <row r="39" spans="1:309" ht="19.5">
      <c r="A39" s="171">
        <v>4</v>
      </c>
      <c r="B39" s="171" t="s">
        <v>917</v>
      </c>
      <c r="C39" s="172" t="s">
        <v>922</v>
      </c>
      <c r="D39" s="173">
        <v>4</v>
      </c>
      <c r="E39" s="171" t="s">
        <v>923</v>
      </c>
      <c r="F39" s="164">
        <v>21</v>
      </c>
      <c r="G39" s="164" t="s">
        <v>864</v>
      </c>
      <c r="H39" s="164" t="s">
        <v>864</v>
      </c>
      <c r="I39" s="164" t="s">
        <v>904</v>
      </c>
      <c r="J39" s="164">
        <v>554</v>
      </c>
      <c r="K39" s="164">
        <v>239</v>
      </c>
      <c r="L39" s="165">
        <v>43.140794223826717</v>
      </c>
      <c r="M39" s="384" t="s">
        <v>2202</v>
      </c>
      <c r="N39" s="166" t="s">
        <v>853</v>
      </c>
      <c r="CB39" s="166"/>
      <c r="CG39" s="166"/>
      <c r="CS39" s="167"/>
      <c r="CT39" s="166"/>
      <c r="DO39" s="166"/>
      <c r="EV39" s="166"/>
      <c r="FN39" s="167"/>
      <c r="FU39" s="166"/>
      <c r="GA39" s="166"/>
      <c r="GE39" s="166"/>
      <c r="GM39" s="166"/>
      <c r="GQ39" s="167"/>
      <c r="IP39" s="166"/>
      <c r="IR39" s="166"/>
      <c r="IX39" s="10"/>
      <c r="IY39" s="10"/>
      <c r="JA39" s="10"/>
      <c r="JM39" s="167"/>
      <c r="JN39" t="s">
        <v>853</v>
      </c>
      <c r="JY39" s="174"/>
      <c r="KC39" s="285"/>
      <c r="KH39" s="10"/>
      <c r="KI39" s="10"/>
      <c r="KJ39" s="10"/>
      <c r="KK39" s="10"/>
      <c r="KR39" s="255"/>
      <c r="KT39" s="10">
        <f t="shared" si="0"/>
        <v>1</v>
      </c>
      <c r="KU39" s="10">
        <f t="shared" si="1"/>
        <v>0</v>
      </c>
      <c r="KV39" s="10">
        <f t="shared" si="2"/>
        <v>1</v>
      </c>
      <c r="KW39" s="10">
        <f t="shared" si="3"/>
        <v>2</v>
      </c>
    </row>
    <row r="40" spans="1:309" ht="19.5">
      <c r="A40" s="171">
        <v>4</v>
      </c>
      <c r="B40" s="171" t="s">
        <v>917</v>
      </c>
      <c r="C40" s="172" t="s">
        <v>924</v>
      </c>
      <c r="D40" s="173">
        <v>5</v>
      </c>
      <c r="E40" s="164" t="s">
        <v>925</v>
      </c>
      <c r="F40" s="164">
        <v>9</v>
      </c>
      <c r="G40" s="164" t="s">
        <v>857</v>
      </c>
      <c r="H40" s="164">
        <v>0</v>
      </c>
      <c r="I40" s="164">
        <v>0</v>
      </c>
      <c r="J40" s="164">
        <v>467</v>
      </c>
      <c r="K40" s="164">
        <v>177.4</v>
      </c>
      <c r="L40" s="165">
        <v>37.987152034261243</v>
      </c>
      <c r="M40" s="384" t="s">
        <v>2203</v>
      </c>
      <c r="N40" s="166"/>
      <c r="CB40" s="166"/>
      <c r="CG40" s="166"/>
      <c r="CS40" s="167"/>
      <c r="CT40" s="166"/>
      <c r="CV40" s="9" t="s">
        <v>853</v>
      </c>
      <c r="DO40" s="166" t="s">
        <v>853</v>
      </c>
      <c r="EP40" s="9" t="s">
        <v>853</v>
      </c>
      <c r="EV40" s="166"/>
      <c r="FN40" s="167"/>
      <c r="FU40" s="166"/>
      <c r="GA40" s="166"/>
      <c r="GE40" s="166"/>
      <c r="GM40" s="166"/>
      <c r="GQ40" s="167"/>
      <c r="IP40" s="166"/>
      <c r="IR40" s="166"/>
      <c r="IX40" s="10"/>
      <c r="IY40" s="10"/>
      <c r="JA40" s="10"/>
      <c r="JE40" t="s">
        <v>853</v>
      </c>
      <c r="JM40" s="167"/>
      <c r="JO40" t="s">
        <v>853</v>
      </c>
      <c r="JP40" t="s">
        <v>853</v>
      </c>
      <c r="JQ40" t="s">
        <v>853</v>
      </c>
      <c r="JR40" t="s">
        <v>853</v>
      </c>
      <c r="JT40" t="s">
        <v>853</v>
      </c>
      <c r="JU40" t="s">
        <v>853</v>
      </c>
      <c r="JW40" t="s">
        <v>853</v>
      </c>
      <c r="JY40" s="174" t="s">
        <v>853</v>
      </c>
      <c r="KC40" s="285"/>
      <c r="KD40" t="s">
        <v>853</v>
      </c>
      <c r="KE40" t="s">
        <v>853</v>
      </c>
      <c r="KH40" s="10"/>
      <c r="KI40" s="10"/>
      <c r="KJ40" s="10"/>
      <c r="KK40" s="10"/>
      <c r="KR40" s="255"/>
      <c r="KT40" s="10">
        <f t="shared" si="0"/>
        <v>3</v>
      </c>
      <c r="KU40" s="10">
        <f t="shared" si="1"/>
        <v>1</v>
      </c>
      <c r="KV40" s="10">
        <f t="shared" si="2"/>
        <v>10</v>
      </c>
      <c r="KW40" s="10">
        <f t="shared" si="3"/>
        <v>14</v>
      </c>
    </row>
    <row r="41" spans="1:309" ht="19.5">
      <c r="A41" s="171">
        <v>4</v>
      </c>
      <c r="B41" s="171" t="s">
        <v>917</v>
      </c>
      <c r="C41" s="172" t="s">
        <v>926</v>
      </c>
      <c r="D41" s="173">
        <v>6</v>
      </c>
      <c r="E41" s="164" t="s">
        <v>927</v>
      </c>
      <c r="F41" s="164">
        <v>11</v>
      </c>
      <c r="G41" s="164" t="s">
        <v>876</v>
      </c>
      <c r="H41" s="164">
        <v>0</v>
      </c>
      <c r="I41" s="164">
        <v>0</v>
      </c>
      <c r="J41" s="164">
        <v>389</v>
      </c>
      <c r="K41" s="164">
        <v>75.099999999999994</v>
      </c>
      <c r="L41" s="165">
        <v>19.305912596401026</v>
      </c>
      <c r="M41" s="384" t="s">
        <v>2204</v>
      </c>
      <c r="N41" s="166" t="s">
        <v>853</v>
      </c>
      <c r="CB41" s="166"/>
      <c r="CG41" s="166"/>
      <c r="CS41" s="167"/>
      <c r="CT41" s="166"/>
      <c r="DO41" s="166"/>
      <c r="EV41" s="166"/>
      <c r="FN41" s="167"/>
      <c r="FU41" s="166"/>
      <c r="GA41" s="166"/>
      <c r="GE41" s="166"/>
      <c r="GM41" s="166"/>
      <c r="GQ41" s="167"/>
      <c r="IP41" s="166"/>
      <c r="IR41" s="166"/>
      <c r="IX41" s="10"/>
      <c r="IY41" s="10"/>
      <c r="JA41" s="10"/>
      <c r="JM41" s="167"/>
      <c r="JY41" s="166"/>
      <c r="KC41" s="285"/>
      <c r="KH41" s="10"/>
      <c r="KI41" s="10"/>
      <c r="KJ41" s="10"/>
      <c r="KK41" s="10"/>
      <c r="KR41" s="255"/>
      <c r="KT41" s="10">
        <f t="shared" si="0"/>
        <v>1</v>
      </c>
      <c r="KU41" s="10">
        <f t="shared" si="1"/>
        <v>0</v>
      </c>
      <c r="KV41" s="10">
        <f t="shared" si="2"/>
        <v>0</v>
      </c>
      <c r="KW41" s="10">
        <f t="shared" si="3"/>
        <v>1</v>
      </c>
    </row>
    <row r="42" spans="1:309" ht="19.5">
      <c r="A42" s="171">
        <v>4</v>
      </c>
      <c r="B42" s="171" t="s">
        <v>917</v>
      </c>
      <c r="C42" s="172" t="s">
        <v>928</v>
      </c>
      <c r="D42" s="173">
        <v>7</v>
      </c>
      <c r="E42" s="171" t="s">
        <v>929</v>
      </c>
      <c r="F42" s="164">
        <v>20</v>
      </c>
      <c r="G42" s="164" t="s">
        <v>852</v>
      </c>
      <c r="H42" s="164">
        <v>0</v>
      </c>
      <c r="I42" s="164">
        <v>0</v>
      </c>
      <c r="J42" s="164">
        <v>347</v>
      </c>
      <c r="K42" s="164">
        <v>47</v>
      </c>
      <c r="L42" s="165">
        <v>13.544668587896252</v>
      </c>
      <c r="M42" s="384" t="s">
        <v>2205</v>
      </c>
      <c r="N42" s="166" t="s">
        <v>853</v>
      </c>
      <c r="CB42" s="166"/>
      <c r="CG42" s="166"/>
      <c r="CS42" s="167"/>
      <c r="CT42" s="166"/>
      <c r="DO42" s="166"/>
      <c r="EV42" s="166"/>
      <c r="FN42" s="167"/>
      <c r="FU42" s="166"/>
      <c r="GA42" s="166"/>
      <c r="GE42" s="166"/>
      <c r="GM42" s="166"/>
      <c r="GQ42" s="167"/>
      <c r="IP42" s="166"/>
      <c r="IR42" s="166"/>
      <c r="IX42" s="10"/>
      <c r="IY42" s="10"/>
      <c r="JA42" s="10"/>
      <c r="JM42" s="167"/>
      <c r="JY42" s="166"/>
      <c r="KC42" s="285"/>
      <c r="KH42" s="10"/>
      <c r="KI42" s="10"/>
      <c r="KJ42" s="10"/>
      <c r="KK42" s="10"/>
      <c r="KR42" s="255"/>
      <c r="KT42" s="10">
        <f t="shared" si="0"/>
        <v>1</v>
      </c>
      <c r="KU42" s="10">
        <f t="shared" si="1"/>
        <v>0</v>
      </c>
      <c r="KV42" s="10">
        <f t="shared" si="2"/>
        <v>0</v>
      </c>
      <c r="KW42" s="10">
        <f t="shared" si="3"/>
        <v>1</v>
      </c>
    </row>
    <row r="43" spans="1:309" ht="19.5">
      <c r="A43" s="171">
        <v>4</v>
      </c>
      <c r="B43" s="171" t="s">
        <v>917</v>
      </c>
      <c r="C43" s="172" t="s">
        <v>930</v>
      </c>
      <c r="D43" s="173">
        <v>8</v>
      </c>
      <c r="E43" s="171" t="s">
        <v>931</v>
      </c>
      <c r="F43" s="164">
        <v>11</v>
      </c>
      <c r="G43" s="164" t="s">
        <v>876</v>
      </c>
      <c r="H43" s="164">
        <v>0</v>
      </c>
      <c r="I43" s="164">
        <v>0</v>
      </c>
      <c r="J43" s="164">
        <v>426</v>
      </c>
      <c r="K43" s="164">
        <v>152</v>
      </c>
      <c r="L43" s="165">
        <v>35.68075117370892</v>
      </c>
      <c r="M43" s="384" t="s">
        <v>2206</v>
      </c>
      <c r="N43" s="166" t="s">
        <v>853</v>
      </c>
      <c r="CB43" s="166"/>
      <c r="CG43" s="166"/>
      <c r="CS43" s="167"/>
      <c r="CT43" s="166"/>
      <c r="DO43" s="166"/>
      <c r="EV43" s="166"/>
      <c r="FN43" s="167"/>
      <c r="FU43" s="166"/>
      <c r="GA43" s="166"/>
      <c r="GE43" s="166"/>
      <c r="GM43" s="166"/>
      <c r="GQ43" s="167"/>
      <c r="IP43" s="166"/>
      <c r="IR43" s="166"/>
      <c r="IX43" s="10"/>
      <c r="IY43" s="10"/>
      <c r="IZ43" s="9" t="s">
        <v>853</v>
      </c>
      <c r="JA43" s="10"/>
      <c r="JG43" s="9" t="s">
        <v>853</v>
      </c>
      <c r="JM43" s="167"/>
      <c r="JY43" s="166"/>
      <c r="KC43" s="285"/>
      <c r="KH43" s="10"/>
      <c r="KI43" s="10"/>
      <c r="KJ43" s="10"/>
      <c r="KK43" s="10"/>
      <c r="KR43" s="255"/>
      <c r="KT43" s="10">
        <f t="shared" si="0"/>
        <v>1</v>
      </c>
      <c r="KU43" s="10">
        <f t="shared" si="1"/>
        <v>2</v>
      </c>
      <c r="KV43" s="10">
        <f t="shared" si="2"/>
        <v>0</v>
      </c>
      <c r="KW43" s="10">
        <f t="shared" si="3"/>
        <v>3</v>
      </c>
    </row>
    <row r="44" spans="1:309" ht="19.5">
      <c r="A44" s="171">
        <v>4</v>
      </c>
      <c r="B44" s="171" t="s">
        <v>917</v>
      </c>
      <c r="C44" s="172" t="s">
        <v>932</v>
      </c>
      <c r="D44" s="173">
        <v>9</v>
      </c>
      <c r="E44" s="171" t="s">
        <v>933</v>
      </c>
      <c r="F44" s="164">
        <v>19</v>
      </c>
      <c r="G44" s="164" t="s">
        <v>852</v>
      </c>
      <c r="H44" s="164">
        <v>0</v>
      </c>
      <c r="I44" s="164">
        <v>0</v>
      </c>
      <c r="J44" s="164">
        <v>357</v>
      </c>
      <c r="K44" s="164">
        <v>77.8</v>
      </c>
      <c r="L44" s="165">
        <v>21.792717086834735</v>
      </c>
      <c r="M44" s="384" t="s">
        <v>2207</v>
      </c>
      <c r="N44" s="166" t="s">
        <v>853</v>
      </c>
      <c r="AG44" s="9" t="s">
        <v>853</v>
      </c>
      <c r="AH44" s="9" t="s">
        <v>853</v>
      </c>
      <c r="CB44" s="166"/>
      <c r="CG44" s="166"/>
      <c r="CI44" s="9" t="s">
        <v>853</v>
      </c>
      <c r="CQ44" s="9" t="s">
        <v>853</v>
      </c>
      <c r="CS44" s="167"/>
      <c r="CT44" s="166"/>
      <c r="DD44" s="9" t="s">
        <v>853</v>
      </c>
      <c r="DF44" s="9" t="s">
        <v>853</v>
      </c>
      <c r="DG44" s="9" t="s">
        <v>853</v>
      </c>
      <c r="DH44" s="9" t="s">
        <v>853</v>
      </c>
      <c r="DI44" s="9" t="s">
        <v>853</v>
      </c>
      <c r="DO44" s="166"/>
      <c r="EG44" s="9" t="s">
        <v>853</v>
      </c>
      <c r="EH44" s="9" t="s">
        <v>853</v>
      </c>
      <c r="EI44" s="9" t="s">
        <v>853</v>
      </c>
      <c r="EJ44" s="9" t="s">
        <v>853</v>
      </c>
      <c r="EK44" s="9" t="s">
        <v>853</v>
      </c>
      <c r="EL44" s="9" t="s">
        <v>853</v>
      </c>
      <c r="EM44" s="9" t="s">
        <v>853</v>
      </c>
      <c r="EN44" s="9" t="s">
        <v>853</v>
      </c>
      <c r="EO44" s="9" t="s">
        <v>853</v>
      </c>
      <c r="EP44" s="9" t="s">
        <v>853</v>
      </c>
      <c r="EV44" s="166"/>
      <c r="FJ44" s="9" t="s">
        <v>853</v>
      </c>
      <c r="FK44" s="9" t="s">
        <v>853</v>
      </c>
      <c r="FN44" s="167"/>
      <c r="FU44" s="166"/>
      <c r="GA44" s="166"/>
      <c r="GE44" s="166"/>
      <c r="GM44" s="166"/>
      <c r="GQ44" s="167"/>
      <c r="GR44" t="s">
        <v>853</v>
      </c>
      <c r="GS44" t="s">
        <v>853</v>
      </c>
      <c r="GU44" t="s">
        <v>853</v>
      </c>
      <c r="GV44" t="s">
        <v>853</v>
      </c>
      <c r="GW44" t="s">
        <v>853</v>
      </c>
      <c r="GX44" t="s">
        <v>853</v>
      </c>
      <c r="HF44" t="s">
        <v>853</v>
      </c>
      <c r="HK44" t="s">
        <v>853</v>
      </c>
      <c r="IP44" s="166"/>
      <c r="IR44" s="166"/>
      <c r="IX44" s="10"/>
      <c r="IY44" s="10"/>
      <c r="IZ44" s="9" t="s">
        <v>853</v>
      </c>
      <c r="JA44" s="10"/>
      <c r="JG44" s="9" t="s">
        <v>853</v>
      </c>
      <c r="JM44" s="167"/>
      <c r="JY44" s="174"/>
      <c r="KC44" s="285"/>
      <c r="KH44" s="10"/>
      <c r="KI44" s="10"/>
      <c r="KJ44" s="10"/>
      <c r="KK44" s="10"/>
      <c r="KR44" s="255" t="s">
        <v>853</v>
      </c>
      <c r="KT44" s="10">
        <f t="shared" si="0"/>
        <v>30</v>
      </c>
      <c r="KU44" s="10">
        <f t="shared" si="1"/>
        <v>2</v>
      </c>
      <c r="KV44" s="10">
        <f t="shared" si="2"/>
        <v>1</v>
      </c>
      <c r="KW44" s="10">
        <f t="shared" si="3"/>
        <v>33</v>
      </c>
    </row>
    <row r="45" spans="1:309" ht="19.5">
      <c r="A45" s="171">
        <v>4</v>
      </c>
      <c r="B45" s="171" t="s">
        <v>917</v>
      </c>
      <c r="C45" s="172" t="s">
        <v>934</v>
      </c>
      <c r="D45" s="173">
        <v>10</v>
      </c>
      <c r="E45" s="171" t="s">
        <v>935</v>
      </c>
      <c r="F45" s="164">
        <v>9</v>
      </c>
      <c r="G45" s="164" t="s">
        <v>857</v>
      </c>
      <c r="H45" s="164">
        <v>0</v>
      </c>
      <c r="I45" s="164">
        <v>0</v>
      </c>
      <c r="J45" s="164">
        <v>336</v>
      </c>
      <c r="K45" s="164">
        <v>62</v>
      </c>
      <c r="L45" s="165">
        <v>18.452380952380953</v>
      </c>
      <c r="M45" s="384" t="s">
        <v>2208</v>
      </c>
      <c r="N45" s="166"/>
      <c r="CB45" s="166"/>
      <c r="CG45" s="166"/>
      <c r="CS45" s="167"/>
      <c r="CT45" s="166"/>
      <c r="DO45" s="166"/>
      <c r="EV45" s="166"/>
      <c r="FN45" s="167"/>
      <c r="FU45" s="166"/>
      <c r="GA45" s="166"/>
      <c r="GE45" s="166"/>
      <c r="GM45" s="166"/>
      <c r="GQ45" s="167"/>
      <c r="IP45" s="166"/>
      <c r="IR45" s="166"/>
      <c r="IX45" s="10"/>
      <c r="IY45" s="10"/>
      <c r="IZ45" s="9" t="s">
        <v>853</v>
      </c>
      <c r="JA45" s="10"/>
      <c r="JC45" s="9" t="s">
        <v>853</v>
      </c>
      <c r="JM45" s="167"/>
      <c r="JN45" s="9" t="s">
        <v>853</v>
      </c>
      <c r="JY45" s="166"/>
      <c r="KC45" s="285"/>
      <c r="KH45" s="10"/>
      <c r="KI45" s="10"/>
      <c r="KJ45" s="10"/>
      <c r="KK45" s="10"/>
      <c r="KR45" s="255"/>
      <c r="KT45" s="10">
        <f t="shared" si="0"/>
        <v>0</v>
      </c>
      <c r="KU45" s="10">
        <f t="shared" si="1"/>
        <v>2</v>
      </c>
      <c r="KV45" s="10">
        <f t="shared" si="2"/>
        <v>1</v>
      </c>
      <c r="KW45" s="10">
        <f t="shared" si="3"/>
        <v>3</v>
      </c>
    </row>
    <row r="46" spans="1:309" ht="19.5">
      <c r="A46" s="171">
        <v>4</v>
      </c>
      <c r="B46" s="171" t="s">
        <v>917</v>
      </c>
      <c r="C46" s="172" t="s">
        <v>936</v>
      </c>
      <c r="D46" s="173">
        <v>11</v>
      </c>
      <c r="E46" s="171" t="s">
        <v>937</v>
      </c>
      <c r="F46" s="164">
        <v>9</v>
      </c>
      <c r="G46" s="164" t="s">
        <v>857</v>
      </c>
      <c r="H46" s="164">
        <v>0</v>
      </c>
      <c r="I46" s="164">
        <v>0</v>
      </c>
      <c r="J46" s="164">
        <v>494</v>
      </c>
      <c r="K46" s="164">
        <v>200</v>
      </c>
      <c r="L46" s="165">
        <v>40.48582995951417</v>
      </c>
      <c r="M46" s="384" t="s">
        <v>2209</v>
      </c>
      <c r="N46" s="166"/>
      <c r="BG46" s="9" t="s">
        <v>853</v>
      </c>
      <c r="BP46" s="9" t="s">
        <v>853</v>
      </c>
      <c r="CB46" s="166"/>
      <c r="CG46" s="166"/>
      <c r="CS46" s="167"/>
      <c r="CT46" s="166"/>
      <c r="DO46" s="166"/>
      <c r="EV46" s="166"/>
      <c r="FN46" s="167"/>
      <c r="FU46" s="166"/>
      <c r="GA46" s="166"/>
      <c r="GE46" s="166"/>
      <c r="GM46" s="166"/>
      <c r="GQ46" s="167"/>
      <c r="IP46" s="166"/>
      <c r="IR46" s="166"/>
      <c r="IX46" s="10" t="s">
        <v>853</v>
      </c>
      <c r="IY46" s="10"/>
      <c r="JA46" s="10"/>
      <c r="JC46" s="9" t="s">
        <v>853</v>
      </c>
      <c r="JD46" s="9" t="s">
        <v>853</v>
      </c>
      <c r="JM46" s="167"/>
      <c r="JY46" s="174" t="s">
        <v>853</v>
      </c>
      <c r="JZ46" t="s">
        <v>853</v>
      </c>
      <c r="KC46" s="285"/>
      <c r="KD46" t="s">
        <v>853</v>
      </c>
      <c r="KH46" s="10"/>
      <c r="KI46" s="10"/>
      <c r="KJ46" s="10"/>
      <c r="KK46" s="10"/>
      <c r="KR46" s="255"/>
      <c r="KT46" s="10">
        <f t="shared" si="0"/>
        <v>2</v>
      </c>
      <c r="KU46" s="10">
        <f t="shared" si="1"/>
        <v>3</v>
      </c>
      <c r="KV46" s="10">
        <f t="shared" si="2"/>
        <v>3</v>
      </c>
      <c r="KW46" s="10">
        <f t="shared" si="3"/>
        <v>8</v>
      </c>
    </row>
    <row r="47" spans="1:309" ht="19.5">
      <c r="A47" s="171">
        <v>5</v>
      </c>
      <c r="B47" s="171" t="s">
        <v>938</v>
      </c>
      <c r="C47" s="172" t="s">
        <v>939</v>
      </c>
      <c r="D47" s="173">
        <v>1</v>
      </c>
      <c r="E47" s="171" t="s">
        <v>940</v>
      </c>
      <c r="F47" s="164">
        <v>3</v>
      </c>
      <c r="G47" s="164" t="s">
        <v>864</v>
      </c>
      <c r="H47" s="164" t="s">
        <v>864</v>
      </c>
      <c r="I47" s="164" t="s">
        <v>865</v>
      </c>
      <c r="J47" s="164">
        <v>577</v>
      </c>
      <c r="K47" s="164">
        <v>437.8</v>
      </c>
      <c r="L47" s="165">
        <v>75.875216637781634</v>
      </c>
      <c r="M47" s="384" t="s">
        <v>2210</v>
      </c>
      <c r="N47" s="166"/>
      <c r="CB47" s="166"/>
      <c r="CG47" s="166"/>
      <c r="CS47" s="167"/>
      <c r="CT47" s="166"/>
      <c r="DO47" s="166"/>
      <c r="EV47" s="166"/>
      <c r="FN47" s="167"/>
      <c r="FU47" s="166"/>
      <c r="GA47" s="166"/>
      <c r="GE47" s="166"/>
      <c r="GM47" s="166"/>
      <c r="GQ47" s="167"/>
      <c r="IP47" s="166"/>
      <c r="IR47" s="166"/>
      <c r="IX47" s="10"/>
      <c r="IY47" s="10"/>
      <c r="JA47" s="10"/>
      <c r="JG47" s="9" t="s">
        <v>853</v>
      </c>
      <c r="JK47" s="9" t="s">
        <v>853</v>
      </c>
      <c r="JM47" s="167"/>
      <c r="JY47" s="166"/>
      <c r="KC47" s="285"/>
      <c r="KD47" t="s">
        <v>853</v>
      </c>
      <c r="KE47" t="s">
        <v>853</v>
      </c>
      <c r="KH47" s="10"/>
      <c r="KI47" s="10"/>
      <c r="KJ47" s="10"/>
      <c r="KK47" s="10"/>
      <c r="KR47" s="255"/>
      <c r="KT47" s="10">
        <f t="shared" si="0"/>
        <v>0</v>
      </c>
      <c r="KU47" s="10">
        <f t="shared" si="1"/>
        <v>2</v>
      </c>
      <c r="KV47" s="10">
        <f t="shared" si="2"/>
        <v>2</v>
      </c>
      <c r="KW47" s="10">
        <f t="shared" si="3"/>
        <v>4</v>
      </c>
    </row>
    <row r="48" spans="1:309" ht="19.5">
      <c r="A48" s="171">
        <v>5</v>
      </c>
      <c r="B48" s="171" t="s">
        <v>941</v>
      </c>
      <c r="C48" s="172" t="s">
        <v>942</v>
      </c>
      <c r="D48" s="173">
        <v>2</v>
      </c>
      <c r="E48" s="164" t="s">
        <v>943</v>
      </c>
      <c r="F48" s="164">
        <v>20</v>
      </c>
      <c r="G48" s="164" t="s">
        <v>852</v>
      </c>
      <c r="H48" s="164">
        <v>0</v>
      </c>
      <c r="I48" s="164">
        <v>0</v>
      </c>
      <c r="J48" s="164">
        <v>450</v>
      </c>
      <c r="K48" s="164">
        <v>65.2</v>
      </c>
      <c r="L48" s="165">
        <v>14.488888888888891</v>
      </c>
      <c r="M48" s="384" t="s">
        <v>2211</v>
      </c>
      <c r="N48" s="166" t="s">
        <v>853</v>
      </c>
      <c r="BP48" s="9" t="s">
        <v>853</v>
      </c>
      <c r="CB48" s="166"/>
      <c r="CG48" s="166"/>
      <c r="CS48" s="167"/>
      <c r="CT48" s="166"/>
      <c r="DO48" s="166"/>
      <c r="EV48" s="166"/>
      <c r="FN48" s="167"/>
      <c r="FU48" s="166"/>
      <c r="GA48" s="166"/>
      <c r="GE48" s="166"/>
      <c r="GM48" s="166"/>
      <c r="GQ48" s="167"/>
      <c r="GV48" t="s">
        <v>853</v>
      </c>
      <c r="HA48" t="s">
        <v>853</v>
      </c>
      <c r="HX48" t="s">
        <v>853</v>
      </c>
      <c r="IA48" t="s">
        <v>853</v>
      </c>
      <c r="IC48" t="s">
        <v>853</v>
      </c>
      <c r="IN48" t="s">
        <v>853</v>
      </c>
      <c r="IO48" t="s">
        <v>853</v>
      </c>
      <c r="IP48" s="166"/>
      <c r="IR48" s="166"/>
      <c r="IX48" s="10"/>
      <c r="IY48" s="10"/>
      <c r="JA48" s="10"/>
      <c r="JM48" s="167"/>
      <c r="JU48" t="s">
        <v>853</v>
      </c>
      <c r="JY48" s="174" t="s">
        <v>853</v>
      </c>
      <c r="JZ48" t="s">
        <v>853</v>
      </c>
      <c r="KB48" t="s">
        <v>853</v>
      </c>
      <c r="KC48" s="285"/>
      <c r="KD48" t="s">
        <v>853</v>
      </c>
      <c r="KE48" t="s">
        <v>853</v>
      </c>
      <c r="KH48" s="10"/>
      <c r="KI48" s="10"/>
      <c r="KJ48" s="10"/>
      <c r="KK48" s="10"/>
      <c r="KR48" s="255"/>
      <c r="KT48" s="10">
        <f t="shared" si="0"/>
        <v>9</v>
      </c>
      <c r="KU48" s="10">
        <f t="shared" si="1"/>
        <v>0</v>
      </c>
      <c r="KV48" s="10">
        <f t="shared" si="2"/>
        <v>6</v>
      </c>
      <c r="KW48" s="10">
        <f t="shared" si="3"/>
        <v>15</v>
      </c>
    </row>
    <row r="49" spans="1:309" ht="19.5">
      <c r="A49" s="171">
        <v>6</v>
      </c>
      <c r="B49" s="171" t="s">
        <v>944</v>
      </c>
      <c r="C49" s="172" t="s">
        <v>945</v>
      </c>
      <c r="D49" s="173">
        <v>1</v>
      </c>
      <c r="E49" s="164" t="s">
        <v>946</v>
      </c>
      <c r="F49" s="164">
        <v>9</v>
      </c>
      <c r="G49" s="164" t="s">
        <v>857</v>
      </c>
      <c r="H49" s="164">
        <v>0</v>
      </c>
      <c r="I49" s="164">
        <v>0</v>
      </c>
      <c r="J49" s="164">
        <v>521</v>
      </c>
      <c r="K49" s="164">
        <v>72.400000000000006</v>
      </c>
      <c r="L49" s="165">
        <v>13.896353166986566</v>
      </c>
      <c r="M49" s="384" t="s">
        <v>2212</v>
      </c>
      <c r="N49" s="166" t="s">
        <v>853</v>
      </c>
      <c r="BP49" s="9" t="s">
        <v>853</v>
      </c>
      <c r="CB49" s="166"/>
      <c r="CG49" s="166"/>
      <c r="CS49" s="167"/>
      <c r="CT49" s="166"/>
      <c r="DO49" s="166"/>
      <c r="EV49" s="166"/>
      <c r="FN49" s="167"/>
      <c r="FU49" s="166"/>
      <c r="GA49" s="166"/>
      <c r="GE49" s="166"/>
      <c r="GM49" s="166"/>
      <c r="GQ49" s="167"/>
      <c r="GX49" t="s">
        <v>853</v>
      </c>
      <c r="HA49" t="s">
        <v>853</v>
      </c>
      <c r="IP49" s="166"/>
      <c r="IR49" s="166"/>
      <c r="IX49" s="10"/>
      <c r="IY49" s="10"/>
      <c r="JA49" s="10"/>
      <c r="JM49" s="167"/>
      <c r="JN49" t="s">
        <v>853</v>
      </c>
      <c r="JO49" t="s">
        <v>853</v>
      </c>
      <c r="JY49" s="166"/>
      <c r="KC49" s="285"/>
      <c r="KH49" s="10"/>
      <c r="KI49" s="10"/>
      <c r="KJ49" s="10"/>
      <c r="KK49" s="10"/>
      <c r="KR49" s="255"/>
      <c r="KT49" s="10">
        <f t="shared" si="0"/>
        <v>4</v>
      </c>
      <c r="KU49" s="10">
        <f t="shared" si="1"/>
        <v>0</v>
      </c>
      <c r="KV49" s="10">
        <f t="shared" si="2"/>
        <v>2</v>
      </c>
      <c r="KW49" s="10">
        <f t="shared" si="3"/>
        <v>6</v>
      </c>
    </row>
    <row r="50" spans="1:309" ht="19.5">
      <c r="A50" s="171">
        <v>6</v>
      </c>
      <c r="B50" s="171" t="s">
        <v>947</v>
      </c>
      <c r="C50" s="172" t="s">
        <v>948</v>
      </c>
      <c r="D50" s="173">
        <v>2</v>
      </c>
      <c r="E50" s="171" t="s">
        <v>949</v>
      </c>
      <c r="F50" s="164">
        <v>3</v>
      </c>
      <c r="G50" s="164" t="s">
        <v>864</v>
      </c>
      <c r="H50" s="164" t="s">
        <v>864</v>
      </c>
      <c r="I50" s="164" t="s">
        <v>865</v>
      </c>
      <c r="J50" s="164">
        <v>601</v>
      </c>
      <c r="K50" s="164">
        <v>420.3</v>
      </c>
      <c r="L50" s="165">
        <v>69.933444259567395</v>
      </c>
      <c r="M50" s="384" t="s">
        <v>2213</v>
      </c>
      <c r="N50" s="166" t="s">
        <v>853</v>
      </c>
      <c r="CB50" s="166"/>
      <c r="CG50" s="166"/>
      <c r="CS50" s="167"/>
      <c r="CT50" s="166"/>
      <c r="DO50" s="166"/>
      <c r="EV50" s="166"/>
      <c r="FN50" s="167"/>
      <c r="FU50" s="166"/>
      <c r="GA50" s="166"/>
      <c r="GE50" s="166"/>
      <c r="GM50" s="166"/>
      <c r="GQ50" s="167"/>
      <c r="HA50" t="s">
        <v>853</v>
      </c>
      <c r="IP50" s="166"/>
      <c r="IR50" s="166"/>
      <c r="IX50" s="10"/>
      <c r="IY50" s="10"/>
      <c r="JA50" s="10"/>
      <c r="JM50" s="167"/>
      <c r="JY50" s="166"/>
      <c r="KC50" s="285"/>
      <c r="KH50" s="10"/>
      <c r="KI50" s="10"/>
      <c r="KJ50" s="10"/>
      <c r="KK50" s="10"/>
      <c r="KR50" s="255"/>
      <c r="KT50" s="10">
        <f t="shared" si="0"/>
        <v>2</v>
      </c>
      <c r="KU50" s="10">
        <f t="shared" si="1"/>
        <v>0</v>
      </c>
      <c r="KV50" s="10">
        <f t="shared" si="2"/>
        <v>0</v>
      </c>
      <c r="KW50" s="10">
        <f t="shared" si="3"/>
        <v>2</v>
      </c>
    </row>
    <row r="51" spans="1:309" ht="19.5">
      <c r="A51" s="171">
        <v>6</v>
      </c>
      <c r="B51" s="171" t="s">
        <v>947</v>
      </c>
      <c r="C51" s="172" t="s">
        <v>950</v>
      </c>
      <c r="D51" s="173">
        <v>3</v>
      </c>
      <c r="E51" s="164" t="s">
        <v>951</v>
      </c>
      <c r="F51" s="164">
        <v>8</v>
      </c>
      <c r="G51" s="164" t="s">
        <v>857</v>
      </c>
      <c r="H51" s="164">
        <v>0</v>
      </c>
      <c r="I51" s="164">
        <v>0</v>
      </c>
      <c r="J51" s="164">
        <v>609</v>
      </c>
      <c r="K51" s="164">
        <v>186.3</v>
      </c>
      <c r="L51" s="165">
        <v>30.591133004926107</v>
      </c>
      <c r="M51" s="384" t="s">
        <v>2214</v>
      </c>
      <c r="N51" s="166"/>
      <c r="CB51" s="166"/>
      <c r="CG51" s="166"/>
      <c r="CS51" s="167"/>
      <c r="CT51" s="166"/>
      <c r="DO51" s="166"/>
      <c r="EV51" s="166"/>
      <c r="FN51" s="167"/>
      <c r="FU51" s="166"/>
      <c r="GA51" s="166"/>
      <c r="GE51" s="166"/>
      <c r="GM51" s="166"/>
      <c r="GQ51" s="167"/>
      <c r="GX51" t="s">
        <v>853</v>
      </c>
      <c r="IP51" s="166"/>
      <c r="IR51" s="166"/>
      <c r="IX51" s="10"/>
      <c r="IY51" s="10"/>
      <c r="JA51" s="10"/>
      <c r="JG51" s="9" t="s">
        <v>853</v>
      </c>
      <c r="JM51" s="167"/>
      <c r="JY51" s="166"/>
      <c r="KC51" s="285"/>
      <c r="KH51" s="10"/>
      <c r="KI51" s="10"/>
      <c r="KJ51" s="10"/>
      <c r="KK51" s="10"/>
      <c r="KR51" s="255"/>
      <c r="KT51" s="10">
        <f t="shared" si="0"/>
        <v>1</v>
      </c>
      <c r="KU51" s="10">
        <f t="shared" si="1"/>
        <v>1</v>
      </c>
      <c r="KV51" s="10">
        <f t="shared" si="2"/>
        <v>0</v>
      </c>
      <c r="KW51" s="10">
        <f t="shared" si="3"/>
        <v>2</v>
      </c>
    </row>
    <row r="52" spans="1:309" ht="19.5">
      <c r="A52" s="171">
        <v>7</v>
      </c>
      <c r="B52" s="171" t="s">
        <v>952</v>
      </c>
      <c r="C52" s="172" t="s">
        <v>953</v>
      </c>
      <c r="D52" s="173">
        <v>1</v>
      </c>
      <c r="E52" s="164" t="s">
        <v>954</v>
      </c>
      <c r="F52" s="164">
        <v>9</v>
      </c>
      <c r="G52" s="164" t="s">
        <v>857</v>
      </c>
      <c r="H52" s="164">
        <v>0</v>
      </c>
      <c r="I52" s="164">
        <v>0</v>
      </c>
      <c r="J52" s="164">
        <v>329</v>
      </c>
      <c r="K52" s="164">
        <v>50.4</v>
      </c>
      <c r="L52" s="165">
        <v>15.319148936170212</v>
      </c>
      <c r="M52" s="384" t="s">
        <v>2215</v>
      </c>
      <c r="N52" s="166" t="s">
        <v>853</v>
      </c>
      <c r="AG52" s="9" t="s">
        <v>853</v>
      </c>
      <c r="AH52" s="9" t="s">
        <v>853</v>
      </c>
      <c r="AI52" s="9" t="s">
        <v>853</v>
      </c>
      <c r="AP52" s="9" t="s">
        <v>853</v>
      </c>
      <c r="CB52" s="166"/>
      <c r="CG52" s="166"/>
      <c r="CS52" s="167"/>
      <c r="CT52" s="166"/>
      <c r="DO52" s="166"/>
      <c r="EV52" s="166"/>
      <c r="FN52" s="167"/>
      <c r="FU52" s="166"/>
      <c r="GA52" s="166"/>
      <c r="GE52" s="166"/>
      <c r="GM52" s="166"/>
      <c r="GQ52" s="167"/>
      <c r="IP52" s="166"/>
      <c r="IR52" s="166"/>
      <c r="IX52" s="10"/>
      <c r="IY52" s="10"/>
      <c r="JA52" s="10"/>
      <c r="JM52" s="167"/>
      <c r="JN52" t="s">
        <v>853</v>
      </c>
      <c r="JY52" s="166"/>
      <c r="KC52" s="285"/>
      <c r="KH52" s="10"/>
      <c r="KI52" s="10"/>
      <c r="KJ52" s="10"/>
      <c r="KK52" s="10"/>
      <c r="KR52" s="255"/>
      <c r="KT52" s="10">
        <f t="shared" si="0"/>
        <v>5</v>
      </c>
      <c r="KU52" s="10">
        <f t="shared" si="1"/>
        <v>0</v>
      </c>
      <c r="KV52" s="10">
        <f t="shared" si="2"/>
        <v>1</v>
      </c>
      <c r="KW52" s="10">
        <f t="shared" si="3"/>
        <v>6</v>
      </c>
    </row>
    <row r="53" spans="1:309" ht="19.5">
      <c r="A53" s="171">
        <v>7</v>
      </c>
      <c r="B53" s="171" t="s">
        <v>955</v>
      </c>
      <c r="C53" s="172" t="s">
        <v>956</v>
      </c>
      <c r="D53" s="173">
        <v>2</v>
      </c>
      <c r="E53" s="164" t="s">
        <v>957</v>
      </c>
      <c r="F53" s="164">
        <v>25</v>
      </c>
      <c r="G53" s="164" t="s">
        <v>852</v>
      </c>
      <c r="H53" s="164">
        <v>0</v>
      </c>
      <c r="I53" s="164">
        <v>0</v>
      </c>
      <c r="J53" s="164">
        <v>713</v>
      </c>
      <c r="K53" s="164">
        <v>94.2</v>
      </c>
      <c r="L53" s="165">
        <v>13.211781206171109</v>
      </c>
      <c r="M53" s="384" t="s">
        <v>2216</v>
      </c>
      <c r="N53" s="166" t="s">
        <v>853</v>
      </c>
      <c r="CB53" s="166"/>
      <c r="CG53" s="166"/>
      <c r="CS53" s="167"/>
      <c r="CT53" s="166"/>
      <c r="DO53" s="166" t="s">
        <v>853</v>
      </c>
      <c r="EV53" s="166"/>
      <c r="FN53" s="167"/>
      <c r="FU53" s="166"/>
      <c r="GA53" s="166"/>
      <c r="GE53" s="166"/>
      <c r="GM53" s="166"/>
      <c r="GQ53" s="167"/>
      <c r="HA53" t="s">
        <v>853</v>
      </c>
      <c r="IP53" s="166"/>
      <c r="IR53" s="166"/>
      <c r="IX53" s="10"/>
      <c r="IY53" s="10"/>
      <c r="JA53" s="10"/>
      <c r="JM53" s="167"/>
      <c r="JY53" s="166"/>
      <c r="KC53" s="285"/>
      <c r="KH53" s="10"/>
      <c r="KI53" s="10"/>
      <c r="KJ53" s="10"/>
      <c r="KK53" s="10"/>
      <c r="KR53" s="255"/>
      <c r="KT53" s="10">
        <f t="shared" si="0"/>
        <v>3</v>
      </c>
      <c r="KU53" s="10">
        <f t="shared" si="1"/>
        <v>0</v>
      </c>
      <c r="KV53" s="10">
        <f t="shared" si="2"/>
        <v>0</v>
      </c>
      <c r="KW53" s="10">
        <f t="shared" si="3"/>
        <v>3</v>
      </c>
    </row>
    <row r="54" spans="1:309" ht="19.5">
      <c r="A54" s="171">
        <v>7</v>
      </c>
      <c r="B54" s="171" t="s">
        <v>955</v>
      </c>
      <c r="C54" s="172" t="s">
        <v>958</v>
      </c>
      <c r="D54" s="173">
        <v>3</v>
      </c>
      <c r="E54" s="164" t="s">
        <v>959</v>
      </c>
      <c r="F54" s="164">
        <v>25</v>
      </c>
      <c r="G54" s="164" t="s">
        <v>852</v>
      </c>
      <c r="H54" s="164">
        <v>0</v>
      </c>
      <c r="I54" s="164">
        <v>0</v>
      </c>
      <c r="J54" s="164">
        <v>353</v>
      </c>
      <c r="K54" s="164">
        <v>94.5</v>
      </c>
      <c r="L54" s="165">
        <v>26.770538243626063</v>
      </c>
      <c r="M54" s="384" t="s">
        <v>2217</v>
      </c>
      <c r="N54" s="166" t="s">
        <v>853</v>
      </c>
      <c r="CB54" s="166"/>
      <c r="CG54" s="166"/>
      <c r="CS54" s="167"/>
      <c r="CT54" s="166"/>
      <c r="DO54" s="166"/>
      <c r="EV54" s="166"/>
      <c r="FN54" s="167"/>
      <c r="FU54" s="166"/>
      <c r="GA54" s="166"/>
      <c r="GE54" s="166"/>
      <c r="GM54" s="166"/>
      <c r="GQ54" s="167"/>
      <c r="HA54" t="s">
        <v>853</v>
      </c>
      <c r="IP54" s="166"/>
      <c r="IR54" s="166"/>
      <c r="IX54" s="10"/>
      <c r="IY54" s="10"/>
      <c r="JA54" s="10"/>
      <c r="JM54" s="167"/>
      <c r="JY54" s="166" t="s">
        <v>853</v>
      </c>
      <c r="KC54" s="285"/>
      <c r="KD54" t="s">
        <v>853</v>
      </c>
      <c r="KH54" s="10"/>
      <c r="KI54" s="10"/>
      <c r="KJ54" s="10"/>
      <c r="KK54" s="10"/>
      <c r="KR54" s="255"/>
      <c r="KT54" s="10">
        <f t="shared" si="0"/>
        <v>2</v>
      </c>
      <c r="KU54" s="10">
        <f t="shared" si="1"/>
        <v>0</v>
      </c>
      <c r="KV54" s="10">
        <f t="shared" si="2"/>
        <v>2</v>
      </c>
      <c r="KW54" s="10">
        <f t="shared" si="3"/>
        <v>4</v>
      </c>
    </row>
    <row r="55" spans="1:309" ht="19.5">
      <c r="A55" s="171">
        <v>7</v>
      </c>
      <c r="B55" s="171" t="s">
        <v>955</v>
      </c>
      <c r="C55" s="172" t="s">
        <v>960</v>
      </c>
      <c r="D55" s="173">
        <v>4</v>
      </c>
      <c r="E55" s="164" t="s">
        <v>961</v>
      </c>
      <c r="F55" s="164">
        <v>10</v>
      </c>
      <c r="G55" s="164" t="s">
        <v>864</v>
      </c>
      <c r="H55" s="164" t="s">
        <v>864</v>
      </c>
      <c r="I55" s="164" t="s">
        <v>962</v>
      </c>
      <c r="J55" s="164">
        <v>713</v>
      </c>
      <c r="K55" s="164">
        <v>548</v>
      </c>
      <c r="L55" s="165">
        <v>76.858345021037863</v>
      </c>
      <c r="M55" s="384" t="s">
        <v>2218</v>
      </c>
      <c r="N55" s="166" t="s">
        <v>853</v>
      </c>
      <c r="CB55" s="166" t="s">
        <v>853</v>
      </c>
      <c r="CG55" s="166" t="s">
        <v>853</v>
      </c>
      <c r="CS55" s="167"/>
      <c r="CT55" s="166"/>
      <c r="DO55" s="166"/>
      <c r="DR55" s="9" t="s">
        <v>853</v>
      </c>
      <c r="DS55" s="9" t="s">
        <v>853</v>
      </c>
      <c r="DT55" s="9" t="s">
        <v>853</v>
      </c>
      <c r="DX55" s="9" t="s">
        <v>853</v>
      </c>
      <c r="EB55" s="9" t="s">
        <v>853</v>
      </c>
      <c r="EI55" s="9" t="s">
        <v>853</v>
      </c>
      <c r="EJ55" s="9" t="s">
        <v>853</v>
      </c>
      <c r="EV55" s="166"/>
      <c r="FN55" s="167"/>
      <c r="FU55" s="166"/>
      <c r="GA55" s="166"/>
      <c r="GE55" s="166"/>
      <c r="GM55" s="166"/>
      <c r="GQ55" s="167"/>
      <c r="IP55" s="166"/>
      <c r="IR55" s="166"/>
      <c r="IX55" s="10"/>
      <c r="IY55" s="10"/>
      <c r="JA55" s="10"/>
      <c r="JM55" s="167"/>
      <c r="JY55" s="174" t="s">
        <v>853</v>
      </c>
      <c r="KB55" t="s">
        <v>853</v>
      </c>
      <c r="KC55" s="285"/>
      <c r="KH55" s="10"/>
      <c r="KI55" s="10"/>
      <c r="KJ55" s="10"/>
      <c r="KK55" s="10"/>
      <c r="KR55" s="255"/>
      <c r="KT55" s="10">
        <f t="shared" si="0"/>
        <v>10</v>
      </c>
      <c r="KU55" s="10">
        <f t="shared" si="1"/>
        <v>0</v>
      </c>
      <c r="KV55" s="10">
        <f t="shared" si="2"/>
        <v>2</v>
      </c>
      <c r="KW55" s="10">
        <f t="shared" si="3"/>
        <v>12</v>
      </c>
    </row>
    <row r="56" spans="1:309" ht="19.5">
      <c r="A56" s="171">
        <v>7</v>
      </c>
      <c r="B56" s="171" t="s">
        <v>955</v>
      </c>
      <c r="C56" s="172" t="s">
        <v>963</v>
      </c>
      <c r="D56" s="173">
        <v>5</v>
      </c>
      <c r="E56" s="164" t="s">
        <v>964</v>
      </c>
      <c r="F56" s="164">
        <v>25</v>
      </c>
      <c r="G56" s="164" t="s">
        <v>852</v>
      </c>
      <c r="H56" s="164">
        <v>0</v>
      </c>
      <c r="I56" s="164">
        <v>0</v>
      </c>
      <c r="J56" s="164">
        <v>1036</v>
      </c>
      <c r="K56" s="164">
        <v>119.3</v>
      </c>
      <c r="L56" s="165">
        <v>11.515444015444015</v>
      </c>
      <c r="M56" s="384" t="s">
        <v>2219</v>
      </c>
      <c r="N56" s="166" t="s">
        <v>853</v>
      </c>
      <c r="AF56" s="9" t="s">
        <v>853</v>
      </c>
      <c r="AG56" s="9" t="s">
        <v>853</v>
      </c>
      <c r="AH56" s="9" t="s">
        <v>853</v>
      </c>
      <c r="AI56" s="9" t="s">
        <v>853</v>
      </c>
      <c r="AM56" s="9" t="s">
        <v>853</v>
      </c>
      <c r="AN56" s="9" t="s">
        <v>853</v>
      </c>
      <c r="BF56" s="557"/>
      <c r="BL56" s="9" t="s">
        <v>853</v>
      </c>
      <c r="CB56" s="166"/>
      <c r="CG56" s="166"/>
      <c r="CI56" s="9" t="s">
        <v>853</v>
      </c>
      <c r="CS56" s="167" t="s">
        <v>853</v>
      </c>
      <c r="CT56" s="166"/>
      <c r="CV56" s="9" t="s">
        <v>853</v>
      </c>
      <c r="DO56" s="166" t="s">
        <v>853</v>
      </c>
      <c r="DV56" s="9" t="s">
        <v>853</v>
      </c>
      <c r="EV56" s="166"/>
      <c r="FB56" s="9" t="s">
        <v>853</v>
      </c>
      <c r="FN56" s="167"/>
      <c r="FU56" s="166"/>
      <c r="GA56" s="166"/>
      <c r="GE56" s="166"/>
      <c r="GM56" s="166"/>
      <c r="GQ56" s="167"/>
      <c r="GR56" t="s">
        <v>853</v>
      </c>
      <c r="GS56" t="s">
        <v>853</v>
      </c>
      <c r="GU56" t="s">
        <v>853</v>
      </c>
      <c r="GV56" t="s">
        <v>853</v>
      </c>
      <c r="GW56" t="s">
        <v>853</v>
      </c>
      <c r="GX56" t="s">
        <v>853</v>
      </c>
      <c r="HK56" t="s">
        <v>853</v>
      </c>
      <c r="HX56" t="s">
        <v>853</v>
      </c>
      <c r="IP56" s="166"/>
      <c r="IR56" s="166"/>
      <c r="IX56" s="10"/>
      <c r="IY56" s="10"/>
      <c r="JA56" s="10"/>
      <c r="JK56" s="9" t="s">
        <v>853</v>
      </c>
      <c r="JM56" s="167"/>
      <c r="JN56" t="s">
        <v>853</v>
      </c>
      <c r="JY56" s="166"/>
      <c r="KC56" s="285"/>
      <c r="KH56" s="10"/>
      <c r="KI56" s="10"/>
      <c r="KJ56" s="10"/>
      <c r="KK56" s="10"/>
      <c r="KO56" t="s">
        <v>853</v>
      </c>
      <c r="KR56" s="255"/>
      <c r="KT56" s="10">
        <f t="shared" si="0"/>
        <v>22</v>
      </c>
      <c r="KU56" s="10">
        <f t="shared" si="1"/>
        <v>1</v>
      </c>
      <c r="KV56" s="10">
        <f t="shared" si="2"/>
        <v>2</v>
      </c>
      <c r="KW56" s="10">
        <f t="shared" si="3"/>
        <v>25</v>
      </c>
    </row>
    <row r="57" spans="1:309" ht="19.5">
      <c r="A57" s="171">
        <v>7</v>
      </c>
      <c r="B57" s="171" t="s">
        <v>955</v>
      </c>
      <c r="C57" s="172" t="s">
        <v>965</v>
      </c>
      <c r="D57" s="173">
        <v>6</v>
      </c>
      <c r="E57" s="164" t="s">
        <v>966</v>
      </c>
      <c r="F57" s="164">
        <v>25</v>
      </c>
      <c r="G57" s="164" t="s">
        <v>852</v>
      </c>
      <c r="H57" s="164">
        <v>0</v>
      </c>
      <c r="I57" s="164">
        <v>0</v>
      </c>
      <c r="J57" s="164">
        <v>693</v>
      </c>
      <c r="K57" s="164">
        <v>118.1</v>
      </c>
      <c r="L57" s="165">
        <v>17.041847041847042</v>
      </c>
      <c r="M57" s="384" t="s">
        <v>2220</v>
      </c>
      <c r="N57" s="166" t="s">
        <v>853</v>
      </c>
      <c r="CB57" s="166"/>
      <c r="CG57" s="166"/>
      <c r="CS57" s="167"/>
      <c r="CT57" s="166"/>
      <c r="DO57" s="166"/>
      <c r="EV57" s="166"/>
      <c r="FN57" s="167"/>
      <c r="FU57" s="166"/>
      <c r="GA57" s="166"/>
      <c r="GE57" s="166"/>
      <c r="GM57" s="166"/>
      <c r="GQ57" s="167"/>
      <c r="IP57" s="166"/>
      <c r="IR57" s="166"/>
      <c r="IS57" s="9" t="s">
        <v>853</v>
      </c>
      <c r="IX57" s="10"/>
      <c r="IY57" s="10"/>
      <c r="JA57" s="10"/>
      <c r="JM57" s="167"/>
      <c r="JY57" s="166"/>
      <c r="KC57" s="285"/>
      <c r="KH57" s="10"/>
      <c r="KI57" s="10"/>
      <c r="KJ57" s="10"/>
      <c r="KK57" s="10"/>
      <c r="KR57" s="255"/>
      <c r="KT57" s="10">
        <f t="shared" si="0"/>
        <v>1</v>
      </c>
      <c r="KU57" s="10">
        <f t="shared" si="1"/>
        <v>1</v>
      </c>
      <c r="KV57" s="10">
        <f t="shared" si="2"/>
        <v>0</v>
      </c>
      <c r="KW57" s="10">
        <f t="shared" si="3"/>
        <v>2</v>
      </c>
    </row>
    <row r="58" spans="1:309" ht="19.5">
      <c r="A58" s="171">
        <v>7</v>
      </c>
      <c r="B58" s="171" t="s">
        <v>955</v>
      </c>
      <c r="C58" s="172" t="s">
        <v>967</v>
      </c>
      <c r="D58" s="173">
        <v>7</v>
      </c>
      <c r="E58" s="164" t="s">
        <v>968</v>
      </c>
      <c r="F58" s="164">
        <v>9</v>
      </c>
      <c r="G58" s="164" t="s">
        <v>857</v>
      </c>
      <c r="H58" s="164">
        <v>0</v>
      </c>
      <c r="I58" s="164">
        <v>0</v>
      </c>
      <c r="J58" s="164">
        <v>164</v>
      </c>
      <c r="K58" s="164">
        <v>22</v>
      </c>
      <c r="L58" s="165">
        <v>13.414634146341465</v>
      </c>
      <c r="M58" s="384" t="s">
        <v>2221</v>
      </c>
      <c r="N58" s="166" t="s">
        <v>853</v>
      </c>
      <c r="CB58" s="166"/>
      <c r="CG58" s="166"/>
      <c r="CS58" s="167"/>
      <c r="CT58" s="166"/>
      <c r="DO58" s="166"/>
      <c r="EV58" s="166"/>
      <c r="FN58" s="167"/>
      <c r="FU58" s="166"/>
      <c r="GA58" s="166"/>
      <c r="GE58" s="166"/>
      <c r="GM58" s="166"/>
      <c r="GQ58" s="167"/>
      <c r="IP58" s="166"/>
      <c r="IR58" s="166"/>
      <c r="IX58" s="10"/>
      <c r="IY58" s="10"/>
      <c r="JA58" s="10"/>
      <c r="JM58" s="167"/>
      <c r="JY58" s="166"/>
      <c r="KC58" s="285"/>
      <c r="KH58" s="10"/>
      <c r="KI58" s="10"/>
      <c r="KJ58" s="10"/>
      <c r="KK58" s="10"/>
      <c r="KR58" s="255"/>
      <c r="KT58" s="10">
        <f t="shared" si="0"/>
        <v>1</v>
      </c>
      <c r="KU58" s="10">
        <f t="shared" si="1"/>
        <v>0</v>
      </c>
      <c r="KV58" s="10">
        <f t="shared" si="2"/>
        <v>0</v>
      </c>
      <c r="KW58" s="10">
        <f t="shared" si="3"/>
        <v>1</v>
      </c>
    </row>
    <row r="59" spans="1:309" ht="19.5">
      <c r="A59" s="171">
        <v>7</v>
      </c>
      <c r="B59" s="171" t="s">
        <v>955</v>
      </c>
      <c r="C59" s="172" t="s">
        <v>969</v>
      </c>
      <c r="D59" s="173">
        <v>8</v>
      </c>
      <c r="E59" s="164" t="s">
        <v>970</v>
      </c>
      <c r="F59" s="164">
        <v>4</v>
      </c>
      <c r="G59" s="164" t="s">
        <v>876</v>
      </c>
      <c r="H59" s="164">
        <v>0</v>
      </c>
      <c r="I59" s="164">
        <v>0</v>
      </c>
      <c r="J59" s="164">
        <v>399</v>
      </c>
      <c r="K59" s="164">
        <v>49.3</v>
      </c>
      <c r="L59" s="165">
        <v>12.355889724310776</v>
      </c>
      <c r="M59" s="384" t="s">
        <v>2222</v>
      </c>
      <c r="N59" s="166" t="s">
        <v>853</v>
      </c>
      <c r="CB59" s="166"/>
      <c r="CG59" s="166"/>
      <c r="CS59" s="167"/>
      <c r="CT59" s="166"/>
      <c r="DO59" s="166"/>
      <c r="EV59" s="166"/>
      <c r="FN59" s="167"/>
      <c r="FU59" s="166"/>
      <c r="GA59" s="166"/>
      <c r="GE59" s="166"/>
      <c r="GM59" s="166"/>
      <c r="GQ59" s="167"/>
      <c r="IP59" s="166"/>
      <c r="IR59" s="166"/>
      <c r="IX59" s="10"/>
      <c r="IY59" s="10"/>
      <c r="JA59" s="10"/>
      <c r="JG59" s="9" t="s">
        <v>853</v>
      </c>
      <c r="JM59" s="167"/>
      <c r="JY59" s="166"/>
      <c r="KC59" s="285"/>
      <c r="KH59" s="10"/>
      <c r="KI59" s="10"/>
      <c r="KJ59" s="10"/>
      <c r="KK59" s="10"/>
      <c r="KR59" s="255"/>
      <c r="KT59" s="10">
        <f t="shared" si="0"/>
        <v>1</v>
      </c>
      <c r="KU59" s="10">
        <f t="shared" si="1"/>
        <v>1</v>
      </c>
      <c r="KV59" s="10">
        <f t="shared" si="2"/>
        <v>0</v>
      </c>
      <c r="KW59" s="10">
        <f t="shared" si="3"/>
        <v>2</v>
      </c>
    </row>
    <row r="60" spans="1:309" ht="19.5">
      <c r="A60" s="171">
        <v>7</v>
      </c>
      <c r="B60" s="171" t="s">
        <v>955</v>
      </c>
      <c r="C60" s="172" t="s">
        <v>971</v>
      </c>
      <c r="D60" s="173">
        <v>9</v>
      </c>
      <c r="E60" s="164" t="s">
        <v>972</v>
      </c>
      <c r="F60" s="164">
        <v>9</v>
      </c>
      <c r="G60" s="164" t="s">
        <v>857</v>
      </c>
      <c r="H60" s="164">
        <v>0</v>
      </c>
      <c r="I60" s="164">
        <v>0</v>
      </c>
      <c r="J60" s="164">
        <v>679</v>
      </c>
      <c r="K60" s="164">
        <v>142.4</v>
      </c>
      <c r="L60" s="165">
        <v>20.972017673048601</v>
      </c>
      <c r="M60" s="384" t="s">
        <v>2223</v>
      </c>
      <c r="N60" s="166"/>
      <c r="CB60" s="166"/>
      <c r="CG60" s="166"/>
      <c r="CS60" s="167"/>
      <c r="CT60" s="166"/>
      <c r="DO60" s="166"/>
      <c r="EV60" s="166"/>
      <c r="FN60" s="167"/>
      <c r="FU60" s="166"/>
      <c r="GA60" s="166"/>
      <c r="GE60" s="166"/>
      <c r="GM60" s="166"/>
      <c r="GQ60" s="167"/>
      <c r="IP60" s="166"/>
      <c r="IR60" s="166"/>
      <c r="IX60" s="10" t="s">
        <v>853</v>
      </c>
      <c r="IY60" s="10"/>
      <c r="JA60" s="10"/>
      <c r="JM60" s="167"/>
      <c r="JY60" s="166"/>
      <c r="KC60" s="285"/>
      <c r="KH60" s="10"/>
      <c r="KI60" s="10"/>
      <c r="KJ60" s="10"/>
      <c r="KK60" s="10"/>
      <c r="KR60" s="255"/>
      <c r="KT60" s="10">
        <f t="shared" si="0"/>
        <v>0</v>
      </c>
      <c r="KU60" s="10">
        <f t="shared" si="1"/>
        <v>1</v>
      </c>
      <c r="KV60" s="10">
        <f t="shared" si="2"/>
        <v>0</v>
      </c>
      <c r="KW60" s="10">
        <f t="shared" si="3"/>
        <v>1</v>
      </c>
    </row>
    <row r="61" spans="1:309" ht="19.5">
      <c r="A61" s="171">
        <v>8</v>
      </c>
      <c r="B61" s="171" t="s">
        <v>973</v>
      </c>
      <c r="C61" s="172" t="s">
        <v>974</v>
      </c>
      <c r="D61" s="173">
        <v>1</v>
      </c>
      <c r="E61" s="164" t="s">
        <v>975</v>
      </c>
      <c r="F61" s="164">
        <v>19</v>
      </c>
      <c r="G61" s="164" t="s">
        <v>852</v>
      </c>
      <c r="H61" s="164">
        <v>0</v>
      </c>
      <c r="I61" s="164">
        <v>0</v>
      </c>
      <c r="J61" s="164">
        <v>453</v>
      </c>
      <c r="K61" s="164">
        <v>149</v>
      </c>
      <c r="L61" s="165">
        <v>32.891832229580572</v>
      </c>
      <c r="M61" s="384" t="s">
        <v>2224</v>
      </c>
      <c r="N61" s="166" t="s">
        <v>853</v>
      </c>
      <c r="CB61" s="166"/>
      <c r="CG61" s="166"/>
      <c r="CQ61" s="9" t="s">
        <v>853</v>
      </c>
      <c r="CS61" s="167"/>
      <c r="CT61" s="166"/>
      <c r="CW61" s="9" t="s">
        <v>853</v>
      </c>
      <c r="DO61" s="166" t="s">
        <v>853</v>
      </c>
      <c r="EV61" s="166"/>
      <c r="FN61" s="167"/>
      <c r="FU61" s="166"/>
      <c r="GA61" s="166"/>
      <c r="GE61" s="166"/>
      <c r="GM61" s="166"/>
      <c r="GQ61" s="167"/>
      <c r="GR61" t="s">
        <v>853</v>
      </c>
      <c r="GX61" t="s">
        <v>853</v>
      </c>
      <c r="IP61" s="166"/>
      <c r="IR61" s="166"/>
      <c r="IX61" s="10"/>
      <c r="IY61" s="10"/>
      <c r="IZ61" s="9" t="s">
        <v>853</v>
      </c>
      <c r="JA61" s="10"/>
      <c r="JE61" t="s">
        <v>853</v>
      </c>
      <c r="JM61" s="167"/>
      <c r="JY61" s="174"/>
      <c r="KC61" s="285"/>
      <c r="KH61" s="10"/>
      <c r="KI61" s="10"/>
      <c r="KJ61" s="10"/>
      <c r="KK61" s="10"/>
      <c r="KR61" s="255"/>
      <c r="KT61" s="10">
        <f t="shared" si="0"/>
        <v>6</v>
      </c>
      <c r="KU61" s="10">
        <f t="shared" si="1"/>
        <v>2</v>
      </c>
      <c r="KV61" s="10">
        <f t="shared" si="2"/>
        <v>0</v>
      </c>
      <c r="KW61" s="10">
        <f t="shared" si="3"/>
        <v>8</v>
      </c>
    </row>
    <row r="62" spans="1:309" ht="19.5">
      <c r="A62" s="171">
        <v>8</v>
      </c>
      <c r="B62" s="171" t="s">
        <v>976</v>
      </c>
      <c r="C62" s="172" t="s">
        <v>977</v>
      </c>
      <c r="D62" s="173">
        <v>2</v>
      </c>
      <c r="E62" s="171" t="s">
        <v>978</v>
      </c>
      <c r="F62" s="164">
        <v>21</v>
      </c>
      <c r="G62" s="164" t="s">
        <v>852</v>
      </c>
      <c r="H62" s="164" t="s">
        <v>979</v>
      </c>
      <c r="I62" s="164">
        <v>0</v>
      </c>
      <c r="J62" s="164">
        <v>501</v>
      </c>
      <c r="K62" s="164">
        <v>120.3</v>
      </c>
      <c r="L62" s="165">
        <v>24.011976047904191</v>
      </c>
      <c r="M62" s="384" t="s">
        <v>2225</v>
      </c>
      <c r="N62" s="166" t="s">
        <v>853</v>
      </c>
      <c r="CB62" s="166"/>
      <c r="CG62" s="166"/>
      <c r="CS62" s="167" t="s">
        <v>853</v>
      </c>
      <c r="CT62" s="166"/>
      <c r="DO62" s="166"/>
      <c r="EV62" s="166"/>
      <c r="FN62" s="167"/>
      <c r="FU62" s="166"/>
      <c r="GA62" s="166"/>
      <c r="GE62" s="166"/>
      <c r="GM62" s="166"/>
      <c r="GQ62" s="167"/>
      <c r="IP62" s="166"/>
      <c r="IQ62" s="9" t="s">
        <v>853</v>
      </c>
      <c r="IR62" s="166"/>
      <c r="IT62" s="9" t="s">
        <v>853</v>
      </c>
      <c r="IX62" s="10"/>
      <c r="IY62" s="10"/>
      <c r="JA62" s="10"/>
      <c r="JI62" s="9" t="s">
        <v>853</v>
      </c>
      <c r="JM62" s="167"/>
      <c r="JW62" t="s">
        <v>853</v>
      </c>
      <c r="JY62" s="174" t="s">
        <v>853</v>
      </c>
      <c r="JZ62" s="9" t="s">
        <v>853</v>
      </c>
      <c r="KC62" s="285"/>
      <c r="KD62" t="s">
        <v>853</v>
      </c>
      <c r="KE62" t="s">
        <v>853</v>
      </c>
      <c r="KH62" s="10"/>
      <c r="KI62" s="10"/>
      <c r="KJ62" s="10"/>
      <c r="KK62" s="10"/>
      <c r="KM62" t="s">
        <v>853</v>
      </c>
      <c r="KO62" t="s">
        <v>853</v>
      </c>
      <c r="KR62" s="255"/>
      <c r="KT62" s="10">
        <f t="shared" si="0"/>
        <v>3</v>
      </c>
      <c r="KU62" s="10">
        <f t="shared" si="1"/>
        <v>2</v>
      </c>
      <c r="KV62" s="10">
        <f t="shared" si="2"/>
        <v>7</v>
      </c>
      <c r="KW62" s="10">
        <f t="shared" si="3"/>
        <v>12</v>
      </c>
    </row>
    <row r="63" spans="1:309" ht="19.5">
      <c r="A63" s="171">
        <v>8</v>
      </c>
      <c r="B63" s="171" t="s">
        <v>976</v>
      </c>
      <c r="C63" s="172" t="s">
        <v>980</v>
      </c>
      <c r="D63" s="173">
        <v>3</v>
      </c>
      <c r="E63" s="171" t="s">
        <v>981</v>
      </c>
      <c r="F63" s="164">
        <v>3</v>
      </c>
      <c r="G63" s="164" t="s">
        <v>864</v>
      </c>
      <c r="H63" s="164" t="s">
        <v>864</v>
      </c>
      <c r="I63" s="164" t="s">
        <v>865</v>
      </c>
      <c r="J63" s="164">
        <v>759</v>
      </c>
      <c r="K63" s="164">
        <v>687.7</v>
      </c>
      <c r="L63" s="165">
        <v>90.606060606060609</v>
      </c>
      <c r="M63" s="384" t="s">
        <v>2226</v>
      </c>
      <c r="N63" s="166"/>
      <c r="CB63" s="166"/>
      <c r="CG63" s="166"/>
      <c r="CS63" s="167"/>
      <c r="CT63" s="166"/>
      <c r="DO63" s="166"/>
      <c r="EV63" s="166"/>
      <c r="FN63" s="167"/>
      <c r="FU63" s="166"/>
      <c r="GA63" s="166"/>
      <c r="GE63" s="166"/>
      <c r="GM63" s="166"/>
      <c r="GQ63" s="167"/>
      <c r="GT63" s="9"/>
      <c r="GX63" s="9" t="s">
        <v>853</v>
      </c>
      <c r="HA63" s="9" t="s">
        <v>853</v>
      </c>
      <c r="HB63" s="9"/>
      <c r="HG63" s="9" t="s">
        <v>853</v>
      </c>
      <c r="IP63" s="166"/>
      <c r="IR63" s="166"/>
      <c r="IX63" s="10"/>
      <c r="IY63" s="10"/>
      <c r="JA63" s="10"/>
      <c r="JM63" s="167"/>
      <c r="JN63" t="s">
        <v>853</v>
      </c>
      <c r="JY63" s="174" t="s">
        <v>853</v>
      </c>
      <c r="KB63" s="9" t="s">
        <v>853</v>
      </c>
      <c r="KC63" s="285"/>
      <c r="KD63" t="s">
        <v>853</v>
      </c>
      <c r="KE63" t="s">
        <v>853</v>
      </c>
      <c r="KH63" s="10"/>
      <c r="KI63" s="10"/>
      <c r="KJ63" s="10"/>
      <c r="KK63" s="10"/>
      <c r="KR63" s="255"/>
      <c r="KT63" s="10">
        <f t="shared" si="0"/>
        <v>3</v>
      </c>
      <c r="KU63" s="10">
        <f t="shared" si="1"/>
        <v>0</v>
      </c>
      <c r="KV63" s="10">
        <f t="shared" si="2"/>
        <v>5</v>
      </c>
      <c r="KW63" s="10">
        <f t="shared" si="3"/>
        <v>8</v>
      </c>
    </row>
    <row r="64" spans="1:309" ht="19.5">
      <c r="A64" s="171">
        <v>8</v>
      </c>
      <c r="B64" s="171" t="s">
        <v>976</v>
      </c>
      <c r="C64" s="172" t="s">
        <v>982</v>
      </c>
      <c r="D64" s="173">
        <v>4</v>
      </c>
      <c r="E64" s="164" t="s">
        <v>983</v>
      </c>
      <c r="F64" s="164">
        <v>14</v>
      </c>
      <c r="G64" s="164" t="s">
        <v>876</v>
      </c>
      <c r="H64" s="164">
        <v>0</v>
      </c>
      <c r="I64" s="164">
        <v>0</v>
      </c>
      <c r="J64" s="164">
        <v>794</v>
      </c>
      <c r="K64" s="164">
        <v>256.60000000000002</v>
      </c>
      <c r="L64" s="165">
        <v>32.31738035264484</v>
      </c>
      <c r="M64" s="384" t="s">
        <v>2227</v>
      </c>
      <c r="N64" s="166"/>
      <c r="CB64" s="166" t="s">
        <v>853</v>
      </c>
      <c r="CG64" s="166"/>
      <c r="CS64" s="167"/>
      <c r="CT64" s="166"/>
      <c r="DO64" s="166"/>
      <c r="DT64" s="9" t="s">
        <v>853</v>
      </c>
      <c r="EV64" s="166"/>
      <c r="FN64" s="167"/>
      <c r="FU64" s="166"/>
      <c r="GA64" s="166"/>
      <c r="GE64" s="166"/>
      <c r="GM64" s="166"/>
      <c r="GQ64" s="167"/>
      <c r="GX64" s="9"/>
      <c r="IP64" s="166"/>
      <c r="IR64" s="166"/>
      <c r="IX64" s="10"/>
      <c r="IY64" s="10"/>
      <c r="JA64" s="10"/>
      <c r="JC64" s="9" t="s">
        <v>853</v>
      </c>
      <c r="JK64" s="9" t="s">
        <v>853</v>
      </c>
      <c r="JM64" s="167"/>
      <c r="JY64" s="174" t="s">
        <v>853</v>
      </c>
      <c r="KA64"/>
      <c r="KC64" s="285"/>
      <c r="KD64" t="s">
        <v>853</v>
      </c>
      <c r="KH64" s="10"/>
      <c r="KI64" s="10"/>
      <c r="KJ64" s="10"/>
      <c r="KK64" s="10"/>
      <c r="KR64" s="255"/>
      <c r="KT64" s="10">
        <f t="shared" si="0"/>
        <v>2</v>
      </c>
      <c r="KU64" s="10">
        <f t="shared" si="1"/>
        <v>2</v>
      </c>
      <c r="KV64" s="10">
        <f t="shared" si="2"/>
        <v>2</v>
      </c>
      <c r="KW64" s="10">
        <f t="shared" si="3"/>
        <v>6</v>
      </c>
    </row>
    <row r="65" spans="1:309" ht="19.5">
      <c r="A65" s="171">
        <v>9</v>
      </c>
      <c r="B65" s="171" t="s">
        <v>984</v>
      </c>
      <c r="C65" s="172" t="s">
        <v>985</v>
      </c>
      <c r="D65" s="173">
        <v>1</v>
      </c>
      <c r="E65" s="164" t="s">
        <v>986</v>
      </c>
      <c r="F65" s="164">
        <v>11</v>
      </c>
      <c r="G65" s="164" t="s">
        <v>876</v>
      </c>
      <c r="H65" s="164">
        <v>0</v>
      </c>
      <c r="I65" s="164">
        <v>0</v>
      </c>
      <c r="J65" s="164">
        <v>454</v>
      </c>
      <c r="K65" s="164">
        <v>110.7</v>
      </c>
      <c r="L65" s="165">
        <v>24.383259911894271</v>
      </c>
      <c r="M65" s="384" t="s">
        <v>2228</v>
      </c>
      <c r="N65" s="166" t="s">
        <v>853</v>
      </c>
      <c r="CB65" s="166" t="s">
        <v>853</v>
      </c>
      <c r="CC65" s="9" t="s">
        <v>853</v>
      </c>
      <c r="CG65" s="166"/>
      <c r="CS65" s="167"/>
      <c r="CT65" s="166" t="s">
        <v>853</v>
      </c>
      <c r="CW65" s="9" t="s">
        <v>853</v>
      </c>
      <c r="CZ65" s="9" t="s">
        <v>853</v>
      </c>
      <c r="DA65" s="9" t="s">
        <v>853</v>
      </c>
      <c r="DO65" s="166" t="s">
        <v>853</v>
      </c>
      <c r="DT65" s="9" t="s">
        <v>853</v>
      </c>
      <c r="DY65" s="9" t="s">
        <v>853</v>
      </c>
      <c r="EV65" s="166"/>
      <c r="EZ65" s="9" t="s">
        <v>853</v>
      </c>
      <c r="FC65" s="9" t="s">
        <v>853</v>
      </c>
      <c r="FG65" s="9" t="s">
        <v>853</v>
      </c>
      <c r="FH65" s="9" t="s">
        <v>853</v>
      </c>
      <c r="FN65" s="167"/>
      <c r="FO65" s="9" t="s">
        <v>853</v>
      </c>
      <c r="FS65" s="9" t="s">
        <v>853</v>
      </c>
      <c r="FU65" s="166" t="s">
        <v>853</v>
      </c>
      <c r="GA65" s="166"/>
      <c r="GE65" s="166"/>
      <c r="GM65" s="166"/>
      <c r="GQ65" s="167"/>
      <c r="GR65" t="s">
        <v>853</v>
      </c>
      <c r="GS65" t="s">
        <v>853</v>
      </c>
      <c r="GU65" t="s">
        <v>853</v>
      </c>
      <c r="GV65" t="s">
        <v>853</v>
      </c>
      <c r="GW65" t="s">
        <v>853</v>
      </c>
      <c r="GX65" t="s">
        <v>853</v>
      </c>
      <c r="HA65" t="s">
        <v>853</v>
      </c>
      <c r="IP65" s="166"/>
      <c r="IR65" s="166"/>
      <c r="IX65" s="10"/>
      <c r="IY65" s="10"/>
      <c r="JA65" s="10"/>
      <c r="JM65" s="167"/>
      <c r="JY65" s="174"/>
      <c r="KC65" s="285"/>
      <c r="KH65" s="10"/>
      <c r="KI65" s="10"/>
      <c r="KJ65" s="10"/>
      <c r="KK65" s="10"/>
      <c r="KR65" s="255"/>
      <c r="KT65" s="10">
        <f t="shared" si="0"/>
        <v>24</v>
      </c>
      <c r="KU65" s="10">
        <f t="shared" si="1"/>
        <v>0</v>
      </c>
      <c r="KV65" s="10">
        <f t="shared" si="2"/>
        <v>0</v>
      </c>
      <c r="KW65" s="10">
        <f t="shared" si="3"/>
        <v>24</v>
      </c>
    </row>
    <row r="66" spans="1:309" ht="19.5">
      <c r="A66" s="171">
        <v>9</v>
      </c>
      <c r="B66" s="171" t="s">
        <v>987</v>
      </c>
      <c r="C66" s="172" t="s">
        <v>988</v>
      </c>
      <c r="D66" s="173">
        <v>2</v>
      </c>
      <c r="E66" s="164" t="s">
        <v>989</v>
      </c>
      <c r="F66" s="164">
        <v>21</v>
      </c>
      <c r="G66" s="164" t="s">
        <v>852</v>
      </c>
      <c r="H66" s="164" t="s">
        <v>979</v>
      </c>
      <c r="I66" s="164">
        <v>0</v>
      </c>
      <c r="J66" s="164">
        <v>199</v>
      </c>
      <c r="K66" s="164">
        <v>54.3</v>
      </c>
      <c r="L66" s="165">
        <v>27.286432160804019</v>
      </c>
      <c r="M66" s="384" t="s">
        <v>2229</v>
      </c>
      <c r="N66" s="166" t="s">
        <v>853</v>
      </c>
      <c r="CB66" s="166"/>
      <c r="CG66" s="166"/>
      <c r="CS66" s="167"/>
      <c r="CT66" s="166"/>
      <c r="DO66" s="166"/>
      <c r="EV66" s="166"/>
      <c r="FN66" s="167"/>
      <c r="FU66" s="166"/>
      <c r="GA66" s="166"/>
      <c r="GE66" s="166"/>
      <c r="GM66" s="166"/>
      <c r="GQ66" s="167"/>
      <c r="HA66" t="s">
        <v>853</v>
      </c>
      <c r="IP66" s="166"/>
      <c r="IR66" s="166"/>
      <c r="IX66" s="10"/>
      <c r="IY66" s="10"/>
      <c r="JA66" s="10"/>
      <c r="JG66" s="9" t="s">
        <v>853</v>
      </c>
      <c r="JM66" s="167"/>
      <c r="JO66" t="s">
        <v>853</v>
      </c>
      <c r="JU66" t="s">
        <v>853</v>
      </c>
      <c r="JY66" s="166"/>
      <c r="KC66" s="285"/>
      <c r="KH66" s="10"/>
      <c r="KI66" s="10"/>
      <c r="KJ66" s="10"/>
      <c r="KK66" s="10"/>
      <c r="KR66" s="255"/>
      <c r="KT66" s="10">
        <f t="shared" si="0"/>
        <v>2</v>
      </c>
      <c r="KU66" s="10">
        <f t="shared" si="1"/>
        <v>1</v>
      </c>
      <c r="KV66" s="10">
        <f t="shared" si="2"/>
        <v>2</v>
      </c>
      <c r="KW66" s="10">
        <f t="shared" si="3"/>
        <v>5</v>
      </c>
    </row>
    <row r="67" spans="1:309" ht="19.5">
      <c r="A67" s="171">
        <v>9</v>
      </c>
      <c r="B67" s="171" t="s">
        <v>987</v>
      </c>
      <c r="C67" s="172" t="s">
        <v>990</v>
      </c>
      <c r="D67" s="173">
        <v>3</v>
      </c>
      <c r="E67" s="164" t="s">
        <v>991</v>
      </c>
      <c r="F67" s="164">
        <v>12</v>
      </c>
      <c r="G67" s="164" t="s">
        <v>876</v>
      </c>
      <c r="H67" s="164">
        <v>0</v>
      </c>
      <c r="I67" s="164">
        <v>0</v>
      </c>
      <c r="J67" s="164">
        <v>648</v>
      </c>
      <c r="K67" s="164">
        <v>230</v>
      </c>
      <c r="L67" s="165">
        <v>35.493827160493829</v>
      </c>
      <c r="M67" s="384" t="s">
        <v>2230</v>
      </c>
      <c r="N67" s="166" t="s">
        <v>853</v>
      </c>
      <c r="BD67" s="9" t="s">
        <v>853</v>
      </c>
      <c r="BP67" s="9" t="s">
        <v>853</v>
      </c>
      <c r="BU67" s="9" t="s">
        <v>853</v>
      </c>
      <c r="CB67" s="166" t="s">
        <v>853</v>
      </c>
      <c r="CC67" s="166" t="s">
        <v>853</v>
      </c>
      <c r="CG67" s="166"/>
      <c r="CI67" s="9" t="s">
        <v>853</v>
      </c>
      <c r="CL67" s="9" t="s">
        <v>853</v>
      </c>
      <c r="CO67" s="9" t="s">
        <v>853</v>
      </c>
      <c r="CS67" s="167"/>
      <c r="CT67" s="166"/>
      <c r="CW67" s="9" t="s">
        <v>853</v>
      </c>
      <c r="DO67" s="166"/>
      <c r="DT67" s="9" t="s">
        <v>853</v>
      </c>
      <c r="EV67" s="166"/>
      <c r="FN67" s="167"/>
      <c r="FU67" s="166"/>
      <c r="GA67" s="166"/>
      <c r="GE67" s="166"/>
      <c r="GM67" s="166"/>
      <c r="GQ67" s="167"/>
      <c r="GX67" t="s">
        <v>853</v>
      </c>
      <c r="HA67" t="s">
        <v>853</v>
      </c>
      <c r="IP67" s="166"/>
      <c r="IR67" s="166"/>
      <c r="IX67" s="10"/>
      <c r="IY67" s="10"/>
      <c r="JA67" s="10"/>
      <c r="JM67" s="167"/>
      <c r="JO67" t="s">
        <v>853</v>
      </c>
      <c r="JY67" s="166"/>
      <c r="KC67" s="285"/>
      <c r="KH67" s="10"/>
      <c r="KI67" s="10"/>
      <c r="KJ67" s="10"/>
      <c r="KK67" s="10"/>
      <c r="KR67" s="255"/>
      <c r="KT67" s="10">
        <f t="shared" si="0"/>
        <v>13</v>
      </c>
      <c r="KU67" s="10">
        <f t="shared" si="1"/>
        <v>0</v>
      </c>
      <c r="KV67" s="10">
        <f t="shared" si="2"/>
        <v>1</v>
      </c>
      <c r="KW67" s="10">
        <f t="shared" si="3"/>
        <v>14</v>
      </c>
    </row>
    <row r="68" spans="1:309" ht="19.5">
      <c r="A68" s="171">
        <v>9</v>
      </c>
      <c r="B68" s="171" t="s">
        <v>987</v>
      </c>
      <c r="C68" s="172" t="s">
        <v>992</v>
      </c>
      <c r="D68" s="173">
        <v>4</v>
      </c>
      <c r="E68" s="164" t="s">
        <v>993</v>
      </c>
      <c r="F68" s="164">
        <v>2</v>
      </c>
      <c r="G68" s="164" t="s">
        <v>876</v>
      </c>
      <c r="H68" s="164">
        <v>0</v>
      </c>
      <c r="I68" s="164">
        <v>0</v>
      </c>
      <c r="J68" s="164">
        <v>344</v>
      </c>
      <c r="K68" s="164">
        <v>60.6</v>
      </c>
      <c r="L68" s="165">
        <v>17.616279069767444</v>
      </c>
      <c r="M68" s="384" t="s">
        <v>2231</v>
      </c>
      <c r="N68" s="166" t="s">
        <v>853</v>
      </c>
      <c r="AG68" s="9" t="s">
        <v>853</v>
      </c>
      <c r="AH68" s="9" t="s">
        <v>853</v>
      </c>
      <c r="AI68" s="9" t="s">
        <v>853</v>
      </c>
      <c r="CB68" s="166"/>
      <c r="CG68" s="166"/>
      <c r="CS68" s="167"/>
      <c r="CT68" s="166"/>
      <c r="DO68" s="166"/>
      <c r="EV68" s="166"/>
      <c r="FN68" s="167"/>
      <c r="FU68" s="166"/>
      <c r="GA68" s="166"/>
      <c r="GE68" s="166"/>
      <c r="GM68" s="166"/>
      <c r="GQ68" s="167"/>
      <c r="HA68" t="s">
        <v>853</v>
      </c>
      <c r="IP68" s="166"/>
      <c r="IR68" s="166"/>
      <c r="IX68" s="10"/>
      <c r="IY68" s="10"/>
      <c r="JA68" s="10"/>
      <c r="JE68" t="s">
        <v>853</v>
      </c>
      <c r="JM68" s="167"/>
      <c r="JY68" s="166" t="s">
        <v>853</v>
      </c>
      <c r="KB68" s="9" t="s">
        <v>853</v>
      </c>
      <c r="KC68" s="285"/>
      <c r="KD68" t="s">
        <v>853</v>
      </c>
      <c r="KH68" s="10"/>
      <c r="KI68" s="10"/>
      <c r="KJ68" s="10"/>
      <c r="KK68" s="10"/>
      <c r="KO68" t="s">
        <v>853</v>
      </c>
      <c r="KR68" s="255"/>
      <c r="KT68" s="10">
        <f t="shared" si="0"/>
        <v>5</v>
      </c>
      <c r="KU68" s="10">
        <f t="shared" si="1"/>
        <v>1</v>
      </c>
      <c r="KV68" s="10">
        <f t="shared" si="2"/>
        <v>4</v>
      </c>
      <c r="KW68" s="10">
        <f t="shared" si="3"/>
        <v>10</v>
      </c>
    </row>
    <row r="69" spans="1:309" ht="19.5">
      <c r="A69" s="171">
        <v>9</v>
      </c>
      <c r="B69" s="171" t="s">
        <v>987</v>
      </c>
      <c r="C69" s="172" t="s">
        <v>994</v>
      </c>
      <c r="D69" s="173">
        <v>5</v>
      </c>
      <c r="E69" s="164" t="s">
        <v>995</v>
      </c>
      <c r="F69" s="164">
        <v>11</v>
      </c>
      <c r="G69" s="164" t="s">
        <v>876</v>
      </c>
      <c r="H69" s="164">
        <v>0</v>
      </c>
      <c r="I69" s="164">
        <v>0</v>
      </c>
      <c r="J69" s="164">
        <v>360</v>
      </c>
      <c r="K69" s="164">
        <v>76</v>
      </c>
      <c r="L69" s="165">
        <v>21.111111111111111</v>
      </c>
      <c r="M69" s="384" t="s">
        <v>2232</v>
      </c>
      <c r="N69" s="166"/>
      <c r="CB69" s="166"/>
      <c r="CG69" s="166"/>
      <c r="CS69" s="167"/>
      <c r="CT69" s="166"/>
      <c r="DO69" s="166"/>
      <c r="EV69" s="166"/>
      <c r="FN69" s="167"/>
      <c r="FU69" s="166"/>
      <c r="GA69" s="166"/>
      <c r="GE69" s="166"/>
      <c r="GM69" s="166"/>
      <c r="GQ69" s="167"/>
      <c r="GR69" t="s">
        <v>853</v>
      </c>
      <c r="GS69" t="s">
        <v>853</v>
      </c>
      <c r="GU69" t="s">
        <v>853</v>
      </c>
      <c r="GV69" t="s">
        <v>853</v>
      </c>
      <c r="GW69" t="s">
        <v>853</v>
      </c>
      <c r="GX69" t="s">
        <v>853</v>
      </c>
      <c r="HA69" t="s">
        <v>853</v>
      </c>
      <c r="HF69" t="s">
        <v>853</v>
      </c>
      <c r="HK69" t="s">
        <v>853</v>
      </c>
      <c r="IL69" t="s">
        <v>853</v>
      </c>
      <c r="IP69" s="166"/>
      <c r="IR69" s="166"/>
      <c r="IX69" s="10"/>
      <c r="IY69" s="10"/>
      <c r="JA69" s="10"/>
      <c r="JM69" s="167"/>
      <c r="JY69" s="166"/>
      <c r="KC69" s="285"/>
      <c r="KH69" s="10"/>
      <c r="KI69" s="10"/>
      <c r="KJ69" s="10"/>
      <c r="KK69" s="10"/>
      <c r="KO69" t="s">
        <v>853</v>
      </c>
      <c r="KR69" s="255"/>
      <c r="KT69" s="10">
        <f t="shared" si="0"/>
        <v>10</v>
      </c>
      <c r="KU69" s="10">
        <f t="shared" si="1"/>
        <v>0</v>
      </c>
      <c r="KV69" s="10">
        <f t="shared" si="2"/>
        <v>1</v>
      </c>
      <c r="KW69" s="10">
        <f t="shared" si="3"/>
        <v>11</v>
      </c>
    </row>
    <row r="70" spans="1:309" ht="19.5">
      <c r="A70" s="171">
        <v>9</v>
      </c>
      <c r="B70" s="171" t="s">
        <v>987</v>
      </c>
      <c r="C70" s="172" t="s">
        <v>996</v>
      </c>
      <c r="D70" s="173">
        <v>6</v>
      </c>
      <c r="E70" s="164" t="s">
        <v>997</v>
      </c>
      <c r="F70" s="164">
        <v>21</v>
      </c>
      <c r="G70" s="164" t="s">
        <v>864</v>
      </c>
      <c r="H70" s="164" t="s">
        <v>864</v>
      </c>
      <c r="I70" s="164" t="s">
        <v>904</v>
      </c>
      <c r="J70" s="164">
        <v>1099</v>
      </c>
      <c r="K70" s="164">
        <v>799.1</v>
      </c>
      <c r="L70" s="165">
        <v>72.711555959963604</v>
      </c>
      <c r="M70" s="384" t="s">
        <v>2233</v>
      </c>
      <c r="N70" s="166" t="s">
        <v>853</v>
      </c>
      <c r="BG70" s="9" t="s">
        <v>853</v>
      </c>
      <c r="BQ70" s="9" t="s">
        <v>853</v>
      </c>
      <c r="BU70" s="9" t="s">
        <v>853</v>
      </c>
      <c r="CB70" s="166"/>
      <c r="CG70" s="166"/>
      <c r="CL70" s="9" t="s">
        <v>853</v>
      </c>
      <c r="CS70" s="167" t="s">
        <v>853</v>
      </c>
      <c r="CT70" s="166" t="s">
        <v>853</v>
      </c>
      <c r="CU70" s="9" t="s">
        <v>853</v>
      </c>
      <c r="DA70" s="9" t="s">
        <v>853</v>
      </c>
      <c r="DO70" s="166"/>
      <c r="DQ70" s="9" t="s">
        <v>853</v>
      </c>
      <c r="DT70" s="9" t="s">
        <v>853</v>
      </c>
      <c r="DU70" s="9" t="s">
        <v>853</v>
      </c>
      <c r="EI70" s="9" t="s">
        <v>853</v>
      </c>
      <c r="EJ70" s="9" t="s">
        <v>853</v>
      </c>
      <c r="EL70" s="9" t="s">
        <v>853</v>
      </c>
      <c r="EV70" s="166"/>
      <c r="EW70" s="9" t="s">
        <v>853</v>
      </c>
      <c r="EZ70" s="9" t="s">
        <v>853</v>
      </c>
      <c r="FF70" s="9" t="s">
        <v>853</v>
      </c>
      <c r="FN70" s="167"/>
      <c r="FO70" s="9" t="s">
        <v>853</v>
      </c>
      <c r="FP70" s="9" t="s">
        <v>853</v>
      </c>
      <c r="FS70" s="9" t="s">
        <v>853</v>
      </c>
      <c r="FU70" s="166" t="s">
        <v>853</v>
      </c>
      <c r="FV70" s="9" t="s">
        <v>853</v>
      </c>
      <c r="FW70" s="9" t="s">
        <v>853</v>
      </c>
      <c r="FX70" s="9" t="s">
        <v>853</v>
      </c>
      <c r="FZ70" s="9" t="s">
        <v>853</v>
      </c>
      <c r="GA70" s="166"/>
      <c r="GE70" s="166"/>
      <c r="GM70" s="166"/>
      <c r="GQ70" s="167"/>
      <c r="GR70" t="s">
        <v>853</v>
      </c>
      <c r="GV70" t="s">
        <v>853</v>
      </c>
      <c r="GX70" t="s">
        <v>853</v>
      </c>
      <c r="HA70" t="s">
        <v>853</v>
      </c>
      <c r="IL70" t="s">
        <v>853</v>
      </c>
      <c r="IP70" s="166"/>
      <c r="IR70" s="166"/>
      <c r="IX70" s="10"/>
      <c r="IY70" s="10"/>
      <c r="JA70" s="10"/>
      <c r="JG70" s="9" t="s">
        <v>853</v>
      </c>
      <c r="JM70" s="167"/>
      <c r="JY70" s="166" t="s">
        <v>853</v>
      </c>
      <c r="KA70" s="9" t="s">
        <v>853</v>
      </c>
      <c r="KC70" s="285"/>
      <c r="KD70" s="9" t="s">
        <v>853</v>
      </c>
      <c r="KE70" t="s">
        <v>853</v>
      </c>
      <c r="KH70" s="10"/>
      <c r="KI70" s="10"/>
      <c r="KJ70" s="10"/>
      <c r="KK70" s="10"/>
      <c r="KR70" s="255"/>
      <c r="KT70" s="10">
        <f t="shared" si="0"/>
        <v>31</v>
      </c>
      <c r="KU70" s="10">
        <f t="shared" si="1"/>
        <v>1</v>
      </c>
      <c r="KV70" s="10">
        <f t="shared" si="2"/>
        <v>4</v>
      </c>
      <c r="KW70" s="10">
        <f t="shared" si="3"/>
        <v>36</v>
      </c>
    </row>
    <row r="71" spans="1:309" ht="19.5">
      <c r="A71" s="171">
        <v>9</v>
      </c>
      <c r="B71" s="171" t="s">
        <v>987</v>
      </c>
      <c r="C71" s="172" t="s">
        <v>998</v>
      </c>
      <c r="D71" s="173">
        <v>7</v>
      </c>
      <c r="E71" s="171" t="s">
        <v>999</v>
      </c>
      <c r="F71" s="164">
        <v>21</v>
      </c>
      <c r="G71" s="164" t="s">
        <v>864</v>
      </c>
      <c r="H71" s="164" t="s">
        <v>864</v>
      </c>
      <c r="I71" s="164" t="s">
        <v>904</v>
      </c>
      <c r="J71" s="164">
        <v>1153</v>
      </c>
      <c r="K71" s="164">
        <v>633.79999999999995</v>
      </c>
      <c r="L71" s="165">
        <v>54.969644405897654</v>
      </c>
      <c r="M71" s="384" t="s">
        <v>2234</v>
      </c>
      <c r="N71" s="166" t="s">
        <v>853</v>
      </c>
      <c r="CB71" s="166"/>
      <c r="CG71" s="166"/>
      <c r="CS71" s="167"/>
      <c r="CT71" s="166"/>
      <c r="DO71" s="166"/>
      <c r="EV71" s="166"/>
      <c r="FN71" s="167"/>
      <c r="FU71" s="166"/>
      <c r="GA71" s="166"/>
      <c r="GE71" s="166"/>
      <c r="GM71" s="166"/>
      <c r="GQ71" s="167"/>
      <c r="IP71" s="166"/>
      <c r="IR71" s="166"/>
      <c r="IX71" s="10"/>
      <c r="IY71" s="10"/>
      <c r="JA71" s="10"/>
      <c r="JM71" s="167"/>
      <c r="JN71" t="s">
        <v>853</v>
      </c>
      <c r="JY71" s="166"/>
      <c r="KC71" s="285"/>
      <c r="KH71" s="10"/>
      <c r="KI71" s="10"/>
      <c r="KJ71" s="10"/>
      <c r="KK71" s="10"/>
      <c r="KR71" s="255"/>
      <c r="KT71" s="10">
        <f t="shared" si="0"/>
        <v>1</v>
      </c>
      <c r="KU71" s="10">
        <f t="shared" si="1"/>
        <v>0</v>
      </c>
      <c r="KV71" s="10">
        <f t="shared" si="2"/>
        <v>1</v>
      </c>
      <c r="KW71" s="10">
        <f t="shared" si="3"/>
        <v>2</v>
      </c>
    </row>
    <row r="72" spans="1:309" ht="19.5">
      <c r="A72" s="171">
        <v>9</v>
      </c>
      <c r="B72" s="171" t="s">
        <v>987</v>
      </c>
      <c r="C72" s="172" t="s">
        <v>1000</v>
      </c>
      <c r="D72" s="173">
        <v>8</v>
      </c>
      <c r="E72" s="164" t="s">
        <v>1001</v>
      </c>
      <c r="F72" s="164">
        <v>11</v>
      </c>
      <c r="G72" s="164" t="s">
        <v>876</v>
      </c>
      <c r="H72" s="164">
        <v>0</v>
      </c>
      <c r="I72" s="164">
        <v>0</v>
      </c>
      <c r="J72" s="164">
        <v>500</v>
      </c>
      <c r="K72" s="164">
        <v>143.19999999999999</v>
      </c>
      <c r="L72" s="165">
        <v>28.64</v>
      </c>
      <c r="M72" s="384" t="s">
        <v>2235</v>
      </c>
      <c r="N72" s="166"/>
      <c r="BD72" s="9" t="s">
        <v>853</v>
      </c>
      <c r="CB72" s="166"/>
      <c r="CG72" s="166"/>
      <c r="CS72" s="167"/>
      <c r="CT72" s="166"/>
      <c r="DO72" s="166"/>
      <c r="EV72" s="166"/>
      <c r="FN72" s="167"/>
      <c r="FU72" s="166"/>
      <c r="GA72" s="166"/>
      <c r="GE72" s="166"/>
      <c r="GM72" s="166"/>
      <c r="GQ72" s="167"/>
      <c r="HA72" t="s">
        <v>853</v>
      </c>
      <c r="IP72" s="166"/>
      <c r="IR72" s="166" t="s">
        <v>853</v>
      </c>
      <c r="IX72" s="10"/>
      <c r="IY72" s="10"/>
      <c r="JA72" s="10"/>
      <c r="JG72" s="9" t="s">
        <v>853</v>
      </c>
      <c r="JI72" s="9" t="s">
        <v>853</v>
      </c>
      <c r="JK72" s="9" t="s">
        <v>853</v>
      </c>
      <c r="JM72" s="167"/>
      <c r="JY72" s="166"/>
      <c r="KC72" s="285"/>
      <c r="KH72" s="10"/>
      <c r="KI72" s="10"/>
      <c r="KJ72" s="10"/>
      <c r="KK72" s="10"/>
      <c r="KR72" s="255"/>
      <c r="KT72" s="10">
        <f t="shared" si="0"/>
        <v>2</v>
      </c>
      <c r="KU72" s="10">
        <f t="shared" si="1"/>
        <v>4</v>
      </c>
      <c r="KV72" s="10">
        <f t="shared" si="2"/>
        <v>0</v>
      </c>
      <c r="KW72" s="10">
        <f t="shared" si="3"/>
        <v>6</v>
      </c>
    </row>
    <row r="73" spans="1:309" ht="19.5">
      <c r="A73" s="171">
        <v>10</v>
      </c>
      <c r="B73" s="171" t="s">
        <v>1002</v>
      </c>
      <c r="C73" s="172" t="s">
        <v>1003</v>
      </c>
      <c r="D73" s="173">
        <v>1</v>
      </c>
      <c r="E73" s="164" t="s">
        <v>1004</v>
      </c>
      <c r="F73" s="164">
        <v>3</v>
      </c>
      <c r="G73" s="164" t="s">
        <v>864</v>
      </c>
      <c r="H73" s="164" t="s">
        <v>864</v>
      </c>
      <c r="I73" s="164" t="s">
        <v>865</v>
      </c>
      <c r="J73" s="164">
        <v>680</v>
      </c>
      <c r="K73" s="164">
        <v>519.29999999999995</v>
      </c>
      <c r="L73" s="165">
        <v>76.367647058823522</v>
      </c>
      <c r="M73" s="384" t="s">
        <v>2236</v>
      </c>
      <c r="N73" s="166" t="s">
        <v>853</v>
      </c>
      <c r="CB73" s="166"/>
      <c r="CG73" s="166"/>
      <c r="CS73" s="167"/>
      <c r="CT73" s="166"/>
      <c r="DO73" s="166"/>
      <c r="EV73" s="166"/>
      <c r="FN73" s="167"/>
      <c r="FU73" s="166"/>
      <c r="GA73" s="166"/>
      <c r="GE73" s="166"/>
      <c r="GM73" s="166"/>
      <c r="GQ73" s="167"/>
      <c r="HA73" t="s">
        <v>853</v>
      </c>
      <c r="IP73" s="166"/>
      <c r="IR73" s="166"/>
      <c r="IX73" s="10"/>
      <c r="IY73" s="10"/>
      <c r="JA73" s="10"/>
      <c r="JE73" t="s">
        <v>853</v>
      </c>
      <c r="JG73" s="9" t="s">
        <v>853</v>
      </c>
      <c r="JK73" s="9" t="s">
        <v>853</v>
      </c>
      <c r="JM73" s="167"/>
      <c r="JY73" s="166"/>
      <c r="KC73" s="285"/>
      <c r="KH73" s="10"/>
      <c r="KI73" s="10"/>
      <c r="KJ73" s="10"/>
      <c r="KK73" s="10"/>
      <c r="KR73" s="255"/>
      <c r="KT73" s="10">
        <f t="shared" si="0"/>
        <v>2</v>
      </c>
      <c r="KU73" s="10">
        <f t="shared" si="1"/>
        <v>3</v>
      </c>
      <c r="KV73" s="10">
        <f t="shared" si="2"/>
        <v>0</v>
      </c>
      <c r="KW73" s="10">
        <f t="shared" si="3"/>
        <v>5</v>
      </c>
    </row>
    <row r="74" spans="1:309" ht="19.5">
      <c r="A74" s="171">
        <v>10</v>
      </c>
      <c r="B74" s="171" t="s">
        <v>1005</v>
      </c>
      <c r="C74" s="172" t="s">
        <v>1006</v>
      </c>
      <c r="D74" s="173">
        <v>2</v>
      </c>
      <c r="E74" s="171" t="s">
        <v>1007</v>
      </c>
      <c r="F74" s="164">
        <v>11</v>
      </c>
      <c r="G74" s="164" t="s">
        <v>876</v>
      </c>
      <c r="H74" s="164">
        <v>0</v>
      </c>
      <c r="I74" s="164">
        <v>0</v>
      </c>
      <c r="J74" s="164">
        <v>527</v>
      </c>
      <c r="K74" s="164">
        <v>197.2</v>
      </c>
      <c r="L74" s="165">
        <v>37.419354838709673</v>
      </c>
      <c r="M74" s="384" t="s">
        <v>2237</v>
      </c>
      <c r="N74" s="166"/>
      <c r="CB74" s="166"/>
      <c r="CG74" s="166"/>
      <c r="CS74" s="167"/>
      <c r="CT74" s="166"/>
      <c r="DO74" s="166"/>
      <c r="EV74" s="166"/>
      <c r="FN74" s="167"/>
      <c r="FU74" s="166"/>
      <c r="GA74" s="166"/>
      <c r="GE74" s="166"/>
      <c r="GM74" s="166"/>
      <c r="GQ74" s="167"/>
      <c r="IP74" s="166"/>
      <c r="IR74" s="166"/>
      <c r="IX74" s="10"/>
      <c r="IY74" s="10"/>
      <c r="JA74" s="10"/>
      <c r="JM74" s="167"/>
      <c r="JY74" s="166"/>
      <c r="KC74" s="285"/>
      <c r="KH74" s="10"/>
      <c r="KI74" s="10"/>
      <c r="KJ74" s="10"/>
      <c r="KK74" s="10"/>
      <c r="KR74" s="255"/>
      <c r="KT74" s="10">
        <f t="shared" si="0"/>
        <v>0</v>
      </c>
      <c r="KU74" s="10">
        <f t="shared" si="1"/>
        <v>0</v>
      </c>
      <c r="KV74" s="10">
        <f t="shared" si="2"/>
        <v>0</v>
      </c>
      <c r="KW74" s="10">
        <f t="shared" si="3"/>
        <v>0</v>
      </c>
    </row>
    <row r="75" spans="1:309" ht="19.5">
      <c r="A75" s="171">
        <v>10</v>
      </c>
      <c r="B75" s="171" t="s">
        <v>1005</v>
      </c>
      <c r="C75" s="172" t="s">
        <v>1008</v>
      </c>
      <c r="D75" s="173">
        <v>3</v>
      </c>
      <c r="E75" s="164" t="s">
        <v>1009</v>
      </c>
      <c r="F75" s="164">
        <v>2</v>
      </c>
      <c r="G75" s="164" t="s">
        <v>876</v>
      </c>
      <c r="H75" s="164">
        <v>0</v>
      </c>
      <c r="I75" s="164">
        <v>0</v>
      </c>
      <c r="J75" s="164">
        <v>487</v>
      </c>
      <c r="K75" s="164">
        <v>126</v>
      </c>
      <c r="L75" s="165">
        <v>25.872689938398359</v>
      </c>
      <c r="M75" s="384" t="s">
        <v>2238</v>
      </c>
      <c r="N75" s="166" t="s">
        <v>853</v>
      </c>
      <c r="CB75" s="166"/>
      <c r="CG75" s="166"/>
      <c r="CS75" s="167"/>
      <c r="CT75" s="166"/>
      <c r="DO75" s="166"/>
      <c r="EV75" s="166"/>
      <c r="FN75" s="167"/>
      <c r="FU75" s="166"/>
      <c r="GA75" s="166"/>
      <c r="GE75" s="166"/>
      <c r="GM75" s="166"/>
      <c r="GQ75" s="167"/>
      <c r="HA75" t="s">
        <v>853</v>
      </c>
      <c r="IL75" t="s">
        <v>853</v>
      </c>
      <c r="IP75" s="166"/>
      <c r="IR75" s="166"/>
      <c r="IX75" s="10"/>
      <c r="IY75" s="10"/>
      <c r="IZ75" s="9" t="s">
        <v>853</v>
      </c>
      <c r="JA75" s="10"/>
      <c r="JM75" s="167"/>
      <c r="JY75" s="166"/>
      <c r="KA75" s="9" t="s">
        <v>853</v>
      </c>
      <c r="KC75" s="285"/>
      <c r="KH75" s="10"/>
      <c r="KI75" s="10"/>
      <c r="KJ75" s="10"/>
      <c r="KK75" s="10"/>
      <c r="KR75" s="255"/>
      <c r="KT75" s="10">
        <f t="shared" ref="KT75:KT138" si="4">COUNTIF($N75:$IQ75,"△")</f>
        <v>3</v>
      </c>
      <c r="KU75" s="10">
        <f t="shared" ref="KU75:KU138" si="5">COUNTIF($IR75:$JM75,"△")</f>
        <v>1</v>
      </c>
      <c r="KV75" s="10">
        <f t="shared" ref="KV75:KV138" si="6">COUNTIF($JN75:$KR75,"△")</f>
        <v>1</v>
      </c>
      <c r="KW75" s="10">
        <f t="shared" ref="KW75:KW138" si="7">SUM(KT75:KV75)</f>
        <v>5</v>
      </c>
    </row>
    <row r="76" spans="1:309" ht="19.5">
      <c r="A76" s="171">
        <v>10</v>
      </c>
      <c r="B76" s="171" t="s">
        <v>1005</v>
      </c>
      <c r="C76" s="172" t="s">
        <v>1010</v>
      </c>
      <c r="D76" s="173">
        <v>4</v>
      </c>
      <c r="E76" s="164" t="s">
        <v>1011</v>
      </c>
      <c r="F76" s="164">
        <v>16</v>
      </c>
      <c r="G76" s="164" t="s">
        <v>876</v>
      </c>
      <c r="H76" s="164">
        <v>0</v>
      </c>
      <c r="I76" s="164">
        <v>0</v>
      </c>
      <c r="J76" s="164">
        <v>400</v>
      </c>
      <c r="K76" s="164">
        <v>124.2</v>
      </c>
      <c r="L76" s="165">
        <v>31.05</v>
      </c>
      <c r="M76" s="384" t="s">
        <v>2239</v>
      </c>
      <c r="N76" s="166"/>
      <c r="CB76" s="166"/>
      <c r="CG76" s="166"/>
      <c r="CS76" s="167"/>
      <c r="CT76" s="166"/>
      <c r="DO76" s="166"/>
      <c r="EV76" s="166"/>
      <c r="FN76" s="167"/>
      <c r="FU76" s="166"/>
      <c r="GA76" s="166"/>
      <c r="GE76" s="166"/>
      <c r="GM76" s="166"/>
      <c r="GQ76" s="167"/>
      <c r="IP76" s="166"/>
      <c r="IR76" s="166"/>
      <c r="IX76" s="10"/>
      <c r="IY76" s="10"/>
      <c r="JA76" s="10"/>
      <c r="JG76" s="9" t="s">
        <v>853</v>
      </c>
      <c r="JM76" s="167"/>
      <c r="JY76" s="166"/>
      <c r="KC76" s="285"/>
      <c r="KH76" s="10"/>
      <c r="KI76" s="10"/>
      <c r="KJ76" s="10"/>
      <c r="KK76" s="10"/>
      <c r="KO76" t="s">
        <v>853</v>
      </c>
      <c r="KR76" s="255"/>
      <c r="KT76" s="10">
        <f t="shared" si="4"/>
        <v>0</v>
      </c>
      <c r="KU76" s="10">
        <f t="shared" si="5"/>
        <v>1</v>
      </c>
      <c r="KV76" s="10">
        <f t="shared" si="6"/>
        <v>1</v>
      </c>
      <c r="KW76" s="10">
        <f t="shared" si="7"/>
        <v>2</v>
      </c>
    </row>
    <row r="77" spans="1:309" ht="19.5">
      <c r="A77" s="171">
        <v>11</v>
      </c>
      <c r="B77" s="171" t="s">
        <v>1012</v>
      </c>
      <c r="C77" s="172" t="s">
        <v>1013</v>
      </c>
      <c r="D77" s="173">
        <v>1</v>
      </c>
      <c r="E77" s="171" t="s">
        <v>1014</v>
      </c>
      <c r="F77" s="164">
        <v>9</v>
      </c>
      <c r="G77" s="164" t="s">
        <v>857</v>
      </c>
      <c r="H77" s="164">
        <v>0</v>
      </c>
      <c r="I77" s="164">
        <v>0</v>
      </c>
      <c r="J77" s="164">
        <v>539</v>
      </c>
      <c r="K77" s="164">
        <v>181.8</v>
      </c>
      <c r="L77" s="165">
        <v>33.729128014842303</v>
      </c>
      <c r="M77" s="384" t="s">
        <v>2240</v>
      </c>
      <c r="N77" s="166" t="s">
        <v>853</v>
      </c>
      <c r="CB77" s="166"/>
      <c r="CG77" s="166"/>
      <c r="CS77" s="167"/>
      <c r="CT77" s="166"/>
      <c r="DO77" s="166"/>
      <c r="EV77" s="166"/>
      <c r="FN77" s="167"/>
      <c r="FU77" s="166"/>
      <c r="GA77" s="166"/>
      <c r="GE77" s="166"/>
      <c r="GM77" s="166"/>
      <c r="GQ77" s="167"/>
      <c r="HA77" t="s">
        <v>853</v>
      </c>
      <c r="IP77" s="166"/>
      <c r="IR77" s="166"/>
      <c r="IX77" s="10"/>
      <c r="IY77" s="10"/>
      <c r="JA77" s="10"/>
      <c r="JM77" s="167"/>
      <c r="JO77" t="s">
        <v>853</v>
      </c>
      <c r="JY77" s="166"/>
      <c r="KC77" s="285"/>
      <c r="KH77" s="10"/>
      <c r="KI77" s="10"/>
      <c r="KJ77" s="10"/>
      <c r="KK77" s="10"/>
      <c r="KR77" s="255"/>
      <c r="KT77" s="10">
        <f t="shared" si="4"/>
        <v>2</v>
      </c>
      <c r="KU77" s="10">
        <f t="shared" si="5"/>
        <v>0</v>
      </c>
      <c r="KV77" s="10">
        <f t="shared" si="6"/>
        <v>1</v>
      </c>
      <c r="KW77" s="10">
        <f t="shared" si="7"/>
        <v>3</v>
      </c>
    </row>
    <row r="78" spans="1:309" ht="19.5">
      <c r="A78" s="171">
        <v>11</v>
      </c>
      <c r="B78" s="171" t="s">
        <v>1015</v>
      </c>
      <c r="C78" s="172" t="s">
        <v>1016</v>
      </c>
      <c r="D78" s="173">
        <v>2</v>
      </c>
      <c r="E78" s="164" t="s">
        <v>1017</v>
      </c>
      <c r="F78" s="164">
        <v>12</v>
      </c>
      <c r="G78" s="164" t="s">
        <v>876</v>
      </c>
      <c r="H78" s="164">
        <v>0</v>
      </c>
      <c r="I78" s="164">
        <v>0</v>
      </c>
      <c r="J78" s="164">
        <v>424</v>
      </c>
      <c r="K78" s="164">
        <v>170</v>
      </c>
      <c r="L78" s="165">
        <v>40.094339622641513</v>
      </c>
      <c r="M78" s="384" t="s">
        <v>2241</v>
      </c>
      <c r="N78" s="166" t="s">
        <v>853</v>
      </c>
      <c r="CB78" s="166"/>
      <c r="CG78" s="166"/>
      <c r="CQ78" s="9" t="s">
        <v>853</v>
      </c>
      <c r="CS78" s="167"/>
      <c r="CT78" s="166"/>
      <c r="DO78" s="166"/>
      <c r="EM78" s="9" t="s">
        <v>853</v>
      </c>
      <c r="EN78" s="9" t="s">
        <v>853</v>
      </c>
      <c r="EV78" s="166"/>
      <c r="FN78" s="167"/>
      <c r="FU78" s="166"/>
      <c r="GA78" s="166"/>
      <c r="GE78" s="166"/>
      <c r="GM78" s="166"/>
      <c r="GQ78" s="167"/>
      <c r="IP78" s="166"/>
      <c r="IR78" s="166"/>
      <c r="IX78" s="10"/>
      <c r="IY78" s="10"/>
      <c r="JA78" s="10"/>
      <c r="JM78" s="167"/>
      <c r="JU78" t="s">
        <v>853</v>
      </c>
      <c r="JY78" s="166"/>
      <c r="KC78" s="285"/>
      <c r="KH78" s="10"/>
      <c r="KI78" s="10"/>
      <c r="KJ78" s="10"/>
      <c r="KK78" s="10"/>
      <c r="KR78" s="255"/>
      <c r="KT78" s="10">
        <f t="shared" si="4"/>
        <v>4</v>
      </c>
      <c r="KU78" s="10">
        <f t="shared" si="5"/>
        <v>0</v>
      </c>
      <c r="KV78" s="10">
        <f t="shared" si="6"/>
        <v>1</v>
      </c>
      <c r="KW78" s="10">
        <f t="shared" si="7"/>
        <v>5</v>
      </c>
    </row>
    <row r="79" spans="1:309" ht="19.5">
      <c r="A79" s="171">
        <v>11</v>
      </c>
      <c r="B79" s="171" t="s">
        <v>1015</v>
      </c>
      <c r="C79" s="172" t="s">
        <v>1018</v>
      </c>
      <c r="D79" s="173">
        <v>3</v>
      </c>
      <c r="E79" s="164" t="s">
        <v>1019</v>
      </c>
      <c r="F79" s="164">
        <v>23</v>
      </c>
      <c r="G79" s="164" t="s">
        <v>852</v>
      </c>
      <c r="H79" s="164">
        <v>0</v>
      </c>
      <c r="I79" s="164">
        <v>0</v>
      </c>
      <c r="J79" s="164">
        <v>399</v>
      </c>
      <c r="K79" s="164">
        <v>89.3</v>
      </c>
      <c r="L79" s="165">
        <v>22.38095238095238</v>
      </c>
      <c r="M79" s="384" t="s">
        <v>2242</v>
      </c>
      <c r="N79" s="166"/>
      <c r="CB79" s="166"/>
      <c r="CG79" s="166"/>
      <c r="CS79" s="167"/>
      <c r="CT79" s="166"/>
      <c r="DO79" s="166"/>
      <c r="EV79" s="166"/>
      <c r="FN79" s="167"/>
      <c r="FU79" s="166"/>
      <c r="GA79" s="166"/>
      <c r="GE79" s="166"/>
      <c r="GM79" s="166"/>
      <c r="GQ79" s="167"/>
      <c r="HA79" t="s">
        <v>853</v>
      </c>
      <c r="IP79" s="166"/>
      <c r="IR79" s="166"/>
      <c r="IX79" s="10" t="s">
        <v>853</v>
      </c>
      <c r="IY79" s="10"/>
      <c r="JA79" s="10"/>
      <c r="JC79" s="9" t="s">
        <v>853</v>
      </c>
      <c r="JD79" s="9" t="s">
        <v>853</v>
      </c>
      <c r="JG79" s="9" t="s">
        <v>853</v>
      </c>
      <c r="JM79" s="167"/>
      <c r="JU79" t="s">
        <v>853</v>
      </c>
      <c r="JY79" s="166"/>
      <c r="KC79" s="285"/>
      <c r="KH79" s="10"/>
      <c r="KI79" s="10"/>
      <c r="KJ79" s="10"/>
      <c r="KK79" s="10"/>
      <c r="KR79" s="255"/>
      <c r="KT79" s="10">
        <f t="shared" si="4"/>
        <v>1</v>
      </c>
      <c r="KU79" s="10">
        <f t="shared" si="5"/>
        <v>4</v>
      </c>
      <c r="KV79" s="10">
        <f t="shared" si="6"/>
        <v>1</v>
      </c>
      <c r="KW79" s="10">
        <f t="shared" si="7"/>
        <v>6</v>
      </c>
    </row>
    <row r="80" spans="1:309" ht="19.5">
      <c r="A80" s="171">
        <v>11</v>
      </c>
      <c r="B80" s="171" t="s">
        <v>1015</v>
      </c>
      <c r="C80" s="172" t="s">
        <v>1020</v>
      </c>
      <c r="D80" s="173">
        <v>4</v>
      </c>
      <c r="E80" s="164" t="s">
        <v>1021</v>
      </c>
      <c r="F80" s="164">
        <v>2</v>
      </c>
      <c r="G80" s="164" t="s">
        <v>876</v>
      </c>
      <c r="H80" s="164">
        <v>0</v>
      </c>
      <c r="I80" s="164">
        <v>0</v>
      </c>
      <c r="J80" s="164">
        <v>550</v>
      </c>
      <c r="K80" s="164">
        <v>191.6</v>
      </c>
      <c r="L80" s="165">
        <v>34.836363636363636</v>
      </c>
      <c r="M80" s="384" t="s">
        <v>2243</v>
      </c>
      <c r="N80" s="166" t="s">
        <v>853</v>
      </c>
      <c r="BA80" s="9" t="s">
        <v>853</v>
      </c>
      <c r="BB80" s="9" t="s">
        <v>853</v>
      </c>
      <c r="BC80" s="9" t="s">
        <v>853</v>
      </c>
      <c r="BD80" s="9" t="s">
        <v>853</v>
      </c>
      <c r="BG80" s="9" t="s">
        <v>853</v>
      </c>
      <c r="BQ80" s="9" t="s">
        <v>853</v>
      </c>
      <c r="BU80" s="9" t="s">
        <v>853</v>
      </c>
      <c r="CB80" s="166"/>
      <c r="CG80" s="166" t="s">
        <v>853</v>
      </c>
      <c r="CH80" s="9" t="s">
        <v>853</v>
      </c>
      <c r="CJ80" s="9" t="s">
        <v>853</v>
      </c>
      <c r="CL80" s="9" t="s">
        <v>853</v>
      </c>
      <c r="CM80" s="9" t="s">
        <v>853</v>
      </c>
      <c r="CO80" s="9" t="s">
        <v>853</v>
      </c>
      <c r="CS80" s="167" t="s">
        <v>853</v>
      </c>
      <c r="CT80" s="166" t="s">
        <v>853</v>
      </c>
      <c r="CU80" s="9" t="s">
        <v>853</v>
      </c>
      <c r="CV80" s="9" t="s">
        <v>853</v>
      </c>
      <c r="CZ80" s="9" t="s">
        <v>853</v>
      </c>
      <c r="DA80" s="9" t="s">
        <v>853</v>
      </c>
      <c r="DB80" s="9" t="s">
        <v>853</v>
      </c>
      <c r="DG80" s="9" t="s">
        <v>853</v>
      </c>
      <c r="DH80" s="9" t="s">
        <v>853</v>
      </c>
      <c r="DO80" s="166"/>
      <c r="DP80" s="9" t="s">
        <v>853</v>
      </c>
      <c r="DT80" s="9" t="s">
        <v>853</v>
      </c>
      <c r="DX80" s="9" t="s">
        <v>853</v>
      </c>
      <c r="DZ80" s="9" t="s">
        <v>853</v>
      </c>
      <c r="EC80" s="9" t="s">
        <v>853</v>
      </c>
      <c r="EV80" s="166" t="s">
        <v>853</v>
      </c>
      <c r="EW80" s="9" t="s">
        <v>853</v>
      </c>
      <c r="EX80" s="9" t="s">
        <v>853</v>
      </c>
      <c r="EZ80" s="9" t="s">
        <v>853</v>
      </c>
      <c r="FA80" s="9" t="s">
        <v>853</v>
      </c>
      <c r="FB80" s="9" t="s">
        <v>853</v>
      </c>
      <c r="FF80" s="9" t="s">
        <v>853</v>
      </c>
      <c r="FG80" s="9" t="s">
        <v>853</v>
      </c>
      <c r="FH80" s="9" t="s">
        <v>853</v>
      </c>
      <c r="FN80" s="167"/>
      <c r="FO80" s="9" t="s">
        <v>853</v>
      </c>
      <c r="FS80" s="9" t="s">
        <v>853</v>
      </c>
      <c r="FU80" s="166" t="s">
        <v>853</v>
      </c>
      <c r="FV80" s="9" t="s">
        <v>853</v>
      </c>
      <c r="FW80" s="9" t="s">
        <v>853</v>
      </c>
      <c r="FX80" s="9" t="s">
        <v>853</v>
      </c>
      <c r="FY80" s="9" t="s">
        <v>853</v>
      </c>
      <c r="FZ80" s="9" t="s">
        <v>853</v>
      </c>
      <c r="GA80" s="166"/>
      <c r="GE80" s="166"/>
      <c r="GM80" s="166"/>
      <c r="GQ80" s="167"/>
      <c r="IP80" s="166"/>
      <c r="IR80" s="166"/>
      <c r="IX80" s="10"/>
      <c r="IY80" s="10"/>
      <c r="JA80" s="10"/>
      <c r="JM80" s="167"/>
      <c r="JY80" s="166"/>
      <c r="KC80" s="285"/>
      <c r="KH80" s="10"/>
      <c r="KI80" s="10"/>
      <c r="KJ80" s="10"/>
      <c r="KK80" s="10"/>
      <c r="KR80" s="255"/>
      <c r="KT80" s="10">
        <f t="shared" si="4"/>
        <v>45</v>
      </c>
      <c r="KU80" s="10">
        <f t="shared" si="5"/>
        <v>0</v>
      </c>
      <c r="KV80" s="10">
        <f t="shared" si="6"/>
        <v>0</v>
      </c>
      <c r="KW80" s="10">
        <f t="shared" si="7"/>
        <v>45</v>
      </c>
    </row>
    <row r="81" spans="1:309" ht="19.5">
      <c r="A81" s="171">
        <v>11</v>
      </c>
      <c r="B81" s="171" t="s">
        <v>1015</v>
      </c>
      <c r="C81" s="172" t="s">
        <v>1022</v>
      </c>
      <c r="D81" s="173">
        <v>5</v>
      </c>
      <c r="E81" s="164" t="s">
        <v>1023</v>
      </c>
      <c r="F81" s="164">
        <v>20</v>
      </c>
      <c r="G81" s="164" t="s">
        <v>852</v>
      </c>
      <c r="H81" s="164">
        <v>0</v>
      </c>
      <c r="I81" s="164">
        <v>0</v>
      </c>
      <c r="J81" s="164">
        <v>446</v>
      </c>
      <c r="K81" s="164">
        <v>0</v>
      </c>
      <c r="L81" s="165">
        <v>0</v>
      </c>
      <c r="M81" s="384" t="s">
        <v>2244</v>
      </c>
      <c r="N81" s="166" t="s">
        <v>853</v>
      </c>
      <c r="CB81" s="166"/>
      <c r="CG81" s="166"/>
      <c r="CI81" s="9" t="s">
        <v>853</v>
      </c>
      <c r="CS81" s="167"/>
      <c r="CT81" s="166"/>
      <c r="DA81" s="9" t="s">
        <v>853</v>
      </c>
      <c r="DB81" s="9" t="s">
        <v>853</v>
      </c>
      <c r="DO81" s="166" t="s">
        <v>853</v>
      </c>
      <c r="DP81" s="9" t="s">
        <v>853</v>
      </c>
      <c r="DT81" s="9" t="s">
        <v>853</v>
      </c>
      <c r="EI81" s="9" t="s">
        <v>853</v>
      </c>
      <c r="EJ81" s="9" t="s">
        <v>853</v>
      </c>
      <c r="EV81" s="166" t="s">
        <v>853</v>
      </c>
      <c r="EW81" s="9" t="s">
        <v>853</v>
      </c>
      <c r="FA81" s="9" t="s">
        <v>853</v>
      </c>
      <c r="FC81" s="9" t="s">
        <v>853</v>
      </c>
      <c r="FF81" s="9" t="s">
        <v>853</v>
      </c>
      <c r="FG81" s="9" t="s">
        <v>853</v>
      </c>
      <c r="FH81" s="9" t="s">
        <v>853</v>
      </c>
      <c r="FN81" s="167"/>
      <c r="FU81" s="166"/>
      <c r="FY81" s="9" t="s">
        <v>853</v>
      </c>
      <c r="GA81" s="166"/>
      <c r="GE81" s="166"/>
      <c r="GJ81" s="9" t="s">
        <v>853</v>
      </c>
      <c r="GK81" s="9" t="s">
        <v>853</v>
      </c>
      <c r="GM81" s="166" t="s">
        <v>853</v>
      </c>
      <c r="GO81" s="9" t="s">
        <v>853</v>
      </c>
      <c r="GQ81" s="167"/>
      <c r="GX81" t="s">
        <v>853</v>
      </c>
      <c r="HA81" t="s">
        <v>853</v>
      </c>
      <c r="IP81" s="166"/>
      <c r="IR81" s="166"/>
      <c r="IX81" s="10"/>
      <c r="IY81" s="10"/>
      <c r="JA81" s="10"/>
      <c r="JM81" s="167"/>
      <c r="JP81" t="s">
        <v>853</v>
      </c>
      <c r="JY81" s="166"/>
      <c r="KC81" s="285"/>
      <c r="KH81" s="10"/>
      <c r="KI81" s="10"/>
      <c r="KJ81" s="10"/>
      <c r="KK81" s="10"/>
      <c r="KR81" s="255"/>
      <c r="KT81" s="10">
        <f t="shared" si="4"/>
        <v>23</v>
      </c>
      <c r="KU81" s="10">
        <f t="shared" si="5"/>
        <v>0</v>
      </c>
      <c r="KV81" s="10">
        <f t="shared" si="6"/>
        <v>1</v>
      </c>
      <c r="KW81" s="10">
        <f t="shared" si="7"/>
        <v>24</v>
      </c>
    </row>
    <row r="82" spans="1:309" ht="19.5">
      <c r="A82" s="171">
        <v>11</v>
      </c>
      <c r="B82" s="171" t="s">
        <v>1015</v>
      </c>
      <c r="C82" s="172" t="s">
        <v>1024</v>
      </c>
      <c r="D82" s="173">
        <v>6</v>
      </c>
      <c r="E82" s="171" t="s">
        <v>1025</v>
      </c>
      <c r="F82" s="164">
        <v>21</v>
      </c>
      <c r="G82" s="164" t="s">
        <v>852</v>
      </c>
      <c r="H82" s="164" t="s">
        <v>979</v>
      </c>
      <c r="I82" s="164">
        <v>0</v>
      </c>
      <c r="J82" s="164">
        <v>923</v>
      </c>
      <c r="K82" s="164">
        <v>497.2</v>
      </c>
      <c r="L82" s="165">
        <v>53.867822318526549</v>
      </c>
      <c r="M82" s="384" t="s">
        <v>2245</v>
      </c>
      <c r="N82" s="166" t="s">
        <v>853</v>
      </c>
      <c r="CB82" s="166"/>
      <c r="CG82" s="166"/>
      <c r="CS82" s="167" t="s">
        <v>853</v>
      </c>
      <c r="CT82" s="166"/>
      <c r="DO82" s="166"/>
      <c r="EV82" s="166"/>
      <c r="FN82" s="167"/>
      <c r="FU82" s="166"/>
      <c r="GA82" s="166"/>
      <c r="GE82" s="166"/>
      <c r="GM82" s="166"/>
      <c r="GQ82" s="167"/>
      <c r="IP82" s="166"/>
      <c r="IR82" s="166" t="s">
        <v>853</v>
      </c>
      <c r="IX82" s="10"/>
      <c r="IY82" s="10"/>
      <c r="JA82" s="10"/>
      <c r="JI82" s="9" t="s">
        <v>853</v>
      </c>
      <c r="JM82" s="167"/>
      <c r="JY82" s="174" t="s">
        <v>853</v>
      </c>
      <c r="KC82" s="285"/>
      <c r="KE82" t="s">
        <v>853</v>
      </c>
      <c r="KH82" s="10"/>
      <c r="KI82" s="10"/>
      <c r="KJ82" s="10"/>
      <c r="KK82" s="10"/>
      <c r="KR82" s="255"/>
      <c r="KT82" s="10">
        <f t="shared" si="4"/>
        <v>2</v>
      </c>
      <c r="KU82" s="10">
        <f t="shared" si="5"/>
        <v>2</v>
      </c>
      <c r="KV82" s="10">
        <f t="shared" si="6"/>
        <v>2</v>
      </c>
      <c r="KW82" s="10">
        <f t="shared" si="7"/>
        <v>6</v>
      </c>
    </row>
    <row r="83" spans="1:309" ht="19.5">
      <c r="A83" s="171">
        <v>11</v>
      </c>
      <c r="B83" s="171" t="s">
        <v>1015</v>
      </c>
      <c r="C83" s="172" t="s">
        <v>1026</v>
      </c>
      <c r="D83" s="173">
        <v>7</v>
      </c>
      <c r="E83" s="177" t="s">
        <v>1027</v>
      </c>
      <c r="F83" s="164">
        <v>21</v>
      </c>
      <c r="G83" s="164" t="s">
        <v>852</v>
      </c>
      <c r="H83" s="164" t="s">
        <v>979</v>
      </c>
      <c r="I83" s="164">
        <v>0</v>
      </c>
      <c r="J83" s="164">
        <v>48</v>
      </c>
      <c r="K83" s="164">
        <v>0</v>
      </c>
      <c r="L83" s="165">
        <v>0</v>
      </c>
      <c r="M83" s="384" t="s">
        <v>2246</v>
      </c>
      <c r="N83" s="166"/>
      <c r="CB83" s="166"/>
      <c r="CG83" s="166"/>
      <c r="CS83" s="167"/>
      <c r="CT83" s="166"/>
      <c r="DO83" s="166"/>
      <c r="EV83" s="166"/>
      <c r="FN83" s="167"/>
      <c r="FU83" s="166"/>
      <c r="GA83" s="166"/>
      <c r="GE83" s="166"/>
      <c r="GM83" s="166"/>
      <c r="GQ83" s="167"/>
      <c r="IP83" s="166"/>
      <c r="IR83" s="166"/>
      <c r="IX83" s="10"/>
      <c r="IY83" s="10"/>
      <c r="JA83" s="10"/>
      <c r="JM83" s="167"/>
      <c r="JY83" s="166"/>
      <c r="KC83" s="285"/>
      <c r="KH83" s="10"/>
      <c r="KI83" s="10"/>
      <c r="KJ83" s="10"/>
      <c r="KK83" s="10"/>
      <c r="KR83" s="255"/>
      <c r="KT83" s="10">
        <f t="shared" si="4"/>
        <v>0</v>
      </c>
      <c r="KU83" s="10">
        <f t="shared" si="5"/>
        <v>0</v>
      </c>
      <c r="KV83" s="10">
        <f t="shared" si="6"/>
        <v>0</v>
      </c>
      <c r="KW83" s="10">
        <f t="shared" si="7"/>
        <v>0</v>
      </c>
    </row>
    <row r="84" spans="1:309" ht="19.5">
      <c r="A84" s="171">
        <v>11</v>
      </c>
      <c r="B84" s="171" t="s">
        <v>1015</v>
      </c>
      <c r="C84" s="172" t="s">
        <v>1028</v>
      </c>
      <c r="D84" s="173">
        <v>8</v>
      </c>
      <c r="E84" s="171" t="s">
        <v>1029</v>
      </c>
      <c r="F84" s="164">
        <v>11</v>
      </c>
      <c r="G84" s="164" t="s">
        <v>876</v>
      </c>
      <c r="H84" s="164">
        <v>0</v>
      </c>
      <c r="I84" s="164">
        <v>0</v>
      </c>
      <c r="J84" s="164">
        <v>632</v>
      </c>
      <c r="K84" s="164">
        <v>265.3</v>
      </c>
      <c r="L84" s="165">
        <v>41.977848101265828</v>
      </c>
      <c r="M84" s="384" t="s">
        <v>2247</v>
      </c>
      <c r="N84" s="166"/>
      <c r="BF84" s="556"/>
      <c r="CB84" s="166"/>
      <c r="CG84" s="166" t="s">
        <v>853</v>
      </c>
      <c r="CI84" s="9" t="s">
        <v>853</v>
      </c>
      <c r="CS84" s="167" t="s">
        <v>853</v>
      </c>
      <c r="CT84" s="166"/>
      <c r="DO84" s="166"/>
      <c r="DT84" s="9" t="s">
        <v>853</v>
      </c>
      <c r="EV84" s="166"/>
      <c r="FN84" s="167"/>
      <c r="FU84" s="166"/>
      <c r="GA84" s="166"/>
      <c r="GE84" s="166"/>
      <c r="GM84" s="166"/>
      <c r="GQ84" s="167"/>
      <c r="IP84" s="166"/>
      <c r="IR84" s="166"/>
      <c r="IX84" s="10"/>
      <c r="IY84" s="10"/>
      <c r="IZ84" s="9" t="s">
        <v>853</v>
      </c>
      <c r="JA84" s="10"/>
      <c r="JM84" s="167"/>
      <c r="JY84" s="174"/>
      <c r="KC84" s="285"/>
      <c r="KH84" s="10"/>
      <c r="KI84" s="10"/>
      <c r="KJ84" s="10"/>
      <c r="KK84" s="10"/>
      <c r="KR84" s="255"/>
      <c r="KT84" s="10">
        <f t="shared" si="4"/>
        <v>4</v>
      </c>
      <c r="KU84" s="10">
        <f t="shared" si="5"/>
        <v>1</v>
      </c>
      <c r="KV84" s="10">
        <f t="shared" si="6"/>
        <v>0</v>
      </c>
      <c r="KW84" s="10">
        <f t="shared" si="7"/>
        <v>5</v>
      </c>
    </row>
    <row r="85" spans="1:309" ht="19.5">
      <c r="A85" s="171">
        <v>11</v>
      </c>
      <c r="B85" s="171" t="s">
        <v>1015</v>
      </c>
      <c r="C85" s="172" t="s">
        <v>1030</v>
      </c>
      <c r="D85" s="173">
        <v>9</v>
      </c>
      <c r="E85" s="171" t="s">
        <v>1031</v>
      </c>
      <c r="F85" s="164">
        <v>9</v>
      </c>
      <c r="G85" s="164" t="s">
        <v>857</v>
      </c>
      <c r="H85" s="164">
        <v>0</v>
      </c>
      <c r="I85" s="164">
        <v>0</v>
      </c>
      <c r="J85" s="164">
        <v>573</v>
      </c>
      <c r="K85" s="164">
        <v>190.7</v>
      </c>
      <c r="L85" s="165">
        <v>33.280977312390924</v>
      </c>
      <c r="M85" s="384" t="s">
        <v>2248</v>
      </c>
      <c r="N85" s="166" t="s">
        <v>853</v>
      </c>
      <c r="CB85" s="166"/>
      <c r="CG85" s="166"/>
      <c r="CQ85" s="9" t="s">
        <v>853</v>
      </c>
      <c r="CS85" s="167"/>
      <c r="CT85" s="166"/>
      <c r="DO85" s="166"/>
      <c r="EV85" s="166"/>
      <c r="FN85" s="167"/>
      <c r="FU85" s="166"/>
      <c r="GA85" s="166"/>
      <c r="GE85" s="166"/>
      <c r="GM85" s="166"/>
      <c r="GQ85" s="167"/>
      <c r="IP85" s="166"/>
      <c r="IR85" s="166"/>
      <c r="IW85" s="9" t="s">
        <v>853</v>
      </c>
      <c r="IX85" s="10"/>
      <c r="IY85" s="10"/>
      <c r="JA85" s="10"/>
      <c r="JE85" t="s">
        <v>853</v>
      </c>
      <c r="JM85" s="167"/>
      <c r="JY85" s="174" t="s">
        <v>853</v>
      </c>
      <c r="KC85" s="285"/>
      <c r="KH85" s="10"/>
      <c r="KI85" s="10"/>
      <c r="KJ85" s="10"/>
      <c r="KK85" s="10"/>
      <c r="KR85" s="255"/>
      <c r="KT85" s="10">
        <f t="shared" si="4"/>
        <v>2</v>
      </c>
      <c r="KU85" s="10">
        <f t="shared" si="5"/>
        <v>2</v>
      </c>
      <c r="KV85" s="10">
        <f t="shared" si="6"/>
        <v>1</v>
      </c>
      <c r="KW85" s="10">
        <f t="shared" si="7"/>
        <v>5</v>
      </c>
    </row>
    <row r="86" spans="1:309" ht="19.5">
      <c r="A86" s="171">
        <v>11</v>
      </c>
      <c r="B86" s="171" t="s">
        <v>1015</v>
      </c>
      <c r="C86" s="172" t="s">
        <v>1032</v>
      </c>
      <c r="D86" s="173">
        <v>10</v>
      </c>
      <c r="E86" s="164" t="s">
        <v>1033</v>
      </c>
      <c r="F86" s="164">
        <v>21</v>
      </c>
      <c r="G86" s="164" t="s">
        <v>852</v>
      </c>
      <c r="H86" s="164" t="s">
        <v>979</v>
      </c>
      <c r="I86" s="164">
        <v>0</v>
      </c>
      <c r="J86" s="164">
        <v>628</v>
      </c>
      <c r="K86" s="164">
        <v>371.9</v>
      </c>
      <c r="L86" s="165">
        <v>59.21974522292993</v>
      </c>
      <c r="M86" s="384" t="s">
        <v>2249</v>
      </c>
      <c r="N86" s="166" t="s">
        <v>853</v>
      </c>
      <c r="CB86" s="166"/>
      <c r="CG86" s="166"/>
      <c r="CI86" s="9" t="s">
        <v>853</v>
      </c>
      <c r="CJ86" s="9" t="s">
        <v>853</v>
      </c>
      <c r="CK86" s="9" t="s">
        <v>853</v>
      </c>
      <c r="CO86" s="9" t="s">
        <v>853</v>
      </c>
      <c r="CS86" s="167"/>
      <c r="CT86" s="166"/>
      <c r="CU86" s="9" t="s">
        <v>853</v>
      </c>
      <c r="CW86" s="9" t="s">
        <v>853</v>
      </c>
      <c r="DA86" s="9" t="s">
        <v>853</v>
      </c>
      <c r="DC86" s="9" t="s">
        <v>853</v>
      </c>
      <c r="DO86" s="166"/>
      <c r="DT86" s="9" t="s">
        <v>853</v>
      </c>
      <c r="EV86" s="166" t="s">
        <v>853</v>
      </c>
      <c r="EW86" s="9" t="s">
        <v>853</v>
      </c>
      <c r="EZ86" s="9" t="s">
        <v>853</v>
      </c>
      <c r="FA86" s="9" t="s">
        <v>853</v>
      </c>
      <c r="FF86" s="9" t="s">
        <v>853</v>
      </c>
      <c r="FH86" s="9" t="s">
        <v>853</v>
      </c>
      <c r="FN86" s="167"/>
      <c r="FO86" s="9" t="s">
        <v>853</v>
      </c>
      <c r="FP86" s="9" t="s">
        <v>853</v>
      </c>
      <c r="FS86" s="9" t="s">
        <v>853</v>
      </c>
      <c r="FT86" s="9" t="s">
        <v>853</v>
      </c>
      <c r="FU86" s="166" t="s">
        <v>853</v>
      </c>
      <c r="FV86" s="9" t="s">
        <v>853</v>
      </c>
      <c r="FW86" s="9" t="s">
        <v>853</v>
      </c>
      <c r="FX86" s="9" t="s">
        <v>853</v>
      </c>
      <c r="GA86" s="166"/>
      <c r="GE86" s="166"/>
      <c r="GM86" s="166" t="s">
        <v>853</v>
      </c>
      <c r="GN86" s="9" t="s">
        <v>853</v>
      </c>
      <c r="GQ86" s="167"/>
      <c r="GR86" t="s">
        <v>853</v>
      </c>
      <c r="GS86" t="s">
        <v>853</v>
      </c>
      <c r="GU86" t="s">
        <v>853</v>
      </c>
      <c r="GV86" t="s">
        <v>853</v>
      </c>
      <c r="GW86" t="s">
        <v>853</v>
      </c>
      <c r="GX86" t="s">
        <v>853</v>
      </c>
      <c r="HA86" t="s">
        <v>853</v>
      </c>
      <c r="IP86" s="166"/>
      <c r="IR86" s="166"/>
      <c r="IT86" s="9" t="s">
        <v>853</v>
      </c>
      <c r="IX86" s="10"/>
      <c r="IY86" s="10"/>
      <c r="IZ86" s="9" t="s">
        <v>853</v>
      </c>
      <c r="JA86" s="10"/>
      <c r="JM86" s="167"/>
      <c r="JY86" s="174" t="s">
        <v>853</v>
      </c>
      <c r="KA86" s="9" t="s">
        <v>853</v>
      </c>
      <c r="KC86" s="285"/>
      <c r="KD86" t="s">
        <v>853</v>
      </c>
      <c r="KE86" t="s">
        <v>853</v>
      </c>
      <c r="KH86" s="10"/>
      <c r="KI86" s="10"/>
      <c r="KJ86" s="10"/>
      <c r="KK86" s="10"/>
      <c r="KR86" s="255"/>
      <c r="KT86" s="10">
        <f t="shared" si="4"/>
        <v>33</v>
      </c>
      <c r="KU86" s="10">
        <f t="shared" si="5"/>
        <v>2</v>
      </c>
      <c r="KV86" s="10">
        <f t="shared" si="6"/>
        <v>4</v>
      </c>
      <c r="KW86" s="10">
        <f t="shared" si="7"/>
        <v>39</v>
      </c>
    </row>
    <row r="87" spans="1:309" ht="19.5">
      <c r="A87" s="171">
        <v>11</v>
      </c>
      <c r="B87" s="171" t="s">
        <v>1015</v>
      </c>
      <c r="C87" s="172" t="s">
        <v>1034</v>
      </c>
      <c r="D87" s="173">
        <v>11</v>
      </c>
      <c r="E87" s="164" t="s">
        <v>1035</v>
      </c>
      <c r="F87" s="164">
        <v>20</v>
      </c>
      <c r="G87" s="164" t="s">
        <v>852</v>
      </c>
      <c r="H87" s="164">
        <v>0</v>
      </c>
      <c r="I87" s="164">
        <v>0</v>
      </c>
      <c r="J87" s="164">
        <v>336</v>
      </c>
      <c r="K87" s="164">
        <v>88.7</v>
      </c>
      <c r="L87" s="165">
        <v>26.398809523809526</v>
      </c>
      <c r="M87" s="384" t="s">
        <v>2250</v>
      </c>
      <c r="N87" s="166" t="s">
        <v>853</v>
      </c>
      <c r="CB87" s="166"/>
      <c r="CG87" s="166" t="s">
        <v>853</v>
      </c>
      <c r="CQ87" s="9" t="s">
        <v>853</v>
      </c>
      <c r="CS87" s="167"/>
      <c r="CT87" s="166"/>
      <c r="CV87" s="9" t="s">
        <v>853</v>
      </c>
      <c r="CZ87" s="9" t="s">
        <v>853</v>
      </c>
      <c r="DO87" s="166"/>
      <c r="EV87" s="166" t="s">
        <v>853</v>
      </c>
      <c r="FA87" s="9" t="s">
        <v>853</v>
      </c>
      <c r="FF87" s="9" t="s">
        <v>853</v>
      </c>
      <c r="FH87" s="9" t="s">
        <v>853</v>
      </c>
      <c r="FN87" s="167"/>
      <c r="FO87" s="9" t="s">
        <v>853</v>
      </c>
      <c r="FP87" s="9" t="s">
        <v>853</v>
      </c>
      <c r="FQ87" s="9" t="s">
        <v>853</v>
      </c>
      <c r="FS87" s="9" t="s">
        <v>853</v>
      </c>
      <c r="FT87" s="9" t="s">
        <v>853</v>
      </c>
      <c r="FU87" s="166" t="s">
        <v>853</v>
      </c>
      <c r="FV87" s="9" t="s">
        <v>853</v>
      </c>
      <c r="FW87" s="9" t="s">
        <v>853</v>
      </c>
      <c r="FX87" s="9" t="s">
        <v>853</v>
      </c>
      <c r="GA87" s="166"/>
      <c r="GE87" s="166" t="s">
        <v>853</v>
      </c>
      <c r="GH87" s="9" t="s">
        <v>853</v>
      </c>
      <c r="GI87" s="9" t="s">
        <v>853</v>
      </c>
      <c r="GM87" s="166" t="s">
        <v>853</v>
      </c>
      <c r="GN87" s="9" t="s">
        <v>853</v>
      </c>
      <c r="GO87" s="9" t="s">
        <v>853</v>
      </c>
      <c r="GQ87" s="167"/>
      <c r="GR87" t="s">
        <v>853</v>
      </c>
      <c r="GS87" t="s">
        <v>853</v>
      </c>
      <c r="GU87" t="s">
        <v>853</v>
      </c>
      <c r="GV87" t="s">
        <v>853</v>
      </c>
      <c r="GW87" t="s">
        <v>853</v>
      </c>
      <c r="GX87" t="s">
        <v>853</v>
      </c>
      <c r="HA87" t="s">
        <v>853</v>
      </c>
      <c r="HF87" t="s">
        <v>853</v>
      </c>
      <c r="HK87" t="s">
        <v>853</v>
      </c>
      <c r="HM87" t="s">
        <v>853</v>
      </c>
      <c r="HX87" t="s">
        <v>853</v>
      </c>
      <c r="IA87" t="s">
        <v>853</v>
      </c>
      <c r="IL87" t="s">
        <v>853</v>
      </c>
      <c r="IP87" s="166"/>
      <c r="IR87" s="166"/>
      <c r="IX87" s="10"/>
      <c r="IY87" s="10"/>
      <c r="IZ87" s="9" t="s">
        <v>853</v>
      </c>
      <c r="JA87" s="10"/>
      <c r="JC87" s="9" t="s">
        <v>853</v>
      </c>
      <c r="JD87" s="9" t="s">
        <v>853</v>
      </c>
      <c r="JI87" s="9" t="s">
        <v>853</v>
      </c>
      <c r="JK87" s="9" t="s">
        <v>853</v>
      </c>
      <c r="JM87" s="167"/>
      <c r="JN87" t="s">
        <v>853</v>
      </c>
      <c r="JO87" t="s">
        <v>853</v>
      </c>
      <c r="JP87" t="s">
        <v>853</v>
      </c>
      <c r="JT87" t="s">
        <v>853</v>
      </c>
      <c r="JY87" s="174" t="s">
        <v>853</v>
      </c>
      <c r="KB87" s="9" t="s">
        <v>853</v>
      </c>
      <c r="KC87" s="285"/>
      <c r="KD87" t="s">
        <v>853</v>
      </c>
      <c r="KH87" s="10"/>
      <c r="KI87" s="10"/>
      <c r="KJ87" s="10"/>
      <c r="KK87" s="10"/>
      <c r="KR87" s="255"/>
      <c r="KT87" s="10">
        <f t="shared" si="4"/>
        <v>37</v>
      </c>
      <c r="KU87" s="10">
        <f t="shared" si="5"/>
        <v>5</v>
      </c>
      <c r="KV87" s="10">
        <f t="shared" si="6"/>
        <v>7</v>
      </c>
      <c r="KW87" s="10">
        <f t="shared" si="7"/>
        <v>49</v>
      </c>
    </row>
    <row r="88" spans="1:309" ht="19.5">
      <c r="A88" s="171">
        <v>11</v>
      </c>
      <c r="B88" s="171" t="s">
        <v>1015</v>
      </c>
      <c r="C88" s="172" t="s">
        <v>1036</v>
      </c>
      <c r="D88" s="173">
        <v>12</v>
      </c>
      <c r="E88" s="164" t="s">
        <v>1037</v>
      </c>
      <c r="F88" s="164">
        <v>10</v>
      </c>
      <c r="G88" s="164" t="s">
        <v>857</v>
      </c>
      <c r="H88" s="164">
        <v>0</v>
      </c>
      <c r="I88" s="164">
        <v>0</v>
      </c>
      <c r="J88" s="164">
        <v>316</v>
      </c>
      <c r="K88" s="164">
        <v>183.6</v>
      </c>
      <c r="L88" s="165">
        <v>58.101265822784811</v>
      </c>
      <c r="M88" s="384" t="s">
        <v>2251</v>
      </c>
      <c r="N88" s="166"/>
      <c r="BA88" s="9" t="s">
        <v>853</v>
      </c>
      <c r="BB88" s="9" t="s">
        <v>853</v>
      </c>
      <c r="BD88" s="9" t="s">
        <v>853</v>
      </c>
      <c r="BO88" s="9" t="s">
        <v>853</v>
      </c>
      <c r="BP88" s="9" t="s">
        <v>853</v>
      </c>
      <c r="BQ88" s="9" t="s">
        <v>853</v>
      </c>
      <c r="BR88" s="9" t="s">
        <v>853</v>
      </c>
      <c r="CB88" s="166"/>
      <c r="CG88" s="166"/>
      <c r="CH88" s="9" t="s">
        <v>853</v>
      </c>
      <c r="CL88" s="9" t="s">
        <v>853</v>
      </c>
      <c r="CS88" s="167"/>
      <c r="CT88" s="166" t="s">
        <v>853</v>
      </c>
      <c r="CU88" s="9" t="s">
        <v>853</v>
      </c>
      <c r="CV88" s="9" t="s">
        <v>853</v>
      </c>
      <c r="CW88" s="9" t="s">
        <v>853</v>
      </c>
      <c r="DA88" s="9" t="s">
        <v>853</v>
      </c>
      <c r="DO88" s="166"/>
      <c r="DP88" s="9" t="s">
        <v>853</v>
      </c>
      <c r="DU88" s="9" t="s">
        <v>853</v>
      </c>
      <c r="DX88" s="9" t="s">
        <v>853</v>
      </c>
      <c r="EV88" s="166"/>
      <c r="FN88" s="167"/>
      <c r="FO88" s="9" t="s">
        <v>853</v>
      </c>
      <c r="FP88" s="9" t="s">
        <v>853</v>
      </c>
      <c r="FS88" s="9" t="s">
        <v>853</v>
      </c>
      <c r="FU88" s="166" t="s">
        <v>853</v>
      </c>
      <c r="GA88" s="166"/>
      <c r="GE88" s="166"/>
      <c r="GM88" s="166"/>
      <c r="GQ88" s="167"/>
      <c r="HA88" t="s">
        <v>853</v>
      </c>
      <c r="IP88" s="166"/>
      <c r="IR88" s="166"/>
      <c r="IX88" s="10"/>
      <c r="IY88" s="10"/>
      <c r="JA88" s="10"/>
      <c r="JC88" s="9" t="s">
        <v>853</v>
      </c>
      <c r="JE88" t="s">
        <v>853</v>
      </c>
      <c r="JG88" s="9" t="s">
        <v>853</v>
      </c>
      <c r="JM88" s="167"/>
      <c r="JO88" t="s">
        <v>853</v>
      </c>
      <c r="JY88" s="174" t="s">
        <v>853</v>
      </c>
      <c r="JZ88" s="9" t="s">
        <v>853</v>
      </c>
      <c r="KC88" s="285"/>
      <c r="KD88" t="s">
        <v>853</v>
      </c>
      <c r="KH88" s="10"/>
      <c r="KI88" s="10"/>
      <c r="KJ88" s="10"/>
      <c r="KK88" s="10"/>
      <c r="KR88" s="255"/>
      <c r="KT88" s="10">
        <f t="shared" si="4"/>
        <v>22</v>
      </c>
      <c r="KU88" s="10">
        <f t="shared" si="5"/>
        <v>3</v>
      </c>
      <c r="KV88" s="10">
        <f t="shared" si="6"/>
        <v>4</v>
      </c>
      <c r="KW88" s="10">
        <f t="shared" si="7"/>
        <v>29</v>
      </c>
    </row>
    <row r="89" spans="1:309" ht="19.5">
      <c r="A89" s="171">
        <v>11</v>
      </c>
      <c r="B89" s="171" t="s">
        <v>1015</v>
      </c>
      <c r="C89" s="172" t="s">
        <v>1038</v>
      </c>
      <c r="D89" s="173">
        <v>13</v>
      </c>
      <c r="E89" s="164" t="s">
        <v>1039</v>
      </c>
      <c r="F89" s="164">
        <v>20</v>
      </c>
      <c r="G89" s="164" t="s">
        <v>852</v>
      </c>
      <c r="H89" s="164">
        <v>0</v>
      </c>
      <c r="I89" s="164">
        <v>0</v>
      </c>
      <c r="J89" s="164">
        <v>199</v>
      </c>
      <c r="K89" s="164">
        <v>43.3</v>
      </c>
      <c r="L89" s="165">
        <v>21.758793969849243</v>
      </c>
      <c r="M89" s="384" t="s">
        <v>2252</v>
      </c>
      <c r="N89" s="166" t="s">
        <v>853</v>
      </c>
      <c r="BA89" s="9" t="s">
        <v>853</v>
      </c>
      <c r="BB89" s="9" t="s">
        <v>853</v>
      </c>
      <c r="BC89" s="9" t="s">
        <v>853</v>
      </c>
      <c r="BD89" s="9" t="s">
        <v>853</v>
      </c>
      <c r="BQ89" s="9" t="s">
        <v>853</v>
      </c>
      <c r="CB89" s="166"/>
      <c r="CG89" s="166" t="s">
        <v>853</v>
      </c>
      <c r="CH89" s="9" t="s">
        <v>853</v>
      </c>
      <c r="CI89" s="9" t="s">
        <v>853</v>
      </c>
      <c r="CJ89" s="9" t="s">
        <v>853</v>
      </c>
      <c r="CL89" s="9" t="s">
        <v>853</v>
      </c>
      <c r="CM89" s="9" t="s">
        <v>853</v>
      </c>
      <c r="CS89" s="167"/>
      <c r="CT89" s="166" t="s">
        <v>853</v>
      </c>
      <c r="CU89" s="9" t="s">
        <v>853</v>
      </c>
      <c r="CV89" s="9" t="s">
        <v>853</v>
      </c>
      <c r="CW89" s="9" t="s">
        <v>853</v>
      </c>
      <c r="CZ89" s="9" t="s">
        <v>853</v>
      </c>
      <c r="DA89" s="9" t="s">
        <v>853</v>
      </c>
      <c r="DO89" s="166" t="s">
        <v>853</v>
      </c>
      <c r="DP89" s="9" t="s">
        <v>853</v>
      </c>
      <c r="DQ89" s="9" t="s">
        <v>853</v>
      </c>
      <c r="DR89" s="9" t="s">
        <v>853</v>
      </c>
      <c r="DS89" s="9" t="s">
        <v>853</v>
      </c>
      <c r="DT89" s="9" t="s">
        <v>853</v>
      </c>
      <c r="DV89" s="9" t="s">
        <v>853</v>
      </c>
      <c r="DW89" s="9" t="s">
        <v>853</v>
      </c>
      <c r="DX89" s="9" t="s">
        <v>853</v>
      </c>
      <c r="EV89" s="166" t="s">
        <v>853</v>
      </c>
      <c r="EW89" s="9" t="s">
        <v>853</v>
      </c>
      <c r="EX89" s="9" t="s">
        <v>853</v>
      </c>
      <c r="EY89" s="9" t="s">
        <v>853</v>
      </c>
      <c r="FA89" s="9" t="s">
        <v>853</v>
      </c>
      <c r="FB89" s="9" t="s">
        <v>853</v>
      </c>
      <c r="FC89" s="9" t="s">
        <v>853</v>
      </c>
      <c r="FD89" s="9" t="s">
        <v>853</v>
      </c>
      <c r="FE89" s="9" t="s">
        <v>853</v>
      </c>
      <c r="FF89" s="9" t="s">
        <v>853</v>
      </c>
      <c r="FG89" s="9" t="s">
        <v>853</v>
      </c>
      <c r="FH89" s="9" t="s">
        <v>853</v>
      </c>
      <c r="FN89" s="167"/>
      <c r="FO89" s="9" t="s">
        <v>853</v>
      </c>
      <c r="FT89" s="9" t="s">
        <v>853</v>
      </c>
      <c r="FU89" s="166"/>
      <c r="FV89" s="9" t="s">
        <v>853</v>
      </c>
      <c r="FW89" s="9" t="s">
        <v>853</v>
      </c>
      <c r="FX89" s="9" t="s">
        <v>853</v>
      </c>
      <c r="FY89" s="9" t="s">
        <v>853</v>
      </c>
      <c r="FZ89" s="9" t="s">
        <v>853</v>
      </c>
      <c r="GA89" s="166"/>
      <c r="GE89" s="166"/>
      <c r="GM89" s="166"/>
      <c r="GQ89" s="167"/>
      <c r="GX89" t="s">
        <v>853</v>
      </c>
      <c r="HA89" t="s">
        <v>853</v>
      </c>
      <c r="HO89" t="s">
        <v>853</v>
      </c>
      <c r="HX89" t="s">
        <v>853</v>
      </c>
      <c r="IA89" t="s">
        <v>853</v>
      </c>
      <c r="IC89" t="s">
        <v>853</v>
      </c>
      <c r="ID89" t="s">
        <v>853</v>
      </c>
      <c r="IH89" t="s">
        <v>853</v>
      </c>
      <c r="IN89" t="s">
        <v>853</v>
      </c>
      <c r="IO89" t="s">
        <v>853</v>
      </c>
      <c r="IP89" s="166"/>
      <c r="IR89" s="166"/>
      <c r="IX89" s="10" t="s">
        <v>853</v>
      </c>
      <c r="IY89" s="10"/>
      <c r="IZ89" s="9" t="s">
        <v>853</v>
      </c>
      <c r="JA89" s="10"/>
      <c r="JC89" s="9" t="s">
        <v>853</v>
      </c>
      <c r="JM89" s="167"/>
      <c r="JN89" t="s">
        <v>853</v>
      </c>
      <c r="JY89" s="166"/>
      <c r="KC89" s="285"/>
      <c r="KH89" s="10"/>
      <c r="KI89" s="10"/>
      <c r="KJ89" s="10"/>
      <c r="KK89" s="10"/>
      <c r="KR89" s="255"/>
      <c r="KT89" s="10">
        <f t="shared" si="4"/>
        <v>56</v>
      </c>
      <c r="KU89" s="10">
        <f t="shared" si="5"/>
        <v>3</v>
      </c>
      <c r="KV89" s="10">
        <f t="shared" si="6"/>
        <v>1</v>
      </c>
      <c r="KW89" s="10">
        <f t="shared" si="7"/>
        <v>60</v>
      </c>
    </row>
    <row r="90" spans="1:309" ht="19.5">
      <c r="A90" s="171">
        <v>11</v>
      </c>
      <c r="B90" s="171" t="s">
        <v>1015</v>
      </c>
      <c r="C90" s="172" t="s">
        <v>1040</v>
      </c>
      <c r="D90" s="173">
        <v>14</v>
      </c>
      <c r="E90" s="164" t="s">
        <v>1041</v>
      </c>
      <c r="F90" s="164">
        <v>20</v>
      </c>
      <c r="G90" s="164" t="s">
        <v>852</v>
      </c>
      <c r="H90" s="164">
        <v>0</v>
      </c>
      <c r="I90" s="164">
        <v>0</v>
      </c>
      <c r="J90" s="164">
        <v>241</v>
      </c>
      <c r="K90" s="164">
        <v>49.8</v>
      </c>
      <c r="L90" s="165">
        <v>20.663900414937757</v>
      </c>
      <c r="M90" s="384" t="s">
        <v>2253</v>
      </c>
      <c r="N90" s="166" t="s">
        <v>853</v>
      </c>
      <c r="BQ90" s="9" t="s">
        <v>853</v>
      </c>
      <c r="CB90" s="166"/>
      <c r="CC90" s="9" t="s">
        <v>853</v>
      </c>
      <c r="CG90" s="166" t="s">
        <v>853</v>
      </c>
      <c r="CH90" s="9" t="s">
        <v>853</v>
      </c>
      <c r="CI90" s="9" t="s">
        <v>853</v>
      </c>
      <c r="CJ90" s="9" t="s">
        <v>853</v>
      </c>
      <c r="CL90" s="9" t="s">
        <v>853</v>
      </c>
      <c r="CS90" s="167"/>
      <c r="CT90" s="166"/>
      <c r="DO90" s="166"/>
      <c r="EV90" s="166"/>
      <c r="FN90" s="167"/>
      <c r="FU90" s="166"/>
      <c r="GA90" s="166"/>
      <c r="GE90" s="166"/>
      <c r="GM90" s="166"/>
      <c r="GQ90" s="167"/>
      <c r="IP90" s="166"/>
      <c r="IR90" s="166"/>
      <c r="IX90" s="10"/>
      <c r="IY90" s="10" t="s">
        <v>853</v>
      </c>
      <c r="JA90" s="10" t="s">
        <v>853</v>
      </c>
      <c r="JC90" s="9" t="s">
        <v>853</v>
      </c>
      <c r="JE90" t="s">
        <v>853</v>
      </c>
      <c r="JG90" s="9" t="s">
        <v>853</v>
      </c>
      <c r="JI90" s="9" t="s">
        <v>853</v>
      </c>
      <c r="JM90" s="167"/>
      <c r="JN90" t="s">
        <v>853</v>
      </c>
      <c r="JO90" s="9"/>
      <c r="JP90" t="s">
        <v>853</v>
      </c>
      <c r="JQ90" t="s">
        <v>853</v>
      </c>
      <c r="JY90" s="166" t="s">
        <v>853</v>
      </c>
      <c r="JZ90" s="9" t="s">
        <v>853</v>
      </c>
      <c r="KA90" s="9" t="s">
        <v>853</v>
      </c>
      <c r="KB90" s="9" t="s">
        <v>853</v>
      </c>
      <c r="KC90" s="285"/>
      <c r="KD90" s="9"/>
      <c r="KF90" s="9"/>
      <c r="KH90" s="10"/>
      <c r="KI90" s="10"/>
      <c r="KJ90" s="10"/>
      <c r="KK90" s="10"/>
      <c r="KM90" s="9"/>
      <c r="KR90" s="255"/>
      <c r="KT90" s="10">
        <f t="shared" si="4"/>
        <v>8</v>
      </c>
      <c r="KU90" s="10">
        <f t="shared" si="5"/>
        <v>6</v>
      </c>
      <c r="KV90" s="10">
        <f t="shared" si="6"/>
        <v>7</v>
      </c>
      <c r="KW90" s="10">
        <f t="shared" si="7"/>
        <v>21</v>
      </c>
    </row>
    <row r="91" spans="1:309" ht="19.5">
      <c r="A91" s="171">
        <v>11</v>
      </c>
      <c r="B91" s="171" t="s">
        <v>1015</v>
      </c>
      <c r="C91" s="172" t="s">
        <v>1042</v>
      </c>
      <c r="D91" s="173">
        <v>15</v>
      </c>
      <c r="E91" s="171" t="s">
        <v>1043</v>
      </c>
      <c r="F91" s="164">
        <v>20</v>
      </c>
      <c r="G91" s="164" t="s">
        <v>852</v>
      </c>
      <c r="H91" s="164">
        <v>0</v>
      </c>
      <c r="I91" s="164">
        <v>0</v>
      </c>
      <c r="J91" s="164">
        <v>724</v>
      </c>
      <c r="K91" s="164">
        <v>302.7</v>
      </c>
      <c r="L91" s="165">
        <v>41.809392265193367</v>
      </c>
      <c r="M91" s="384" t="s">
        <v>2254</v>
      </c>
      <c r="N91" s="166" t="s">
        <v>853</v>
      </c>
      <c r="CB91" s="166"/>
      <c r="CG91" s="166"/>
      <c r="CI91" s="9" t="s">
        <v>853</v>
      </c>
      <c r="CO91" s="9" t="s">
        <v>853</v>
      </c>
      <c r="CS91" s="167"/>
      <c r="CT91" s="166"/>
      <c r="DO91" s="166"/>
      <c r="DT91" s="9" t="s">
        <v>853</v>
      </c>
      <c r="EV91" s="166"/>
      <c r="FM91" s="9" t="s">
        <v>853</v>
      </c>
      <c r="FN91" s="167"/>
      <c r="FO91" s="9" t="s">
        <v>853</v>
      </c>
      <c r="FU91" s="166"/>
      <c r="FW91" s="9" t="s">
        <v>853</v>
      </c>
      <c r="GA91" s="166"/>
      <c r="GE91" s="166"/>
      <c r="GM91" s="166"/>
      <c r="GQ91" s="167"/>
      <c r="HA91" t="s">
        <v>853</v>
      </c>
      <c r="IP91" s="166"/>
      <c r="IR91" s="166"/>
      <c r="IS91" s="9" t="s">
        <v>853</v>
      </c>
      <c r="IX91" s="10"/>
      <c r="IY91" s="10"/>
      <c r="JA91" s="10"/>
      <c r="JM91" s="167"/>
      <c r="JO91" s="9"/>
      <c r="JY91" s="166"/>
      <c r="KC91" s="285"/>
      <c r="KD91" s="9"/>
      <c r="KH91" s="10"/>
      <c r="KI91" s="10"/>
      <c r="KJ91" s="10"/>
      <c r="KK91" s="10"/>
      <c r="KO91" s="9"/>
      <c r="KR91" s="255" t="s">
        <v>853</v>
      </c>
      <c r="KT91" s="10">
        <f t="shared" si="4"/>
        <v>8</v>
      </c>
      <c r="KU91" s="10">
        <f t="shared" si="5"/>
        <v>1</v>
      </c>
      <c r="KV91" s="10">
        <f t="shared" si="6"/>
        <v>1</v>
      </c>
      <c r="KW91" s="10">
        <f t="shared" si="7"/>
        <v>10</v>
      </c>
    </row>
    <row r="92" spans="1:309" ht="19.5">
      <c r="A92" s="171">
        <v>11</v>
      </c>
      <c r="B92" s="171" t="s">
        <v>1015</v>
      </c>
      <c r="C92" s="172" t="s">
        <v>1044</v>
      </c>
      <c r="D92" s="173">
        <v>16</v>
      </c>
      <c r="E92" s="164" t="s">
        <v>1045</v>
      </c>
      <c r="F92" s="164">
        <v>21</v>
      </c>
      <c r="G92" s="164" t="s">
        <v>852</v>
      </c>
      <c r="H92" s="164" t="s">
        <v>979</v>
      </c>
      <c r="I92" s="164">
        <v>0</v>
      </c>
      <c r="J92" s="164">
        <v>372</v>
      </c>
      <c r="K92" s="164">
        <v>103.8</v>
      </c>
      <c r="L92" s="165">
        <v>27.903225806451616</v>
      </c>
      <c r="M92" s="384" t="s">
        <v>2255</v>
      </c>
      <c r="N92" s="166" t="s">
        <v>853</v>
      </c>
      <c r="BA92" s="9" t="s">
        <v>853</v>
      </c>
      <c r="BB92" s="9" t="s">
        <v>853</v>
      </c>
      <c r="BC92" s="9" t="s">
        <v>853</v>
      </c>
      <c r="BQ92" s="9" t="s">
        <v>853</v>
      </c>
      <c r="BR92" s="9" t="s">
        <v>853</v>
      </c>
      <c r="BU92" s="9" t="s">
        <v>853</v>
      </c>
      <c r="CB92" s="166"/>
      <c r="CC92" s="9" t="s">
        <v>853</v>
      </c>
      <c r="CG92" s="166" t="s">
        <v>853</v>
      </c>
      <c r="CH92" s="9" t="s">
        <v>853</v>
      </c>
      <c r="CS92" s="167" t="s">
        <v>853</v>
      </c>
      <c r="CT92" s="166" t="s">
        <v>853</v>
      </c>
      <c r="CV92" s="9" t="s">
        <v>853</v>
      </c>
      <c r="DC92" s="9" t="s">
        <v>853</v>
      </c>
      <c r="DE92" s="9" t="s">
        <v>853</v>
      </c>
      <c r="DH92" s="9" t="s">
        <v>853</v>
      </c>
      <c r="DI92" s="9" t="s">
        <v>853</v>
      </c>
      <c r="DO92" s="166"/>
      <c r="EV92" s="166"/>
      <c r="EX92" s="9" t="s">
        <v>853</v>
      </c>
      <c r="EY92" s="9" t="s">
        <v>853</v>
      </c>
      <c r="FD92" s="9" t="s">
        <v>853</v>
      </c>
      <c r="FJ92" s="9" t="s">
        <v>853</v>
      </c>
      <c r="FN92" s="167"/>
      <c r="FO92" s="9" t="s">
        <v>853</v>
      </c>
      <c r="FS92" s="9" t="s">
        <v>853</v>
      </c>
      <c r="FT92" s="9" t="s">
        <v>853</v>
      </c>
      <c r="FU92" s="166" t="s">
        <v>853</v>
      </c>
      <c r="FV92" s="9" t="s">
        <v>853</v>
      </c>
      <c r="FW92" s="9" t="s">
        <v>853</v>
      </c>
      <c r="FX92" s="9" t="s">
        <v>853</v>
      </c>
      <c r="GA92" s="166"/>
      <c r="GE92" s="166"/>
      <c r="GM92" s="166"/>
      <c r="GQ92" s="167"/>
      <c r="IP92" s="166"/>
      <c r="IR92" s="166"/>
      <c r="IX92" s="10"/>
      <c r="IY92" s="10"/>
      <c r="JA92" s="10"/>
      <c r="JG92" s="9" t="s">
        <v>853</v>
      </c>
      <c r="JM92" s="167"/>
      <c r="JY92" s="166"/>
      <c r="KC92" s="285"/>
      <c r="KH92" s="10"/>
      <c r="KI92" s="10"/>
      <c r="KJ92" s="10"/>
      <c r="KK92" s="10"/>
      <c r="KN92" t="s">
        <v>853</v>
      </c>
      <c r="KR92" s="255"/>
      <c r="KT92" s="10">
        <f t="shared" si="4"/>
        <v>28</v>
      </c>
      <c r="KU92" s="10">
        <f t="shared" si="5"/>
        <v>1</v>
      </c>
      <c r="KV92" s="10">
        <f t="shared" si="6"/>
        <v>1</v>
      </c>
      <c r="KW92" s="10">
        <f t="shared" si="7"/>
        <v>30</v>
      </c>
    </row>
    <row r="93" spans="1:309" ht="19.5">
      <c r="A93" s="171">
        <v>11</v>
      </c>
      <c r="B93" s="171" t="s">
        <v>1015</v>
      </c>
      <c r="C93" s="172" t="s">
        <v>1046</v>
      </c>
      <c r="D93" s="173">
        <v>17</v>
      </c>
      <c r="E93" s="164" t="s">
        <v>1047</v>
      </c>
      <c r="F93" s="164">
        <v>21</v>
      </c>
      <c r="G93" s="164" t="s">
        <v>852</v>
      </c>
      <c r="H93" s="164" t="s">
        <v>979</v>
      </c>
      <c r="I93" s="164">
        <v>0</v>
      </c>
      <c r="J93" s="164">
        <v>1039</v>
      </c>
      <c r="K93" s="164">
        <v>528.70000000000005</v>
      </c>
      <c r="L93" s="165">
        <v>50.885466794995196</v>
      </c>
      <c r="M93" s="384" t="s">
        <v>2256</v>
      </c>
      <c r="N93" s="166" t="s">
        <v>853</v>
      </c>
      <c r="CB93" s="166"/>
      <c r="CG93" s="166"/>
      <c r="CS93" s="167"/>
      <c r="CT93" s="166"/>
      <c r="DO93" s="166"/>
      <c r="EV93" s="166"/>
      <c r="FN93" s="167"/>
      <c r="FU93" s="166"/>
      <c r="GA93" s="166"/>
      <c r="GE93" s="166"/>
      <c r="GM93" s="166"/>
      <c r="GQ93" s="167"/>
      <c r="IP93" s="166"/>
      <c r="IR93" s="166"/>
      <c r="IX93" s="10"/>
      <c r="IY93" s="10"/>
      <c r="JA93" s="10"/>
      <c r="JM93" s="167"/>
      <c r="JY93" s="166"/>
      <c r="KA93" s="9" t="s">
        <v>853</v>
      </c>
      <c r="KC93" s="285"/>
      <c r="KH93" s="10"/>
      <c r="KI93" s="10"/>
      <c r="KJ93" s="10"/>
      <c r="KK93" s="10"/>
      <c r="KR93" s="255"/>
      <c r="KT93" s="10">
        <f t="shared" si="4"/>
        <v>1</v>
      </c>
      <c r="KU93" s="10">
        <f t="shared" si="5"/>
        <v>0</v>
      </c>
      <c r="KV93" s="10">
        <f t="shared" si="6"/>
        <v>1</v>
      </c>
      <c r="KW93" s="10">
        <f t="shared" si="7"/>
        <v>2</v>
      </c>
    </row>
    <row r="94" spans="1:309" ht="19.5">
      <c r="A94" s="171">
        <v>11</v>
      </c>
      <c r="B94" s="171" t="s">
        <v>1015</v>
      </c>
      <c r="C94" s="172" t="s">
        <v>1048</v>
      </c>
      <c r="D94" s="173">
        <v>18</v>
      </c>
      <c r="E94" s="164" t="s">
        <v>1049</v>
      </c>
      <c r="F94" s="164">
        <v>21</v>
      </c>
      <c r="G94" s="164" t="s">
        <v>864</v>
      </c>
      <c r="H94" s="164" t="s">
        <v>864</v>
      </c>
      <c r="I94" s="164" t="s">
        <v>904</v>
      </c>
      <c r="J94" s="164">
        <v>889</v>
      </c>
      <c r="K94" s="164">
        <v>426</v>
      </c>
      <c r="L94" s="165">
        <v>47.919010123734537</v>
      </c>
      <c r="M94" s="384" t="s">
        <v>2257</v>
      </c>
      <c r="N94" s="166"/>
      <c r="BQ94" s="9" t="s">
        <v>853</v>
      </c>
      <c r="BR94" s="9" t="s">
        <v>853</v>
      </c>
      <c r="BU94" s="9" t="s">
        <v>853</v>
      </c>
      <c r="CB94" s="166"/>
      <c r="CG94" s="166"/>
      <c r="CS94" s="167"/>
      <c r="CT94" s="166"/>
      <c r="DO94" s="166"/>
      <c r="EV94" s="166"/>
      <c r="FN94" s="167"/>
      <c r="FU94" s="166"/>
      <c r="GA94" s="166"/>
      <c r="GE94" s="166"/>
      <c r="GM94" s="166"/>
      <c r="GQ94" s="167"/>
      <c r="GX94" t="s">
        <v>853</v>
      </c>
      <c r="IP94" s="166"/>
      <c r="IR94" s="166"/>
      <c r="IX94" s="10"/>
      <c r="IY94" s="10"/>
      <c r="JA94" s="10"/>
      <c r="JM94" s="167"/>
      <c r="JO94" s="9" t="s">
        <v>853</v>
      </c>
      <c r="JY94" s="166"/>
      <c r="KC94" s="285"/>
      <c r="KH94" s="10"/>
      <c r="KI94" s="10"/>
      <c r="KJ94" s="10"/>
      <c r="KK94" s="10"/>
      <c r="KR94" s="255"/>
      <c r="KT94" s="10">
        <f t="shared" si="4"/>
        <v>4</v>
      </c>
      <c r="KU94" s="10">
        <f t="shared" si="5"/>
        <v>0</v>
      </c>
      <c r="KV94" s="10">
        <f t="shared" si="6"/>
        <v>1</v>
      </c>
      <c r="KW94" s="10">
        <f t="shared" si="7"/>
        <v>5</v>
      </c>
    </row>
    <row r="95" spans="1:309" ht="19.5">
      <c r="A95" s="171">
        <v>11</v>
      </c>
      <c r="B95" s="171" t="s">
        <v>1015</v>
      </c>
      <c r="C95" s="172" t="s">
        <v>1050</v>
      </c>
      <c r="D95" s="173">
        <v>19</v>
      </c>
      <c r="E95" s="164" t="s">
        <v>1051</v>
      </c>
      <c r="F95" s="164">
        <v>21</v>
      </c>
      <c r="G95" s="164" t="s">
        <v>852</v>
      </c>
      <c r="H95" s="164" t="s">
        <v>979</v>
      </c>
      <c r="I95" s="164">
        <v>0</v>
      </c>
      <c r="J95" s="164">
        <v>778</v>
      </c>
      <c r="K95" s="164">
        <v>297.60000000000002</v>
      </c>
      <c r="L95" s="165">
        <v>38.251928020565558</v>
      </c>
      <c r="M95" s="384" t="s">
        <v>2258</v>
      </c>
      <c r="N95" s="166" t="s">
        <v>853</v>
      </c>
      <c r="CB95" s="166"/>
      <c r="CG95" s="166"/>
      <c r="CO95" s="9" t="s">
        <v>853</v>
      </c>
      <c r="CS95" s="167"/>
      <c r="CT95" s="166"/>
      <c r="DO95" s="166"/>
      <c r="EV95" s="166"/>
      <c r="FN95" s="167"/>
      <c r="FU95" s="166"/>
      <c r="GA95" s="166"/>
      <c r="GE95" s="166"/>
      <c r="GM95" s="166"/>
      <c r="GQ95" s="167"/>
      <c r="GX95" t="s">
        <v>853</v>
      </c>
      <c r="IP95" s="166"/>
      <c r="IR95" s="166"/>
      <c r="IX95" s="10"/>
      <c r="IY95" s="10"/>
      <c r="JA95" s="10"/>
      <c r="JM95" s="167"/>
      <c r="JO95" s="9" t="s">
        <v>853</v>
      </c>
      <c r="JP95" s="9" t="s">
        <v>853</v>
      </c>
      <c r="JY95" s="166" t="s">
        <v>853</v>
      </c>
      <c r="KC95" s="285"/>
      <c r="KH95" s="10"/>
      <c r="KI95" s="10"/>
      <c r="KJ95" s="10"/>
      <c r="KK95" s="10"/>
      <c r="KR95" s="255"/>
      <c r="KT95" s="10">
        <f t="shared" si="4"/>
        <v>3</v>
      </c>
      <c r="KU95" s="10">
        <f t="shared" si="5"/>
        <v>0</v>
      </c>
      <c r="KV95" s="10">
        <f t="shared" si="6"/>
        <v>3</v>
      </c>
      <c r="KW95" s="10">
        <f t="shared" si="7"/>
        <v>6</v>
      </c>
    </row>
    <row r="96" spans="1:309" ht="19.5">
      <c r="A96" s="171">
        <v>11</v>
      </c>
      <c r="B96" s="171" t="s">
        <v>1015</v>
      </c>
      <c r="C96" s="172" t="s">
        <v>1052</v>
      </c>
      <c r="D96" s="173">
        <v>20</v>
      </c>
      <c r="E96" s="164" t="s">
        <v>1053</v>
      </c>
      <c r="F96" s="164">
        <v>20</v>
      </c>
      <c r="G96" s="164" t="s">
        <v>852</v>
      </c>
      <c r="H96" s="164">
        <v>0</v>
      </c>
      <c r="I96" s="164">
        <v>0</v>
      </c>
      <c r="J96" s="164">
        <v>500</v>
      </c>
      <c r="K96" s="164">
        <v>146.4</v>
      </c>
      <c r="L96" s="165">
        <v>29.28</v>
      </c>
      <c r="M96" s="384" t="s">
        <v>2259</v>
      </c>
      <c r="N96" s="166" t="s">
        <v>853</v>
      </c>
      <c r="CB96" s="166"/>
      <c r="CG96" s="166"/>
      <c r="CI96" s="9" t="s">
        <v>853</v>
      </c>
      <c r="CS96" s="167"/>
      <c r="CT96" s="166"/>
      <c r="DO96" s="166"/>
      <c r="DT96" s="9" t="s">
        <v>853</v>
      </c>
      <c r="EV96" s="166"/>
      <c r="FN96" s="167"/>
      <c r="FU96" s="166"/>
      <c r="GA96" s="166"/>
      <c r="GE96" s="166"/>
      <c r="GM96" s="166"/>
      <c r="GQ96" s="167"/>
      <c r="HA96" t="s">
        <v>853</v>
      </c>
      <c r="IP96" s="166"/>
      <c r="IR96" s="166"/>
      <c r="IX96" s="10"/>
      <c r="IY96" s="10"/>
      <c r="JA96" s="10"/>
      <c r="JM96" s="167"/>
      <c r="JY96" s="166"/>
      <c r="KC96" s="285"/>
      <c r="KD96" s="9"/>
      <c r="KH96" s="10"/>
      <c r="KI96" s="10"/>
      <c r="KJ96" s="10"/>
      <c r="KK96" s="10"/>
      <c r="KR96" s="255"/>
      <c r="KT96" s="10">
        <f t="shared" si="4"/>
        <v>4</v>
      </c>
      <c r="KU96" s="10">
        <f t="shared" si="5"/>
        <v>0</v>
      </c>
      <c r="KV96" s="10">
        <f t="shared" si="6"/>
        <v>0</v>
      </c>
      <c r="KW96" s="10">
        <f t="shared" si="7"/>
        <v>4</v>
      </c>
    </row>
    <row r="97" spans="1:309" ht="19.5">
      <c r="A97" s="171">
        <v>11</v>
      </c>
      <c r="B97" s="171" t="s">
        <v>1015</v>
      </c>
      <c r="C97" s="172" t="s">
        <v>1054</v>
      </c>
      <c r="D97" s="173">
        <v>21</v>
      </c>
      <c r="E97" s="164" t="s">
        <v>1055</v>
      </c>
      <c r="F97" s="164">
        <v>20</v>
      </c>
      <c r="G97" s="164" t="s">
        <v>852</v>
      </c>
      <c r="H97" s="164">
        <v>0</v>
      </c>
      <c r="I97" s="164">
        <v>0</v>
      </c>
      <c r="J97" s="164">
        <v>160</v>
      </c>
      <c r="K97" s="164">
        <v>117.7</v>
      </c>
      <c r="L97" s="165">
        <v>73.5625</v>
      </c>
      <c r="M97" s="384" t="s">
        <v>2260</v>
      </c>
      <c r="N97" s="166"/>
      <c r="CB97" s="166"/>
      <c r="CG97" s="166"/>
      <c r="CS97" s="167"/>
      <c r="CT97" s="166"/>
      <c r="DO97" s="166"/>
      <c r="EV97" s="166"/>
      <c r="FN97" s="167"/>
      <c r="FU97" s="166"/>
      <c r="GA97" s="166"/>
      <c r="GE97" s="166"/>
      <c r="GM97" s="166"/>
      <c r="GQ97" s="167"/>
      <c r="ID97" t="s">
        <v>853</v>
      </c>
      <c r="IP97" s="166"/>
      <c r="IR97" s="166"/>
      <c r="IX97" s="10"/>
      <c r="IY97" s="10"/>
      <c r="JA97" s="10"/>
      <c r="JM97" s="167"/>
      <c r="JY97" s="166"/>
      <c r="KC97" s="285"/>
      <c r="KH97" s="10"/>
      <c r="KI97" s="10"/>
      <c r="KJ97" s="10"/>
      <c r="KK97" s="10"/>
      <c r="KR97" s="255"/>
      <c r="KT97" s="10">
        <f t="shared" si="4"/>
        <v>1</v>
      </c>
      <c r="KU97" s="10">
        <f t="shared" si="5"/>
        <v>0</v>
      </c>
      <c r="KV97" s="10">
        <f t="shared" si="6"/>
        <v>0</v>
      </c>
      <c r="KW97" s="10">
        <f t="shared" si="7"/>
        <v>1</v>
      </c>
    </row>
    <row r="98" spans="1:309" ht="19.5">
      <c r="A98" s="171">
        <v>11</v>
      </c>
      <c r="B98" s="171" t="s">
        <v>1015</v>
      </c>
      <c r="C98" s="172" t="s">
        <v>1056</v>
      </c>
      <c r="D98" s="173">
        <v>22</v>
      </c>
      <c r="E98" s="171" t="s">
        <v>1057</v>
      </c>
      <c r="F98" s="164">
        <v>20</v>
      </c>
      <c r="G98" s="164" t="s">
        <v>852</v>
      </c>
      <c r="H98" s="164">
        <v>0</v>
      </c>
      <c r="I98" s="164">
        <v>0</v>
      </c>
      <c r="J98" s="164">
        <v>403</v>
      </c>
      <c r="K98" s="164">
        <v>88.8</v>
      </c>
      <c r="L98" s="165">
        <v>22.034739454094293</v>
      </c>
      <c r="M98" s="384" t="s">
        <v>2261</v>
      </c>
      <c r="N98" s="166" t="s">
        <v>853</v>
      </c>
      <c r="BA98" s="9" t="s">
        <v>853</v>
      </c>
      <c r="BB98" s="9" t="s">
        <v>853</v>
      </c>
      <c r="BC98" s="9" t="s">
        <v>853</v>
      </c>
      <c r="BD98" s="9" t="s">
        <v>853</v>
      </c>
      <c r="CB98" s="166"/>
      <c r="CG98" s="166"/>
      <c r="CS98" s="167"/>
      <c r="CT98" s="166"/>
      <c r="DG98" s="9" t="s">
        <v>853</v>
      </c>
      <c r="DO98" s="166"/>
      <c r="EV98" s="166"/>
      <c r="FE98" s="9" t="s">
        <v>853</v>
      </c>
      <c r="FF98" s="9" t="s">
        <v>853</v>
      </c>
      <c r="FG98" s="9" t="s">
        <v>853</v>
      </c>
      <c r="FH98" s="9" t="s">
        <v>853</v>
      </c>
      <c r="FN98" s="167"/>
      <c r="FO98" s="9" t="s">
        <v>853</v>
      </c>
      <c r="FT98" s="9" t="s">
        <v>853</v>
      </c>
      <c r="FU98" s="166"/>
      <c r="FV98" s="9" t="s">
        <v>853</v>
      </c>
      <c r="FW98" s="9" t="s">
        <v>853</v>
      </c>
      <c r="FX98" s="9" t="s">
        <v>853</v>
      </c>
      <c r="FY98" s="9" t="s">
        <v>853</v>
      </c>
      <c r="FZ98" s="9" t="s">
        <v>853</v>
      </c>
      <c r="GA98" s="166"/>
      <c r="GE98" s="166" t="s">
        <v>853</v>
      </c>
      <c r="GF98" s="9" t="s">
        <v>853</v>
      </c>
      <c r="GG98" s="9" t="s">
        <v>853</v>
      </c>
      <c r="GM98" s="166"/>
      <c r="GQ98" s="167"/>
      <c r="GR98" t="s">
        <v>853</v>
      </c>
      <c r="GS98" t="s">
        <v>853</v>
      </c>
      <c r="GT98" t="s">
        <v>853</v>
      </c>
      <c r="GV98" t="s">
        <v>853</v>
      </c>
      <c r="GW98" t="s">
        <v>853</v>
      </c>
      <c r="GX98" t="s">
        <v>853</v>
      </c>
      <c r="HA98" t="s">
        <v>853</v>
      </c>
      <c r="HO98" t="s">
        <v>853</v>
      </c>
      <c r="HX98" t="s">
        <v>853</v>
      </c>
      <c r="IA98" t="s">
        <v>853</v>
      </c>
      <c r="IC98" t="s">
        <v>853</v>
      </c>
      <c r="ID98" t="s">
        <v>853</v>
      </c>
      <c r="IH98" t="s">
        <v>853</v>
      </c>
      <c r="IN98" t="s">
        <v>853</v>
      </c>
      <c r="IO98" t="s">
        <v>853</v>
      </c>
      <c r="IP98" s="166"/>
      <c r="IR98" s="166"/>
      <c r="IX98" s="10"/>
      <c r="IY98" s="10"/>
      <c r="JA98" s="10"/>
      <c r="JK98" s="9" t="s">
        <v>853</v>
      </c>
      <c r="JM98" s="167"/>
      <c r="JO98" s="9"/>
      <c r="JU98" t="s">
        <v>853</v>
      </c>
      <c r="JY98" s="166" t="s">
        <v>853</v>
      </c>
      <c r="JZ98" s="9" t="s">
        <v>853</v>
      </c>
      <c r="KC98" s="285"/>
      <c r="KD98" s="9"/>
      <c r="KH98" s="10"/>
      <c r="KI98" s="10"/>
      <c r="KJ98" s="10"/>
      <c r="KK98" s="10"/>
      <c r="KR98" s="255"/>
      <c r="KT98" s="10">
        <f t="shared" si="4"/>
        <v>35</v>
      </c>
      <c r="KU98" s="10">
        <f t="shared" si="5"/>
        <v>1</v>
      </c>
      <c r="KV98" s="10">
        <f t="shared" si="6"/>
        <v>3</v>
      </c>
      <c r="KW98" s="10">
        <f t="shared" si="7"/>
        <v>39</v>
      </c>
    </row>
    <row r="99" spans="1:309" ht="19.5">
      <c r="A99" s="171">
        <v>11</v>
      </c>
      <c r="B99" s="171" t="s">
        <v>1015</v>
      </c>
      <c r="C99" s="172" t="s">
        <v>1058</v>
      </c>
      <c r="D99" s="173">
        <v>23</v>
      </c>
      <c r="E99" s="164" t="s">
        <v>1059</v>
      </c>
      <c r="F99" s="164">
        <v>12</v>
      </c>
      <c r="G99" s="164" t="s">
        <v>876</v>
      </c>
      <c r="H99" s="164">
        <v>0</v>
      </c>
      <c r="I99" s="164">
        <v>0</v>
      </c>
      <c r="J99" s="164">
        <v>329</v>
      </c>
      <c r="K99" s="164">
        <v>96.6</v>
      </c>
      <c r="L99" s="165">
        <v>29.361702127659573</v>
      </c>
      <c r="M99" s="384" t="s">
        <v>2262</v>
      </c>
      <c r="N99" s="166" t="s">
        <v>853</v>
      </c>
      <c r="CB99" s="166"/>
      <c r="CG99" s="166"/>
      <c r="CS99" s="167"/>
      <c r="CT99" s="166"/>
      <c r="DO99" s="166"/>
      <c r="EV99" s="166"/>
      <c r="FN99" s="167"/>
      <c r="FO99" s="9" t="s">
        <v>853</v>
      </c>
      <c r="FS99" s="9" t="s">
        <v>853</v>
      </c>
      <c r="FU99" s="166" t="s">
        <v>853</v>
      </c>
      <c r="GA99" s="166"/>
      <c r="GE99" s="166"/>
      <c r="GM99" s="166"/>
      <c r="GQ99" s="167"/>
      <c r="IP99" s="166"/>
      <c r="IR99" s="166"/>
      <c r="IX99" s="10"/>
      <c r="IY99" s="10"/>
      <c r="JA99" s="10"/>
      <c r="JM99" s="167"/>
      <c r="JY99" s="166" t="s">
        <v>853</v>
      </c>
      <c r="KC99" s="285"/>
      <c r="KH99" s="10"/>
      <c r="KI99" s="10"/>
      <c r="KJ99" s="10"/>
      <c r="KK99" s="10"/>
      <c r="KR99" s="255"/>
      <c r="KT99" s="10">
        <f t="shared" si="4"/>
        <v>4</v>
      </c>
      <c r="KU99" s="10">
        <f t="shared" si="5"/>
        <v>0</v>
      </c>
      <c r="KV99" s="10">
        <f t="shared" si="6"/>
        <v>1</v>
      </c>
      <c r="KW99" s="10">
        <f t="shared" si="7"/>
        <v>5</v>
      </c>
    </row>
    <row r="100" spans="1:309" ht="19.5">
      <c r="A100" s="171">
        <v>11</v>
      </c>
      <c r="B100" s="171" t="s">
        <v>1015</v>
      </c>
      <c r="C100" s="172" t="s">
        <v>1060</v>
      </c>
      <c r="D100" s="173">
        <v>24</v>
      </c>
      <c r="E100" s="164" t="s">
        <v>1061</v>
      </c>
      <c r="F100" s="164">
        <v>10</v>
      </c>
      <c r="G100" s="164" t="s">
        <v>857</v>
      </c>
      <c r="H100" s="164">
        <v>0</v>
      </c>
      <c r="I100" s="164">
        <v>0</v>
      </c>
      <c r="J100" s="164">
        <v>292</v>
      </c>
      <c r="K100" s="164">
        <v>66.099999999999994</v>
      </c>
      <c r="L100" s="165">
        <v>22.636986301369859</v>
      </c>
      <c r="M100" s="384" t="s">
        <v>2263</v>
      </c>
      <c r="N100" s="166" t="s">
        <v>853</v>
      </c>
      <c r="CB100" s="166"/>
      <c r="CG100" s="166"/>
      <c r="CJ100" s="9" t="s">
        <v>853</v>
      </c>
      <c r="CR100" s="9" t="s">
        <v>853</v>
      </c>
      <c r="CS100" s="167"/>
      <c r="CT100" s="166" t="s">
        <v>853</v>
      </c>
      <c r="CU100" s="9" t="s">
        <v>853</v>
      </c>
      <c r="CV100" s="9" t="s">
        <v>853</v>
      </c>
      <c r="CZ100" s="9" t="s">
        <v>853</v>
      </c>
      <c r="DA100" s="9" t="s">
        <v>853</v>
      </c>
      <c r="DO100" s="166"/>
      <c r="EV100" s="166"/>
      <c r="FN100" s="167"/>
      <c r="FO100" s="9" t="s">
        <v>853</v>
      </c>
      <c r="FP100" s="9" t="s">
        <v>853</v>
      </c>
      <c r="FS100" s="9" t="s">
        <v>853</v>
      </c>
      <c r="FU100" s="166"/>
      <c r="FV100" s="9" t="s">
        <v>853</v>
      </c>
      <c r="FW100" s="9" t="s">
        <v>853</v>
      </c>
      <c r="FX100" s="9" t="s">
        <v>853</v>
      </c>
      <c r="GA100" s="166"/>
      <c r="GE100" s="166"/>
      <c r="GM100" s="166"/>
      <c r="GQ100" s="167"/>
      <c r="HA100" t="s">
        <v>853</v>
      </c>
      <c r="IP100" s="166"/>
      <c r="IR100" s="166"/>
      <c r="IX100" s="10"/>
      <c r="IY100" s="10"/>
      <c r="JA100" s="10"/>
      <c r="JM100" s="167"/>
      <c r="JY100" s="166"/>
      <c r="KC100" s="285"/>
      <c r="KH100" s="10"/>
      <c r="KI100" s="10"/>
      <c r="KJ100" s="10"/>
      <c r="KK100" s="10"/>
      <c r="KR100" s="255"/>
      <c r="KT100" s="10">
        <f t="shared" si="4"/>
        <v>15</v>
      </c>
      <c r="KU100" s="10">
        <f t="shared" si="5"/>
        <v>0</v>
      </c>
      <c r="KV100" s="10">
        <f t="shared" si="6"/>
        <v>0</v>
      </c>
      <c r="KW100" s="10">
        <f t="shared" si="7"/>
        <v>15</v>
      </c>
    </row>
    <row r="101" spans="1:309" ht="19.5">
      <c r="A101" s="171">
        <v>11</v>
      </c>
      <c r="B101" s="171" t="s">
        <v>1015</v>
      </c>
      <c r="C101" s="172" t="s">
        <v>1062</v>
      </c>
      <c r="D101" s="173">
        <v>25</v>
      </c>
      <c r="E101" s="164" t="s">
        <v>1063</v>
      </c>
      <c r="F101" s="164">
        <v>11</v>
      </c>
      <c r="G101" s="164" t="s">
        <v>876</v>
      </c>
      <c r="H101" s="164">
        <v>0</v>
      </c>
      <c r="I101" s="164">
        <v>0</v>
      </c>
      <c r="J101" s="164">
        <v>468</v>
      </c>
      <c r="K101" s="164">
        <v>117.5</v>
      </c>
      <c r="L101" s="165">
        <v>25.106837606837608</v>
      </c>
      <c r="M101" s="384" t="s">
        <v>2264</v>
      </c>
      <c r="N101" s="166"/>
      <c r="CB101" s="166"/>
      <c r="CG101" s="166"/>
      <c r="CS101" s="167"/>
      <c r="CT101" s="166"/>
      <c r="DO101" s="166"/>
      <c r="EV101" s="166"/>
      <c r="FN101" s="167"/>
      <c r="FU101" s="166"/>
      <c r="GA101" s="166"/>
      <c r="GE101" s="166"/>
      <c r="GM101" s="166"/>
      <c r="GQ101" s="167"/>
      <c r="IP101" s="166"/>
      <c r="IR101" s="166"/>
      <c r="IX101" s="10"/>
      <c r="IY101" s="10"/>
      <c r="JA101" s="10"/>
      <c r="JM101" s="167"/>
      <c r="JY101" s="166"/>
      <c r="KC101" s="285"/>
      <c r="KD101" s="9"/>
      <c r="KH101" s="10"/>
      <c r="KI101" s="10"/>
      <c r="KJ101" s="10"/>
      <c r="KK101" s="10"/>
      <c r="KO101" t="s">
        <v>853</v>
      </c>
      <c r="KR101" s="255"/>
      <c r="KT101" s="10">
        <f t="shared" si="4"/>
        <v>0</v>
      </c>
      <c r="KU101" s="10">
        <f t="shared" si="5"/>
        <v>0</v>
      </c>
      <c r="KV101" s="10">
        <f t="shared" si="6"/>
        <v>1</v>
      </c>
      <c r="KW101" s="10">
        <f t="shared" si="7"/>
        <v>1</v>
      </c>
    </row>
    <row r="102" spans="1:309" ht="19.5">
      <c r="A102" s="171">
        <v>12</v>
      </c>
      <c r="B102" s="171" t="s">
        <v>1064</v>
      </c>
      <c r="C102" s="172" t="s">
        <v>1065</v>
      </c>
      <c r="D102" s="173">
        <v>1</v>
      </c>
      <c r="E102" s="171" t="s">
        <v>1066</v>
      </c>
      <c r="F102" s="164">
        <v>3</v>
      </c>
      <c r="G102" s="164" t="s">
        <v>864</v>
      </c>
      <c r="H102" s="164" t="s">
        <v>864</v>
      </c>
      <c r="I102" s="164" t="s">
        <v>865</v>
      </c>
      <c r="J102" s="164">
        <v>800</v>
      </c>
      <c r="K102" s="164">
        <v>672.5</v>
      </c>
      <c r="L102" s="165">
        <v>84.0625</v>
      </c>
      <c r="M102" s="384" t="s">
        <v>2265</v>
      </c>
      <c r="N102" s="166"/>
      <c r="CB102" s="166" t="s">
        <v>853</v>
      </c>
      <c r="CC102" s="9" t="s">
        <v>853</v>
      </c>
      <c r="CG102" s="166"/>
      <c r="CS102" s="167"/>
      <c r="CT102" s="9" t="s">
        <v>853</v>
      </c>
      <c r="CU102" s="9" t="s">
        <v>853</v>
      </c>
      <c r="CV102" s="9" t="s">
        <v>853</v>
      </c>
      <c r="CW102" s="9" t="s">
        <v>853</v>
      </c>
      <c r="CZ102" s="9" t="s">
        <v>853</v>
      </c>
      <c r="DA102" s="9" t="s">
        <v>853</v>
      </c>
      <c r="DO102" s="166" t="s">
        <v>853</v>
      </c>
      <c r="DP102" s="9" t="s">
        <v>853</v>
      </c>
      <c r="DS102" s="9" t="s">
        <v>853</v>
      </c>
      <c r="DU102" s="9" t="s">
        <v>853</v>
      </c>
      <c r="DX102" s="9" t="s">
        <v>853</v>
      </c>
      <c r="EI102" s="9" t="s">
        <v>853</v>
      </c>
      <c r="EV102" s="166"/>
      <c r="FN102" s="167"/>
      <c r="FO102" s="9" t="s">
        <v>853</v>
      </c>
      <c r="FS102" s="9" t="s">
        <v>853</v>
      </c>
      <c r="FT102" s="9" t="s">
        <v>853</v>
      </c>
      <c r="FU102" s="166" t="s">
        <v>853</v>
      </c>
      <c r="FV102" s="9" t="s">
        <v>853</v>
      </c>
      <c r="FW102" s="9" t="s">
        <v>853</v>
      </c>
      <c r="FX102" s="9" t="s">
        <v>853</v>
      </c>
      <c r="GA102" s="166"/>
      <c r="GE102" s="166"/>
      <c r="GM102" s="166" t="s">
        <v>853</v>
      </c>
      <c r="GN102" s="9" t="s">
        <v>853</v>
      </c>
      <c r="GO102" s="9" t="s">
        <v>853</v>
      </c>
      <c r="GQ102" s="167"/>
      <c r="GX102" t="s">
        <v>853</v>
      </c>
      <c r="HF102" t="s">
        <v>853</v>
      </c>
      <c r="HM102" t="s">
        <v>853</v>
      </c>
      <c r="HQ102" t="s">
        <v>853</v>
      </c>
      <c r="HX102" t="s">
        <v>853</v>
      </c>
      <c r="ID102" t="s">
        <v>853</v>
      </c>
      <c r="IE102" t="s">
        <v>853</v>
      </c>
      <c r="IP102" s="166"/>
      <c r="IR102" s="166"/>
      <c r="IX102" s="10" t="s">
        <v>853</v>
      </c>
      <c r="IY102" s="10"/>
      <c r="IZ102" s="9" t="s">
        <v>853</v>
      </c>
      <c r="JA102" s="10"/>
      <c r="JF102" s="9" t="s">
        <v>853</v>
      </c>
      <c r="JG102" s="9" t="s">
        <v>853</v>
      </c>
      <c r="JM102" s="167"/>
      <c r="JO102" t="s">
        <v>853</v>
      </c>
      <c r="JP102" t="s">
        <v>853</v>
      </c>
      <c r="JY102" s="166"/>
      <c r="KC102" s="285"/>
      <c r="KD102" s="9"/>
      <c r="KH102" s="10"/>
      <c r="KI102" s="10"/>
      <c r="KJ102" s="10"/>
      <c r="KK102" s="10"/>
      <c r="KR102" s="255"/>
      <c r="KT102" s="10">
        <f t="shared" si="4"/>
        <v>31</v>
      </c>
      <c r="KU102" s="10">
        <f t="shared" si="5"/>
        <v>4</v>
      </c>
      <c r="KV102" s="10">
        <f t="shared" si="6"/>
        <v>2</v>
      </c>
      <c r="KW102" s="10">
        <f t="shared" si="7"/>
        <v>37</v>
      </c>
    </row>
    <row r="103" spans="1:309" ht="19.5">
      <c r="A103" s="171">
        <v>12</v>
      </c>
      <c r="B103" s="171" t="s">
        <v>1064</v>
      </c>
      <c r="C103" s="172" t="s">
        <v>1067</v>
      </c>
      <c r="D103" s="173">
        <v>2</v>
      </c>
      <c r="E103" s="164" t="s">
        <v>1068</v>
      </c>
      <c r="F103" s="164">
        <v>8</v>
      </c>
      <c r="G103" s="164" t="s">
        <v>857</v>
      </c>
      <c r="H103" s="164">
        <v>0</v>
      </c>
      <c r="I103" s="164">
        <v>0</v>
      </c>
      <c r="J103" s="164">
        <v>218</v>
      </c>
      <c r="K103" s="164">
        <v>46</v>
      </c>
      <c r="L103" s="165">
        <v>21.100917431192663</v>
      </c>
      <c r="M103" s="384" t="s">
        <v>2266</v>
      </c>
      <c r="N103" s="166"/>
      <c r="CB103" s="166"/>
      <c r="CG103" s="166"/>
      <c r="CS103" s="167"/>
      <c r="CT103" s="166"/>
      <c r="DO103" s="166"/>
      <c r="EV103" s="166"/>
      <c r="FN103" s="167"/>
      <c r="FU103" s="166"/>
      <c r="GA103" s="166"/>
      <c r="GE103" s="166"/>
      <c r="GM103" s="166"/>
      <c r="GQ103" s="167"/>
      <c r="HF103" t="s">
        <v>853</v>
      </c>
      <c r="IA103" t="s">
        <v>853</v>
      </c>
      <c r="IP103" s="166"/>
      <c r="IR103" s="166"/>
      <c r="IX103" s="10"/>
      <c r="IY103" s="10"/>
      <c r="JA103" s="10"/>
      <c r="JE103" t="s">
        <v>853</v>
      </c>
      <c r="JM103" s="167"/>
      <c r="JN103" t="s">
        <v>853</v>
      </c>
      <c r="JY103" s="166"/>
      <c r="KC103" s="285"/>
      <c r="KH103" s="10"/>
      <c r="KI103" s="10"/>
      <c r="KJ103" s="10"/>
      <c r="KK103" s="10"/>
      <c r="KO103" t="s">
        <v>853</v>
      </c>
      <c r="KR103" s="255"/>
      <c r="KT103" s="10">
        <f t="shared" si="4"/>
        <v>2</v>
      </c>
      <c r="KU103" s="10">
        <f t="shared" si="5"/>
        <v>1</v>
      </c>
      <c r="KV103" s="10">
        <f t="shared" si="6"/>
        <v>2</v>
      </c>
      <c r="KW103" s="10">
        <f t="shared" si="7"/>
        <v>5</v>
      </c>
    </row>
    <row r="104" spans="1:309" ht="19.5">
      <c r="A104" s="171">
        <v>12</v>
      </c>
      <c r="B104" s="171" t="s">
        <v>1064</v>
      </c>
      <c r="C104" s="172" t="s">
        <v>1069</v>
      </c>
      <c r="D104" s="173">
        <v>3</v>
      </c>
      <c r="E104" s="164" t="s">
        <v>1070</v>
      </c>
      <c r="F104" s="164">
        <v>9</v>
      </c>
      <c r="G104" s="164" t="s">
        <v>857</v>
      </c>
      <c r="H104" s="164">
        <v>0</v>
      </c>
      <c r="I104" s="164">
        <v>0</v>
      </c>
      <c r="J104" s="164">
        <v>307</v>
      </c>
      <c r="K104" s="164">
        <v>92.4</v>
      </c>
      <c r="L104" s="165">
        <v>30.09771986970684</v>
      </c>
      <c r="M104" s="384" t="s">
        <v>2267</v>
      </c>
      <c r="N104" s="166" t="s">
        <v>853</v>
      </c>
      <c r="CB104" s="166"/>
      <c r="CG104" s="166" t="s">
        <v>853</v>
      </c>
      <c r="CI104" s="9" t="s">
        <v>853</v>
      </c>
      <c r="CO104" s="9" t="s">
        <v>853</v>
      </c>
      <c r="CS104" s="167"/>
      <c r="CT104" s="166"/>
      <c r="DO104" s="166"/>
      <c r="EV104" s="166"/>
      <c r="EW104" s="9" t="s">
        <v>853</v>
      </c>
      <c r="FH104" s="9" t="s">
        <v>853</v>
      </c>
      <c r="FL104" s="9" t="s">
        <v>853</v>
      </c>
      <c r="FN104" s="167"/>
      <c r="FU104" s="166"/>
      <c r="GA104" s="166"/>
      <c r="GE104" s="166"/>
      <c r="GM104" s="166"/>
      <c r="GQ104" s="167"/>
      <c r="GR104" t="s">
        <v>853</v>
      </c>
      <c r="GS104" t="s">
        <v>853</v>
      </c>
      <c r="GU104" t="s">
        <v>853</v>
      </c>
      <c r="GV104" t="s">
        <v>853</v>
      </c>
      <c r="GW104" t="s">
        <v>853</v>
      </c>
      <c r="GX104" t="s">
        <v>853</v>
      </c>
      <c r="HF104" t="s">
        <v>853</v>
      </c>
      <c r="HK104" t="s">
        <v>853</v>
      </c>
      <c r="IP104" s="166"/>
      <c r="IR104" s="166"/>
      <c r="IX104" s="10"/>
      <c r="IY104" s="10"/>
      <c r="JA104" s="10"/>
      <c r="JI104" s="9" t="s">
        <v>853</v>
      </c>
      <c r="JM104" s="167"/>
      <c r="JY104" s="166"/>
      <c r="KC104" s="285"/>
      <c r="KH104" s="10"/>
      <c r="KI104" s="10"/>
      <c r="KJ104" s="10"/>
      <c r="KK104" s="10"/>
      <c r="KR104" s="255"/>
      <c r="KT104" s="10">
        <f t="shared" si="4"/>
        <v>15</v>
      </c>
      <c r="KU104" s="10">
        <f t="shared" si="5"/>
        <v>1</v>
      </c>
      <c r="KV104" s="10">
        <f t="shared" si="6"/>
        <v>0</v>
      </c>
      <c r="KW104" s="10">
        <f t="shared" si="7"/>
        <v>16</v>
      </c>
    </row>
    <row r="105" spans="1:309" ht="19.5">
      <c r="A105" s="171">
        <v>12</v>
      </c>
      <c r="B105" s="171" t="s">
        <v>1064</v>
      </c>
      <c r="C105" s="172" t="s">
        <v>1071</v>
      </c>
      <c r="D105" s="173">
        <v>4</v>
      </c>
      <c r="E105" s="164" t="s">
        <v>1072</v>
      </c>
      <c r="F105" s="164">
        <v>20</v>
      </c>
      <c r="G105" s="164" t="s">
        <v>852</v>
      </c>
      <c r="H105" s="164">
        <v>0</v>
      </c>
      <c r="I105" s="164">
        <v>0</v>
      </c>
      <c r="J105" s="164">
        <v>97</v>
      </c>
      <c r="K105" s="164">
        <v>10.8</v>
      </c>
      <c r="L105" s="165">
        <v>11.134020618556702</v>
      </c>
      <c r="M105" s="384" t="s">
        <v>2268</v>
      </c>
      <c r="N105" s="166"/>
      <c r="BD105" s="9" t="s">
        <v>853</v>
      </c>
      <c r="BP105" s="9" t="s">
        <v>853</v>
      </c>
      <c r="BQ105" s="9" t="s">
        <v>853</v>
      </c>
      <c r="CB105" s="166"/>
      <c r="CG105" s="166" t="s">
        <v>853</v>
      </c>
      <c r="CI105" s="9" t="s">
        <v>853</v>
      </c>
      <c r="CS105" s="167"/>
      <c r="CT105" s="166" t="s">
        <v>853</v>
      </c>
      <c r="CW105" s="9" t="s">
        <v>853</v>
      </c>
      <c r="CZ105" s="9" t="s">
        <v>853</v>
      </c>
      <c r="DA105" s="9" t="s">
        <v>853</v>
      </c>
      <c r="DO105" s="166"/>
      <c r="ET105" s="9" t="s">
        <v>853</v>
      </c>
      <c r="EV105" s="166"/>
      <c r="FN105" s="167"/>
      <c r="FU105" s="166"/>
      <c r="GA105" s="166"/>
      <c r="GE105" s="166"/>
      <c r="GM105" s="166"/>
      <c r="GQ105" s="167"/>
      <c r="HA105" t="s">
        <v>853</v>
      </c>
      <c r="IP105" s="166"/>
      <c r="IR105" s="166"/>
      <c r="IX105" s="10"/>
      <c r="IY105" s="10"/>
      <c r="JA105" s="10"/>
      <c r="JC105" s="9" t="s">
        <v>853</v>
      </c>
      <c r="JI105" s="9" t="s">
        <v>853</v>
      </c>
      <c r="JK105" s="9" t="s">
        <v>853</v>
      </c>
      <c r="JM105" s="167"/>
      <c r="JY105" s="166"/>
      <c r="KC105" s="285"/>
      <c r="KH105" s="10"/>
      <c r="KI105" s="10"/>
      <c r="KJ105" s="10"/>
      <c r="KK105" s="10"/>
      <c r="KR105" s="255"/>
      <c r="KT105" s="10">
        <f t="shared" si="4"/>
        <v>11</v>
      </c>
      <c r="KU105" s="10">
        <f t="shared" si="5"/>
        <v>3</v>
      </c>
      <c r="KV105" s="10">
        <f t="shared" si="6"/>
        <v>0</v>
      </c>
      <c r="KW105" s="10">
        <f t="shared" si="7"/>
        <v>14</v>
      </c>
    </row>
    <row r="106" spans="1:309" ht="19.5">
      <c r="A106" s="171">
        <v>12</v>
      </c>
      <c r="B106" s="171" t="s">
        <v>1064</v>
      </c>
      <c r="C106" s="172" t="s">
        <v>1073</v>
      </c>
      <c r="D106" s="173">
        <v>5</v>
      </c>
      <c r="E106" s="171" t="s">
        <v>1074</v>
      </c>
      <c r="F106" s="164">
        <v>20</v>
      </c>
      <c r="G106" s="164" t="s">
        <v>852</v>
      </c>
      <c r="H106" s="164">
        <v>0</v>
      </c>
      <c r="I106" s="164">
        <v>0</v>
      </c>
      <c r="J106" s="164">
        <v>261</v>
      </c>
      <c r="K106" s="164">
        <v>49.5</v>
      </c>
      <c r="L106" s="165">
        <v>18.96551724137931</v>
      </c>
      <c r="M106" s="384" t="s">
        <v>2269</v>
      </c>
      <c r="N106" s="166"/>
      <c r="BG106" s="9" t="s">
        <v>853</v>
      </c>
      <c r="BI106" s="9" t="s">
        <v>853</v>
      </c>
      <c r="BU106" s="9" t="s">
        <v>853</v>
      </c>
      <c r="BW106" s="9" t="s">
        <v>853</v>
      </c>
      <c r="CB106" s="166"/>
      <c r="CG106" s="166"/>
      <c r="CH106" s="9" t="s">
        <v>853</v>
      </c>
      <c r="CL106" s="9" t="s">
        <v>853</v>
      </c>
      <c r="CO106" s="9" t="s">
        <v>853</v>
      </c>
      <c r="CS106" s="167"/>
      <c r="CT106" s="166"/>
      <c r="DO106" s="166"/>
      <c r="DT106" s="9" t="s">
        <v>853</v>
      </c>
      <c r="EV106" s="166"/>
      <c r="FN106" s="167"/>
      <c r="FU106" s="166"/>
      <c r="GA106" s="166"/>
      <c r="GE106" s="166"/>
      <c r="GM106" s="166"/>
      <c r="GQ106" s="167"/>
      <c r="IP106" s="166"/>
      <c r="IR106" s="166"/>
      <c r="IX106" s="10"/>
      <c r="IY106" s="10"/>
      <c r="JA106" s="10"/>
      <c r="JM106" s="167"/>
      <c r="JN106" t="s">
        <v>853</v>
      </c>
      <c r="JY106" s="166" t="s">
        <v>853</v>
      </c>
      <c r="KC106" s="285"/>
      <c r="KD106" t="s">
        <v>853</v>
      </c>
      <c r="KH106" s="10"/>
      <c r="KI106" s="10"/>
      <c r="KJ106" s="10"/>
      <c r="KK106" s="10"/>
      <c r="KR106" s="255"/>
      <c r="KT106" s="10">
        <f t="shared" si="4"/>
        <v>8</v>
      </c>
      <c r="KU106" s="10">
        <f t="shared" si="5"/>
        <v>0</v>
      </c>
      <c r="KV106" s="10">
        <f t="shared" si="6"/>
        <v>3</v>
      </c>
      <c r="KW106" s="10">
        <f t="shared" si="7"/>
        <v>11</v>
      </c>
    </row>
    <row r="107" spans="1:309" ht="19.5">
      <c r="A107" s="171">
        <v>12</v>
      </c>
      <c r="B107" s="171" t="s">
        <v>1064</v>
      </c>
      <c r="C107" s="172" t="s">
        <v>1075</v>
      </c>
      <c r="D107" s="173">
        <v>6</v>
      </c>
      <c r="E107" s="164" t="s">
        <v>1076</v>
      </c>
      <c r="F107" s="164">
        <v>20</v>
      </c>
      <c r="G107" s="164" t="s">
        <v>852</v>
      </c>
      <c r="H107" s="164">
        <v>0</v>
      </c>
      <c r="I107" s="164">
        <v>0</v>
      </c>
      <c r="J107" s="164">
        <v>183</v>
      </c>
      <c r="K107" s="164">
        <v>38.700000000000003</v>
      </c>
      <c r="L107" s="165">
        <v>21.147540983606557</v>
      </c>
      <c r="M107" s="384" t="s">
        <v>2270</v>
      </c>
      <c r="N107" s="166"/>
      <c r="CB107" s="166"/>
      <c r="CG107" s="166"/>
      <c r="CS107" s="167"/>
      <c r="CT107" s="166"/>
      <c r="DO107" s="166"/>
      <c r="EV107" s="166"/>
      <c r="FN107" s="167"/>
      <c r="FU107" s="166"/>
      <c r="GA107" s="166"/>
      <c r="GE107" s="166"/>
      <c r="GM107" s="166"/>
      <c r="GQ107" s="167"/>
      <c r="HA107" t="s">
        <v>853</v>
      </c>
      <c r="IP107" s="166"/>
      <c r="IR107" s="166"/>
      <c r="IX107" s="10"/>
      <c r="IY107" s="10"/>
      <c r="JA107" s="10"/>
      <c r="JE107" t="s">
        <v>853</v>
      </c>
      <c r="JM107" s="167"/>
      <c r="JQ107" t="s">
        <v>853</v>
      </c>
      <c r="JY107" s="166"/>
      <c r="KC107" s="285"/>
      <c r="KH107" s="10"/>
      <c r="KI107" s="10"/>
      <c r="KJ107" s="10"/>
      <c r="KK107" s="10"/>
      <c r="KO107" t="s">
        <v>853</v>
      </c>
      <c r="KR107" s="255"/>
      <c r="KT107" s="10">
        <f t="shared" si="4"/>
        <v>1</v>
      </c>
      <c r="KU107" s="10">
        <f t="shared" si="5"/>
        <v>1</v>
      </c>
      <c r="KV107" s="10">
        <f t="shared" si="6"/>
        <v>2</v>
      </c>
      <c r="KW107" s="10">
        <f t="shared" si="7"/>
        <v>4</v>
      </c>
    </row>
    <row r="108" spans="1:309" ht="19.5">
      <c r="A108" s="171">
        <v>12</v>
      </c>
      <c r="B108" s="171" t="s">
        <v>1064</v>
      </c>
      <c r="C108" s="172" t="s">
        <v>1077</v>
      </c>
      <c r="D108" s="173">
        <v>7</v>
      </c>
      <c r="E108" s="171" t="s">
        <v>1078</v>
      </c>
      <c r="F108" s="164">
        <v>21</v>
      </c>
      <c r="G108" s="164" t="s">
        <v>852</v>
      </c>
      <c r="H108" s="164" t="s">
        <v>979</v>
      </c>
      <c r="I108" s="164">
        <v>0</v>
      </c>
      <c r="J108" s="164">
        <v>500</v>
      </c>
      <c r="K108" s="164">
        <v>0</v>
      </c>
      <c r="L108" s="165">
        <v>0</v>
      </c>
      <c r="M108" s="384" t="s">
        <v>2271</v>
      </c>
      <c r="N108" s="166" t="s">
        <v>853</v>
      </c>
      <c r="CB108" s="166"/>
      <c r="CG108" s="166"/>
      <c r="CS108" s="167"/>
      <c r="CT108" s="166"/>
      <c r="DO108" s="166"/>
      <c r="EV108" s="166"/>
      <c r="FN108" s="167"/>
      <c r="FU108" s="166"/>
      <c r="GA108" s="166"/>
      <c r="GE108" s="166"/>
      <c r="GM108" s="166" t="s">
        <v>853</v>
      </c>
      <c r="GN108" s="9" t="s">
        <v>853</v>
      </c>
      <c r="GO108" s="9" t="s">
        <v>853</v>
      </c>
      <c r="GQ108" s="167"/>
      <c r="IP108" s="166"/>
      <c r="IR108" s="166"/>
      <c r="IX108" s="10"/>
      <c r="IY108" s="10"/>
      <c r="JA108" s="10"/>
      <c r="JM108" s="167"/>
      <c r="JY108" s="166"/>
      <c r="KC108" s="285"/>
      <c r="KH108" s="10"/>
      <c r="KI108" s="10"/>
      <c r="KJ108" s="10"/>
      <c r="KK108" s="10"/>
      <c r="KR108" s="255"/>
      <c r="KT108" s="10">
        <f t="shared" si="4"/>
        <v>4</v>
      </c>
      <c r="KU108" s="10">
        <f t="shared" si="5"/>
        <v>0</v>
      </c>
      <c r="KV108" s="10">
        <f t="shared" si="6"/>
        <v>0</v>
      </c>
      <c r="KW108" s="10">
        <f t="shared" si="7"/>
        <v>4</v>
      </c>
    </row>
    <row r="109" spans="1:309" ht="19.5">
      <c r="A109" s="171">
        <v>12</v>
      </c>
      <c r="B109" s="171" t="s">
        <v>1064</v>
      </c>
      <c r="C109" s="172" t="s">
        <v>1079</v>
      </c>
      <c r="D109" s="173">
        <v>8</v>
      </c>
      <c r="E109" s="164" t="s">
        <v>1080</v>
      </c>
      <c r="F109" s="164">
        <v>9</v>
      </c>
      <c r="G109" s="164" t="s">
        <v>857</v>
      </c>
      <c r="H109" s="164">
        <v>0</v>
      </c>
      <c r="I109" s="164">
        <v>0</v>
      </c>
      <c r="J109" s="164">
        <v>449</v>
      </c>
      <c r="K109" s="164">
        <v>163.5</v>
      </c>
      <c r="L109" s="165">
        <v>36.414253897550111</v>
      </c>
      <c r="M109" s="384" t="s">
        <v>2272</v>
      </c>
      <c r="N109" s="166" t="s">
        <v>853</v>
      </c>
      <c r="CB109" s="166"/>
      <c r="CG109" s="166"/>
      <c r="CI109" s="9" t="s">
        <v>853</v>
      </c>
      <c r="CS109" s="167"/>
      <c r="CT109" s="166"/>
      <c r="DO109" s="166"/>
      <c r="EV109" s="166"/>
      <c r="FN109" s="167"/>
      <c r="FU109" s="166"/>
      <c r="GA109" s="166"/>
      <c r="GE109" s="166"/>
      <c r="GM109" s="166"/>
      <c r="GQ109" s="167"/>
      <c r="IP109" s="166"/>
      <c r="IR109" s="166"/>
      <c r="IX109" s="10"/>
      <c r="IY109" s="10"/>
      <c r="IZ109" s="9" t="s">
        <v>853</v>
      </c>
      <c r="JA109" s="10"/>
      <c r="JE109" t="s">
        <v>853</v>
      </c>
      <c r="JM109" s="167"/>
      <c r="JY109" s="166"/>
      <c r="KC109" s="285"/>
      <c r="KD109" t="s">
        <v>853</v>
      </c>
      <c r="KH109" s="10"/>
      <c r="KI109" s="10"/>
      <c r="KJ109" s="10"/>
      <c r="KK109" s="10"/>
      <c r="KO109" t="s">
        <v>853</v>
      </c>
      <c r="KR109" s="255"/>
      <c r="KT109" s="10">
        <f t="shared" si="4"/>
        <v>2</v>
      </c>
      <c r="KU109" s="10">
        <f t="shared" si="5"/>
        <v>2</v>
      </c>
      <c r="KV109" s="10">
        <f t="shared" si="6"/>
        <v>2</v>
      </c>
      <c r="KW109" s="10">
        <f t="shared" si="7"/>
        <v>6</v>
      </c>
    </row>
    <row r="110" spans="1:309" ht="19.5">
      <c r="A110" s="171">
        <v>12</v>
      </c>
      <c r="B110" s="171" t="s">
        <v>1064</v>
      </c>
      <c r="C110" s="172" t="s">
        <v>1081</v>
      </c>
      <c r="D110" s="173">
        <v>9</v>
      </c>
      <c r="E110" s="171" t="s">
        <v>1082</v>
      </c>
      <c r="F110" s="164">
        <v>20</v>
      </c>
      <c r="G110" s="164" t="s">
        <v>852</v>
      </c>
      <c r="H110" s="164">
        <v>0</v>
      </c>
      <c r="I110" s="164">
        <v>0</v>
      </c>
      <c r="J110" s="164">
        <v>292</v>
      </c>
      <c r="K110" s="164">
        <v>64.5</v>
      </c>
      <c r="L110" s="165">
        <v>22.089041095890412</v>
      </c>
      <c r="M110" s="384" t="s">
        <v>2273</v>
      </c>
      <c r="N110" s="166"/>
      <c r="CB110" s="166"/>
      <c r="CG110" s="166"/>
      <c r="CS110" s="167"/>
      <c r="CT110" s="166"/>
      <c r="DO110" s="166"/>
      <c r="EV110" s="166"/>
      <c r="FN110" s="167"/>
      <c r="FU110" s="166"/>
      <c r="GA110" s="166"/>
      <c r="GE110" s="166"/>
      <c r="GM110" s="166"/>
      <c r="GQ110" s="167"/>
      <c r="IP110" s="166"/>
      <c r="IR110" s="166"/>
      <c r="IX110" s="10"/>
      <c r="IY110" s="10"/>
      <c r="JA110" s="10"/>
      <c r="JM110" s="167"/>
      <c r="JY110" s="166"/>
      <c r="KC110" s="285"/>
      <c r="KH110" s="10"/>
      <c r="KI110" s="10"/>
      <c r="KJ110" s="10"/>
      <c r="KK110" s="10"/>
      <c r="KR110" s="255"/>
      <c r="KT110" s="10">
        <f t="shared" si="4"/>
        <v>0</v>
      </c>
      <c r="KU110" s="10">
        <f t="shared" si="5"/>
        <v>0</v>
      </c>
      <c r="KV110" s="10">
        <f t="shared" si="6"/>
        <v>0</v>
      </c>
      <c r="KW110" s="10">
        <f t="shared" si="7"/>
        <v>0</v>
      </c>
    </row>
    <row r="111" spans="1:309" ht="19.5">
      <c r="A111" s="171">
        <v>12</v>
      </c>
      <c r="B111" s="171" t="s">
        <v>1064</v>
      </c>
      <c r="C111" s="172" t="s">
        <v>1083</v>
      </c>
      <c r="D111" s="173">
        <v>10</v>
      </c>
      <c r="E111" s="171" t="s">
        <v>1084</v>
      </c>
      <c r="F111" s="164">
        <v>19</v>
      </c>
      <c r="G111" s="164" t="s">
        <v>852</v>
      </c>
      <c r="H111" s="164">
        <v>0</v>
      </c>
      <c r="I111" s="164">
        <v>0</v>
      </c>
      <c r="J111" s="164">
        <v>340</v>
      </c>
      <c r="K111" s="164">
        <v>178.7</v>
      </c>
      <c r="L111" s="165">
        <v>52.558823529411761</v>
      </c>
      <c r="M111" s="384" t="s">
        <v>2274</v>
      </c>
      <c r="N111" s="166" t="s">
        <v>853</v>
      </c>
      <c r="CB111" s="166"/>
      <c r="CC111" s="9" t="s">
        <v>853</v>
      </c>
      <c r="CG111" s="166" t="s">
        <v>853</v>
      </c>
      <c r="CH111" s="9" t="s">
        <v>853</v>
      </c>
      <c r="CI111" s="9" t="s">
        <v>853</v>
      </c>
      <c r="CL111" s="9" t="s">
        <v>853</v>
      </c>
      <c r="CS111" s="167"/>
      <c r="CT111" s="166"/>
      <c r="CV111" s="9" t="s">
        <v>853</v>
      </c>
      <c r="CW111" s="9" t="s">
        <v>853</v>
      </c>
      <c r="DG111" s="9" t="s">
        <v>853</v>
      </c>
      <c r="DO111" s="166"/>
      <c r="DS111" s="9" t="s">
        <v>853</v>
      </c>
      <c r="DT111" s="9" t="s">
        <v>853</v>
      </c>
      <c r="DZ111" s="9" t="s">
        <v>853</v>
      </c>
      <c r="EG111" s="9" t="s">
        <v>853</v>
      </c>
      <c r="EM111" s="9" t="s">
        <v>853</v>
      </c>
      <c r="EN111" s="9" t="s">
        <v>853</v>
      </c>
      <c r="EO111" s="9" t="s">
        <v>853</v>
      </c>
      <c r="EP111" s="9" t="s">
        <v>853</v>
      </c>
      <c r="EV111" s="166"/>
      <c r="EZ111" s="9" t="s">
        <v>853</v>
      </c>
      <c r="FN111" s="167"/>
      <c r="FO111" s="9" t="s">
        <v>853</v>
      </c>
      <c r="FS111" s="9" t="s">
        <v>853</v>
      </c>
      <c r="FU111" s="166" t="s">
        <v>853</v>
      </c>
      <c r="GA111" s="166"/>
      <c r="GE111" s="166"/>
      <c r="GM111" s="166"/>
      <c r="GQ111" s="167"/>
      <c r="GX111" t="s">
        <v>853</v>
      </c>
      <c r="IP111" s="166"/>
      <c r="IR111" s="166"/>
      <c r="IX111" s="10" t="s">
        <v>853</v>
      </c>
      <c r="IY111" s="10"/>
      <c r="JA111" s="10"/>
      <c r="JM111" s="167"/>
      <c r="JY111" s="174" t="s">
        <v>853</v>
      </c>
      <c r="JZ111" s="9" t="s">
        <v>853</v>
      </c>
      <c r="KB111" s="9" t="s">
        <v>853</v>
      </c>
      <c r="KC111" s="285"/>
      <c r="KD111" t="s">
        <v>853</v>
      </c>
      <c r="KE111" t="s">
        <v>853</v>
      </c>
      <c r="KH111" s="10"/>
      <c r="KI111" s="10"/>
      <c r="KJ111" s="10"/>
      <c r="KK111" s="10"/>
      <c r="KO111" t="s">
        <v>853</v>
      </c>
      <c r="KR111" s="255"/>
      <c r="KT111" s="10">
        <f t="shared" si="4"/>
        <v>22</v>
      </c>
      <c r="KU111" s="10">
        <f t="shared" si="5"/>
        <v>1</v>
      </c>
      <c r="KV111" s="10">
        <f t="shared" si="6"/>
        <v>6</v>
      </c>
      <c r="KW111" s="10">
        <f t="shared" si="7"/>
        <v>29</v>
      </c>
    </row>
    <row r="112" spans="1:309" ht="19.5">
      <c r="A112" s="171">
        <v>12</v>
      </c>
      <c r="B112" s="171" t="s">
        <v>1064</v>
      </c>
      <c r="C112" s="172" t="s">
        <v>1085</v>
      </c>
      <c r="D112" s="173">
        <v>11</v>
      </c>
      <c r="E112" s="171" t="s">
        <v>1086</v>
      </c>
      <c r="F112" s="164">
        <v>21</v>
      </c>
      <c r="G112" s="164" t="s">
        <v>852</v>
      </c>
      <c r="H112" s="164" t="s">
        <v>1087</v>
      </c>
      <c r="I112" s="164">
        <v>0</v>
      </c>
      <c r="J112" s="164">
        <v>570</v>
      </c>
      <c r="K112" s="164">
        <v>180.7</v>
      </c>
      <c r="L112" s="165">
        <v>31.701754385964907</v>
      </c>
      <c r="M112" s="384" t="s">
        <v>2275</v>
      </c>
      <c r="N112" s="166" t="s">
        <v>853</v>
      </c>
      <c r="BF112" s="556"/>
      <c r="CB112" s="166"/>
      <c r="CC112" s="9" t="s">
        <v>853</v>
      </c>
      <c r="CG112" s="166" t="s">
        <v>853</v>
      </c>
      <c r="CH112" s="9" t="s">
        <v>853</v>
      </c>
      <c r="CI112" s="9" t="s">
        <v>853</v>
      </c>
      <c r="CS112" s="167"/>
      <c r="CT112" s="166"/>
      <c r="CW112" s="9" t="s">
        <v>853</v>
      </c>
      <c r="DC112" s="9" t="s">
        <v>853</v>
      </c>
      <c r="DO112" s="166" t="s">
        <v>853</v>
      </c>
      <c r="DS112" s="9" t="s">
        <v>853</v>
      </c>
      <c r="DV112" s="9" t="s">
        <v>853</v>
      </c>
      <c r="ER112" s="9" t="s">
        <v>853</v>
      </c>
      <c r="EV112" s="166"/>
      <c r="FN112" s="167"/>
      <c r="FU112" s="166"/>
      <c r="GA112" s="166"/>
      <c r="GE112" s="166"/>
      <c r="GM112" s="166"/>
      <c r="GQ112" s="167"/>
      <c r="IP112" s="166"/>
      <c r="IR112" s="166"/>
      <c r="IX112" s="10"/>
      <c r="IY112" s="10"/>
      <c r="JA112" s="10"/>
      <c r="JI112" s="9" t="s">
        <v>853</v>
      </c>
      <c r="JM112" s="167"/>
      <c r="JP112" t="s">
        <v>853</v>
      </c>
      <c r="JY112" s="166"/>
      <c r="KC112" s="285"/>
      <c r="KH112" s="10"/>
      <c r="KI112" s="10"/>
      <c r="KJ112" s="10"/>
      <c r="KK112" s="10"/>
      <c r="KR112" s="255"/>
      <c r="KT112" s="10">
        <f t="shared" si="4"/>
        <v>11</v>
      </c>
      <c r="KU112" s="10">
        <f t="shared" si="5"/>
        <v>1</v>
      </c>
      <c r="KV112" s="10">
        <f t="shared" si="6"/>
        <v>1</v>
      </c>
      <c r="KW112" s="10">
        <f t="shared" si="7"/>
        <v>13</v>
      </c>
    </row>
    <row r="113" spans="1:309" ht="19.5">
      <c r="A113" s="171">
        <v>12</v>
      </c>
      <c r="B113" s="171" t="s">
        <v>1064</v>
      </c>
      <c r="C113" s="172" t="s">
        <v>1088</v>
      </c>
      <c r="D113" s="173">
        <v>12</v>
      </c>
      <c r="E113" s="171" t="s">
        <v>1089</v>
      </c>
      <c r="F113" s="164">
        <v>21</v>
      </c>
      <c r="G113" s="164" t="s">
        <v>852</v>
      </c>
      <c r="H113" s="164" t="s">
        <v>979</v>
      </c>
      <c r="I113" s="164">
        <v>0</v>
      </c>
      <c r="J113" s="164">
        <v>785</v>
      </c>
      <c r="K113" s="164">
        <v>392.1</v>
      </c>
      <c r="L113" s="165">
        <v>49.949044585987259</v>
      </c>
      <c r="M113" s="384" t="s">
        <v>2276</v>
      </c>
      <c r="N113" s="166" t="s">
        <v>853</v>
      </c>
      <c r="CB113" s="166"/>
      <c r="CC113" s="9" t="s">
        <v>853</v>
      </c>
      <c r="CG113" s="166"/>
      <c r="CS113" s="167"/>
      <c r="CT113" s="166"/>
      <c r="DO113" s="166" t="s">
        <v>853</v>
      </c>
      <c r="EV113" s="166"/>
      <c r="FN113" s="167"/>
      <c r="FU113" s="166"/>
      <c r="GA113" s="166"/>
      <c r="GE113" s="166"/>
      <c r="GM113" s="166"/>
      <c r="GQ113" s="167"/>
      <c r="IP113" s="166"/>
      <c r="IR113" s="166"/>
      <c r="IX113" s="10"/>
      <c r="IY113" s="10"/>
      <c r="JA113" s="10"/>
      <c r="JE113" t="s">
        <v>853</v>
      </c>
      <c r="JM113" s="167"/>
      <c r="JN113" t="s">
        <v>853</v>
      </c>
      <c r="JY113" s="166"/>
      <c r="KC113" s="285"/>
      <c r="KD113" t="s">
        <v>853</v>
      </c>
      <c r="KE113" t="s">
        <v>853</v>
      </c>
      <c r="KH113" s="10"/>
      <c r="KI113" s="10"/>
      <c r="KJ113" s="10"/>
      <c r="KK113" s="10"/>
      <c r="KR113" s="255"/>
      <c r="KT113" s="10">
        <f t="shared" si="4"/>
        <v>3</v>
      </c>
      <c r="KU113" s="10">
        <f t="shared" si="5"/>
        <v>1</v>
      </c>
      <c r="KV113" s="10">
        <f t="shared" si="6"/>
        <v>3</v>
      </c>
      <c r="KW113" s="10">
        <f t="shared" si="7"/>
        <v>7</v>
      </c>
    </row>
    <row r="114" spans="1:309" ht="19.5">
      <c r="A114" s="171">
        <v>12</v>
      </c>
      <c r="B114" s="171" t="s">
        <v>1064</v>
      </c>
      <c r="C114" s="172" t="s">
        <v>1090</v>
      </c>
      <c r="D114" s="173">
        <v>13</v>
      </c>
      <c r="E114" s="164" t="s">
        <v>1091</v>
      </c>
      <c r="F114" s="164">
        <v>9</v>
      </c>
      <c r="G114" s="164" t="s">
        <v>857</v>
      </c>
      <c r="H114" s="164">
        <v>0</v>
      </c>
      <c r="I114" s="164">
        <v>0</v>
      </c>
      <c r="J114" s="164">
        <v>592</v>
      </c>
      <c r="K114" s="164">
        <v>183.9</v>
      </c>
      <c r="L114" s="165">
        <v>31.064189189189189</v>
      </c>
      <c r="M114" s="384" t="s">
        <v>2277</v>
      </c>
      <c r="N114" s="166"/>
      <c r="BQ114" s="9" t="s">
        <v>853</v>
      </c>
      <c r="CB114" s="166"/>
      <c r="CG114" s="166" t="s">
        <v>853</v>
      </c>
      <c r="CL114" s="9" t="s">
        <v>853</v>
      </c>
      <c r="CS114" s="167"/>
      <c r="CT114" s="166" t="s">
        <v>853</v>
      </c>
      <c r="DA114" s="9" t="s">
        <v>853</v>
      </c>
      <c r="DO114" s="166"/>
      <c r="DT114" s="9" t="s">
        <v>853</v>
      </c>
      <c r="EV114" s="166"/>
      <c r="EZ114" s="9" t="s">
        <v>853</v>
      </c>
      <c r="FH114" s="9" t="s">
        <v>853</v>
      </c>
      <c r="FN114" s="167"/>
      <c r="FO114" s="9" t="s">
        <v>853</v>
      </c>
      <c r="FS114" s="9" t="s">
        <v>853</v>
      </c>
      <c r="FU114" s="166" t="s">
        <v>853</v>
      </c>
      <c r="GA114" s="166"/>
      <c r="GE114" s="166"/>
      <c r="GM114" s="166"/>
      <c r="GQ114" s="167"/>
      <c r="GR114" t="s">
        <v>853</v>
      </c>
      <c r="GS114" t="s">
        <v>853</v>
      </c>
      <c r="GU114" t="s">
        <v>853</v>
      </c>
      <c r="GV114" t="s">
        <v>853</v>
      </c>
      <c r="GW114" t="s">
        <v>853</v>
      </c>
      <c r="GX114" t="s">
        <v>853</v>
      </c>
      <c r="HA114" t="s">
        <v>853</v>
      </c>
      <c r="HF114" t="s">
        <v>853</v>
      </c>
      <c r="HK114" t="s">
        <v>853</v>
      </c>
      <c r="IL114" t="s">
        <v>853</v>
      </c>
      <c r="IP114" s="166"/>
      <c r="IR114" s="166"/>
      <c r="IX114" s="10"/>
      <c r="IY114" s="10"/>
      <c r="IZ114" s="9" t="s">
        <v>853</v>
      </c>
      <c r="JA114" s="10"/>
      <c r="JC114" s="9" t="s">
        <v>853</v>
      </c>
      <c r="JM114" s="167"/>
      <c r="JN114" t="s">
        <v>853</v>
      </c>
      <c r="JY114" s="166"/>
      <c r="KC114" s="285"/>
      <c r="KD114" t="s">
        <v>853</v>
      </c>
      <c r="KH114" s="10"/>
      <c r="KI114" s="10"/>
      <c r="KJ114" s="10"/>
      <c r="KK114" s="10"/>
      <c r="KO114" t="s">
        <v>853</v>
      </c>
      <c r="KR114" s="255"/>
      <c r="KT114" s="10">
        <f t="shared" si="4"/>
        <v>21</v>
      </c>
      <c r="KU114" s="10">
        <f t="shared" si="5"/>
        <v>2</v>
      </c>
      <c r="KV114" s="10">
        <f t="shared" si="6"/>
        <v>3</v>
      </c>
      <c r="KW114" s="10">
        <f t="shared" si="7"/>
        <v>26</v>
      </c>
    </row>
    <row r="115" spans="1:309" ht="19.5">
      <c r="A115" s="171">
        <v>12</v>
      </c>
      <c r="B115" s="171" t="s">
        <v>1064</v>
      </c>
      <c r="C115" s="172" t="s">
        <v>1092</v>
      </c>
      <c r="D115" s="173">
        <v>14</v>
      </c>
      <c r="E115" s="171" t="s">
        <v>1093</v>
      </c>
      <c r="F115" s="164">
        <v>20</v>
      </c>
      <c r="G115" s="164" t="s">
        <v>852</v>
      </c>
      <c r="H115" s="164">
        <v>0</v>
      </c>
      <c r="I115" s="164">
        <v>0</v>
      </c>
      <c r="J115" s="164">
        <v>430</v>
      </c>
      <c r="K115" s="164">
        <v>94.9</v>
      </c>
      <c r="L115" s="165">
        <v>22.069767441860467</v>
      </c>
      <c r="M115" s="384" t="s">
        <v>2278</v>
      </c>
      <c r="N115" s="166" t="s">
        <v>853</v>
      </c>
      <c r="BQ115" s="9" t="s">
        <v>853</v>
      </c>
      <c r="BR115" s="9" t="s">
        <v>853</v>
      </c>
      <c r="BU115" s="9" t="s">
        <v>853</v>
      </c>
      <c r="CB115" s="166"/>
      <c r="CG115" s="166"/>
      <c r="CS115" s="167"/>
      <c r="CT115" s="166"/>
      <c r="DO115" s="166"/>
      <c r="EV115" s="166"/>
      <c r="FN115" s="167"/>
      <c r="FU115" s="166"/>
      <c r="GA115" s="166"/>
      <c r="GE115" s="166"/>
      <c r="GM115" s="166"/>
      <c r="GQ115" s="167"/>
      <c r="HA115" t="s">
        <v>853</v>
      </c>
      <c r="IP115" s="166"/>
      <c r="IR115" s="166"/>
      <c r="IX115" s="10"/>
      <c r="IY115" s="10"/>
      <c r="JA115" s="10"/>
      <c r="JM115" s="167"/>
      <c r="JY115" s="166"/>
      <c r="KC115" s="285"/>
      <c r="KH115" s="10"/>
      <c r="KI115" s="10"/>
      <c r="KJ115" s="10"/>
      <c r="KK115" s="10"/>
      <c r="KR115" s="255"/>
      <c r="KT115" s="10">
        <f t="shared" si="4"/>
        <v>5</v>
      </c>
      <c r="KU115" s="10">
        <f t="shared" si="5"/>
        <v>0</v>
      </c>
      <c r="KV115" s="10">
        <f t="shared" si="6"/>
        <v>0</v>
      </c>
      <c r="KW115" s="10">
        <f t="shared" si="7"/>
        <v>5</v>
      </c>
    </row>
    <row r="116" spans="1:309" ht="19.5">
      <c r="A116" s="171">
        <v>12</v>
      </c>
      <c r="B116" s="171" t="s">
        <v>1064</v>
      </c>
      <c r="C116" s="172" t="s">
        <v>1094</v>
      </c>
      <c r="D116" s="173">
        <v>15</v>
      </c>
      <c r="E116" s="171" t="s">
        <v>1095</v>
      </c>
      <c r="F116" s="164">
        <v>20</v>
      </c>
      <c r="G116" s="164" t="s">
        <v>852</v>
      </c>
      <c r="H116" s="164">
        <v>0</v>
      </c>
      <c r="I116" s="164">
        <v>0</v>
      </c>
      <c r="J116" s="164">
        <v>638</v>
      </c>
      <c r="K116" s="164">
        <v>184.7</v>
      </c>
      <c r="L116" s="165">
        <v>28.949843260188086</v>
      </c>
      <c r="M116" s="384" t="s">
        <v>2279</v>
      </c>
      <c r="N116" s="166" t="s">
        <v>853</v>
      </c>
      <c r="CB116" s="166"/>
      <c r="CG116" s="166"/>
      <c r="CS116" s="167"/>
      <c r="CT116" s="166"/>
      <c r="DO116" s="166"/>
      <c r="EV116" s="166"/>
      <c r="FN116" s="167"/>
      <c r="FU116" s="166"/>
      <c r="GA116" s="166"/>
      <c r="GE116" s="166"/>
      <c r="GM116" s="166"/>
      <c r="GQ116" s="167"/>
      <c r="HA116" t="s">
        <v>853</v>
      </c>
      <c r="IP116" s="166"/>
      <c r="IR116" s="166"/>
      <c r="IX116" s="10" t="s">
        <v>853</v>
      </c>
      <c r="IY116" s="10"/>
      <c r="JA116" s="10"/>
      <c r="JM116" s="167"/>
      <c r="JY116" s="166" t="s">
        <v>853</v>
      </c>
      <c r="KC116" s="285"/>
      <c r="KH116" s="10"/>
      <c r="KI116" s="10"/>
      <c r="KJ116" s="10"/>
      <c r="KK116" s="10"/>
      <c r="KR116" s="255"/>
      <c r="KT116" s="10">
        <f t="shared" si="4"/>
        <v>2</v>
      </c>
      <c r="KU116" s="10">
        <f t="shared" si="5"/>
        <v>1</v>
      </c>
      <c r="KV116" s="10">
        <f t="shared" si="6"/>
        <v>1</v>
      </c>
      <c r="KW116" s="10">
        <f t="shared" si="7"/>
        <v>4</v>
      </c>
    </row>
    <row r="117" spans="1:309" ht="19.5">
      <c r="A117" s="171">
        <v>12</v>
      </c>
      <c r="B117" s="171" t="s">
        <v>1064</v>
      </c>
      <c r="C117" s="172" t="s">
        <v>1096</v>
      </c>
      <c r="D117" s="173">
        <v>16</v>
      </c>
      <c r="E117" s="171" t="s">
        <v>1097</v>
      </c>
      <c r="F117" s="164">
        <v>21</v>
      </c>
      <c r="G117" s="164" t="s">
        <v>852</v>
      </c>
      <c r="H117" s="164" t="s">
        <v>979</v>
      </c>
      <c r="I117" s="164">
        <v>0</v>
      </c>
      <c r="J117" s="164">
        <v>664</v>
      </c>
      <c r="K117" s="164">
        <v>299.8</v>
      </c>
      <c r="L117" s="165">
        <v>45.150602409638559</v>
      </c>
      <c r="M117" s="384" t="s">
        <v>2280</v>
      </c>
      <c r="N117" s="166"/>
      <c r="BF117" s="556"/>
      <c r="CB117" s="166"/>
      <c r="CG117" s="166"/>
      <c r="CS117" s="167"/>
      <c r="CT117" s="166"/>
      <c r="DO117" s="166"/>
      <c r="EV117" s="166"/>
      <c r="FN117" s="167"/>
      <c r="FU117" s="166"/>
      <c r="GA117" s="166"/>
      <c r="GE117" s="166"/>
      <c r="GM117" s="166"/>
      <c r="GQ117" s="167"/>
      <c r="IP117" s="166"/>
      <c r="IR117" s="166"/>
      <c r="IX117" s="10" t="s">
        <v>853</v>
      </c>
      <c r="IY117" s="10"/>
      <c r="JA117" s="10"/>
      <c r="JM117" s="167"/>
      <c r="JY117" s="178"/>
      <c r="KA117" s="9" t="s">
        <v>853</v>
      </c>
      <c r="KC117" s="285"/>
      <c r="KH117" s="10"/>
      <c r="KI117" s="10"/>
      <c r="KJ117" s="10"/>
      <c r="KK117" s="10"/>
      <c r="KR117" s="255"/>
      <c r="KT117" s="10">
        <f t="shared" si="4"/>
        <v>0</v>
      </c>
      <c r="KU117" s="10">
        <f t="shared" si="5"/>
        <v>1</v>
      </c>
      <c r="KV117" s="10">
        <f t="shared" si="6"/>
        <v>1</v>
      </c>
      <c r="KW117" s="10">
        <f t="shared" si="7"/>
        <v>2</v>
      </c>
    </row>
    <row r="118" spans="1:309" ht="19.5">
      <c r="A118" s="171">
        <v>12</v>
      </c>
      <c r="B118" s="171" t="s">
        <v>1064</v>
      </c>
      <c r="C118" s="172" t="s">
        <v>1099</v>
      </c>
      <c r="D118" s="173">
        <v>17</v>
      </c>
      <c r="E118" s="171" t="s">
        <v>1100</v>
      </c>
      <c r="F118" s="164">
        <v>11</v>
      </c>
      <c r="G118" s="164" t="s">
        <v>876</v>
      </c>
      <c r="H118" s="164">
        <v>0</v>
      </c>
      <c r="I118" s="164">
        <v>0</v>
      </c>
      <c r="J118" s="164">
        <v>657</v>
      </c>
      <c r="K118" s="164">
        <v>243.3</v>
      </c>
      <c r="L118" s="165">
        <v>37.031963470319631</v>
      </c>
      <c r="M118" s="384" t="s">
        <v>2281</v>
      </c>
      <c r="N118" s="166"/>
      <c r="BA118" s="9" t="s">
        <v>853</v>
      </c>
      <c r="BB118" s="9" t="s">
        <v>853</v>
      </c>
      <c r="BD118" s="9" t="s">
        <v>853</v>
      </c>
      <c r="BP118" s="9" t="s">
        <v>853</v>
      </c>
      <c r="BQ118" s="9" t="s">
        <v>853</v>
      </c>
      <c r="CB118" s="166"/>
      <c r="CG118" s="166" t="s">
        <v>853</v>
      </c>
      <c r="CI118" s="9" t="s">
        <v>853</v>
      </c>
      <c r="CL118" s="9" t="s">
        <v>853</v>
      </c>
      <c r="CS118" s="167"/>
      <c r="CT118" s="166" t="s">
        <v>853</v>
      </c>
      <c r="CW118" s="9" t="s">
        <v>853</v>
      </c>
      <c r="DA118" s="9" t="s">
        <v>853</v>
      </c>
      <c r="DO118" s="166" t="s">
        <v>853</v>
      </c>
      <c r="DT118" s="9" t="s">
        <v>853</v>
      </c>
      <c r="DV118" s="9" t="s">
        <v>853</v>
      </c>
      <c r="DY118" s="9" t="s">
        <v>853</v>
      </c>
      <c r="DZ118" s="9" t="s">
        <v>853</v>
      </c>
      <c r="EI118" s="9" t="s">
        <v>853</v>
      </c>
      <c r="EJ118" s="9" t="s">
        <v>853</v>
      </c>
      <c r="EV118" s="166"/>
      <c r="FH118" s="9" t="s">
        <v>853</v>
      </c>
      <c r="FN118" s="167"/>
      <c r="FU118" s="166"/>
      <c r="GA118" s="166"/>
      <c r="GE118" s="166"/>
      <c r="GM118" s="166"/>
      <c r="GQ118" s="167"/>
      <c r="GR118" t="s">
        <v>853</v>
      </c>
      <c r="GS118" t="s">
        <v>853</v>
      </c>
      <c r="GU118" t="s">
        <v>853</v>
      </c>
      <c r="GV118" t="s">
        <v>853</v>
      </c>
      <c r="GW118" t="s">
        <v>853</v>
      </c>
      <c r="GX118" t="s">
        <v>853</v>
      </c>
      <c r="IP118" s="166"/>
      <c r="IR118" s="166"/>
      <c r="IT118" s="9" t="s">
        <v>853</v>
      </c>
      <c r="IX118" s="10"/>
      <c r="IY118" s="10"/>
      <c r="JA118" s="10"/>
      <c r="JE118" t="s">
        <v>853</v>
      </c>
      <c r="JM118" s="167"/>
      <c r="JQ118" t="s">
        <v>853</v>
      </c>
      <c r="JY118" s="166"/>
      <c r="KC118" s="285"/>
      <c r="KD118" s="558" t="s">
        <v>853</v>
      </c>
      <c r="KH118" s="10"/>
      <c r="KI118" s="10"/>
      <c r="KJ118" s="10"/>
      <c r="KK118" s="10"/>
      <c r="KM118" t="s">
        <v>853</v>
      </c>
      <c r="KR118" s="255"/>
      <c r="KT118" s="10">
        <f t="shared" si="4"/>
        <v>25</v>
      </c>
      <c r="KU118" s="10">
        <f t="shared" si="5"/>
        <v>2</v>
      </c>
      <c r="KV118" s="10">
        <f t="shared" si="6"/>
        <v>3</v>
      </c>
      <c r="KW118" s="10">
        <f t="shared" si="7"/>
        <v>30</v>
      </c>
    </row>
    <row r="119" spans="1:309" ht="19.5">
      <c r="A119" s="171">
        <v>12</v>
      </c>
      <c r="B119" s="171" t="s">
        <v>1064</v>
      </c>
      <c r="C119" s="172" t="s">
        <v>1101</v>
      </c>
      <c r="D119" s="173">
        <v>18</v>
      </c>
      <c r="E119" s="164" t="s">
        <v>1102</v>
      </c>
      <c r="F119" s="164">
        <v>21</v>
      </c>
      <c r="G119" s="164" t="s">
        <v>852</v>
      </c>
      <c r="H119" s="164" t="s">
        <v>979</v>
      </c>
      <c r="I119" s="164">
        <v>0</v>
      </c>
      <c r="J119" s="164">
        <v>405</v>
      </c>
      <c r="K119" s="164">
        <v>211.6</v>
      </c>
      <c r="L119" s="165">
        <v>52.246913580246911</v>
      </c>
      <c r="M119" s="384" t="s">
        <v>2282</v>
      </c>
      <c r="N119" s="166" t="s">
        <v>853</v>
      </c>
      <c r="CB119" s="166"/>
      <c r="CG119" s="166"/>
      <c r="CS119" s="167"/>
      <c r="CT119" s="166"/>
      <c r="DJ119" s="9" t="s">
        <v>853</v>
      </c>
      <c r="DO119" s="166"/>
      <c r="EV119" s="166"/>
      <c r="FN119" s="167"/>
      <c r="FU119" s="166"/>
      <c r="GA119" s="166"/>
      <c r="GE119" s="166"/>
      <c r="GM119" s="166"/>
      <c r="GQ119" s="167"/>
      <c r="IL119" t="s">
        <v>853</v>
      </c>
      <c r="IP119" s="166"/>
      <c r="IR119" s="166"/>
      <c r="IX119" s="10"/>
      <c r="IY119" s="10"/>
      <c r="JA119" s="10"/>
      <c r="JM119" s="167"/>
      <c r="JY119" s="166"/>
      <c r="KC119" s="285"/>
      <c r="KH119" s="10"/>
      <c r="KI119" s="10"/>
      <c r="KJ119" s="10"/>
      <c r="KK119" s="10"/>
      <c r="KR119" s="255"/>
      <c r="KT119" s="10">
        <f t="shared" si="4"/>
        <v>3</v>
      </c>
      <c r="KU119" s="10">
        <f t="shared" si="5"/>
        <v>0</v>
      </c>
      <c r="KV119" s="10">
        <f t="shared" si="6"/>
        <v>0</v>
      </c>
      <c r="KW119" s="10">
        <f t="shared" si="7"/>
        <v>3</v>
      </c>
    </row>
    <row r="120" spans="1:309" ht="19.5">
      <c r="A120" s="171">
        <v>12</v>
      </c>
      <c r="B120" s="171" t="s">
        <v>1064</v>
      </c>
      <c r="C120" s="172" t="s">
        <v>1103</v>
      </c>
      <c r="D120" s="173">
        <v>19</v>
      </c>
      <c r="E120" s="171" t="s">
        <v>1104</v>
      </c>
      <c r="F120" s="164">
        <v>21</v>
      </c>
      <c r="G120" s="164" t="s">
        <v>852</v>
      </c>
      <c r="H120" s="164" t="s">
        <v>979</v>
      </c>
      <c r="I120" s="164">
        <v>0</v>
      </c>
      <c r="J120" s="164">
        <v>574</v>
      </c>
      <c r="K120" s="164">
        <v>211.8</v>
      </c>
      <c r="L120" s="165">
        <v>36.898954703832757</v>
      </c>
      <c r="M120" s="384" t="s">
        <v>2283</v>
      </c>
      <c r="N120" s="166"/>
      <c r="CB120" s="166"/>
      <c r="CG120" s="166"/>
      <c r="CI120" s="9" t="s">
        <v>853</v>
      </c>
      <c r="CS120" s="167"/>
      <c r="CT120" s="166"/>
      <c r="DO120" s="166"/>
      <c r="EV120" s="166"/>
      <c r="FN120" s="167"/>
      <c r="FU120" s="166"/>
      <c r="GA120" s="166"/>
      <c r="GE120" s="166"/>
      <c r="GM120" s="166"/>
      <c r="GQ120" s="167"/>
      <c r="HX120" t="s">
        <v>853</v>
      </c>
      <c r="IP120" s="166"/>
      <c r="IR120" s="166"/>
      <c r="IX120" s="10"/>
      <c r="IY120" s="10"/>
      <c r="IZ120" s="9" t="s">
        <v>853</v>
      </c>
      <c r="JA120" s="10"/>
      <c r="JM120" s="167"/>
      <c r="JY120" s="178"/>
      <c r="KC120" s="285"/>
      <c r="KH120" s="10"/>
      <c r="KI120" s="10"/>
      <c r="KJ120" s="10"/>
      <c r="KK120" s="10"/>
      <c r="KO120" s="558" t="s">
        <v>853</v>
      </c>
      <c r="KR120" s="255"/>
      <c r="KT120" s="10">
        <f t="shared" si="4"/>
        <v>2</v>
      </c>
      <c r="KU120" s="10">
        <f t="shared" si="5"/>
        <v>1</v>
      </c>
      <c r="KV120" s="10">
        <f t="shared" si="6"/>
        <v>1</v>
      </c>
      <c r="KW120" s="10">
        <f t="shared" si="7"/>
        <v>4</v>
      </c>
    </row>
    <row r="121" spans="1:309" ht="19.5">
      <c r="A121" s="171">
        <v>12</v>
      </c>
      <c r="B121" s="171" t="s">
        <v>1064</v>
      </c>
      <c r="C121" s="172" t="s">
        <v>1105</v>
      </c>
      <c r="D121" s="173">
        <v>20</v>
      </c>
      <c r="E121" s="171" t="s">
        <v>1106</v>
      </c>
      <c r="F121" s="164">
        <v>20</v>
      </c>
      <c r="G121" s="164" t="s">
        <v>852</v>
      </c>
      <c r="H121" s="164">
        <v>0</v>
      </c>
      <c r="I121" s="164">
        <v>0</v>
      </c>
      <c r="J121" s="164">
        <v>327</v>
      </c>
      <c r="K121" s="164">
        <v>68</v>
      </c>
      <c r="L121" s="165">
        <v>20.795107033639145</v>
      </c>
      <c r="M121" s="384" t="s">
        <v>2284</v>
      </c>
      <c r="N121" s="166" t="s">
        <v>853</v>
      </c>
      <c r="CB121" s="166"/>
      <c r="CG121" s="166" t="s">
        <v>853</v>
      </c>
      <c r="CI121" s="9" t="s">
        <v>853</v>
      </c>
      <c r="CQ121" s="9" t="s">
        <v>853</v>
      </c>
      <c r="CS121" s="167"/>
      <c r="CT121" s="166"/>
      <c r="DO121" s="166"/>
      <c r="EV121" s="166"/>
      <c r="FI121" s="9" t="s">
        <v>853</v>
      </c>
      <c r="FN121" s="167"/>
      <c r="FU121" s="166"/>
      <c r="GA121" s="166"/>
      <c r="GE121" s="166"/>
      <c r="GM121" s="166"/>
      <c r="GQ121" s="167"/>
      <c r="HA121" t="s">
        <v>853</v>
      </c>
      <c r="IP121" s="166"/>
      <c r="IR121" s="166"/>
      <c r="IX121" s="10"/>
      <c r="IY121" s="10"/>
      <c r="IZ121" s="9" t="s">
        <v>853</v>
      </c>
      <c r="JA121" s="10"/>
      <c r="JM121" s="167"/>
      <c r="JY121" s="166"/>
      <c r="KC121" s="285"/>
      <c r="KH121" s="10"/>
      <c r="KI121" s="10"/>
      <c r="KJ121" s="10"/>
      <c r="KK121" s="10"/>
      <c r="KR121" s="255"/>
      <c r="KT121" s="10">
        <f t="shared" si="4"/>
        <v>6</v>
      </c>
      <c r="KU121" s="10">
        <f t="shared" si="5"/>
        <v>1</v>
      </c>
      <c r="KV121" s="10">
        <f t="shared" si="6"/>
        <v>0</v>
      </c>
      <c r="KW121" s="10">
        <f t="shared" si="7"/>
        <v>7</v>
      </c>
    </row>
    <row r="122" spans="1:309" ht="19.5">
      <c r="A122" s="171">
        <v>12</v>
      </c>
      <c r="B122" s="171" t="s">
        <v>1064</v>
      </c>
      <c r="C122" s="172" t="s">
        <v>1107</v>
      </c>
      <c r="D122" s="173">
        <v>21</v>
      </c>
      <c r="E122" s="171" t="s">
        <v>1108</v>
      </c>
      <c r="F122" s="164">
        <v>10</v>
      </c>
      <c r="G122" s="164" t="s">
        <v>857</v>
      </c>
      <c r="H122" s="164">
        <v>0</v>
      </c>
      <c r="I122" s="164">
        <v>0</v>
      </c>
      <c r="J122" s="164">
        <v>763</v>
      </c>
      <c r="K122" s="164">
        <v>313.60000000000002</v>
      </c>
      <c r="L122" s="165">
        <v>41.100917431192663</v>
      </c>
      <c r="M122" s="384" t="s">
        <v>2285</v>
      </c>
      <c r="N122" s="166" t="s">
        <v>853</v>
      </c>
      <c r="CB122" s="166"/>
      <c r="CC122" s="9" t="s">
        <v>853</v>
      </c>
      <c r="CG122" s="166" t="s">
        <v>853</v>
      </c>
      <c r="CS122" s="167"/>
      <c r="CT122" s="166"/>
      <c r="CV122" s="9" t="s">
        <v>853</v>
      </c>
      <c r="DC122" s="9" t="s">
        <v>853</v>
      </c>
      <c r="DO122" s="166"/>
      <c r="EV122" s="166"/>
      <c r="FB122" s="9" t="s">
        <v>853</v>
      </c>
      <c r="FM122" s="9" t="s">
        <v>853</v>
      </c>
      <c r="FN122" s="167"/>
      <c r="FO122" s="9" t="s">
        <v>853</v>
      </c>
      <c r="FP122" s="9" t="s">
        <v>853</v>
      </c>
      <c r="FS122" s="9" t="s">
        <v>853</v>
      </c>
      <c r="FT122" s="9" t="s">
        <v>853</v>
      </c>
      <c r="FU122" s="166" t="s">
        <v>853</v>
      </c>
      <c r="FX122" s="9" t="s">
        <v>853</v>
      </c>
      <c r="GA122" s="166"/>
      <c r="GE122" s="166"/>
      <c r="GM122" s="166"/>
      <c r="GQ122" s="167"/>
      <c r="HF122" t="s">
        <v>853</v>
      </c>
      <c r="IP122" s="166"/>
      <c r="IR122" s="166"/>
      <c r="IT122" s="9" t="s">
        <v>853</v>
      </c>
      <c r="IX122" s="10"/>
      <c r="IY122" s="10"/>
      <c r="JA122" s="10"/>
      <c r="JC122" s="9" t="s">
        <v>853</v>
      </c>
      <c r="JG122" s="9" t="s">
        <v>853</v>
      </c>
      <c r="JM122" s="167"/>
      <c r="JN122" t="s">
        <v>853</v>
      </c>
      <c r="JY122" s="166"/>
      <c r="JZ122" s="9" t="s">
        <v>853</v>
      </c>
      <c r="KA122" s="9" t="s">
        <v>853</v>
      </c>
      <c r="KC122" s="285"/>
      <c r="KH122" s="10"/>
      <c r="KI122" s="10"/>
      <c r="KJ122" s="10"/>
      <c r="KK122" s="10"/>
      <c r="KR122" s="255"/>
      <c r="KT122" s="10">
        <f t="shared" si="4"/>
        <v>14</v>
      </c>
      <c r="KU122" s="10">
        <f t="shared" si="5"/>
        <v>3</v>
      </c>
      <c r="KV122" s="10">
        <f t="shared" si="6"/>
        <v>3</v>
      </c>
      <c r="KW122" s="10">
        <f t="shared" si="7"/>
        <v>20</v>
      </c>
    </row>
    <row r="123" spans="1:309" ht="19.5">
      <c r="A123" s="171">
        <v>12</v>
      </c>
      <c r="B123" s="171" t="s">
        <v>1064</v>
      </c>
      <c r="C123" s="172" t="s">
        <v>1109</v>
      </c>
      <c r="D123" s="173">
        <v>22</v>
      </c>
      <c r="E123" s="164" t="s">
        <v>1110</v>
      </c>
      <c r="F123" s="164">
        <v>10</v>
      </c>
      <c r="G123" s="164" t="s">
        <v>857</v>
      </c>
      <c r="H123" s="164">
        <v>0</v>
      </c>
      <c r="I123" s="164">
        <v>0</v>
      </c>
      <c r="J123" s="164">
        <v>314</v>
      </c>
      <c r="K123" s="164">
        <v>82.4</v>
      </c>
      <c r="L123" s="165">
        <v>26.242038216560509</v>
      </c>
      <c r="M123" s="384" t="s">
        <v>2286</v>
      </c>
      <c r="N123" s="166" t="s">
        <v>853</v>
      </c>
      <c r="R123" s="9" t="s">
        <v>853</v>
      </c>
      <c r="S123" s="9" t="s">
        <v>853</v>
      </c>
      <c r="AT123" s="9" t="s">
        <v>853</v>
      </c>
      <c r="BF123" s="556"/>
      <c r="CB123" s="166"/>
      <c r="CD123" s="9" t="s">
        <v>853</v>
      </c>
      <c r="CG123" s="166"/>
      <c r="CS123" s="167"/>
      <c r="CT123" s="166"/>
      <c r="DO123" s="166"/>
      <c r="EV123" s="166"/>
      <c r="FN123" s="167"/>
      <c r="FU123" s="166"/>
      <c r="GA123" s="166"/>
      <c r="GE123" s="166"/>
      <c r="GM123" s="166" t="s">
        <v>853</v>
      </c>
      <c r="GN123" s="9" t="s">
        <v>853</v>
      </c>
      <c r="GO123" s="9" t="s">
        <v>853</v>
      </c>
      <c r="GQ123" s="167"/>
      <c r="IP123" s="166"/>
      <c r="IR123" s="166"/>
      <c r="IX123" s="10"/>
      <c r="IY123" s="10"/>
      <c r="JA123" s="10"/>
      <c r="JC123" s="9" t="s">
        <v>853</v>
      </c>
      <c r="JE123" t="s">
        <v>853</v>
      </c>
      <c r="JG123" s="9" t="s">
        <v>853</v>
      </c>
      <c r="JI123" s="9" t="s">
        <v>853</v>
      </c>
      <c r="JM123" s="167"/>
      <c r="JN123" t="s">
        <v>853</v>
      </c>
      <c r="JP123" t="s">
        <v>853</v>
      </c>
      <c r="JQ123" t="s">
        <v>853</v>
      </c>
      <c r="JY123" s="166"/>
      <c r="KC123" s="285"/>
      <c r="KH123" s="10"/>
      <c r="KI123" s="10"/>
      <c r="KJ123" s="10"/>
      <c r="KK123" s="10" t="s">
        <v>853</v>
      </c>
      <c r="KM123" t="s">
        <v>853</v>
      </c>
      <c r="KR123" s="255"/>
      <c r="KT123" s="10">
        <f t="shared" si="4"/>
        <v>8</v>
      </c>
      <c r="KU123" s="10">
        <f t="shared" si="5"/>
        <v>4</v>
      </c>
      <c r="KV123" s="10">
        <f t="shared" si="6"/>
        <v>5</v>
      </c>
      <c r="KW123" s="10">
        <f t="shared" si="7"/>
        <v>17</v>
      </c>
    </row>
    <row r="124" spans="1:309" ht="19.5">
      <c r="A124" s="171">
        <v>12</v>
      </c>
      <c r="B124" s="171" t="s">
        <v>1064</v>
      </c>
      <c r="C124" s="172" t="s">
        <v>1111</v>
      </c>
      <c r="D124" s="173">
        <v>23</v>
      </c>
      <c r="E124" s="164" t="s">
        <v>1112</v>
      </c>
      <c r="F124" s="164">
        <v>9</v>
      </c>
      <c r="G124" s="164" t="s">
        <v>857</v>
      </c>
      <c r="H124" s="164">
        <v>0</v>
      </c>
      <c r="I124" s="164">
        <v>0</v>
      </c>
      <c r="J124" s="164">
        <v>636</v>
      </c>
      <c r="K124" s="164">
        <v>203.2</v>
      </c>
      <c r="L124" s="165">
        <v>31.949685534591193</v>
      </c>
      <c r="M124" s="384" t="s">
        <v>2287</v>
      </c>
      <c r="N124" s="166" t="s">
        <v>853</v>
      </c>
      <c r="CB124" s="166"/>
      <c r="CG124" s="166"/>
      <c r="CH124" s="9" t="s">
        <v>853</v>
      </c>
      <c r="CM124" s="9" t="s">
        <v>853</v>
      </c>
      <c r="CS124" s="167"/>
      <c r="CT124" s="166"/>
      <c r="DA124" s="9" t="s">
        <v>853</v>
      </c>
      <c r="DF124" s="9" t="s">
        <v>853</v>
      </c>
      <c r="DO124" s="166"/>
      <c r="EV124" s="166"/>
      <c r="FI124" s="9" t="s">
        <v>853</v>
      </c>
      <c r="FK124" s="9" t="s">
        <v>853</v>
      </c>
      <c r="FN124" s="167"/>
      <c r="FU124" s="166"/>
      <c r="GA124" s="166"/>
      <c r="GE124" s="166"/>
      <c r="GM124" s="166"/>
      <c r="GQ124" s="167"/>
      <c r="GR124" t="s">
        <v>853</v>
      </c>
      <c r="GS124" t="s">
        <v>853</v>
      </c>
      <c r="GU124" t="s">
        <v>853</v>
      </c>
      <c r="GV124" t="s">
        <v>853</v>
      </c>
      <c r="GW124" t="s">
        <v>853</v>
      </c>
      <c r="GX124" t="s">
        <v>853</v>
      </c>
      <c r="HF124" t="s">
        <v>853</v>
      </c>
      <c r="HK124" t="s">
        <v>853</v>
      </c>
      <c r="IP124" s="166"/>
      <c r="IR124" s="166"/>
      <c r="IX124" s="10" t="s">
        <v>853</v>
      </c>
      <c r="IY124" s="10"/>
      <c r="JA124" s="10"/>
      <c r="JC124" s="9" t="s">
        <v>853</v>
      </c>
      <c r="JE124" t="s">
        <v>853</v>
      </c>
      <c r="JI124" s="9" t="s">
        <v>853</v>
      </c>
      <c r="JJ124" s="9" t="s">
        <v>853</v>
      </c>
      <c r="JK124" s="9" t="s">
        <v>853</v>
      </c>
      <c r="JM124" s="167"/>
      <c r="JY124" s="174" t="s">
        <v>853</v>
      </c>
      <c r="KC124" s="285"/>
      <c r="KD124" t="s">
        <v>853</v>
      </c>
      <c r="KH124" s="10"/>
      <c r="KI124" s="10"/>
      <c r="KJ124" s="10"/>
      <c r="KK124" s="10"/>
      <c r="KM124" t="s">
        <v>853</v>
      </c>
      <c r="KR124" s="255"/>
      <c r="KT124" s="10">
        <f t="shared" si="4"/>
        <v>15</v>
      </c>
      <c r="KU124" s="10">
        <f t="shared" si="5"/>
        <v>6</v>
      </c>
      <c r="KV124" s="10">
        <f t="shared" si="6"/>
        <v>3</v>
      </c>
      <c r="KW124" s="10">
        <f t="shared" si="7"/>
        <v>24</v>
      </c>
    </row>
    <row r="125" spans="1:309" ht="19.5">
      <c r="A125" s="171">
        <v>12</v>
      </c>
      <c r="B125" s="171" t="s">
        <v>1064</v>
      </c>
      <c r="C125" s="172" t="s">
        <v>1113</v>
      </c>
      <c r="D125" s="173">
        <v>24</v>
      </c>
      <c r="E125" s="164" t="s">
        <v>1114</v>
      </c>
      <c r="F125" s="164">
        <v>8</v>
      </c>
      <c r="G125" s="164" t="s">
        <v>857</v>
      </c>
      <c r="H125" s="164">
        <v>0</v>
      </c>
      <c r="I125" s="164">
        <v>0</v>
      </c>
      <c r="J125" s="164">
        <v>220</v>
      </c>
      <c r="K125" s="164">
        <v>42.4</v>
      </c>
      <c r="L125" s="165">
        <v>19.272727272727273</v>
      </c>
      <c r="M125" s="384" t="s">
        <v>2288</v>
      </c>
      <c r="N125" s="166" t="s">
        <v>853</v>
      </c>
      <c r="CB125" s="166"/>
      <c r="CG125" s="166"/>
      <c r="CS125" s="167"/>
      <c r="CT125" s="166"/>
      <c r="CV125" s="9" t="s">
        <v>853</v>
      </c>
      <c r="DO125" s="166"/>
      <c r="EV125" s="166"/>
      <c r="FN125" s="167"/>
      <c r="FU125" s="166"/>
      <c r="GA125" s="166"/>
      <c r="GE125" s="166"/>
      <c r="GM125" s="166"/>
      <c r="GQ125" s="167"/>
      <c r="IP125" s="166"/>
      <c r="IR125" s="166"/>
      <c r="IX125" s="10"/>
      <c r="IY125" s="10"/>
      <c r="JA125" s="10"/>
      <c r="JB125" s="9" t="s">
        <v>853</v>
      </c>
      <c r="JM125" s="167"/>
      <c r="JP125" t="s">
        <v>853</v>
      </c>
      <c r="JY125" s="166"/>
      <c r="KC125" s="285"/>
      <c r="KH125" s="10"/>
      <c r="KI125" s="10"/>
      <c r="KJ125" s="10"/>
      <c r="KK125" s="10"/>
      <c r="KO125" t="s">
        <v>853</v>
      </c>
      <c r="KR125" s="255"/>
      <c r="KT125" s="10">
        <f t="shared" si="4"/>
        <v>2</v>
      </c>
      <c r="KU125" s="10">
        <f t="shared" si="5"/>
        <v>1</v>
      </c>
      <c r="KV125" s="10">
        <f t="shared" si="6"/>
        <v>2</v>
      </c>
      <c r="KW125" s="10">
        <f t="shared" si="7"/>
        <v>5</v>
      </c>
    </row>
    <row r="126" spans="1:309" ht="19.5">
      <c r="A126" s="171">
        <v>12</v>
      </c>
      <c r="B126" s="171" t="s">
        <v>1064</v>
      </c>
      <c r="C126" s="172" t="s">
        <v>1115</v>
      </c>
      <c r="D126" s="173">
        <v>25</v>
      </c>
      <c r="E126" s="164" t="s">
        <v>1116</v>
      </c>
      <c r="F126" s="164">
        <v>21</v>
      </c>
      <c r="G126" s="164" t="s">
        <v>852</v>
      </c>
      <c r="H126" s="164" t="s">
        <v>979</v>
      </c>
      <c r="I126" s="164">
        <v>0</v>
      </c>
      <c r="J126" s="164">
        <v>475</v>
      </c>
      <c r="K126" s="164">
        <v>136</v>
      </c>
      <c r="L126" s="165">
        <v>28.631578947368418</v>
      </c>
      <c r="M126" s="384" t="s">
        <v>2289</v>
      </c>
      <c r="N126" s="166" t="s">
        <v>853</v>
      </c>
      <c r="CB126" s="166"/>
      <c r="CG126" s="166"/>
      <c r="CS126" s="167"/>
      <c r="CT126" s="166"/>
      <c r="DO126" s="166"/>
      <c r="EV126" s="166"/>
      <c r="FN126" s="167"/>
      <c r="FU126" s="166"/>
      <c r="GA126" s="166"/>
      <c r="GE126" s="166"/>
      <c r="GM126" s="166"/>
      <c r="GQ126" s="167"/>
      <c r="IP126" s="166"/>
      <c r="IR126" s="166"/>
      <c r="IX126" s="10"/>
      <c r="IY126" s="10"/>
      <c r="JA126" s="10"/>
      <c r="JM126" s="167"/>
      <c r="JY126" s="166" t="s">
        <v>853</v>
      </c>
      <c r="KC126" s="285"/>
      <c r="KH126" s="10"/>
      <c r="KI126" s="10"/>
      <c r="KJ126" s="10"/>
      <c r="KK126" s="10"/>
      <c r="KR126" s="255"/>
      <c r="KT126" s="10">
        <f t="shared" si="4"/>
        <v>1</v>
      </c>
      <c r="KU126" s="10">
        <f t="shared" si="5"/>
        <v>0</v>
      </c>
      <c r="KV126" s="10">
        <f t="shared" si="6"/>
        <v>1</v>
      </c>
      <c r="KW126" s="10">
        <f t="shared" si="7"/>
        <v>2</v>
      </c>
    </row>
    <row r="127" spans="1:309" ht="19.5">
      <c r="A127" s="171">
        <v>13</v>
      </c>
      <c r="B127" s="171" t="s">
        <v>1117</v>
      </c>
      <c r="C127" s="172" t="s">
        <v>1118</v>
      </c>
      <c r="D127" s="173">
        <v>1</v>
      </c>
      <c r="E127" s="164" t="s">
        <v>1119</v>
      </c>
      <c r="F127" s="164">
        <v>20</v>
      </c>
      <c r="G127" s="164" t="s">
        <v>852</v>
      </c>
      <c r="H127" s="164">
        <v>0</v>
      </c>
      <c r="I127" s="164">
        <v>0</v>
      </c>
      <c r="J127" s="164">
        <v>183</v>
      </c>
      <c r="K127" s="164">
        <v>41.7</v>
      </c>
      <c r="L127" s="165">
        <v>22.78688524590164</v>
      </c>
      <c r="M127" s="384" t="s">
        <v>2290</v>
      </c>
      <c r="N127" s="166" t="s">
        <v>853</v>
      </c>
      <c r="CB127" s="166"/>
      <c r="CG127" s="166"/>
      <c r="CS127" s="167"/>
      <c r="CT127" s="166"/>
      <c r="DO127" s="166"/>
      <c r="DR127" s="9" t="s">
        <v>853</v>
      </c>
      <c r="DT127" s="9" t="s">
        <v>853</v>
      </c>
      <c r="EG127" s="9" t="s">
        <v>853</v>
      </c>
      <c r="EI127" s="9" t="s">
        <v>853</v>
      </c>
      <c r="EJ127" s="9" t="s">
        <v>853</v>
      </c>
      <c r="EK127" s="9" t="s">
        <v>853</v>
      </c>
      <c r="EL127" s="9" t="s">
        <v>853</v>
      </c>
      <c r="EO127" s="9" t="s">
        <v>853</v>
      </c>
      <c r="EP127" s="9" t="s">
        <v>853</v>
      </c>
      <c r="EV127" s="166"/>
      <c r="FN127" s="167"/>
      <c r="FU127" s="166"/>
      <c r="GA127" s="166"/>
      <c r="GE127" s="166"/>
      <c r="GK127" s="9" t="s">
        <v>853</v>
      </c>
      <c r="GM127" s="166"/>
      <c r="GQ127" s="167"/>
      <c r="IC127" t="s">
        <v>853</v>
      </c>
      <c r="IL127" t="s">
        <v>853</v>
      </c>
      <c r="IP127" s="166"/>
      <c r="IR127" s="166"/>
      <c r="IX127" s="10"/>
      <c r="IY127" s="10"/>
      <c r="JA127" s="10"/>
      <c r="JC127" s="9" t="s">
        <v>853</v>
      </c>
      <c r="JM127" s="167"/>
      <c r="JN127" t="s">
        <v>853</v>
      </c>
      <c r="JP127" t="s">
        <v>853</v>
      </c>
      <c r="JY127" s="174"/>
      <c r="KC127" s="285"/>
      <c r="KH127" s="10"/>
      <c r="KI127" s="10"/>
      <c r="KJ127" s="10"/>
      <c r="KK127" s="10"/>
      <c r="KR127" s="255"/>
      <c r="KT127" s="10">
        <f t="shared" si="4"/>
        <v>13</v>
      </c>
      <c r="KU127" s="10">
        <f t="shared" si="5"/>
        <v>1</v>
      </c>
      <c r="KV127" s="10">
        <f t="shared" si="6"/>
        <v>2</v>
      </c>
      <c r="KW127" s="10">
        <f t="shared" si="7"/>
        <v>16</v>
      </c>
    </row>
    <row r="128" spans="1:309" ht="19.5">
      <c r="A128" s="171">
        <v>13</v>
      </c>
      <c r="B128" s="171" t="s">
        <v>1120</v>
      </c>
      <c r="C128" s="172" t="s">
        <v>1121</v>
      </c>
      <c r="D128" s="173">
        <v>2</v>
      </c>
      <c r="E128" s="164" t="s">
        <v>1122</v>
      </c>
      <c r="F128" s="164">
        <v>3</v>
      </c>
      <c r="G128" s="164" t="s">
        <v>864</v>
      </c>
      <c r="H128" s="164" t="s">
        <v>864</v>
      </c>
      <c r="I128" s="164" t="s">
        <v>865</v>
      </c>
      <c r="J128" s="164">
        <v>1198</v>
      </c>
      <c r="K128" s="164">
        <v>1056.5999999999999</v>
      </c>
      <c r="L128" s="165">
        <v>88.196994991652744</v>
      </c>
      <c r="M128" s="384" t="s">
        <v>2291</v>
      </c>
      <c r="N128" s="166" t="s">
        <v>853</v>
      </c>
      <c r="CB128" s="166"/>
      <c r="CG128" s="166"/>
      <c r="CS128" s="167"/>
      <c r="CT128" s="166"/>
      <c r="DO128" s="166"/>
      <c r="EV128" s="166"/>
      <c r="FN128" s="167"/>
      <c r="FU128" s="166"/>
      <c r="GA128" s="166"/>
      <c r="GE128" s="166"/>
      <c r="GM128" s="166"/>
      <c r="GQ128" s="167"/>
      <c r="HA128" t="s">
        <v>853</v>
      </c>
      <c r="IP128" s="166"/>
      <c r="IR128" s="166"/>
      <c r="IX128" s="10"/>
      <c r="IY128" s="10"/>
      <c r="JA128" s="10"/>
      <c r="JC128" s="9" t="s">
        <v>853</v>
      </c>
      <c r="JM128" s="167"/>
      <c r="JY128" s="174" t="s">
        <v>853</v>
      </c>
      <c r="KA128" s="9" t="s">
        <v>853</v>
      </c>
      <c r="KC128" s="285"/>
      <c r="KD128" t="s">
        <v>853</v>
      </c>
      <c r="KE128" t="s">
        <v>853</v>
      </c>
      <c r="KH128" s="10"/>
      <c r="KI128" s="10"/>
      <c r="KJ128" s="10"/>
      <c r="KK128" s="10"/>
      <c r="KR128" s="255"/>
      <c r="KT128" s="10">
        <f t="shared" si="4"/>
        <v>2</v>
      </c>
      <c r="KU128" s="10">
        <f t="shared" si="5"/>
        <v>1</v>
      </c>
      <c r="KV128" s="10">
        <f t="shared" si="6"/>
        <v>4</v>
      </c>
      <c r="KW128" s="10">
        <f t="shared" si="7"/>
        <v>7</v>
      </c>
    </row>
    <row r="129" spans="1:309" ht="19.5">
      <c r="A129" s="171">
        <v>13</v>
      </c>
      <c r="B129" s="171" t="s">
        <v>1120</v>
      </c>
      <c r="C129" s="172" t="s">
        <v>1123</v>
      </c>
      <c r="D129" s="173">
        <v>3</v>
      </c>
      <c r="E129" s="171" t="s">
        <v>1124</v>
      </c>
      <c r="F129" s="164">
        <v>21</v>
      </c>
      <c r="G129" s="164" t="s">
        <v>864</v>
      </c>
      <c r="H129" s="164" t="s">
        <v>864</v>
      </c>
      <c r="I129" s="164" t="s">
        <v>904</v>
      </c>
      <c r="J129" s="164">
        <v>1026</v>
      </c>
      <c r="K129" s="164">
        <v>707.6</v>
      </c>
      <c r="L129" s="165">
        <v>68.966861598440545</v>
      </c>
      <c r="M129" s="384" t="s">
        <v>2292</v>
      </c>
      <c r="N129" s="166"/>
      <c r="BF129" s="556"/>
      <c r="CB129" s="166"/>
      <c r="CG129" s="166"/>
      <c r="CS129" s="167"/>
      <c r="CT129" s="166"/>
      <c r="DO129" s="166"/>
      <c r="EV129" s="166"/>
      <c r="FN129" s="167"/>
      <c r="FU129" s="166"/>
      <c r="GA129" s="166"/>
      <c r="GE129" s="166"/>
      <c r="GM129" s="166"/>
      <c r="GQ129" s="167"/>
      <c r="IP129" s="166"/>
      <c r="IR129" s="166"/>
      <c r="IX129" s="10" t="s">
        <v>853</v>
      </c>
      <c r="IY129" s="10"/>
      <c r="JA129" s="10"/>
      <c r="JM129" s="167"/>
      <c r="JY129" s="174"/>
      <c r="KA129" s="9" t="s">
        <v>853</v>
      </c>
      <c r="KC129" s="285"/>
      <c r="KH129" s="10"/>
      <c r="KI129" s="10"/>
      <c r="KJ129" s="10"/>
      <c r="KK129" s="10"/>
      <c r="KR129" s="255"/>
      <c r="KT129" s="10">
        <f t="shared" si="4"/>
        <v>0</v>
      </c>
      <c r="KU129" s="10">
        <f t="shared" si="5"/>
        <v>1</v>
      </c>
      <c r="KV129" s="10">
        <f t="shared" si="6"/>
        <v>1</v>
      </c>
      <c r="KW129" s="10">
        <f t="shared" si="7"/>
        <v>2</v>
      </c>
    </row>
    <row r="130" spans="1:309" ht="19.5">
      <c r="A130" s="171">
        <v>13</v>
      </c>
      <c r="B130" s="171" t="s">
        <v>1120</v>
      </c>
      <c r="C130" s="172" t="s">
        <v>1125</v>
      </c>
      <c r="D130" s="173">
        <v>4</v>
      </c>
      <c r="E130" s="171" t="s">
        <v>1126</v>
      </c>
      <c r="F130" s="164">
        <v>21</v>
      </c>
      <c r="G130" s="164" t="s">
        <v>852</v>
      </c>
      <c r="H130" s="164" t="s">
        <v>979</v>
      </c>
      <c r="I130" s="164">
        <v>0</v>
      </c>
      <c r="J130" s="164">
        <v>598</v>
      </c>
      <c r="K130" s="164">
        <v>0</v>
      </c>
      <c r="L130" s="165">
        <v>0</v>
      </c>
      <c r="M130" s="384" t="s">
        <v>2293</v>
      </c>
      <c r="N130" s="166"/>
      <c r="BC130" s="9" t="s">
        <v>853</v>
      </c>
      <c r="BQ130" s="9" t="s">
        <v>853</v>
      </c>
      <c r="CB130" s="166"/>
      <c r="CC130" s="9" t="s">
        <v>853</v>
      </c>
      <c r="CG130" s="166"/>
      <c r="CM130" s="9" t="s">
        <v>853</v>
      </c>
      <c r="CN130" s="9" t="s">
        <v>853</v>
      </c>
      <c r="CO130" s="9" t="s">
        <v>853</v>
      </c>
      <c r="CS130" s="167"/>
      <c r="CT130" s="166"/>
      <c r="DO130" s="166"/>
      <c r="EV130" s="166"/>
      <c r="FN130" s="167"/>
      <c r="FT130" s="9" t="s">
        <v>853</v>
      </c>
      <c r="FU130" s="166"/>
      <c r="GA130" s="166"/>
      <c r="GE130" s="166"/>
      <c r="GM130" s="166"/>
      <c r="GQ130" s="167"/>
      <c r="IP130" s="166"/>
      <c r="IR130" s="166"/>
      <c r="IT130" s="9" t="s">
        <v>853</v>
      </c>
      <c r="IX130" s="10"/>
      <c r="IY130" s="10"/>
      <c r="JA130" s="10"/>
      <c r="JE130" t="s">
        <v>853</v>
      </c>
      <c r="JI130" s="9" t="s">
        <v>853</v>
      </c>
      <c r="JM130" s="167"/>
      <c r="JY130" s="166" t="s">
        <v>853</v>
      </c>
      <c r="JZ130" s="9" t="s">
        <v>853</v>
      </c>
      <c r="KC130" s="285"/>
      <c r="KD130" t="s">
        <v>853</v>
      </c>
      <c r="KH130" s="10"/>
      <c r="KI130" s="10"/>
      <c r="KJ130" s="10"/>
      <c r="KK130" s="10" t="s">
        <v>853</v>
      </c>
      <c r="KM130" t="s">
        <v>853</v>
      </c>
      <c r="KR130" s="255"/>
      <c r="KT130" s="10">
        <f t="shared" si="4"/>
        <v>7</v>
      </c>
      <c r="KU130" s="10">
        <f t="shared" si="5"/>
        <v>3</v>
      </c>
      <c r="KV130" s="10">
        <f t="shared" si="6"/>
        <v>5</v>
      </c>
      <c r="KW130" s="10">
        <f t="shared" si="7"/>
        <v>15</v>
      </c>
    </row>
    <row r="131" spans="1:309" ht="19.5">
      <c r="A131" s="171">
        <v>13</v>
      </c>
      <c r="B131" s="171" t="s">
        <v>1120</v>
      </c>
      <c r="C131" s="172" t="s">
        <v>1127</v>
      </c>
      <c r="D131" s="173">
        <v>5</v>
      </c>
      <c r="E131" s="171" t="s">
        <v>1128</v>
      </c>
      <c r="F131" s="164">
        <v>21</v>
      </c>
      <c r="G131" s="164" t="s">
        <v>864</v>
      </c>
      <c r="H131" s="164" t="s">
        <v>864</v>
      </c>
      <c r="I131" s="164" t="s">
        <v>904</v>
      </c>
      <c r="J131" s="164">
        <v>934</v>
      </c>
      <c r="K131" s="164">
        <v>738.4</v>
      </c>
      <c r="L131" s="165">
        <v>79.057815845824408</v>
      </c>
      <c r="M131" s="384" t="s">
        <v>2294</v>
      </c>
      <c r="N131" s="166" t="s">
        <v>853</v>
      </c>
      <c r="CB131" s="166"/>
      <c r="CG131" s="166"/>
      <c r="CS131" s="167"/>
      <c r="CT131" s="166"/>
      <c r="DO131" s="166"/>
      <c r="EV131" s="166"/>
      <c r="FN131" s="167"/>
      <c r="FU131" s="166"/>
      <c r="GA131" s="166"/>
      <c r="GE131" s="166"/>
      <c r="GM131" s="166"/>
      <c r="GQ131" s="167"/>
      <c r="IP131" s="166"/>
      <c r="IR131" s="166"/>
      <c r="IX131" s="10"/>
      <c r="IY131" s="10"/>
      <c r="IZ131" s="9" t="s">
        <v>853</v>
      </c>
      <c r="JA131" s="10"/>
      <c r="JC131" s="9" t="s">
        <v>853</v>
      </c>
      <c r="JM131" s="167"/>
      <c r="JN131" t="s">
        <v>853</v>
      </c>
      <c r="JO131" s="9"/>
      <c r="JU131" s="9"/>
      <c r="JY131" s="166"/>
      <c r="KC131" s="285"/>
      <c r="KH131" s="10"/>
      <c r="KI131" s="10"/>
      <c r="KJ131" s="10"/>
      <c r="KK131" s="10"/>
      <c r="KO131" s="9"/>
      <c r="KQ131" t="s">
        <v>853</v>
      </c>
      <c r="KR131" s="255"/>
      <c r="KT131" s="10">
        <f t="shared" si="4"/>
        <v>1</v>
      </c>
      <c r="KU131" s="10">
        <f t="shared" si="5"/>
        <v>2</v>
      </c>
      <c r="KV131" s="10">
        <f t="shared" si="6"/>
        <v>2</v>
      </c>
      <c r="KW131" s="10">
        <f t="shared" si="7"/>
        <v>5</v>
      </c>
    </row>
    <row r="132" spans="1:309" ht="19.5">
      <c r="A132" s="171">
        <v>13</v>
      </c>
      <c r="B132" s="171" t="s">
        <v>1120</v>
      </c>
      <c r="C132" s="172" t="s">
        <v>1129</v>
      </c>
      <c r="D132" s="173">
        <v>6</v>
      </c>
      <c r="E132" s="164" t="s">
        <v>1130</v>
      </c>
      <c r="F132" s="164">
        <v>9</v>
      </c>
      <c r="G132" s="164" t="s">
        <v>857</v>
      </c>
      <c r="H132" s="164">
        <v>0</v>
      </c>
      <c r="I132" s="164">
        <v>0</v>
      </c>
      <c r="J132" s="164">
        <v>290</v>
      </c>
      <c r="K132" s="164">
        <v>76.2</v>
      </c>
      <c r="L132" s="165">
        <v>26.275862068965516</v>
      </c>
      <c r="M132" s="384" t="s">
        <v>2295</v>
      </c>
      <c r="N132" s="166" t="s">
        <v>853</v>
      </c>
      <c r="BC132" s="9" t="s">
        <v>853</v>
      </c>
      <c r="BD132" s="9" t="s">
        <v>853</v>
      </c>
      <c r="BQ132" s="9" t="s">
        <v>853</v>
      </c>
      <c r="BU132" s="9" t="s">
        <v>853</v>
      </c>
      <c r="BW132" s="9" t="s">
        <v>853</v>
      </c>
      <c r="BX132" s="9" t="s">
        <v>853</v>
      </c>
      <c r="CB132" s="166"/>
      <c r="CC132" s="9" t="s">
        <v>853</v>
      </c>
      <c r="CG132" s="166"/>
      <c r="CS132" s="167"/>
      <c r="CT132" s="166" t="s">
        <v>853</v>
      </c>
      <c r="CW132" s="9" t="s">
        <v>853</v>
      </c>
      <c r="CZ132" s="9" t="s">
        <v>853</v>
      </c>
      <c r="DO132" s="166"/>
      <c r="DT132" s="9" t="s">
        <v>853</v>
      </c>
      <c r="DZ132" s="9" t="s">
        <v>853</v>
      </c>
      <c r="EA132" s="9" t="s">
        <v>853</v>
      </c>
      <c r="EB132" s="9" t="s">
        <v>853</v>
      </c>
      <c r="EC132" s="9" t="s">
        <v>853</v>
      </c>
      <c r="ER132" s="9" t="s">
        <v>853</v>
      </c>
      <c r="EV132" s="166"/>
      <c r="FB132" s="9" t="s">
        <v>853</v>
      </c>
      <c r="FH132" s="9" t="s">
        <v>853</v>
      </c>
      <c r="FI132" s="9" t="s">
        <v>853</v>
      </c>
      <c r="FN132" s="167"/>
      <c r="FO132" s="9" t="s">
        <v>853</v>
      </c>
      <c r="FS132" s="9" t="s">
        <v>853</v>
      </c>
      <c r="FU132" s="166" t="s">
        <v>853</v>
      </c>
      <c r="GA132" s="166"/>
      <c r="GE132" s="166"/>
      <c r="GM132" s="166"/>
      <c r="GQ132" s="167"/>
      <c r="GR132" t="s">
        <v>853</v>
      </c>
      <c r="GS132" t="s">
        <v>853</v>
      </c>
      <c r="GU132" t="s">
        <v>853</v>
      </c>
      <c r="GV132" t="s">
        <v>853</v>
      </c>
      <c r="GW132" t="s">
        <v>853</v>
      </c>
      <c r="GX132" t="s">
        <v>853</v>
      </c>
      <c r="HA132" t="s">
        <v>853</v>
      </c>
      <c r="HK132" t="s">
        <v>853</v>
      </c>
      <c r="IC132" t="s">
        <v>853</v>
      </c>
      <c r="ID132" t="s">
        <v>853</v>
      </c>
      <c r="IP132" s="166"/>
      <c r="IR132" s="166"/>
      <c r="IX132" s="10"/>
      <c r="IY132" s="10"/>
      <c r="JA132" s="10"/>
      <c r="JM132" s="167"/>
      <c r="JY132" s="166"/>
      <c r="KC132" s="285"/>
      <c r="KH132" s="10"/>
      <c r="KI132" s="10"/>
      <c r="KJ132" s="10"/>
      <c r="KK132" s="10"/>
      <c r="KR132" s="255"/>
      <c r="KT132" s="10">
        <f t="shared" si="4"/>
        <v>33</v>
      </c>
      <c r="KU132" s="10">
        <f t="shared" si="5"/>
        <v>0</v>
      </c>
      <c r="KV132" s="10">
        <f t="shared" si="6"/>
        <v>0</v>
      </c>
      <c r="KW132" s="10">
        <f t="shared" si="7"/>
        <v>33</v>
      </c>
    </row>
    <row r="133" spans="1:309" ht="19.5">
      <c r="A133" s="171">
        <v>13</v>
      </c>
      <c r="B133" s="171" t="s">
        <v>1120</v>
      </c>
      <c r="C133" s="172" t="s">
        <v>1131</v>
      </c>
      <c r="D133" s="173">
        <v>7</v>
      </c>
      <c r="E133" s="171" t="s">
        <v>1132</v>
      </c>
      <c r="F133" s="164">
        <v>11</v>
      </c>
      <c r="G133" s="164" t="s">
        <v>876</v>
      </c>
      <c r="H133" s="164">
        <v>0</v>
      </c>
      <c r="I133" s="164">
        <v>0</v>
      </c>
      <c r="J133" s="164">
        <v>701</v>
      </c>
      <c r="K133" s="164">
        <v>299.3</v>
      </c>
      <c r="L133" s="165">
        <v>42.69614835948645</v>
      </c>
      <c r="M133" s="384" t="s">
        <v>2296</v>
      </c>
      <c r="N133" s="166" t="s">
        <v>853</v>
      </c>
      <c r="CB133" s="166"/>
      <c r="CG133" s="166"/>
      <c r="CI133" s="9" t="s">
        <v>853</v>
      </c>
      <c r="CS133" s="167"/>
      <c r="CT133" s="166"/>
      <c r="DO133" s="166"/>
      <c r="EV133" s="166"/>
      <c r="FN133" s="167"/>
      <c r="FU133" s="166"/>
      <c r="GA133" s="166"/>
      <c r="GE133" s="166"/>
      <c r="GM133" s="166"/>
      <c r="GQ133" s="167"/>
      <c r="IL133" t="s">
        <v>853</v>
      </c>
      <c r="IP133" s="166"/>
      <c r="IR133" s="166"/>
      <c r="IX133" s="10"/>
      <c r="IY133" s="10"/>
      <c r="JA133" s="10"/>
      <c r="JC133" s="9" t="s">
        <v>853</v>
      </c>
      <c r="JF133" t="s">
        <v>853</v>
      </c>
      <c r="JM133" s="167"/>
      <c r="JY133" s="166"/>
      <c r="KC133" s="285"/>
      <c r="KH133" s="10"/>
      <c r="KI133" s="10"/>
      <c r="KJ133" s="10"/>
      <c r="KK133" s="10"/>
      <c r="KR133" s="255"/>
      <c r="KT133" s="10">
        <f t="shared" si="4"/>
        <v>3</v>
      </c>
      <c r="KU133" s="10">
        <f t="shared" si="5"/>
        <v>2</v>
      </c>
      <c r="KV133" s="10">
        <f t="shared" si="6"/>
        <v>0</v>
      </c>
      <c r="KW133" s="10">
        <f t="shared" si="7"/>
        <v>5</v>
      </c>
    </row>
    <row r="134" spans="1:309" ht="19.5">
      <c r="A134" s="171">
        <v>13</v>
      </c>
      <c r="B134" s="171" t="s">
        <v>1120</v>
      </c>
      <c r="C134" s="172" t="s">
        <v>1133</v>
      </c>
      <c r="D134" s="173">
        <v>8</v>
      </c>
      <c r="E134" s="171" t="s">
        <v>1134</v>
      </c>
      <c r="F134" s="164">
        <v>21</v>
      </c>
      <c r="G134" s="164" t="s">
        <v>852</v>
      </c>
      <c r="H134" s="164" t="s">
        <v>979</v>
      </c>
      <c r="I134" s="164">
        <v>0</v>
      </c>
      <c r="J134" s="164">
        <v>450</v>
      </c>
      <c r="K134" s="164">
        <v>231.5</v>
      </c>
      <c r="L134" s="165">
        <v>51.44444444444445</v>
      </c>
      <c r="M134" s="384" t="s">
        <v>2297</v>
      </c>
      <c r="N134" s="166" t="s">
        <v>853</v>
      </c>
      <c r="CB134" s="166" t="s">
        <v>853</v>
      </c>
      <c r="CC134" s="9" t="s">
        <v>853</v>
      </c>
      <c r="CG134" s="166"/>
      <c r="CQ134" s="9" t="s">
        <v>853</v>
      </c>
      <c r="CS134" s="167"/>
      <c r="CT134" s="166"/>
      <c r="DO134" s="166"/>
      <c r="EH134" s="9" t="s">
        <v>853</v>
      </c>
      <c r="EV134" s="166"/>
      <c r="FK134" s="9" t="s">
        <v>853</v>
      </c>
      <c r="FN134" s="167"/>
      <c r="FU134" s="166"/>
      <c r="GA134" s="166"/>
      <c r="GE134" s="166"/>
      <c r="GM134" s="166"/>
      <c r="GQ134" s="167"/>
      <c r="IP134" s="166"/>
      <c r="IR134" s="166"/>
      <c r="IX134" s="10"/>
      <c r="IY134" s="10"/>
      <c r="JA134" s="10"/>
      <c r="JM134" s="167"/>
      <c r="JN134" t="s">
        <v>853</v>
      </c>
      <c r="JY134" s="166" t="s">
        <v>853</v>
      </c>
      <c r="KC134" s="167"/>
      <c r="KD134" s="9"/>
      <c r="KH134" s="10"/>
      <c r="KI134" s="10"/>
      <c r="KJ134" s="10"/>
      <c r="KK134" s="10"/>
      <c r="KO134" t="s">
        <v>853</v>
      </c>
      <c r="KR134" s="255"/>
      <c r="KT134" s="10">
        <f t="shared" si="4"/>
        <v>6</v>
      </c>
      <c r="KU134" s="10">
        <f t="shared" si="5"/>
        <v>0</v>
      </c>
      <c r="KV134" s="10">
        <f t="shared" si="6"/>
        <v>3</v>
      </c>
      <c r="KW134" s="10">
        <f t="shared" si="7"/>
        <v>9</v>
      </c>
    </row>
    <row r="135" spans="1:309" ht="19.5">
      <c r="A135" s="171">
        <v>13</v>
      </c>
      <c r="B135" s="171" t="s">
        <v>1120</v>
      </c>
      <c r="C135" s="172" t="s">
        <v>1135</v>
      </c>
      <c r="D135" s="173">
        <v>9</v>
      </c>
      <c r="E135" s="179" t="s">
        <v>1136</v>
      </c>
      <c r="F135" s="164">
        <v>3</v>
      </c>
      <c r="G135" s="164" t="s">
        <v>864</v>
      </c>
      <c r="H135" s="164" t="s">
        <v>864</v>
      </c>
      <c r="I135" s="164" t="s">
        <v>865</v>
      </c>
      <c r="J135" s="164">
        <v>772</v>
      </c>
      <c r="K135" s="164">
        <v>639.4</v>
      </c>
      <c r="L135" s="165">
        <v>82.823834196891184</v>
      </c>
      <c r="M135" s="384" t="s">
        <v>2298</v>
      </c>
      <c r="N135" s="166" t="s">
        <v>853</v>
      </c>
      <c r="U135" s="9" t="s">
        <v>853</v>
      </c>
      <c r="V135" s="9" t="s">
        <v>853</v>
      </c>
      <c r="W135" s="9" t="s">
        <v>853</v>
      </c>
      <c r="X135" s="9" t="s">
        <v>853</v>
      </c>
      <c r="CB135" s="166"/>
      <c r="CC135" s="9" t="s">
        <v>853</v>
      </c>
      <c r="CG135" s="166"/>
      <c r="CS135" s="167"/>
      <c r="CT135" s="166"/>
      <c r="DO135" s="166"/>
      <c r="DP135" s="9" t="s">
        <v>853</v>
      </c>
      <c r="DS135" s="9" t="s">
        <v>853</v>
      </c>
      <c r="DT135" s="9" t="s">
        <v>853</v>
      </c>
      <c r="DU135" s="9" t="s">
        <v>853</v>
      </c>
      <c r="DV135" s="9" t="s">
        <v>853</v>
      </c>
      <c r="DX135" s="9" t="s">
        <v>853</v>
      </c>
      <c r="DZ135" s="9" t="s">
        <v>853</v>
      </c>
      <c r="EA135" s="9" t="s">
        <v>853</v>
      </c>
      <c r="EB135" s="9" t="s">
        <v>853</v>
      </c>
      <c r="EH135" s="9" t="s">
        <v>853</v>
      </c>
      <c r="EM135" s="9" t="s">
        <v>853</v>
      </c>
      <c r="EN135" s="9" t="s">
        <v>853</v>
      </c>
      <c r="EO135" s="9" t="s">
        <v>853</v>
      </c>
      <c r="EV135" s="166" t="s">
        <v>853</v>
      </c>
      <c r="EW135" s="9" t="s">
        <v>853</v>
      </c>
      <c r="EZ135" s="9" t="s">
        <v>853</v>
      </c>
      <c r="FA135" s="9" t="s">
        <v>853</v>
      </c>
      <c r="FB135" s="9" t="s">
        <v>853</v>
      </c>
      <c r="FI135" s="9" t="s">
        <v>853</v>
      </c>
      <c r="FK135" s="9" t="s">
        <v>853</v>
      </c>
      <c r="FN135" s="167"/>
      <c r="FU135" s="166"/>
      <c r="GA135" s="166"/>
      <c r="GE135" s="166" t="s">
        <v>853</v>
      </c>
      <c r="GF135" s="9" t="s">
        <v>853</v>
      </c>
      <c r="GG135" s="9" t="s">
        <v>853</v>
      </c>
      <c r="GI135" s="9" t="s">
        <v>853</v>
      </c>
      <c r="GJ135" s="9" t="s">
        <v>853</v>
      </c>
      <c r="GK135" s="9" t="s">
        <v>853</v>
      </c>
      <c r="GM135" s="166"/>
      <c r="GQ135" s="167"/>
      <c r="GR135" t="s">
        <v>853</v>
      </c>
      <c r="GS135" t="s">
        <v>853</v>
      </c>
      <c r="GU135" t="s">
        <v>853</v>
      </c>
      <c r="GV135" t="s">
        <v>853</v>
      </c>
      <c r="GW135" t="s">
        <v>853</v>
      </c>
      <c r="GX135" t="s">
        <v>853</v>
      </c>
      <c r="HA135" t="s">
        <v>853</v>
      </c>
      <c r="HF135" t="s">
        <v>853</v>
      </c>
      <c r="HK135" t="s">
        <v>853</v>
      </c>
      <c r="HX135" t="s">
        <v>853</v>
      </c>
      <c r="IA135" t="s">
        <v>853</v>
      </c>
      <c r="IC135" t="s">
        <v>853</v>
      </c>
      <c r="ID135" t="s">
        <v>853</v>
      </c>
      <c r="IN135" t="s">
        <v>853</v>
      </c>
      <c r="IP135" s="166"/>
      <c r="IR135" s="166"/>
      <c r="IW135" s="9" t="s">
        <v>853</v>
      </c>
      <c r="IX135" s="10"/>
      <c r="IY135" s="10"/>
      <c r="JA135" s="10"/>
      <c r="JC135" s="9" t="s">
        <v>853</v>
      </c>
      <c r="JD135" s="9" t="s">
        <v>853</v>
      </c>
      <c r="JE135" t="s">
        <v>853</v>
      </c>
      <c r="JM135" s="167"/>
      <c r="JQ135" t="s">
        <v>853</v>
      </c>
      <c r="JY135" s="166" t="s">
        <v>853</v>
      </c>
      <c r="KA135" s="9" t="s">
        <v>853</v>
      </c>
      <c r="KC135" s="285"/>
      <c r="KD135" t="s">
        <v>853</v>
      </c>
      <c r="KE135" t="s">
        <v>853</v>
      </c>
      <c r="KH135" s="10"/>
      <c r="KI135" s="10"/>
      <c r="KJ135" s="10"/>
      <c r="KK135" s="10" t="s">
        <v>853</v>
      </c>
      <c r="KO135" s="9" t="s">
        <v>853</v>
      </c>
      <c r="KR135" s="255"/>
      <c r="KT135" s="10">
        <f t="shared" si="4"/>
        <v>46</v>
      </c>
      <c r="KU135" s="10">
        <f t="shared" si="5"/>
        <v>4</v>
      </c>
      <c r="KV135" s="10">
        <f t="shared" si="6"/>
        <v>7</v>
      </c>
      <c r="KW135" s="10">
        <f t="shared" si="7"/>
        <v>57</v>
      </c>
    </row>
    <row r="136" spans="1:309" ht="19.5">
      <c r="A136" s="171">
        <v>13</v>
      </c>
      <c r="B136" s="171" t="s">
        <v>1120</v>
      </c>
      <c r="C136" s="172" t="s">
        <v>1137</v>
      </c>
      <c r="D136" s="173">
        <v>10</v>
      </c>
      <c r="E136" s="171" t="s">
        <v>1138</v>
      </c>
      <c r="F136" s="164">
        <v>21</v>
      </c>
      <c r="G136" s="164" t="s">
        <v>852</v>
      </c>
      <c r="H136" s="164" t="s">
        <v>979</v>
      </c>
      <c r="I136" s="164">
        <v>0</v>
      </c>
      <c r="J136" s="164">
        <v>534</v>
      </c>
      <c r="K136" s="164">
        <v>208.2</v>
      </c>
      <c r="L136" s="165">
        <v>38.988764044943821</v>
      </c>
      <c r="M136" s="384" t="s">
        <v>2299</v>
      </c>
      <c r="N136" s="166" t="s">
        <v>853</v>
      </c>
      <c r="BF136" s="556" t="s">
        <v>853</v>
      </c>
      <c r="BQ136" s="9" t="s">
        <v>853</v>
      </c>
      <c r="BR136" s="9" t="s">
        <v>853</v>
      </c>
      <c r="CB136" s="166"/>
      <c r="CG136" s="166"/>
      <c r="CI136" s="9" t="s">
        <v>853</v>
      </c>
      <c r="CO136" s="9" t="s">
        <v>853</v>
      </c>
      <c r="CS136" s="167"/>
      <c r="CT136" s="166" t="s">
        <v>853</v>
      </c>
      <c r="DO136" s="166"/>
      <c r="DP136" s="9" t="s">
        <v>853</v>
      </c>
      <c r="DS136" s="9" t="s">
        <v>853</v>
      </c>
      <c r="DT136" s="9" t="s">
        <v>853</v>
      </c>
      <c r="DZ136" s="9" t="s">
        <v>853</v>
      </c>
      <c r="EV136" s="166"/>
      <c r="FF136" s="9" t="s">
        <v>853</v>
      </c>
      <c r="FN136" s="167"/>
      <c r="FU136" s="166"/>
      <c r="GA136" s="166"/>
      <c r="GE136" s="166"/>
      <c r="GM136" s="166"/>
      <c r="GQ136" s="167"/>
      <c r="GX136" t="s">
        <v>853</v>
      </c>
      <c r="HX136" t="s">
        <v>853</v>
      </c>
      <c r="IO136" t="s">
        <v>853</v>
      </c>
      <c r="IP136" s="166"/>
      <c r="IR136" s="166"/>
      <c r="IX136" s="10"/>
      <c r="IY136" s="10"/>
      <c r="JA136" s="10"/>
      <c r="JM136" s="167"/>
      <c r="JN136" t="s">
        <v>853</v>
      </c>
      <c r="JY136" s="166"/>
      <c r="KC136" s="285"/>
      <c r="KD136" s="9"/>
      <c r="KH136" s="10"/>
      <c r="KI136" s="10"/>
      <c r="KJ136" s="10"/>
      <c r="KK136" s="10"/>
      <c r="KM136" s="9"/>
      <c r="KR136" s="255"/>
      <c r="KT136" s="10">
        <f t="shared" si="4"/>
        <v>15</v>
      </c>
      <c r="KU136" s="10">
        <f t="shared" si="5"/>
        <v>0</v>
      </c>
      <c r="KV136" s="10">
        <f t="shared" si="6"/>
        <v>1</v>
      </c>
      <c r="KW136" s="10">
        <f t="shared" si="7"/>
        <v>16</v>
      </c>
    </row>
    <row r="137" spans="1:309" ht="19.5">
      <c r="A137" s="171">
        <v>13</v>
      </c>
      <c r="B137" s="171" t="s">
        <v>1120</v>
      </c>
      <c r="C137" s="172" t="s">
        <v>1139</v>
      </c>
      <c r="D137" s="173">
        <v>11</v>
      </c>
      <c r="E137" s="171" t="s">
        <v>1140</v>
      </c>
      <c r="F137" s="164">
        <v>21</v>
      </c>
      <c r="G137" s="164" t="s">
        <v>864</v>
      </c>
      <c r="H137" s="164" t="s">
        <v>864</v>
      </c>
      <c r="I137" s="164" t="s">
        <v>904</v>
      </c>
      <c r="J137" s="164">
        <v>1051</v>
      </c>
      <c r="K137" s="164">
        <v>1095.8</v>
      </c>
      <c r="L137" s="165">
        <v>104.26260704091341</v>
      </c>
      <c r="M137" s="384" t="s">
        <v>2300</v>
      </c>
      <c r="N137" s="166" t="s">
        <v>853</v>
      </c>
      <c r="CB137" s="166"/>
      <c r="CG137" s="166"/>
      <c r="CS137" s="167"/>
      <c r="CT137" s="166"/>
      <c r="DO137" s="166"/>
      <c r="EV137" s="166"/>
      <c r="FN137" s="167"/>
      <c r="FU137" s="166"/>
      <c r="GA137" s="166"/>
      <c r="GE137" s="166"/>
      <c r="GM137" s="166"/>
      <c r="GQ137" s="167"/>
      <c r="IP137" s="166"/>
      <c r="IR137" s="166"/>
      <c r="IX137" s="10"/>
      <c r="IY137" s="10"/>
      <c r="JA137" s="10"/>
      <c r="JM137" s="167"/>
      <c r="JN137" t="s">
        <v>853</v>
      </c>
      <c r="JP137" t="s">
        <v>853</v>
      </c>
      <c r="JY137" s="166"/>
      <c r="KC137" s="285"/>
      <c r="KH137" s="10"/>
      <c r="KI137" s="10"/>
      <c r="KJ137" s="10"/>
      <c r="KK137" s="10"/>
      <c r="KR137" s="255"/>
      <c r="KT137" s="10">
        <f t="shared" si="4"/>
        <v>1</v>
      </c>
      <c r="KU137" s="10">
        <f t="shared" si="5"/>
        <v>0</v>
      </c>
      <c r="KV137" s="10">
        <f t="shared" si="6"/>
        <v>2</v>
      </c>
      <c r="KW137" s="10">
        <f t="shared" si="7"/>
        <v>3</v>
      </c>
    </row>
    <row r="138" spans="1:309" ht="19.5">
      <c r="A138" s="171">
        <v>13</v>
      </c>
      <c r="B138" s="171" t="s">
        <v>1120</v>
      </c>
      <c r="C138" s="172" t="s">
        <v>1141</v>
      </c>
      <c r="D138" s="173">
        <v>12</v>
      </c>
      <c r="E138" s="164" t="s">
        <v>1142</v>
      </c>
      <c r="F138" s="164">
        <v>21</v>
      </c>
      <c r="G138" s="164" t="s">
        <v>864</v>
      </c>
      <c r="H138" s="164" t="s">
        <v>864</v>
      </c>
      <c r="I138" s="164" t="s">
        <v>904</v>
      </c>
      <c r="J138" s="164">
        <v>847</v>
      </c>
      <c r="K138" s="164">
        <v>536.70000000000005</v>
      </c>
      <c r="L138" s="165">
        <v>63.36481700118064</v>
      </c>
      <c r="M138" s="384" t="s">
        <v>2301</v>
      </c>
      <c r="N138" s="166" t="s">
        <v>853</v>
      </c>
      <c r="BE138" s="9" t="s">
        <v>853</v>
      </c>
      <c r="CB138" s="166"/>
      <c r="CG138" s="166"/>
      <c r="CS138" s="167"/>
      <c r="CT138" s="166"/>
      <c r="CU138" s="9" t="s">
        <v>853</v>
      </c>
      <c r="CV138" s="9" t="s">
        <v>853</v>
      </c>
      <c r="DO138" s="166" t="s">
        <v>853</v>
      </c>
      <c r="DZ138" s="9" t="s">
        <v>853</v>
      </c>
      <c r="EV138" s="166"/>
      <c r="FN138" s="167"/>
      <c r="FO138" s="9" t="s">
        <v>853</v>
      </c>
      <c r="FP138" s="9" t="s">
        <v>853</v>
      </c>
      <c r="FS138" s="9" t="s">
        <v>853</v>
      </c>
      <c r="FU138" s="166" t="s">
        <v>853</v>
      </c>
      <c r="GA138" s="166"/>
      <c r="GE138" s="166"/>
      <c r="GM138" s="166"/>
      <c r="GQ138" s="167"/>
      <c r="HF138" t="s">
        <v>853</v>
      </c>
      <c r="HO138" t="s">
        <v>853</v>
      </c>
      <c r="HQ138" t="s">
        <v>853</v>
      </c>
      <c r="IP138" s="166"/>
      <c r="IR138" s="166"/>
      <c r="IX138" s="10"/>
      <c r="IY138" s="10"/>
      <c r="IZ138" s="9" t="s">
        <v>853</v>
      </c>
      <c r="JA138" s="10"/>
      <c r="JC138" s="9" t="s">
        <v>853</v>
      </c>
      <c r="JG138" s="9" t="s">
        <v>853</v>
      </c>
      <c r="JM138" s="167"/>
      <c r="JN138" t="s">
        <v>853</v>
      </c>
      <c r="JP138" t="s">
        <v>853</v>
      </c>
      <c r="JQ138" t="s">
        <v>853</v>
      </c>
      <c r="JY138" s="166"/>
      <c r="KC138" s="285"/>
      <c r="KH138" s="10"/>
      <c r="KI138" s="10"/>
      <c r="KJ138" s="10"/>
      <c r="KK138" s="10"/>
      <c r="KR138" s="255"/>
      <c r="KT138" s="10">
        <f t="shared" si="4"/>
        <v>13</v>
      </c>
      <c r="KU138" s="10">
        <f t="shared" si="5"/>
        <v>3</v>
      </c>
      <c r="KV138" s="10">
        <f t="shared" si="6"/>
        <v>3</v>
      </c>
      <c r="KW138" s="10">
        <f t="shared" si="7"/>
        <v>19</v>
      </c>
    </row>
    <row r="139" spans="1:309" ht="19.5">
      <c r="A139" s="171">
        <v>13</v>
      </c>
      <c r="B139" s="171" t="s">
        <v>1120</v>
      </c>
      <c r="C139" s="172" t="s">
        <v>1143</v>
      </c>
      <c r="D139" s="173">
        <v>13</v>
      </c>
      <c r="E139" s="164" t="s">
        <v>1144</v>
      </c>
      <c r="F139" s="164">
        <v>11</v>
      </c>
      <c r="G139" s="164" t="s">
        <v>876</v>
      </c>
      <c r="H139" s="164">
        <v>0</v>
      </c>
      <c r="I139" s="164">
        <v>0</v>
      </c>
      <c r="J139" s="164">
        <v>344</v>
      </c>
      <c r="K139" s="164">
        <v>120.2</v>
      </c>
      <c r="L139" s="165">
        <v>34.941860465116278</v>
      </c>
      <c r="M139" s="384" t="s">
        <v>2302</v>
      </c>
      <c r="N139" s="166" t="s">
        <v>853</v>
      </c>
      <c r="CB139" s="166"/>
      <c r="CG139" s="166"/>
      <c r="CS139" s="167"/>
      <c r="CT139" s="166"/>
      <c r="DO139" s="166"/>
      <c r="DS139" s="9" t="s">
        <v>853</v>
      </c>
      <c r="DY139" s="9" t="s">
        <v>853</v>
      </c>
      <c r="EV139" s="166"/>
      <c r="FA139" s="9" t="s">
        <v>853</v>
      </c>
      <c r="FE139" s="9" t="s">
        <v>853</v>
      </c>
      <c r="FF139" s="9" t="s">
        <v>853</v>
      </c>
      <c r="FN139" s="167"/>
      <c r="FO139" s="9" t="s">
        <v>853</v>
      </c>
      <c r="FT139" s="9" t="s">
        <v>853</v>
      </c>
      <c r="FU139" s="166"/>
      <c r="FV139" s="9" t="s">
        <v>853</v>
      </c>
      <c r="FW139" s="9" t="s">
        <v>853</v>
      </c>
      <c r="FX139" s="9" t="s">
        <v>853</v>
      </c>
      <c r="GA139" s="166"/>
      <c r="GE139" s="166"/>
      <c r="GM139" s="166"/>
      <c r="GQ139" s="167"/>
      <c r="GV139" t="s">
        <v>853</v>
      </c>
      <c r="HA139" t="s">
        <v>853</v>
      </c>
      <c r="HF139" t="s">
        <v>853</v>
      </c>
      <c r="HG139" t="s">
        <v>853</v>
      </c>
      <c r="HM139" t="s">
        <v>853</v>
      </c>
      <c r="HQ139" t="s">
        <v>853</v>
      </c>
      <c r="HX139" t="s">
        <v>853</v>
      </c>
      <c r="IE139" t="s">
        <v>853</v>
      </c>
      <c r="IP139" s="166"/>
      <c r="IR139" s="166"/>
      <c r="IX139" s="10"/>
      <c r="IY139" s="10"/>
      <c r="JA139" s="10"/>
      <c r="JG139" s="9" t="s">
        <v>853</v>
      </c>
      <c r="JM139" s="167"/>
      <c r="JO139" t="s">
        <v>853</v>
      </c>
      <c r="JP139" t="s">
        <v>853</v>
      </c>
      <c r="JU139" t="s">
        <v>853</v>
      </c>
      <c r="JY139" s="166"/>
      <c r="KC139" s="285"/>
      <c r="KH139" s="10"/>
      <c r="KI139" s="10"/>
      <c r="KJ139" s="10"/>
      <c r="KK139" s="10"/>
      <c r="KR139" s="255"/>
      <c r="KT139" s="10">
        <f t="shared" ref="KT139:KT202" si="8">COUNTIF($N139:$IQ139,"△")</f>
        <v>19</v>
      </c>
      <c r="KU139" s="10">
        <f t="shared" ref="KU139:KU202" si="9">COUNTIF($IR139:$JM139,"△")</f>
        <v>1</v>
      </c>
      <c r="KV139" s="10">
        <f t="shared" ref="KV139:KV202" si="10">COUNTIF($JN139:$KR139,"△")</f>
        <v>3</v>
      </c>
      <c r="KW139" s="10">
        <f t="shared" ref="KW139:KW202" si="11">SUM(KT139:KV139)</f>
        <v>23</v>
      </c>
    </row>
    <row r="140" spans="1:309" ht="19.5">
      <c r="A140" s="171">
        <v>13</v>
      </c>
      <c r="B140" s="171" t="s">
        <v>1120</v>
      </c>
      <c r="C140" s="172" t="s">
        <v>1145</v>
      </c>
      <c r="D140" s="173">
        <v>14</v>
      </c>
      <c r="E140" s="171" t="s">
        <v>1146</v>
      </c>
      <c r="F140" s="164">
        <v>21</v>
      </c>
      <c r="G140" s="164" t="s">
        <v>864</v>
      </c>
      <c r="H140" s="164" t="s">
        <v>864</v>
      </c>
      <c r="I140" s="164" t="s">
        <v>904</v>
      </c>
      <c r="J140" s="164">
        <v>1147</v>
      </c>
      <c r="K140" s="164">
        <v>758.7</v>
      </c>
      <c r="L140" s="165">
        <v>66.146469049694858</v>
      </c>
      <c r="M140" s="384" t="s">
        <v>2303</v>
      </c>
      <c r="N140" s="166" t="s">
        <v>853</v>
      </c>
      <c r="BQ140" s="9" t="s">
        <v>853</v>
      </c>
      <c r="CB140" s="166"/>
      <c r="CG140" s="166" t="s">
        <v>853</v>
      </c>
      <c r="CS140" s="167"/>
      <c r="CT140" s="166"/>
      <c r="DO140" s="166"/>
      <c r="EV140" s="166"/>
      <c r="FI140" s="9" t="s">
        <v>853</v>
      </c>
      <c r="FK140" s="9" t="s">
        <v>853</v>
      </c>
      <c r="FN140" s="167"/>
      <c r="FU140" s="166"/>
      <c r="GA140" s="166"/>
      <c r="GE140" s="166"/>
      <c r="GM140" s="166"/>
      <c r="GQ140" s="167"/>
      <c r="GR140" t="s">
        <v>853</v>
      </c>
      <c r="GS140" t="s">
        <v>853</v>
      </c>
      <c r="GU140" t="s">
        <v>853</v>
      </c>
      <c r="GV140" t="s">
        <v>853</v>
      </c>
      <c r="GW140" t="s">
        <v>853</v>
      </c>
      <c r="GX140" t="s">
        <v>853</v>
      </c>
      <c r="HA140" t="s">
        <v>853</v>
      </c>
      <c r="HF140" t="s">
        <v>853</v>
      </c>
      <c r="HG140" t="s">
        <v>853</v>
      </c>
      <c r="HK140" t="s">
        <v>853</v>
      </c>
      <c r="HM140" t="s">
        <v>853</v>
      </c>
      <c r="HQ140" t="s">
        <v>853</v>
      </c>
      <c r="IP140" s="166"/>
      <c r="IR140" s="166"/>
      <c r="IX140" s="10"/>
      <c r="IY140" s="10"/>
      <c r="JA140" s="10"/>
      <c r="JM140" s="167"/>
      <c r="JY140" s="166"/>
      <c r="KC140" s="285"/>
      <c r="KD140" s="9"/>
      <c r="KH140" s="10"/>
      <c r="KI140" s="10"/>
      <c r="KJ140" s="10"/>
      <c r="KK140" s="10"/>
      <c r="KO140" t="s">
        <v>853</v>
      </c>
      <c r="KR140" s="255"/>
      <c r="KT140" s="10">
        <f t="shared" si="8"/>
        <v>17</v>
      </c>
      <c r="KU140" s="10">
        <f t="shared" si="9"/>
        <v>0</v>
      </c>
      <c r="KV140" s="10">
        <f t="shared" si="10"/>
        <v>1</v>
      </c>
      <c r="KW140" s="10">
        <f t="shared" si="11"/>
        <v>18</v>
      </c>
    </row>
    <row r="141" spans="1:309" ht="19.5">
      <c r="A141" s="171">
        <v>13</v>
      </c>
      <c r="B141" s="171" t="s">
        <v>1120</v>
      </c>
      <c r="C141" s="172" t="s">
        <v>1147</v>
      </c>
      <c r="D141" s="173">
        <v>15</v>
      </c>
      <c r="E141" s="171" t="s">
        <v>1148</v>
      </c>
      <c r="F141" s="164">
        <v>10</v>
      </c>
      <c r="G141" s="164" t="s">
        <v>857</v>
      </c>
      <c r="H141" s="164">
        <v>0</v>
      </c>
      <c r="I141" s="164">
        <v>0</v>
      </c>
      <c r="J141" s="164">
        <v>347</v>
      </c>
      <c r="K141" s="164">
        <v>239.1</v>
      </c>
      <c r="L141" s="165">
        <v>68.904899135446684</v>
      </c>
      <c r="M141" s="384" t="s">
        <v>2304</v>
      </c>
      <c r="N141" s="166" t="s">
        <v>853</v>
      </c>
      <c r="CB141" s="166"/>
      <c r="CG141" s="166" t="s">
        <v>853</v>
      </c>
      <c r="CI141" s="9" t="s">
        <v>853</v>
      </c>
      <c r="CQ141" s="9" t="s">
        <v>853</v>
      </c>
      <c r="CS141" s="167"/>
      <c r="CT141" s="166"/>
      <c r="CZ141" s="9" t="s">
        <v>853</v>
      </c>
      <c r="DG141" s="9" t="s">
        <v>853</v>
      </c>
      <c r="DO141" s="166"/>
      <c r="DT141" s="9" t="s">
        <v>853</v>
      </c>
      <c r="EV141" s="166"/>
      <c r="EW141" s="9" t="s">
        <v>853</v>
      </c>
      <c r="FN141" s="167"/>
      <c r="FU141" s="166"/>
      <c r="GA141" s="166"/>
      <c r="GE141" s="166"/>
      <c r="GM141" s="166" t="s">
        <v>853</v>
      </c>
      <c r="GN141" s="9" t="s">
        <v>853</v>
      </c>
      <c r="GQ141" s="167"/>
      <c r="GX141" t="s">
        <v>853</v>
      </c>
      <c r="HX141" t="s">
        <v>853</v>
      </c>
      <c r="IP141" s="166"/>
      <c r="IR141" s="166"/>
      <c r="IT141" s="9" t="s">
        <v>853</v>
      </c>
      <c r="IX141" s="10"/>
      <c r="IY141" s="10"/>
      <c r="JA141" s="10"/>
      <c r="JM141" s="167"/>
      <c r="JY141" s="166"/>
      <c r="KC141" s="285"/>
      <c r="KD141" s="9"/>
      <c r="KH141" s="10"/>
      <c r="KI141" s="10"/>
      <c r="KJ141" s="10"/>
      <c r="KK141" s="10"/>
      <c r="KR141" s="255"/>
      <c r="KT141" s="10">
        <f t="shared" si="8"/>
        <v>12</v>
      </c>
      <c r="KU141" s="10">
        <f t="shared" si="9"/>
        <v>1</v>
      </c>
      <c r="KV141" s="10">
        <f t="shared" si="10"/>
        <v>0</v>
      </c>
      <c r="KW141" s="10">
        <f t="shared" si="11"/>
        <v>13</v>
      </c>
    </row>
    <row r="142" spans="1:309" ht="22.5" customHeight="1">
      <c r="A142" s="171">
        <v>13</v>
      </c>
      <c r="B142" s="171" t="s">
        <v>1120</v>
      </c>
      <c r="C142" s="172" t="s">
        <v>1149</v>
      </c>
      <c r="D142" s="173">
        <v>16</v>
      </c>
      <c r="E142" s="164" t="s">
        <v>1150</v>
      </c>
      <c r="F142" s="164">
        <v>10</v>
      </c>
      <c r="G142" s="164" t="s">
        <v>857</v>
      </c>
      <c r="H142" s="164">
        <v>0</v>
      </c>
      <c r="I142" s="164">
        <v>0</v>
      </c>
      <c r="J142" s="164">
        <v>719</v>
      </c>
      <c r="K142" s="164">
        <v>332.8</v>
      </c>
      <c r="L142" s="165">
        <v>46.286509040333797</v>
      </c>
      <c r="M142" s="384" t="s">
        <v>2305</v>
      </c>
      <c r="N142" s="166" t="s">
        <v>853</v>
      </c>
      <c r="BA142" s="9" t="s">
        <v>853</v>
      </c>
      <c r="BB142" s="9" t="s">
        <v>853</v>
      </c>
      <c r="BX142" s="9" t="s">
        <v>853</v>
      </c>
      <c r="CB142" s="166"/>
      <c r="CG142" s="166"/>
      <c r="CS142" s="167"/>
      <c r="CT142" s="166"/>
      <c r="DO142" s="166"/>
      <c r="DU142" s="9" t="s">
        <v>853</v>
      </c>
      <c r="DX142" s="9" t="s">
        <v>853</v>
      </c>
      <c r="EI142" s="9" t="s">
        <v>853</v>
      </c>
      <c r="EV142" s="166"/>
      <c r="FB142" s="9" t="s">
        <v>853</v>
      </c>
      <c r="FF142" s="9" t="s">
        <v>853</v>
      </c>
      <c r="FI142" s="9" t="s">
        <v>853</v>
      </c>
      <c r="FN142" s="167"/>
      <c r="FU142" s="166"/>
      <c r="GA142" s="166"/>
      <c r="GE142" s="166"/>
      <c r="GM142" s="166"/>
      <c r="GQ142" s="167"/>
      <c r="GX142" t="s">
        <v>853</v>
      </c>
      <c r="HA142" t="s">
        <v>853</v>
      </c>
      <c r="HO142" t="s">
        <v>853</v>
      </c>
      <c r="HX142" t="s">
        <v>853</v>
      </c>
      <c r="IA142" t="s">
        <v>853</v>
      </c>
      <c r="IP142" s="166"/>
      <c r="IR142" s="166"/>
      <c r="IT142" s="9" t="s">
        <v>853</v>
      </c>
      <c r="IX142" s="10"/>
      <c r="IY142" s="10"/>
      <c r="JA142" s="10"/>
      <c r="JM142" s="167"/>
      <c r="JY142" s="166" t="s">
        <v>853</v>
      </c>
      <c r="KC142" s="285"/>
      <c r="KD142" s="9" t="s">
        <v>853</v>
      </c>
      <c r="KE142" t="s">
        <v>853</v>
      </c>
      <c r="KH142" s="10"/>
      <c r="KI142" s="10"/>
      <c r="KJ142" s="10"/>
      <c r="KK142" s="10"/>
      <c r="KR142" s="255"/>
      <c r="KT142" s="10">
        <f t="shared" si="8"/>
        <v>15</v>
      </c>
      <c r="KU142" s="10">
        <f t="shared" si="9"/>
        <v>1</v>
      </c>
      <c r="KV142" s="10">
        <f t="shared" si="10"/>
        <v>3</v>
      </c>
      <c r="KW142" s="10">
        <f t="shared" si="11"/>
        <v>19</v>
      </c>
    </row>
    <row r="143" spans="1:309" ht="19.5">
      <c r="A143" s="171">
        <v>13</v>
      </c>
      <c r="B143" s="171" t="s">
        <v>1120</v>
      </c>
      <c r="C143" s="172" t="s">
        <v>1152</v>
      </c>
      <c r="D143" s="173">
        <v>17</v>
      </c>
      <c r="E143" s="171" t="s">
        <v>1153</v>
      </c>
      <c r="F143" s="164">
        <v>21</v>
      </c>
      <c r="G143" s="164" t="s">
        <v>852</v>
      </c>
      <c r="H143" s="164">
        <v>0</v>
      </c>
      <c r="I143" s="164">
        <v>0</v>
      </c>
      <c r="J143" s="164">
        <v>520</v>
      </c>
      <c r="K143" s="164">
        <v>320.39999999999998</v>
      </c>
      <c r="L143" s="165">
        <v>61.615384615384613</v>
      </c>
      <c r="M143" s="384" t="s">
        <v>2306</v>
      </c>
      <c r="N143" s="166"/>
      <c r="BA143" s="9" t="s">
        <v>853</v>
      </c>
      <c r="BB143" s="9" t="s">
        <v>853</v>
      </c>
      <c r="BC143" s="9" t="s">
        <v>853</v>
      </c>
      <c r="BQ143" s="9" t="s">
        <v>853</v>
      </c>
      <c r="BR143" s="9" t="s">
        <v>853</v>
      </c>
      <c r="BU143" s="9" t="s">
        <v>853</v>
      </c>
      <c r="CB143" s="166"/>
      <c r="CC143" s="9" t="s">
        <v>853</v>
      </c>
      <c r="CG143" s="166" t="s">
        <v>853</v>
      </c>
      <c r="CH143" s="9" t="s">
        <v>853</v>
      </c>
      <c r="CI143" s="9" t="s">
        <v>853</v>
      </c>
      <c r="CJ143" s="9" t="s">
        <v>853</v>
      </c>
      <c r="CL143" s="9" t="s">
        <v>853</v>
      </c>
      <c r="CS143" s="167"/>
      <c r="CT143" s="166" t="s">
        <v>853</v>
      </c>
      <c r="DA143" s="9" t="s">
        <v>853</v>
      </c>
      <c r="DO143" s="166"/>
      <c r="DT143" s="9" t="s">
        <v>853</v>
      </c>
      <c r="EV143" s="166" t="s">
        <v>853</v>
      </c>
      <c r="EZ143" s="9" t="s">
        <v>853</v>
      </c>
      <c r="FH143" s="9" t="s">
        <v>853</v>
      </c>
      <c r="FN143" s="167"/>
      <c r="FU143" s="166"/>
      <c r="GA143" s="166"/>
      <c r="GE143" s="166"/>
      <c r="GM143" s="166"/>
      <c r="GQ143" s="167"/>
      <c r="GR143" t="s">
        <v>853</v>
      </c>
      <c r="GS143" t="s">
        <v>853</v>
      </c>
      <c r="GU143" t="s">
        <v>853</v>
      </c>
      <c r="GV143" t="s">
        <v>853</v>
      </c>
      <c r="GW143" t="s">
        <v>853</v>
      </c>
      <c r="GX143" t="s">
        <v>853</v>
      </c>
      <c r="HA143" t="s">
        <v>853</v>
      </c>
      <c r="HK143" t="s">
        <v>853</v>
      </c>
      <c r="IC143" t="s">
        <v>853</v>
      </c>
      <c r="ID143" t="s">
        <v>853</v>
      </c>
      <c r="IP143" s="166"/>
      <c r="IR143" s="166"/>
      <c r="IX143" s="10"/>
      <c r="IY143" s="10"/>
      <c r="JA143" s="10"/>
      <c r="JM143" s="167"/>
      <c r="JY143" s="166"/>
      <c r="KC143" s="285"/>
      <c r="KH143" s="10"/>
      <c r="KI143" s="10"/>
      <c r="KJ143" s="10"/>
      <c r="KK143" s="10"/>
      <c r="KO143" t="s">
        <v>853</v>
      </c>
      <c r="KR143" s="255"/>
      <c r="KT143" s="10">
        <f t="shared" si="8"/>
        <v>28</v>
      </c>
      <c r="KU143" s="10">
        <f t="shared" si="9"/>
        <v>0</v>
      </c>
      <c r="KV143" s="10">
        <f t="shared" si="10"/>
        <v>1</v>
      </c>
      <c r="KW143" s="10">
        <f t="shared" si="11"/>
        <v>29</v>
      </c>
    </row>
    <row r="144" spans="1:309" ht="19.5">
      <c r="A144" s="171">
        <v>13</v>
      </c>
      <c r="B144" s="171" t="s">
        <v>1120</v>
      </c>
      <c r="C144" s="172" t="s">
        <v>1154</v>
      </c>
      <c r="D144" s="173">
        <v>18</v>
      </c>
      <c r="E144" s="171" t="s">
        <v>1155</v>
      </c>
      <c r="F144" s="164">
        <v>17</v>
      </c>
      <c r="G144" s="164" t="s">
        <v>876</v>
      </c>
      <c r="H144" s="164">
        <v>0</v>
      </c>
      <c r="I144" s="164">
        <v>0</v>
      </c>
      <c r="J144" s="164">
        <v>817</v>
      </c>
      <c r="K144" s="164">
        <v>383.8</v>
      </c>
      <c r="L144" s="165">
        <v>46.976744186046517</v>
      </c>
      <c r="M144" s="384" t="s">
        <v>2307</v>
      </c>
      <c r="N144" s="166" t="s">
        <v>853</v>
      </c>
      <c r="CB144" s="166"/>
      <c r="CG144" s="166"/>
      <c r="CS144" s="167"/>
      <c r="CT144" s="166"/>
      <c r="DO144" s="166"/>
      <c r="EV144" s="166"/>
      <c r="EW144" s="9" t="s">
        <v>853</v>
      </c>
      <c r="EX144" s="9" t="s">
        <v>853</v>
      </c>
      <c r="EY144" s="9" t="s">
        <v>853</v>
      </c>
      <c r="FN144" s="167"/>
      <c r="FO144" s="9" t="s">
        <v>853</v>
      </c>
      <c r="FP144" s="9" t="s">
        <v>853</v>
      </c>
      <c r="FS144" s="9" t="s">
        <v>853</v>
      </c>
      <c r="FU144" s="166" t="s">
        <v>853</v>
      </c>
      <c r="GA144" s="166"/>
      <c r="GE144" s="166"/>
      <c r="GM144" s="166"/>
      <c r="GQ144" s="167"/>
      <c r="IP144" s="166"/>
      <c r="IR144" s="166"/>
      <c r="IX144" s="10"/>
      <c r="IY144" s="10"/>
      <c r="IZ144" s="9" t="s">
        <v>853</v>
      </c>
      <c r="JA144" s="10"/>
      <c r="JK144" s="9" t="s">
        <v>853</v>
      </c>
      <c r="JM144" s="167"/>
      <c r="JY144" s="166" t="s">
        <v>853</v>
      </c>
      <c r="KB144" s="9" t="s">
        <v>853</v>
      </c>
      <c r="KC144" s="285"/>
      <c r="KH144" s="10"/>
      <c r="KI144" s="10"/>
      <c r="KJ144" s="10"/>
      <c r="KK144" s="10"/>
      <c r="KR144" s="255"/>
      <c r="KT144" s="10">
        <f t="shared" si="8"/>
        <v>8</v>
      </c>
      <c r="KU144" s="10">
        <f t="shared" si="9"/>
        <v>2</v>
      </c>
      <c r="KV144" s="10">
        <f t="shared" si="10"/>
        <v>2</v>
      </c>
      <c r="KW144" s="10">
        <f t="shared" si="11"/>
        <v>12</v>
      </c>
    </row>
    <row r="145" spans="1:309" ht="19.5">
      <c r="A145" s="171">
        <v>13</v>
      </c>
      <c r="B145" s="171" t="s">
        <v>1120</v>
      </c>
      <c r="C145" s="172" t="s">
        <v>1156</v>
      </c>
      <c r="D145" s="173">
        <v>19</v>
      </c>
      <c r="E145" s="164" t="s">
        <v>1157</v>
      </c>
      <c r="F145" s="164">
        <v>21</v>
      </c>
      <c r="G145" s="164" t="s">
        <v>852</v>
      </c>
      <c r="H145" s="164" t="s">
        <v>979</v>
      </c>
      <c r="I145" s="164">
        <v>0</v>
      </c>
      <c r="J145" s="164">
        <v>400</v>
      </c>
      <c r="K145" s="164">
        <v>205.3</v>
      </c>
      <c r="L145" s="165">
        <v>51.324999999999996</v>
      </c>
      <c r="M145" s="384" t="s">
        <v>2308</v>
      </c>
      <c r="N145" s="166" t="s">
        <v>853</v>
      </c>
      <c r="CB145" s="166"/>
      <c r="CG145" s="166"/>
      <c r="CS145" s="167"/>
      <c r="CT145" s="166"/>
      <c r="DO145" s="166"/>
      <c r="EV145" s="166"/>
      <c r="FN145" s="167"/>
      <c r="FU145" s="166"/>
      <c r="GA145" s="166"/>
      <c r="GE145" s="166"/>
      <c r="GM145" s="166"/>
      <c r="GQ145" s="167"/>
      <c r="IP145" s="166"/>
      <c r="IR145" s="166"/>
      <c r="IX145" s="10"/>
      <c r="IY145" s="10"/>
      <c r="JA145" s="10"/>
      <c r="JM145" s="167"/>
      <c r="JN145" t="s">
        <v>853</v>
      </c>
      <c r="JY145" s="166" t="s">
        <v>853</v>
      </c>
      <c r="KA145" s="9" t="s">
        <v>853</v>
      </c>
      <c r="KC145" s="285"/>
      <c r="KH145" s="10"/>
      <c r="KI145" s="10"/>
      <c r="KJ145" s="10"/>
      <c r="KK145" s="10"/>
      <c r="KR145" s="255"/>
      <c r="KT145" s="10">
        <f t="shared" si="8"/>
        <v>1</v>
      </c>
      <c r="KU145" s="10">
        <f t="shared" si="9"/>
        <v>0</v>
      </c>
      <c r="KV145" s="10">
        <f t="shared" si="10"/>
        <v>3</v>
      </c>
      <c r="KW145" s="10">
        <f t="shared" si="11"/>
        <v>4</v>
      </c>
    </row>
    <row r="146" spans="1:309" ht="19.5">
      <c r="A146" s="171">
        <v>13</v>
      </c>
      <c r="B146" s="171" t="s">
        <v>1120</v>
      </c>
      <c r="C146" s="172" t="s">
        <v>1158</v>
      </c>
      <c r="D146" s="173">
        <v>20</v>
      </c>
      <c r="E146" s="164" t="s">
        <v>1159</v>
      </c>
      <c r="F146" s="164">
        <v>21</v>
      </c>
      <c r="G146" s="164" t="s">
        <v>864</v>
      </c>
      <c r="H146" s="164" t="s">
        <v>864</v>
      </c>
      <c r="I146" s="164" t="s">
        <v>904</v>
      </c>
      <c r="J146" s="164">
        <v>832</v>
      </c>
      <c r="K146" s="164">
        <v>722.9</v>
      </c>
      <c r="L146" s="165">
        <v>86.887019230769226</v>
      </c>
      <c r="M146" s="384" t="s">
        <v>2309</v>
      </c>
      <c r="N146" s="166" t="s">
        <v>853</v>
      </c>
      <c r="CB146" s="166"/>
      <c r="CG146" s="166"/>
      <c r="CS146" s="167"/>
      <c r="CT146" s="166"/>
      <c r="DO146" s="166"/>
      <c r="EV146" s="166"/>
      <c r="FN146" s="167"/>
      <c r="FU146" s="166"/>
      <c r="GA146" s="166"/>
      <c r="GE146" s="166"/>
      <c r="GM146" s="166"/>
      <c r="GQ146" s="167"/>
      <c r="IP146" s="166"/>
      <c r="IR146" s="166"/>
      <c r="IX146" s="10"/>
      <c r="IY146" s="10"/>
      <c r="JA146" s="10"/>
      <c r="JM146" s="167"/>
      <c r="JN146" t="s">
        <v>853</v>
      </c>
      <c r="JY146" s="166" t="s">
        <v>853</v>
      </c>
      <c r="KA146" s="9" t="s">
        <v>853</v>
      </c>
      <c r="KC146" s="285"/>
      <c r="KH146" s="10"/>
      <c r="KI146" s="10"/>
      <c r="KJ146" s="10"/>
      <c r="KK146" s="10"/>
      <c r="KR146" s="255"/>
      <c r="KT146" s="10">
        <f t="shared" si="8"/>
        <v>1</v>
      </c>
      <c r="KU146" s="10">
        <f t="shared" si="9"/>
        <v>0</v>
      </c>
      <c r="KV146" s="10">
        <f t="shared" si="10"/>
        <v>3</v>
      </c>
      <c r="KW146" s="10">
        <f t="shared" si="11"/>
        <v>4</v>
      </c>
    </row>
    <row r="147" spans="1:309" ht="19.5">
      <c r="A147" s="171">
        <v>13</v>
      </c>
      <c r="B147" s="171" t="s">
        <v>1120</v>
      </c>
      <c r="C147" s="172" t="s">
        <v>1160</v>
      </c>
      <c r="D147" s="173">
        <v>21</v>
      </c>
      <c r="E147" s="164" t="s">
        <v>1161</v>
      </c>
      <c r="F147" s="164">
        <v>21</v>
      </c>
      <c r="G147" s="164" t="s">
        <v>852</v>
      </c>
      <c r="H147" s="164" t="s">
        <v>979</v>
      </c>
      <c r="I147" s="164">
        <v>0</v>
      </c>
      <c r="J147" s="164">
        <v>199</v>
      </c>
      <c r="K147" s="164">
        <v>94</v>
      </c>
      <c r="L147" s="165">
        <v>47.236180904522612</v>
      </c>
      <c r="M147" s="384" t="s">
        <v>2310</v>
      </c>
      <c r="N147" s="166" t="s">
        <v>853</v>
      </c>
      <c r="CB147" s="166"/>
      <c r="CG147" s="166"/>
      <c r="CS147" s="167"/>
      <c r="CT147" s="166"/>
      <c r="DO147" s="166"/>
      <c r="EV147" s="166"/>
      <c r="FN147" s="167"/>
      <c r="FU147" s="166"/>
      <c r="GA147" s="166"/>
      <c r="GE147" s="166"/>
      <c r="GM147" s="166"/>
      <c r="GQ147" s="167"/>
      <c r="IP147" s="166"/>
      <c r="IR147" s="166"/>
      <c r="IX147" s="10"/>
      <c r="IY147" s="10"/>
      <c r="JA147" s="10"/>
      <c r="JM147" s="167"/>
      <c r="JN147" t="s">
        <v>853</v>
      </c>
      <c r="JY147" s="166" t="s">
        <v>853</v>
      </c>
      <c r="KA147" s="9" t="s">
        <v>853</v>
      </c>
      <c r="KC147" s="285"/>
      <c r="KH147" s="10"/>
      <c r="KI147" s="10"/>
      <c r="KJ147" s="10"/>
      <c r="KK147" s="10"/>
      <c r="KR147" s="255"/>
      <c r="KT147" s="10">
        <f t="shared" si="8"/>
        <v>1</v>
      </c>
      <c r="KU147" s="10">
        <f t="shared" si="9"/>
        <v>0</v>
      </c>
      <c r="KV147" s="10">
        <f t="shared" si="10"/>
        <v>3</v>
      </c>
      <c r="KW147" s="10">
        <f t="shared" si="11"/>
        <v>4</v>
      </c>
    </row>
    <row r="148" spans="1:309" ht="19.5">
      <c r="A148" s="171">
        <v>13</v>
      </c>
      <c r="B148" s="171" t="s">
        <v>1120</v>
      </c>
      <c r="C148" s="172" t="s">
        <v>1162</v>
      </c>
      <c r="D148" s="173">
        <v>22</v>
      </c>
      <c r="E148" s="171" t="s">
        <v>1163</v>
      </c>
      <c r="F148" s="164">
        <v>21</v>
      </c>
      <c r="G148" s="164" t="s">
        <v>864</v>
      </c>
      <c r="H148" s="164" t="s">
        <v>864</v>
      </c>
      <c r="I148" s="164" t="s">
        <v>904</v>
      </c>
      <c r="J148" s="164">
        <v>885</v>
      </c>
      <c r="K148" s="164">
        <v>803.8</v>
      </c>
      <c r="L148" s="165">
        <v>90.824858757062145</v>
      </c>
      <c r="M148" s="384" t="s">
        <v>2311</v>
      </c>
      <c r="N148" s="166"/>
      <c r="CB148" s="166"/>
      <c r="CG148" s="166"/>
      <c r="CJ148" s="9" t="s">
        <v>853</v>
      </c>
      <c r="CO148" s="9" t="s">
        <v>853</v>
      </c>
      <c r="CS148" s="167"/>
      <c r="CT148" s="166"/>
      <c r="CV148" s="9" t="s">
        <v>853</v>
      </c>
      <c r="DE148" s="9" t="s">
        <v>853</v>
      </c>
      <c r="DO148" s="166"/>
      <c r="EK148" s="9" t="s">
        <v>853</v>
      </c>
      <c r="EV148" s="166"/>
      <c r="FN148" s="167"/>
      <c r="FU148" s="166"/>
      <c r="GA148" s="166"/>
      <c r="GE148" s="166"/>
      <c r="GM148" s="166"/>
      <c r="GQ148" s="167"/>
      <c r="GR148" t="s">
        <v>853</v>
      </c>
      <c r="GS148" t="s">
        <v>853</v>
      </c>
      <c r="GU148" t="s">
        <v>853</v>
      </c>
      <c r="GV148" t="s">
        <v>853</v>
      </c>
      <c r="GW148" t="s">
        <v>853</v>
      </c>
      <c r="GX148" t="s">
        <v>853</v>
      </c>
      <c r="HF148" t="s">
        <v>853</v>
      </c>
      <c r="HK148" t="s">
        <v>853</v>
      </c>
      <c r="IP148" s="166"/>
      <c r="IQ148" s="9" t="s">
        <v>853</v>
      </c>
      <c r="IR148" s="166"/>
      <c r="IT148" s="9" t="s">
        <v>853</v>
      </c>
      <c r="IX148" s="10"/>
      <c r="IY148" s="10"/>
      <c r="JA148" s="10"/>
      <c r="JE148" t="s">
        <v>853</v>
      </c>
      <c r="JI148" s="9" t="s">
        <v>853</v>
      </c>
      <c r="JM148" s="167"/>
      <c r="JY148" s="166" t="s">
        <v>853</v>
      </c>
      <c r="JZ148" s="9" t="s">
        <v>853</v>
      </c>
      <c r="KC148" s="285"/>
      <c r="KD148" s="9" t="s">
        <v>853</v>
      </c>
      <c r="KH148" s="10"/>
      <c r="KI148" s="10"/>
      <c r="KJ148" s="10"/>
      <c r="KK148" s="10" t="s">
        <v>853</v>
      </c>
      <c r="KM148" s="9" t="s">
        <v>853</v>
      </c>
      <c r="KR148" s="255"/>
      <c r="KT148" s="10">
        <f t="shared" si="8"/>
        <v>14</v>
      </c>
      <c r="KU148" s="10">
        <f t="shared" si="9"/>
        <v>3</v>
      </c>
      <c r="KV148" s="10">
        <f t="shared" si="10"/>
        <v>5</v>
      </c>
      <c r="KW148" s="10">
        <f t="shared" si="11"/>
        <v>22</v>
      </c>
    </row>
    <row r="149" spans="1:309" ht="19.5">
      <c r="A149" s="171">
        <v>13</v>
      </c>
      <c r="B149" s="171" t="s">
        <v>1120</v>
      </c>
      <c r="C149" s="172" t="s">
        <v>1164</v>
      </c>
      <c r="D149" s="173">
        <v>23</v>
      </c>
      <c r="E149" s="180" t="s">
        <v>1165</v>
      </c>
      <c r="F149" s="164">
        <v>21</v>
      </c>
      <c r="G149" s="164" t="s">
        <v>852</v>
      </c>
      <c r="H149" s="164" t="s">
        <v>979</v>
      </c>
      <c r="I149" s="164">
        <v>0</v>
      </c>
      <c r="J149" s="164">
        <v>44</v>
      </c>
      <c r="K149" s="164">
        <v>37.4</v>
      </c>
      <c r="L149" s="165">
        <v>85</v>
      </c>
      <c r="M149" s="384" t="s">
        <v>2312</v>
      </c>
      <c r="N149" s="166" t="s">
        <v>853</v>
      </c>
      <c r="CB149" s="166"/>
      <c r="CG149" s="166"/>
      <c r="CS149" s="167"/>
      <c r="CT149" s="166"/>
      <c r="DO149" s="166"/>
      <c r="EV149" s="166"/>
      <c r="FN149" s="167"/>
      <c r="FU149" s="166"/>
      <c r="GA149" s="166"/>
      <c r="GE149" s="166"/>
      <c r="GM149" s="166"/>
      <c r="GQ149" s="167"/>
      <c r="IP149" s="166"/>
      <c r="IR149" s="166"/>
      <c r="IX149" s="10"/>
      <c r="IY149" s="10"/>
      <c r="JA149" s="10"/>
      <c r="JM149" s="167"/>
      <c r="JN149" t="s">
        <v>853</v>
      </c>
      <c r="JY149" s="166" t="s">
        <v>853</v>
      </c>
      <c r="KC149" s="285"/>
      <c r="KH149" s="10"/>
      <c r="KI149" s="10"/>
      <c r="KJ149" s="10"/>
      <c r="KK149" s="10"/>
      <c r="KR149" s="255"/>
      <c r="KT149" s="10">
        <f t="shared" si="8"/>
        <v>1</v>
      </c>
      <c r="KU149" s="10">
        <f t="shared" si="9"/>
        <v>0</v>
      </c>
      <c r="KV149" s="10">
        <f t="shared" si="10"/>
        <v>2</v>
      </c>
      <c r="KW149" s="10">
        <f t="shared" si="11"/>
        <v>3</v>
      </c>
    </row>
    <row r="150" spans="1:309" ht="19.5">
      <c r="A150" s="171">
        <v>13</v>
      </c>
      <c r="B150" s="171" t="s">
        <v>1120</v>
      </c>
      <c r="C150" s="172" t="s">
        <v>1166</v>
      </c>
      <c r="D150" s="173">
        <v>24</v>
      </c>
      <c r="E150" s="164" t="s">
        <v>1167</v>
      </c>
      <c r="F150" s="164">
        <v>10</v>
      </c>
      <c r="G150" s="164" t="s">
        <v>857</v>
      </c>
      <c r="H150" s="164">
        <v>0</v>
      </c>
      <c r="I150" s="164">
        <v>0</v>
      </c>
      <c r="J150" s="164">
        <v>805</v>
      </c>
      <c r="K150" s="164">
        <v>306.8</v>
      </c>
      <c r="L150" s="165">
        <v>38.111801242236027</v>
      </c>
      <c r="M150" s="384" t="s">
        <v>2313</v>
      </c>
      <c r="N150" s="166" t="s">
        <v>853</v>
      </c>
      <c r="CB150" s="166"/>
      <c r="CG150" s="166" t="s">
        <v>853</v>
      </c>
      <c r="CH150" s="9" t="s">
        <v>853</v>
      </c>
      <c r="CI150" s="9" t="s">
        <v>853</v>
      </c>
      <c r="CS150" s="167"/>
      <c r="CT150" s="166"/>
      <c r="DK150" s="9" t="s">
        <v>853</v>
      </c>
      <c r="DO150" s="166"/>
      <c r="DT150" s="9" t="s">
        <v>853</v>
      </c>
      <c r="EA150" s="9" t="s">
        <v>853</v>
      </c>
      <c r="EV150" s="166"/>
      <c r="FN150" s="167"/>
      <c r="FU150" s="166"/>
      <c r="GA150" s="166"/>
      <c r="GE150" s="166"/>
      <c r="GM150" s="166"/>
      <c r="GQ150" s="167"/>
      <c r="HA150" t="s">
        <v>853</v>
      </c>
      <c r="IP150" s="166"/>
      <c r="IR150" s="166"/>
      <c r="IX150" s="10"/>
      <c r="IY150" s="10"/>
      <c r="JA150" s="10"/>
      <c r="JC150" s="9" t="s">
        <v>853</v>
      </c>
      <c r="JG150" s="9" t="s">
        <v>853</v>
      </c>
      <c r="JI150" s="9" t="s">
        <v>853</v>
      </c>
      <c r="JK150" s="9" t="s">
        <v>853</v>
      </c>
      <c r="JM150" s="167"/>
      <c r="JY150" s="166"/>
      <c r="KC150" s="285"/>
      <c r="KH150" s="10"/>
      <c r="KI150" s="10"/>
      <c r="KJ150" s="10"/>
      <c r="KK150" s="10"/>
      <c r="KR150" s="255"/>
      <c r="KT150" s="10">
        <f t="shared" si="8"/>
        <v>8</v>
      </c>
      <c r="KU150" s="10">
        <f t="shared" si="9"/>
        <v>4</v>
      </c>
      <c r="KV150" s="10">
        <f t="shared" si="10"/>
        <v>0</v>
      </c>
      <c r="KW150" s="10">
        <f t="shared" si="11"/>
        <v>12</v>
      </c>
    </row>
    <row r="151" spans="1:309" ht="19.5">
      <c r="A151" s="171">
        <v>13</v>
      </c>
      <c r="B151" s="171" t="s">
        <v>1120</v>
      </c>
      <c r="C151" s="172" t="s">
        <v>1168</v>
      </c>
      <c r="D151" s="173">
        <v>25</v>
      </c>
      <c r="E151" s="164" t="s">
        <v>1169</v>
      </c>
      <c r="F151" s="164">
        <v>11</v>
      </c>
      <c r="G151" s="164" t="s">
        <v>876</v>
      </c>
      <c r="H151" s="164">
        <v>0</v>
      </c>
      <c r="I151" s="164">
        <v>0</v>
      </c>
      <c r="J151" s="164">
        <v>591</v>
      </c>
      <c r="K151" s="164">
        <v>259.39999999999998</v>
      </c>
      <c r="L151" s="165">
        <v>43.891708967851095</v>
      </c>
      <c r="M151" s="384" t="s">
        <v>2314</v>
      </c>
      <c r="N151" s="166" t="s">
        <v>853</v>
      </c>
      <c r="BF151" s="556"/>
      <c r="BQ151" s="9" t="s">
        <v>853</v>
      </c>
      <c r="CB151" s="166" t="s">
        <v>853</v>
      </c>
      <c r="CC151" s="9" t="s">
        <v>853</v>
      </c>
      <c r="CG151" s="166" t="s">
        <v>853</v>
      </c>
      <c r="CI151" s="9" t="s">
        <v>853</v>
      </c>
      <c r="CK151" s="9" t="s">
        <v>853</v>
      </c>
      <c r="CS151" s="167"/>
      <c r="CT151" s="166"/>
      <c r="DO151" s="166"/>
      <c r="DP151" s="9" t="s">
        <v>853</v>
      </c>
      <c r="DS151" s="9" t="s">
        <v>853</v>
      </c>
      <c r="DT151" s="9" t="s">
        <v>853</v>
      </c>
      <c r="DX151" s="9" t="s">
        <v>853</v>
      </c>
      <c r="DY151" s="9" t="s">
        <v>853</v>
      </c>
      <c r="DZ151" s="9" t="s">
        <v>853</v>
      </c>
      <c r="ES151" s="9" t="s">
        <v>853</v>
      </c>
      <c r="EV151" s="166" t="s">
        <v>853</v>
      </c>
      <c r="EZ151" s="9" t="s">
        <v>853</v>
      </c>
      <c r="FA151" s="9" t="s">
        <v>853</v>
      </c>
      <c r="FB151" s="9" t="s">
        <v>853</v>
      </c>
      <c r="FF151" s="9" t="s">
        <v>853</v>
      </c>
      <c r="FH151" s="9" t="s">
        <v>853</v>
      </c>
      <c r="FN151" s="167"/>
      <c r="FU151" s="166"/>
      <c r="GA151" s="166"/>
      <c r="GE151" s="166"/>
      <c r="GF151" s="9" t="s">
        <v>853</v>
      </c>
      <c r="GG151" s="9" t="s">
        <v>853</v>
      </c>
      <c r="GM151" s="166"/>
      <c r="GQ151" s="167"/>
      <c r="GR151" t="s">
        <v>853</v>
      </c>
      <c r="GS151" t="s">
        <v>853</v>
      </c>
      <c r="GX151" t="s">
        <v>853</v>
      </c>
      <c r="HA151" t="s">
        <v>853</v>
      </c>
      <c r="HT151" t="s">
        <v>853</v>
      </c>
      <c r="IP151" s="166"/>
      <c r="IR151" s="166" t="s">
        <v>853</v>
      </c>
      <c r="IX151" s="10"/>
      <c r="IY151" s="10"/>
      <c r="IZ151" s="9" t="s">
        <v>853</v>
      </c>
      <c r="JA151" s="10"/>
      <c r="JC151" s="9" t="s">
        <v>853</v>
      </c>
      <c r="JI151" s="9" t="s">
        <v>853</v>
      </c>
      <c r="JM151" s="167"/>
      <c r="JO151" t="s">
        <v>853</v>
      </c>
      <c r="JU151" t="s">
        <v>853</v>
      </c>
      <c r="JW151" t="s">
        <v>853</v>
      </c>
      <c r="JY151" s="166" t="s">
        <v>853</v>
      </c>
      <c r="KC151" s="285"/>
      <c r="KD151" s="9" t="s">
        <v>853</v>
      </c>
      <c r="KH151" s="10"/>
      <c r="KI151" s="10"/>
      <c r="KJ151" s="10"/>
      <c r="KK151" s="10"/>
      <c r="KR151" s="255"/>
      <c r="KT151" s="10">
        <f t="shared" si="8"/>
        <v>27</v>
      </c>
      <c r="KU151" s="10">
        <f t="shared" si="9"/>
        <v>4</v>
      </c>
      <c r="KV151" s="10">
        <f t="shared" si="10"/>
        <v>5</v>
      </c>
      <c r="KW151" s="10">
        <f t="shared" si="11"/>
        <v>36</v>
      </c>
    </row>
    <row r="152" spans="1:309" ht="19.5">
      <c r="A152" s="171">
        <v>13</v>
      </c>
      <c r="B152" s="171" t="s">
        <v>1120</v>
      </c>
      <c r="C152" s="172" t="s">
        <v>1170</v>
      </c>
      <c r="D152" s="173">
        <v>26</v>
      </c>
      <c r="E152" s="164" t="s">
        <v>1171</v>
      </c>
      <c r="F152" s="164">
        <v>21</v>
      </c>
      <c r="G152" s="164" t="s">
        <v>852</v>
      </c>
      <c r="H152" s="164" t="s">
        <v>979</v>
      </c>
      <c r="I152" s="164">
        <v>0</v>
      </c>
      <c r="J152" s="164">
        <v>320</v>
      </c>
      <c r="K152" s="164">
        <v>239</v>
      </c>
      <c r="L152" s="165">
        <v>74.6875</v>
      </c>
      <c r="M152" s="384" t="s">
        <v>2315</v>
      </c>
      <c r="N152" s="166" t="s">
        <v>853</v>
      </c>
      <c r="BD152" s="9" t="s">
        <v>853</v>
      </c>
      <c r="BQ152" s="9" t="s">
        <v>853</v>
      </c>
      <c r="CB152" s="166"/>
      <c r="CG152" s="166"/>
      <c r="CS152" s="167"/>
      <c r="CT152" s="166"/>
      <c r="DO152" s="166"/>
      <c r="DT152" s="9" t="s">
        <v>853</v>
      </c>
      <c r="EB152" s="9" t="s">
        <v>853</v>
      </c>
      <c r="EC152" s="9" t="s">
        <v>853</v>
      </c>
      <c r="EH152" s="9" t="s">
        <v>853</v>
      </c>
      <c r="EV152" s="166"/>
      <c r="FI152" s="9" t="s">
        <v>853</v>
      </c>
      <c r="FN152" s="167"/>
      <c r="FU152" s="166"/>
      <c r="GA152" s="166"/>
      <c r="GE152" s="166"/>
      <c r="GM152" s="166"/>
      <c r="GQ152" s="167"/>
      <c r="IP152" s="166"/>
      <c r="IR152" s="166"/>
      <c r="IX152" s="10"/>
      <c r="IY152" s="10"/>
      <c r="JA152" s="10"/>
      <c r="JM152" s="167"/>
      <c r="JO152" t="s">
        <v>853</v>
      </c>
      <c r="JY152" s="166"/>
      <c r="KC152" s="285"/>
      <c r="KD152" s="9" t="s">
        <v>853</v>
      </c>
      <c r="KE152" t="s">
        <v>853</v>
      </c>
      <c r="KH152" s="10"/>
      <c r="KI152" s="10"/>
      <c r="KJ152" s="10"/>
      <c r="KK152" s="10"/>
      <c r="KM152" s="9" t="s">
        <v>853</v>
      </c>
      <c r="KR152" s="255"/>
      <c r="KT152" s="10">
        <f t="shared" si="8"/>
        <v>8</v>
      </c>
      <c r="KU152" s="10">
        <f t="shared" si="9"/>
        <v>0</v>
      </c>
      <c r="KV152" s="10">
        <f t="shared" si="10"/>
        <v>4</v>
      </c>
      <c r="KW152" s="10">
        <f t="shared" si="11"/>
        <v>12</v>
      </c>
    </row>
    <row r="153" spans="1:309" ht="19.5">
      <c r="A153" s="171">
        <v>13</v>
      </c>
      <c r="B153" s="171" t="s">
        <v>1120</v>
      </c>
      <c r="C153" s="172" t="s">
        <v>1172</v>
      </c>
      <c r="D153" s="173">
        <v>27</v>
      </c>
      <c r="E153" s="171" t="s">
        <v>1173</v>
      </c>
      <c r="F153" s="164">
        <v>21</v>
      </c>
      <c r="G153" s="164" t="s">
        <v>852</v>
      </c>
      <c r="H153" s="164" t="s">
        <v>979</v>
      </c>
      <c r="I153" s="164">
        <v>0</v>
      </c>
      <c r="J153" s="164">
        <v>371</v>
      </c>
      <c r="K153" s="164">
        <v>197.1</v>
      </c>
      <c r="L153" s="165">
        <v>53.12668463611859</v>
      </c>
      <c r="M153" s="384" t="s">
        <v>2316</v>
      </c>
      <c r="N153" s="166"/>
      <c r="BG153" s="9" t="s">
        <v>853</v>
      </c>
      <c r="BR153" s="9" t="s">
        <v>853</v>
      </c>
      <c r="BU153" s="9" t="s">
        <v>853</v>
      </c>
      <c r="CB153" s="166"/>
      <c r="CG153" s="166"/>
      <c r="CS153" s="167"/>
      <c r="CT153" s="166"/>
      <c r="DO153" s="166"/>
      <c r="EV153" s="166"/>
      <c r="FN153" s="167"/>
      <c r="FU153" s="166"/>
      <c r="GA153" s="166"/>
      <c r="GE153" s="166"/>
      <c r="GM153" s="166"/>
      <c r="GQ153" s="167"/>
      <c r="GR153" t="s">
        <v>853</v>
      </c>
      <c r="GS153" t="s">
        <v>853</v>
      </c>
      <c r="GU153" t="s">
        <v>853</v>
      </c>
      <c r="GV153" t="s">
        <v>853</v>
      </c>
      <c r="GW153" t="s">
        <v>853</v>
      </c>
      <c r="GX153" t="s">
        <v>853</v>
      </c>
      <c r="HA153" t="s">
        <v>853</v>
      </c>
      <c r="HF153" t="s">
        <v>853</v>
      </c>
      <c r="HG153" t="s">
        <v>853</v>
      </c>
      <c r="HK153" t="s">
        <v>853</v>
      </c>
      <c r="HM153" t="s">
        <v>853</v>
      </c>
      <c r="HQ153" t="s">
        <v>853</v>
      </c>
      <c r="HR153" t="s">
        <v>853</v>
      </c>
      <c r="IP153" s="166"/>
      <c r="IR153" s="166"/>
      <c r="IX153" s="10"/>
      <c r="IY153" s="10"/>
      <c r="JA153" s="10"/>
      <c r="JM153" s="167"/>
      <c r="JY153" s="166"/>
      <c r="KA153" s="9" t="s">
        <v>853</v>
      </c>
      <c r="KC153" s="285"/>
      <c r="KH153" s="10"/>
      <c r="KI153" s="10"/>
      <c r="KJ153" s="10"/>
      <c r="KK153" s="10"/>
      <c r="KM153" s="9"/>
      <c r="KR153" s="255"/>
      <c r="KT153" s="10">
        <f t="shared" si="8"/>
        <v>16</v>
      </c>
      <c r="KU153" s="10">
        <f t="shared" si="9"/>
        <v>0</v>
      </c>
      <c r="KV153" s="10">
        <f t="shared" si="10"/>
        <v>1</v>
      </c>
      <c r="KW153" s="10">
        <f t="shared" si="11"/>
        <v>17</v>
      </c>
    </row>
    <row r="154" spans="1:309" ht="19.5">
      <c r="A154" s="171">
        <v>13</v>
      </c>
      <c r="B154" s="171" t="s">
        <v>1120</v>
      </c>
      <c r="C154" s="172" t="s">
        <v>1174</v>
      </c>
      <c r="D154" s="173">
        <v>28</v>
      </c>
      <c r="E154" s="171" t="s">
        <v>1175</v>
      </c>
      <c r="F154" s="164">
        <v>21</v>
      </c>
      <c r="G154" s="164" t="s">
        <v>852</v>
      </c>
      <c r="H154" s="164" t="s">
        <v>979</v>
      </c>
      <c r="I154" s="164">
        <v>0</v>
      </c>
      <c r="J154" s="164">
        <v>490</v>
      </c>
      <c r="K154" s="164">
        <v>303.2</v>
      </c>
      <c r="L154" s="165">
        <v>61.877551020408163</v>
      </c>
      <c r="M154" s="384" t="s">
        <v>2317</v>
      </c>
      <c r="N154" s="166"/>
      <c r="CB154" s="166"/>
      <c r="CG154" s="166"/>
      <c r="CS154" s="167"/>
      <c r="CT154" s="166"/>
      <c r="DO154" s="166"/>
      <c r="EV154" s="166"/>
      <c r="FN154" s="167"/>
      <c r="FU154" s="166"/>
      <c r="GA154" s="166"/>
      <c r="GE154" s="166"/>
      <c r="GM154" s="166"/>
      <c r="GQ154" s="167"/>
      <c r="IP154" s="166"/>
      <c r="IR154" s="166"/>
      <c r="IX154" s="10"/>
      <c r="IY154" s="10"/>
      <c r="JA154" s="10"/>
      <c r="JM154" s="167" t="s">
        <v>853</v>
      </c>
      <c r="JY154" s="166"/>
      <c r="KC154" s="285"/>
      <c r="KD154" t="s">
        <v>853</v>
      </c>
      <c r="KH154" s="10"/>
      <c r="KI154" s="10"/>
      <c r="KJ154" s="10"/>
      <c r="KK154" s="10"/>
      <c r="KR154" s="255"/>
      <c r="KT154" s="10">
        <f t="shared" si="8"/>
        <v>0</v>
      </c>
      <c r="KU154" s="10">
        <f t="shared" si="9"/>
        <v>1</v>
      </c>
      <c r="KV154" s="10">
        <f t="shared" si="10"/>
        <v>1</v>
      </c>
      <c r="KW154" s="10">
        <f t="shared" si="11"/>
        <v>2</v>
      </c>
    </row>
    <row r="155" spans="1:309" ht="19.5">
      <c r="A155" s="171">
        <v>13</v>
      </c>
      <c r="B155" s="171" t="s">
        <v>1120</v>
      </c>
      <c r="C155" s="172" t="s">
        <v>1176</v>
      </c>
      <c r="D155" s="173">
        <v>29</v>
      </c>
      <c r="E155" s="164" t="s">
        <v>1177</v>
      </c>
      <c r="F155" s="164">
        <v>20</v>
      </c>
      <c r="G155" s="164" t="s">
        <v>852</v>
      </c>
      <c r="H155" s="164">
        <v>0</v>
      </c>
      <c r="I155" s="164">
        <v>0</v>
      </c>
      <c r="J155" s="164">
        <v>54</v>
      </c>
      <c r="K155" s="164">
        <v>24.4</v>
      </c>
      <c r="L155" s="165">
        <v>45.185185185185183</v>
      </c>
      <c r="M155" s="384" t="s">
        <v>2318</v>
      </c>
      <c r="N155" s="166"/>
      <c r="BQ155" s="9" t="s">
        <v>853</v>
      </c>
      <c r="BU155" s="9" t="s">
        <v>853</v>
      </c>
      <c r="CB155" s="166"/>
      <c r="CG155" s="166"/>
      <c r="CS155" s="167"/>
      <c r="CT155" s="166"/>
      <c r="DO155" s="166"/>
      <c r="DT155" s="9" t="s">
        <v>853</v>
      </c>
      <c r="EC155" s="9" t="s">
        <v>853</v>
      </c>
      <c r="EH155" s="9" t="s">
        <v>853</v>
      </c>
      <c r="EV155" s="166"/>
      <c r="FN155" s="167"/>
      <c r="FO155" s="9" t="s">
        <v>853</v>
      </c>
      <c r="FS155" s="9" t="s">
        <v>853</v>
      </c>
      <c r="FU155" s="166" t="s">
        <v>853</v>
      </c>
      <c r="GA155" s="166"/>
      <c r="GE155" s="166"/>
      <c r="GM155" s="166"/>
      <c r="GQ155" s="167"/>
      <c r="GR155" t="s">
        <v>853</v>
      </c>
      <c r="GS155" t="s">
        <v>853</v>
      </c>
      <c r="GU155" t="s">
        <v>853</v>
      </c>
      <c r="GV155" t="s">
        <v>853</v>
      </c>
      <c r="GW155" t="s">
        <v>853</v>
      </c>
      <c r="GX155" t="s">
        <v>853</v>
      </c>
      <c r="HA155" t="s">
        <v>853</v>
      </c>
      <c r="HK155" t="s">
        <v>853</v>
      </c>
      <c r="ID155" t="s">
        <v>853</v>
      </c>
      <c r="IP155" s="166"/>
      <c r="IR155" s="166"/>
      <c r="IU155" s="9" t="s">
        <v>853</v>
      </c>
      <c r="IX155" s="10"/>
      <c r="IY155" s="10"/>
      <c r="JA155" s="10"/>
      <c r="JD155" s="9" t="s">
        <v>853</v>
      </c>
      <c r="JG155" s="9" t="s">
        <v>853</v>
      </c>
      <c r="JM155" s="167"/>
      <c r="JW155" t="s">
        <v>853</v>
      </c>
      <c r="JY155" s="166" t="s">
        <v>853</v>
      </c>
      <c r="KC155" s="285"/>
      <c r="KD155" s="9" t="s">
        <v>853</v>
      </c>
      <c r="KH155" s="10"/>
      <c r="KI155" s="10"/>
      <c r="KJ155" s="10"/>
      <c r="KK155" s="10"/>
      <c r="KR155" s="255"/>
      <c r="KT155" s="10">
        <f t="shared" si="8"/>
        <v>17</v>
      </c>
      <c r="KU155" s="10">
        <f t="shared" si="9"/>
        <v>3</v>
      </c>
      <c r="KV155" s="10">
        <f t="shared" si="10"/>
        <v>3</v>
      </c>
      <c r="KW155" s="10">
        <f t="shared" si="11"/>
        <v>23</v>
      </c>
    </row>
    <row r="156" spans="1:309" ht="19.5">
      <c r="A156" s="171">
        <v>13</v>
      </c>
      <c r="B156" s="171" t="s">
        <v>1120</v>
      </c>
      <c r="C156" s="172" t="s">
        <v>1178</v>
      </c>
      <c r="D156" s="173">
        <v>30</v>
      </c>
      <c r="E156" s="171" t="s">
        <v>1179</v>
      </c>
      <c r="F156" s="164">
        <v>20</v>
      </c>
      <c r="G156" s="164" t="s">
        <v>852</v>
      </c>
      <c r="H156" s="164">
        <v>0</v>
      </c>
      <c r="I156" s="164">
        <v>0</v>
      </c>
      <c r="J156" s="164">
        <v>329</v>
      </c>
      <c r="K156" s="164">
        <v>99.2</v>
      </c>
      <c r="L156" s="165">
        <v>30.15197568389058</v>
      </c>
      <c r="M156" s="384" t="s">
        <v>2319</v>
      </c>
      <c r="N156" s="166" t="s">
        <v>853</v>
      </c>
      <c r="CB156" s="166"/>
      <c r="CG156" s="166"/>
      <c r="CS156" s="167"/>
      <c r="CT156" s="166"/>
      <c r="DO156" s="166"/>
      <c r="DT156" s="9" t="s">
        <v>853</v>
      </c>
      <c r="EC156" s="9" t="s">
        <v>853</v>
      </c>
      <c r="EV156" s="166" t="s">
        <v>853</v>
      </c>
      <c r="FJ156" s="9" t="s">
        <v>853</v>
      </c>
      <c r="FN156" s="167"/>
      <c r="FO156" s="9" t="s">
        <v>853</v>
      </c>
      <c r="FT156" s="9" t="s">
        <v>853</v>
      </c>
      <c r="FU156" s="166"/>
      <c r="FV156" s="9" t="s">
        <v>853</v>
      </c>
      <c r="FW156" s="9" t="s">
        <v>853</v>
      </c>
      <c r="FX156" s="9" t="s">
        <v>853</v>
      </c>
      <c r="GA156" s="166"/>
      <c r="GE156" s="166"/>
      <c r="GM156" s="166"/>
      <c r="GQ156" s="167"/>
      <c r="IP156" s="166"/>
      <c r="IR156" s="166"/>
      <c r="IX156" s="10"/>
      <c r="IY156" s="10"/>
      <c r="IZ156" s="9" t="s">
        <v>853</v>
      </c>
      <c r="JA156" s="10"/>
      <c r="JM156" s="167"/>
      <c r="JY156" s="166"/>
      <c r="KC156" s="285"/>
      <c r="KH156" s="10"/>
      <c r="KI156" s="10"/>
      <c r="KJ156" s="10"/>
      <c r="KK156" s="10"/>
      <c r="KR156" s="255"/>
      <c r="KT156" s="10">
        <f t="shared" si="8"/>
        <v>10</v>
      </c>
      <c r="KU156" s="10">
        <f t="shared" si="9"/>
        <v>1</v>
      </c>
      <c r="KV156" s="10">
        <f t="shared" si="10"/>
        <v>0</v>
      </c>
      <c r="KW156" s="10">
        <f t="shared" si="11"/>
        <v>11</v>
      </c>
    </row>
    <row r="157" spans="1:309" ht="19.5">
      <c r="A157" s="171">
        <v>13</v>
      </c>
      <c r="B157" s="171" t="s">
        <v>1120</v>
      </c>
      <c r="C157" s="172" t="s">
        <v>1180</v>
      </c>
      <c r="D157" s="173">
        <v>31</v>
      </c>
      <c r="E157" s="171" t="s">
        <v>1181</v>
      </c>
      <c r="F157" s="164">
        <v>21</v>
      </c>
      <c r="G157" s="164" t="s">
        <v>864</v>
      </c>
      <c r="H157" s="164" t="s">
        <v>864</v>
      </c>
      <c r="I157" s="164" t="s">
        <v>904</v>
      </c>
      <c r="J157" s="164">
        <v>1031</v>
      </c>
      <c r="K157" s="164">
        <v>484.8</v>
      </c>
      <c r="L157" s="165">
        <v>47.022308438409311</v>
      </c>
      <c r="M157" s="384" t="s">
        <v>2320</v>
      </c>
      <c r="N157" s="166"/>
      <c r="CB157" s="166"/>
      <c r="CG157" s="166"/>
      <c r="CS157" s="167"/>
      <c r="CT157" s="166"/>
      <c r="DO157" s="166"/>
      <c r="EV157" s="166"/>
      <c r="FN157" s="167"/>
      <c r="FU157" s="166"/>
      <c r="GA157" s="166"/>
      <c r="GE157" s="166"/>
      <c r="GM157" s="166"/>
      <c r="GQ157" s="167"/>
      <c r="IP157" s="166"/>
      <c r="IR157" s="166"/>
      <c r="IX157" s="10"/>
      <c r="IY157" s="10"/>
      <c r="IZ157" s="9" t="s">
        <v>853</v>
      </c>
      <c r="JA157" s="10"/>
      <c r="JM157" s="167"/>
      <c r="JY157" s="166"/>
      <c r="KC157" s="285"/>
      <c r="KD157" s="9"/>
      <c r="KH157" s="10"/>
      <c r="KI157" s="10"/>
      <c r="KJ157" s="10"/>
      <c r="KK157" s="10"/>
      <c r="KR157" s="255" t="s">
        <v>853</v>
      </c>
      <c r="KT157" s="10">
        <f t="shared" si="8"/>
        <v>0</v>
      </c>
      <c r="KU157" s="10">
        <f t="shared" si="9"/>
        <v>1</v>
      </c>
      <c r="KV157" s="10">
        <f t="shared" si="10"/>
        <v>1</v>
      </c>
      <c r="KW157" s="10">
        <f t="shared" si="11"/>
        <v>2</v>
      </c>
    </row>
    <row r="158" spans="1:309" ht="19.5">
      <c r="A158" s="171">
        <v>13</v>
      </c>
      <c r="B158" s="171" t="s">
        <v>1120</v>
      </c>
      <c r="C158" s="172" t="s">
        <v>1182</v>
      </c>
      <c r="D158" s="173">
        <v>32</v>
      </c>
      <c r="E158" s="164" t="s">
        <v>1183</v>
      </c>
      <c r="F158" s="164">
        <v>21</v>
      </c>
      <c r="G158" s="164" t="s">
        <v>864</v>
      </c>
      <c r="H158" s="164" t="s">
        <v>864</v>
      </c>
      <c r="I158" s="164" t="s">
        <v>904</v>
      </c>
      <c r="J158" s="164">
        <v>890</v>
      </c>
      <c r="K158" s="164">
        <v>501.9</v>
      </c>
      <c r="L158" s="165">
        <v>56.393258426966284</v>
      </c>
      <c r="M158" s="384" t="s">
        <v>2321</v>
      </c>
      <c r="N158" s="166"/>
      <c r="BG158" s="9" t="s">
        <v>853</v>
      </c>
      <c r="BP158" s="9" t="s">
        <v>853</v>
      </c>
      <c r="BR158" s="9" t="s">
        <v>853</v>
      </c>
      <c r="BW158" s="9" t="s">
        <v>853</v>
      </c>
      <c r="CB158" s="166"/>
      <c r="CC158" s="9" t="s">
        <v>853</v>
      </c>
      <c r="CG158" s="166"/>
      <c r="CS158" s="167"/>
      <c r="CT158" s="166"/>
      <c r="DO158" s="166"/>
      <c r="EV158" s="166"/>
      <c r="FN158" s="167"/>
      <c r="FU158" s="166"/>
      <c r="GA158" s="166"/>
      <c r="GE158" s="166"/>
      <c r="GM158" s="166"/>
      <c r="GQ158" s="167"/>
      <c r="IP158" s="166"/>
      <c r="IR158" s="166"/>
      <c r="IX158" s="10"/>
      <c r="IY158" s="10"/>
      <c r="JA158" s="10"/>
      <c r="JM158" s="167"/>
      <c r="JN158" t="s">
        <v>853</v>
      </c>
      <c r="JY158" s="166"/>
      <c r="KC158" s="285"/>
      <c r="KD158" s="9" t="s">
        <v>853</v>
      </c>
      <c r="KH158" s="10"/>
      <c r="KI158" s="10"/>
      <c r="KJ158" s="10"/>
      <c r="KK158" s="10"/>
      <c r="KR158" s="255"/>
      <c r="KT158" s="10">
        <f t="shared" si="8"/>
        <v>5</v>
      </c>
      <c r="KU158" s="10">
        <f t="shared" si="9"/>
        <v>0</v>
      </c>
      <c r="KV158" s="10">
        <f t="shared" si="10"/>
        <v>2</v>
      </c>
      <c r="KW158" s="10">
        <f t="shared" si="11"/>
        <v>7</v>
      </c>
    </row>
    <row r="159" spans="1:309" ht="19.5">
      <c r="A159" s="171">
        <v>13</v>
      </c>
      <c r="B159" s="171" t="s">
        <v>1120</v>
      </c>
      <c r="C159" s="172" t="s">
        <v>1184</v>
      </c>
      <c r="D159" s="173">
        <v>33</v>
      </c>
      <c r="E159" s="171" t="s">
        <v>1185</v>
      </c>
      <c r="F159" s="164">
        <v>5</v>
      </c>
      <c r="G159" s="164" t="s">
        <v>852</v>
      </c>
      <c r="H159" s="164">
        <v>0</v>
      </c>
      <c r="I159" s="164">
        <v>0</v>
      </c>
      <c r="J159" s="164">
        <v>490</v>
      </c>
      <c r="K159" s="164">
        <v>364.9</v>
      </c>
      <c r="L159" s="165">
        <v>74.469387755102034</v>
      </c>
      <c r="M159" s="384" t="s">
        <v>2322</v>
      </c>
      <c r="N159" s="166" t="s">
        <v>853</v>
      </c>
      <c r="CB159" s="166"/>
      <c r="CG159" s="166"/>
      <c r="CS159" s="167"/>
      <c r="CT159" s="166"/>
      <c r="CZ159" s="9" t="s">
        <v>853</v>
      </c>
      <c r="DO159" s="166"/>
      <c r="EV159" s="166"/>
      <c r="FN159" s="167"/>
      <c r="FU159" s="166"/>
      <c r="GA159" s="166"/>
      <c r="GE159" s="166"/>
      <c r="GM159" s="166"/>
      <c r="GQ159" s="167"/>
      <c r="IP159" s="166"/>
      <c r="IR159" s="166"/>
      <c r="IX159" s="10"/>
      <c r="IY159" s="10"/>
      <c r="IZ159" s="9" t="s">
        <v>853</v>
      </c>
      <c r="JA159" s="10"/>
      <c r="JM159" s="167"/>
      <c r="JN159" s="9"/>
      <c r="JY159" s="166"/>
      <c r="KC159" s="285"/>
      <c r="KH159" s="10"/>
      <c r="KI159" s="10"/>
      <c r="KJ159" s="10"/>
      <c r="KK159" s="10"/>
      <c r="KO159" t="s">
        <v>853</v>
      </c>
      <c r="KR159" s="255"/>
      <c r="KT159" s="10">
        <f t="shared" si="8"/>
        <v>2</v>
      </c>
      <c r="KU159" s="10">
        <f t="shared" si="9"/>
        <v>1</v>
      </c>
      <c r="KV159" s="10">
        <f t="shared" si="10"/>
        <v>1</v>
      </c>
      <c r="KW159" s="10">
        <f t="shared" si="11"/>
        <v>4</v>
      </c>
    </row>
    <row r="160" spans="1:309" ht="19.5">
      <c r="A160" s="171">
        <v>13</v>
      </c>
      <c r="B160" s="171" t="s">
        <v>1120</v>
      </c>
      <c r="C160" s="172" t="s">
        <v>1186</v>
      </c>
      <c r="D160" s="173">
        <v>34</v>
      </c>
      <c r="E160" s="171" t="s">
        <v>1187</v>
      </c>
      <c r="F160" s="164">
        <v>21</v>
      </c>
      <c r="G160" s="164" t="s">
        <v>852</v>
      </c>
      <c r="H160" s="164" t="s">
        <v>979</v>
      </c>
      <c r="I160" s="164">
        <v>0</v>
      </c>
      <c r="J160" s="164">
        <v>410</v>
      </c>
      <c r="K160" s="164">
        <v>124</v>
      </c>
      <c r="L160" s="165">
        <v>30.243902439024389</v>
      </c>
      <c r="M160" s="384" t="s">
        <v>2323</v>
      </c>
      <c r="N160" s="166" t="s">
        <v>853</v>
      </c>
      <c r="AD160" s="9" t="s">
        <v>853</v>
      </c>
      <c r="BP160" s="9" t="s">
        <v>853</v>
      </c>
      <c r="CB160" s="166"/>
      <c r="CG160" s="166" t="s">
        <v>853</v>
      </c>
      <c r="CS160" s="167"/>
      <c r="CT160" s="166"/>
      <c r="DG160" s="9" t="s">
        <v>853</v>
      </c>
      <c r="DO160" s="166"/>
      <c r="EV160" s="166"/>
      <c r="FN160" s="167"/>
      <c r="FU160" s="166"/>
      <c r="GA160" s="166"/>
      <c r="GE160" s="166"/>
      <c r="GM160" s="166"/>
      <c r="GQ160" s="167"/>
      <c r="IP160" s="166"/>
      <c r="IR160" s="166"/>
      <c r="IX160" s="10"/>
      <c r="IY160" s="10"/>
      <c r="IZ160" s="9" t="s">
        <v>853</v>
      </c>
      <c r="JA160" s="10"/>
      <c r="JM160" s="167" t="s">
        <v>853</v>
      </c>
      <c r="JN160" t="s">
        <v>853</v>
      </c>
      <c r="JY160" s="166"/>
      <c r="KC160" s="285"/>
      <c r="KH160" s="10"/>
      <c r="KI160" s="10"/>
      <c r="KJ160" s="10"/>
      <c r="KK160" s="10"/>
      <c r="KR160" s="255"/>
      <c r="KT160" s="10">
        <f t="shared" si="8"/>
        <v>5</v>
      </c>
      <c r="KU160" s="10">
        <f t="shared" si="9"/>
        <v>2</v>
      </c>
      <c r="KV160" s="10">
        <f t="shared" si="10"/>
        <v>1</v>
      </c>
      <c r="KW160" s="10">
        <f t="shared" si="11"/>
        <v>8</v>
      </c>
    </row>
    <row r="161" spans="1:309" ht="19.5">
      <c r="A161" s="171">
        <v>13</v>
      </c>
      <c r="B161" s="171" t="s">
        <v>1120</v>
      </c>
      <c r="C161" s="172" t="s">
        <v>1188</v>
      </c>
      <c r="D161" s="173">
        <v>35</v>
      </c>
      <c r="E161" s="164" t="s">
        <v>1189</v>
      </c>
      <c r="F161" s="164">
        <v>10</v>
      </c>
      <c r="G161" s="164" t="s">
        <v>857</v>
      </c>
      <c r="H161" s="164">
        <v>0</v>
      </c>
      <c r="I161" s="164">
        <v>0</v>
      </c>
      <c r="J161" s="164">
        <v>520</v>
      </c>
      <c r="K161" s="164">
        <v>184.5</v>
      </c>
      <c r="L161" s="165">
        <v>35.480769230769234</v>
      </c>
      <c r="M161" s="384" t="s">
        <v>2324</v>
      </c>
      <c r="N161" s="166" t="s">
        <v>853</v>
      </c>
      <c r="CB161" s="166"/>
      <c r="CG161" s="166"/>
      <c r="CO161" s="9" t="s">
        <v>853</v>
      </c>
      <c r="CR161" s="9" t="s">
        <v>853</v>
      </c>
      <c r="CS161" s="9" t="s">
        <v>853</v>
      </c>
      <c r="CT161" s="166"/>
      <c r="DO161" s="166"/>
      <c r="DR161" s="9" t="s">
        <v>853</v>
      </c>
      <c r="EV161" s="166"/>
      <c r="FN161" s="167"/>
      <c r="FU161" s="166"/>
      <c r="GA161" s="166"/>
      <c r="GE161" s="166"/>
      <c r="GM161" s="166" t="s">
        <v>853</v>
      </c>
      <c r="GN161" s="9" t="s">
        <v>853</v>
      </c>
      <c r="GQ161" s="167"/>
      <c r="HA161" t="s">
        <v>853</v>
      </c>
      <c r="HS161" t="s">
        <v>853</v>
      </c>
      <c r="IP161" s="166"/>
      <c r="IR161" s="166"/>
      <c r="IX161" s="10"/>
      <c r="IY161" s="10"/>
      <c r="JA161" s="10"/>
      <c r="JM161" s="167"/>
      <c r="JY161" s="166" t="s">
        <v>853</v>
      </c>
      <c r="JZ161" s="9" t="s">
        <v>853</v>
      </c>
      <c r="KC161" s="285"/>
      <c r="KH161" s="10"/>
      <c r="KI161" s="10"/>
      <c r="KJ161" s="10"/>
      <c r="KK161" s="10"/>
      <c r="KR161" s="255"/>
      <c r="KT161" s="10">
        <f t="shared" si="8"/>
        <v>9</v>
      </c>
      <c r="KU161" s="10">
        <f t="shared" si="9"/>
        <v>0</v>
      </c>
      <c r="KV161" s="10">
        <f t="shared" si="10"/>
        <v>2</v>
      </c>
      <c r="KW161" s="10">
        <f t="shared" si="11"/>
        <v>11</v>
      </c>
    </row>
    <row r="162" spans="1:309" ht="19.5">
      <c r="A162" s="171">
        <v>13</v>
      </c>
      <c r="B162" s="171" t="s">
        <v>1120</v>
      </c>
      <c r="C162" s="172" t="s">
        <v>1190</v>
      </c>
      <c r="D162" s="173">
        <v>36</v>
      </c>
      <c r="E162" s="171" t="s">
        <v>1191</v>
      </c>
      <c r="F162" s="164">
        <v>21</v>
      </c>
      <c r="G162" s="164" t="s">
        <v>852</v>
      </c>
      <c r="H162" s="164" t="s">
        <v>979</v>
      </c>
      <c r="I162" s="164">
        <v>0</v>
      </c>
      <c r="J162" s="164">
        <v>500</v>
      </c>
      <c r="K162" s="164">
        <v>190.4</v>
      </c>
      <c r="L162" s="165">
        <v>38.080000000000005</v>
      </c>
      <c r="M162" s="384" t="s">
        <v>2325</v>
      </c>
      <c r="N162" s="166" t="s">
        <v>853</v>
      </c>
      <c r="CB162" s="166"/>
      <c r="CG162" s="166"/>
      <c r="CS162" s="167"/>
      <c r="CT162" s="166"/>
      <c r="DO162" s="166"/>
      <c r="EV162" s="166"/>
      <c r="FN162" s="167"/>
      <c r="FU162" s="166"/>
      <c r="GA162" s="166"/>
      <c r="GE162" s="166"/>
      <c r="GM162" s="166"/>
      <c r="GQ162" s="167"/>
      <c r="GR162" t="s">
        <v>853</v>
      </c>
      <c r="GS162" t="s">
        <v>853</v>
      </c>
      <c r="GU162" t="s">
        <v>853</v>
      </c>
      <c r="GV162" t="s">
        <v>853</v>
      </c>
      <c r="GW162" t="s">
        <v>853</v>
      </c>
      <c r="GX162" t="s">
        <v>853</v>
      </c>
      <c r="HA162" t="s">
        <v>853</v>
      </c>
      <c r="HF162" t="s">
        <v>853</v>
      </c>
      <c r="HG162" t="s">
        <v>853</v>
      </c>
      <c r="HK162" t="s">
        <v>853</v>
      </c>
      <c r="HM162" t="s">
        <v>853</v>
      </c>
      <c r="HQ162" t="s">
        <v>853</v>
      </c>
      <c r="HR162" t="s">
        <v>853</v>
      </c>
      <c r="HX162" t="s">
        <v>853</v>
      </c>
      <c r="IC162" t="s">
        <v>853</v>
      </c>
      <c r="IP162" s="166"/>
      <c r="IR162" s="166"/>
      <c r="IX162" s="10"/>
      <c r="IY162" s="10"/>
      <c r="JA162" s="10"/>
      <c r="JM162" s="167"/>
      <c r="JY162" s="166" t="s">
        <v>853</v>
      </c>
      <c r="KC162" s="285"/>
      <c r="KH162" s="10"/>
      <c r="KI162" s="10"/>
      <c r="KJ162" s="10"/>
      <c r="KK162" s="10"/>
      <c r="KO162" t="s">
        <v>853</v>
      </c>
      <c r="KR162" s="255"/>
      <c r="KT162" s="10">
        <f t="shared" si="8"/>
        <v>16</v>
      </c>
      <c r="KU162" s="10">
        <f t="shared" si="9"/>
        <v>0</v>
      </c>
      <c r="KV162" s="10">
        <f t="shared" si="10"/>
        <v>2</v>
      </c>
      <c r="KW162" s="10">
        <f t="shared" si="11"/>
        <v>18</v>
      </c>
    </row>
    <row r="163" spans="1:309" ht="19.5">
      <c r="A163" s="171">
        <v>13</v>
      </c>
      <c r="B163" s="171" t="s">
        <v>1120</v>
      </c>
      <c r="C163" s="172" t="s">
        <v>1192</v>
      </c>
      <c r="D163" s="173">
        <v>37</v>
      </c>
      <c r="E163" s="171" t="s">
        <v>1193</v>
      </c>
      <c r="F163" s="164">
        <v>20</v>
      </c>
      <c r="G163" s="164" t="s">
        <v>852</v>
      </c>
      <c r="H163" s="164">
        <v>0</v>
      </c>
      <c r="I163" s="164">
        <v>0</v>
      </c>
      <c r="J163" s="164">
        <v>486</v>
      </c>
      <c r="K163" s="164">
        <v>54</v>
      </c>
      <c r="L163" s="165">
        <v>11.111111111111111</v>
      </c>
      <c r="M163" s="384" t="s">
        <v>2326</v>
      </c>
      <c r="N163" s="166"/>
      <c r="CB163" s="166"/>
      <c r="CG163" s="166"/>
      <c r="CQ163" s="9" t="s">
        <v>853</v>
      </c>
      <c r="CS163" s="167"/>
      <c r="CT163" s="166"/>
      <c r="DO163" s="166"/>
      <c r="EV163" s="166"/>
      <c r="FN163" s="167"/>
      <c r="FU163" s="166"/>
      <c r="GA163" s="166"/>
      <c r="GE163" s="166"/>
      <c r="GM163" s="166"/>
      <c r="GQ163" s="167"/>
      <c r="HA163" t="s">
        <v>853</v>
      </c>
      <c r="IP163" s="166"/>
      <c r="IR163" s="166"/>
      <c r="IX163" s="10"/>
      <c r="IY163" s="10"/>
      <c r="JA163" s="10"/>
      <c r="JM163" s="167"/>
      <c r="JN163" s="9"/>
      <c r="JY163" s="166"/>
      <c r="KC163" s="285"/>
      <c r="KH163" s="10"/>
      <c r="KI163" s="10"/>
      <c r="KJ163" s="10"/>
      <c r="KK163" s="10"/>
      <c r="KR163" s="255"/>
      <c r="KT163" s="10">
        <f t="shared" si="8"/>
        <v>2</v>
      </c>
      <c r="KU163" s="10">
        <f t="shared" si="9"/>
        <v>0</v>
      </c>
      <c r="KV163" s="10">
        <f t="shared" si="10"/>
        <v>0</v>
      </c>
      <c r="KW163" s="10">
        <f t="shared" si="11"/>
        <v>2</v>
      </c>
    </row>
    <row r="164" spans="1:309" ht="19.5">
      <c r="A164" s="171">
        <v>13</v>
      </c>
      <c r="B164" s="171" t="s">
        <v>1120</v>
      </c>
      <c r="C164" s="172" t="s">
        <v>1194</v>
      </c>
      <c r="D164" s="173">
        <v>38</v>
      </c>
      <c r="E164" s="171" t="s">
        <v>1195</v>
      </c>
      <c r="F164" s="164">
        <v>21</v>
      </c>
      <c r="G164" s="164" t="s">
        <v>864</v>
      </c>
      <c r="H164" s="164" t="s">
        <v>864</v>
      </c>
      <c r="I164" s="164" t="s">
        <v>904</v>
      </c>
      <c r="J164" s="164">
        <v>1121</v>
      </c>
      <c r="K164" s="164">
        <v>639.79999999999995</v>
      </c>
      <c r="L164" s="165">
        <v>57.074041034790355</v>
      </c>
      <c r="M164" s="384" t="s">
        <v>2327</v>
      </c>
      <c r="N164" s="166"/>
      <c r="BF164" s="556"/>
      <c r="CB164" s="166"/>
      <c r="CG164" s="166"/>
      <c r="CS164" s="167"/>
      <c r="CT164" s="166"/>
      <c r="CX164" s="9" t="s">
        <v>853</v>
      </c>
      <c r="DO164" s="166"/>
      <c r="DV164" s="9" t="s">
        <v>853</v>
      </c>
      <c r="EV164" s="166"/>
      <c r="EW164" s="9" t="s">
        <v>853</v>
      </c>
      <c r="FB164" s="9" t="s">
        <v>853</v>
      </c>
      <c r="FN164" s="167"/>
      <c r="FU164" s="166"/>
      <c r="GA164" s="166"/>
      <c r="GE164" s="166"/>
      <c r="GM164" s="166"/>
      <c r="GQ164" s="167"/>
      <c r="GR164" t="s">
        <v>853</v>
      </c>
      <c r="GS164" t="s">
        <v>853</v>
      </c>
      <c r="GU164" t="s">
        <v>853</v>
      </c>
      <c r="GV164" t="s">
        <v>853</v>
      </c>
      <c r="GW164" t="s">
        <v>853</v>
      </c>
      <c r="GX164" t="s">
        <v>853</v>
      </c>
      <c r="HA164" t="s">
        <v>853</v>
      </c>
      <c r="HF164" t="s">
        <v>853</v>
      </c>
      <c r="HG164" t="s">
        <v>853</v>
      </c>
      <c r="HK164" t="s">
        <v>853</v>
      </c>
      <c r="HM164" t="s">
        <v>853</v>
      </c>
      <c r="HQ164" t="s">
        <v>853</v>
      </c>
      <c r="HR164" t="s">
        <v>853</v>
      </c>
      <c r="HX164" t="s">
        <v>853</v>
      </c>
      <c r="IC164" t="s">
        <v>853</v>
      </c>
      <c r="IP164" s="166"/>
      <c r="IR164" s="166"/>
      <c r="IX164" s="10" t="s">
        <v>853</v>
      </c>
      <c r="IY164" s="10"/>
      <c r="IZ164" s="9" t="s">
        <v>853</v>
      </c>
      <c r="JA164" s="10"/>
      <c r="JE164" t="s">
        <v>853</v>
      </c>
      <c r="JM164" s="167"/>
      <c r="JN164" t="s">
        <v>853</v>
      </c>
      <c r="JQ164" t="s">
        <v>853</v>
      </c>
      <c r="JY164" s="166"/>
      <c r="KC164" s="285"/>
      <c r="KH164" s="10"/>
      <c r="KI164" s="10"/>
      <c r="KJ164" s="10"/>
      <c r="KK164" s="10"/>
      <c r="KR164" s="255"/>
      <c r="KT164" s="10">
        <f t="shared" si="8"/>
        <v>19</v>
      </c>
      <c r="KU164" s="10">
        <f t="shared" si="9"/>
        <v>3</v>
      </c>
      <c r="KV164" s="10">
        <f t="shared" si="10"/>
        <v>2</v>
      </c>
      <c r="KW164" s="10">
        <f t="shared" si="11"/>
        <v>24</v>
      </c>
    </row>
    <row r="165" spans="1:309" ht="19.5">
      <c r="A165" s="171">
        <v>13</v>
      </c>
      <c r="B165" s="171" t="s">
        <v>1120</v>
      </c>
      <c r="C165" s="172" t="s">
        <v>1196</v>
      </c>
      <c r="D165" s="173">
        <v>39</v>
      </c>
      <c r="E165" s="181" t="s">
        <v>1197</v>
      </c>
      <c r="F165" s="164">
        <v>20</v>
      </c>
      <c r="G165" s="164" t="s">
        <v>852</v>
      </c>
      <c r="H165" s="164">
        <v>0</v>
      </c>
      <c r="I165" s="164">
        <v>0</v>
      </c>
      <c r="J165" s="164">
        <v>89</v>
      </c>
      <c r="K165" s="164">
        <v>13.5</v>
      </c>
      <c r="L165" s="165">
        <v>15.168539325842698</v>
      </c>
      <c r="M165" s="384" t="s">
        <v>2328</v>
      </c>
      <c r="N165" s="166" t="s">
        <v>853</v>
      </c>
      <c r="BA165" s="9" t="s">
        <v>853</v>
      </c>
      <c r="BD165" s="9" t="s">
        <v>853</v>
      </c>
      <c r="BQ165" s="9" t="s">
        <v>853</v>
      </c>
      <c r="BT165" s="9" t="s">
        <v>853</v>
      </c>
      <c r="BU165" s="9" t="s">
        <v>853</v>
      </c>
      <c r="BW165" s="9" t="s">
        <v>853</v>
      </c>
      <c r="CB165" s="166"/>
      <c r="CG165" s="166"/>
      <c r="CI165" s="9" t="s">
        <v>853</v>
      </c>
      <c r="CJ165" s="9" t="s">
        <v>853</v>
      </c>
      <c r="CL165" s="9" t="s">
        <v>853</v>
      </c>
      <c r="CS165" s="167"/>
      <c r="CT165" s="166"/>
      <c r="CZ165" s="9" t="s">
        <v>853</v>
      </c>
      <c r="DA165" s="9" t="s">
        <v>853</v>
      </c>
      <c r="DO165" s="166" t="s">
        <v>853</v>
      </c>
      <c r="DT165" s="9" t="s">
        <v>853</v>
      </c>
      <c r="EC165" s="9" t="s">
        <v>853</v>
      </c>
      <c r="EV165" s="166"/>
      <c r="FN165" s="167"/>
      <c r="FO165" s="9" t="s">
        <v>853</v>
      </c>
      <c r="FR165" s="9" t="s">
        <v>853</v>
      </c>
      <c r="FS165" s="9" t="s">
        <v>853</v>
      </c>
      <c r="FU165" s="166" t="s">
        <v>853</v>
      </c>
      <c r="GA165" s="166"/>
      <c r="GE165" s="166"/>
      <c r="GM165" s="166"/>
      <c r="GQ165" s="167"/>
      <c r="HA165" t="s">
        <v>853</v>
      </c>
      <c r="HO165" t="s">
        <v>853</v>
      </c>
      <c r="IH165" t="s">
        <v>853</v>
      </c>
      <c r="IP165" s="166"/>
      <c r="IR165" s="166"/>
      <c r="IX165" s="10" t="s">
        <v>853</v>
      </c>
      <c r="IY165" s="10"/>
      <c r="IZ165" s="9" t="s">
        <v>853</v>
      </c>
      <c r="JA165" s="10"/>
      <c r="JM165" s="167"/>
      <c r="JY165" s="166" t="s">
        <v>853</v>
      </c>
      <c r="KB165" s="9" t="s">
        <v>853</v>
      </c>
      <c r="KC165" s="285"/>
      <c r="KD165" t="s">
        <v>853</v>
      </c>
      <c r="KE165" t="s">
        <v>853</v>
      </c>
      <c r="KH165" s="10"/>
      <c r="KI165" s="10"/>
      <c r="KJ165" s="10"/>
      <c r="KK165" s="10"/>
      <c r="KM165" t="s">
        <v>853</v>
      </c>
      <c r="KR165" s="255"/>
      <c r="KT165" s="10">
        <f t="shared" si="8"/>
        <v>22</v>
      </c>
      <c r="KU165" s="10">
        <f t="shared" si="9"/>
        <v>2</v>
      </c>
      <c r="KV165" s="10">
        <f t="shared" si="10"/>
        <v>5</v>
      </c>
      <c r="KW165" s="10">
        <f t="shared" si="11"/>
        <v>29</v>
      </c>
    </row>
    <row r="166" spans="1:309" ht="19.5">
      <c r="A166" s="171">
        <v>13</v>
      </c>
      <c r="B166" s="171" t="s">
        <v>1120</v>
      </c>
      <c r="C166" s="172" t="s">
        <v>1198</v>
      </c>
      <c r="D166" s="173">
        <v>40</v>
      </c>
      <c r="E166" s="171" t="s">
        <v>1199</v>
      </c>
      <c r="F166" s="164">
        <v>21</v>
      </c>
      <c r="G166" s="164" t="s">
        <v>864</v>
      </c>
      <c r="H166" s="164" t="s">
        <v>864</v>
      </c>
      <c r="I166" s="164" t="s">
        <v>904</v>
      </c>
      <c r="J166" s="164">
        <v>970</v>
      </c>
      <c r="K166" s="164">
        <v>490</v>
      </c>
      <c r="L166" s="165">
        <v>50.515463917525771</v>
      </c>
      <c r="M166" s="384" t="s">
        <v>2329</v>
      </c>
      <c r="N166" s="166" t="s">
        <v>853</v>
      </c>
      <c r="CB166" s="166"/>
      <c r="CG166" s="166"/>
      <c r="CS166" s="167"/>
      <c r="CT166" s="166"/>
      <c r="DO166" s="166"/>
      <c r="EV166" s="166"/>
      <c r="FN166" s="167"/>
      <c r="FU166" s="166"/>
      <c r="GA166" s="166"/>
      <c r="GE166" s="166"/>
      <c r="GM166" s="166"/>
      <c r="GQ166" s="167"/>
      <c r="GS166" t="s">
        <v>853</v>
      </c>
      <c r="IP166" s="166"/>
      <c r="IR166" s="166"/>
      <c r="IX166" s="10"/>
      <c r="IY166" s="10"/>
      <c r="IZ166" s="9" t="s">
        <v>853</v>
      </c>
      <c r="JA166" s="10"/>
      <c r="JI166" s="9" t="s">
        <v>853</v>
      </c>
      <c r="JK166" s="9" t="s">
        <v>853</v>
      </c>
      <c r="JM166" s="167"/>
      <c r="JY166" s="166"/>
      <c r="KC166" s="285"/>
      <c r="KD166" s="9" t="s">
        <v>853</v>
      </c>
      <c r="KH166" s="10"/>
      <c r="KI166" s="10"/>
      <c r="KJ166" s="10"/>
      <c r="KK166" s="10"/>
      <c r="KR166" s="255"/>
      <c r="KT166" s="10">
        <f t="shared" si="8"/>
        <v>2</v>
      </c>
      <c r="KU166" s="10">
        <f t="shared" si="9"/>
        <v>3</v>
      </c>
      <c r="KV166" s="10">
        <f t="shared" si="10"/>
        <v>1</v>
      </c>
      <c r="KW166" s="10">
        <f t="shared" si="11"/>
        <v>6</v>
      </c>
    </row>
    <row r="167" spans="1:309" ht="19.5">
      <c r="A167" s="171">
        <v>13</v>
      </c>
      <c r="B167" s="171" t="s">
        <v>1120</v>
      </c>
      <c r="C167" s="172" t="s">
        <v>1200</v>
      </c>
      <c r="D167" s="173">
        <v>41</v>
      </c>
      <c r="E167" s="164" t="s">
        <v>1201</v>
      </c>
      <c r="F167" s="164">
        <v>2</v>
      </c>
      <c r="G167" s="164" t="s">
        <v>876</v>
      </c>
      <c r="H167" s="164">
        <v>0</v>
      </c>
      <c r="I167" s="164">
        <v>0</v>
      </c>
      <c r="J167" s="164">
        <v>455</v>
      </c>
      <c r="K167" s="164">
        <v>125</v>
      </c>
      <c r="L167" s="165">
        <v>27.472527472527474</v>
      </c>
      <c r="M167" s="384" t="s">
        <v>2330</v>
      </c>
      <c r="N167" s="166" t="s">
        <v>853</v>
      </c>
      <c r="CB167" s="166"/>
      <c r="CG167" s="166"/>
      <c r="CO167" s="9" t="s">
        <v>853</v>
      </c>
      <c r="CS167" s="167"/>
      <c r="CT167" s="166"/>
      <c r="DO167" s="166"/>
      <c r="EV167" s="166"/>
      <c r="FN167" s="167"/>
      <c r="FU167" s="166"/>
      <c r="GA167" s="166"/>
      <c r="GE167" s="166"/>
      <c r="GM167" s="166"/>
      <c r="GQ167" s="167"/>
      <c r="IP167" s="166"/>
      <c r="IR167" s="166"/>
      <c r="IX167" s="10"/>
      <c r="IY167" s="10"/>
      <c r="JA167" s="10"/>
      <c r="JM167" s="167"/>
      <c r="JY167" s="166" t="s">
        <v>853</v>
      </c>
      <c r="JZ167" s="9" t="s">
        <v>853</v>
      </c>
      <c r="KC167" s="285"/>
      <c r="KD167" t="s">
        <v>853</v>
      </c>
      <c r="KE167" t="s">
        <v>853</v>
      </c>
      <c r="KH167" s="10"/>
      <c r="KI167" s="10"/>
      <c r="KJ167" s="10"/>
      <c r="KK167" s="10"/>
      <c r="KR167" s="255"/>
      <c r="KT167" s="10">
        <f t="shared" si="8"/>
        <v>2</v>
      </c>
      <c r="KU167" s="10">
        <f t="shared" si="9"/>
        <v>0</v>
      </c>
      <c r="KV167" s="10">
        <f t="shared" si="10"/>
        <v>4</v>
      </c>
      <c r="KW167" s="10">
        <f t="shared" si="11"/>
        <v>6</v>
      </c>
    </row>
    <row r="168" spans="1:309" ht="19.5">
      <c r="A168" s="171">
        <v>13</v>
      </c>
      <c r="B168" s="171" t="s">
        <v>1120</v>
      </c>
      <c r="C168" s="172" t="s">
        <v>1202</v>
      </c>
      <c r="D168" s="173">
        <v>42</v>
      </c>
      <c r="E168" s="171" t="s">
        <v>1203</v>
      </c>
      <c r="F168" s="164">
        <v>19</v>
      </c>
      <c r="G168" s="164" t="s">
        <v>852</v>
      </c>
      <c r="H168" s="164">
        <v>0</v>
      </c>
      <c r="I168" s="164">
        <v>0</v>
      </c>
      <c r="J168" s="164">
        <v>313</v>
      </c>
      <c r="K168" s="164">
        <v>110.8</v>
      </c>
      <c r="L168" s="165">
        <v>35.399361022364218</v>
      </c>
      <c r="M168" s="384" t="s">
        <v>2331</v>
      </c>
      <c r="N168" s="166"/>
      <c r="CB168" s="166"/>
      <c r="CG168" s="166"/>
      <c r="CS168" s="167"/>
      <c r="CT168" s="166"/>
      <c r="CV168" s="9" t="s">
        <v>853</v>
      </c>
      <c r="DO168" s="166"/>
      <c r="DX168" s="9" t="s">
        <v>853</v>
      </c>
      <c r="EV168" s="166"/>
      <c r="FN168" s="167"/>
      <c r="FU168" s="166"/>
      <c r="GA168" s="166"/>
      <c r="GE168" s="166"/>
      <c r="GM168" s="166"/>
      <c r="GQ168" s="167"/>
      <c r="HG168" t="s">
        <v>853</v>
      </c>
      <c r="IP168" s="166"/>
      <c r="IR168" s="166" t="s">
        <v>853</v>
      </c>
      <c r="IX168" s="10"/>
      <c r="IY168" s="10"/>
      <c r="JA168" s="10"/>
      <c r="JI168" s="9" t="s">
        <v>853</v>
      </c>
      <c r="JM168" s="167"/>
      <c r="JY168" s="166"/>
      <c r="KC168" s="285"/>
      <c r="KH168" s="10"/>
      <c r="KI168" s="10"/>
      <c r="KJ168" s="10"/>
      <c r="KK168" s="10"/>
      <c r="KR168" s="255"/>
      <c r="KT168" s="10">
        <f t="shared" si="8"/>
        <v>3</v>
      </c>
      <c r="KU168" s="10">
        <f t="shared" si="9"/>
        <v>2</v>
      </c>
      <c r="KV168" s="10">
        <f t="shared" si="10"/>
        <v>0</v>
      </c>
      <c r="KW168" s="10">
        <f t="shared" si="11"/>
        <v>5</v>
      </c>
    </row>
    <row r="169" spans="1:309" ht="19.5">
      <c r="A169" s="171">
        <v>13</v>
      </c>
      <c r="B169" s="171" t="s">
        <v>1120</v>
      </c>
      <c r="C169" s="172" t="s">
        <v>1204</v>
      </c>
      <c r="D169" s="173">
        <v>43</v>
      </c>
      <c r="E169" s="171" t="s">
        <v>1205</v>
      </c>
      <c r="F169" s="164">
        <v>9</v>
      </c>
      <c r="G169" s="164" t="s">
        <v>857</v>
      </c>
      <c r="H169" s="164">
        <v>0</v>
      </c>
      <c r="I169" s="164">
        <v>0</v>
      </c>
      <c r="J169" s="164">
        <v>447</v>
      </c>
      <c r="K169" s="164">
        <v>95.3</v>
      </c>
      <c r="L169" s="165">
        <v>21.319910514541387</v>
      </c>
      <c r="M169" s="384" t="s">
        <v>2332</v>
      </c>
      <c r="N169" s="166" t="s">
        <v>853</v>
      </c>
      <c r="CB169" s="166"/>
      <c r="CG169" s="166"/>
      <c r="CS169" s="167"/>
      <c r="CT169" s="166"/>
      <c r="DO169" s="166"/>
      <c r="EV169" s="166"/>
      <c r="FN169" s="167"/>
      <c r="FU169" s="166"/>
      <c r="GA169" s="166"/>
      <c r="GE169" s="166"/>
      <c r="GM169" s="166"/>
      <c r="GQ169" s="167"/>
      <c r="HA169" t="s">
        <v>853</v>
      </c>
      <c r="IP169" s="166"/>
      <c r="IR169" s="166"/>
      <c r="IX169" s="10"/>
      <c r="IY169" s="10"/>
      <c r="JA169" s="10"/>
      <c r="JM169" s="167"/>
      <c r="JY169" s="166"/>
      <c r="KC169" s="285"/>
      <c r="KH169" s="10"/>
      <c r="KI169" s="10"/>
      <c r="KJ169" s="10"/>
      <c r="KK169" s="10"/>
      <c r="KR169" s="255"/>
      <c r="KT169" s="10">
        <f t="shared" si="8"/>
        <v>2</v>
      </c>
      <c r="KU169" s="10">
        <f t="shared" si="9"/>
        <v>0</v>
      </c>
      <c r="KV169" s="10">
        <f t="shared" si="10"/>
        <v>0</v>
      </c>
      <c r="KW169" s="10">
        <f t="shared" si="11"/>
        <v>2</v>
      </c>
    </row>
    <row r="170" spans="1:309" ht="19.5">
      <c r="A170" s="171">
        <v>13</v>
      </c>
      <c r="B170" s="171" t="s">
        <v>1120</v>
      </c>
      <c r="C170" s="172" t="s">
        <v>1206</v>
      </c>
      <c r="D170" s="173">
        <v>44</v>
      </c>
      <c r="E170" s="171" t="s">
        <v>1207</v>
      </c>
      <c r="F170" s="164">
        <v>20</v>
      </c>
      <c r="G170" s="164" t="s">
        <v>852</v>
      </c>
      <c r="H170" s="164">
        <v>0</v>
      </c>
      <c r="I170" s="164">
        <v>0</v>
      </c>
      <c r="J170" s="164">
        <v>50</v>
      </c>
      <c r="K170" s="164">
        <v>22.5</v>
      </c>
      <c r="L170" s="165">
        <v>45</v>
      </c>
      <c r="M170" s="384" t="s">
        <v>2333</v>
      </c>
      <c r="N170" s="166" t="s">
        <v>853</v>
      </c>
      <c r="CB170" s="166"/>
      <c r="CG170" s="166"/>
      <c r="CS170" s="167"/>
      <c r="CT170" s="166"/>
      <c r="DO170" s="166"/>
      <c r="EV170" s="166"/>
      <c r="FN170" s="167"/>
      <c r="FU170" s="166"/>
      <c r="GA170" s="166"/>
      <c r="GE170" s="166"/>
      <c r="GM170" s="166"/>
      <c r="GQ170" s="167"/>
      <c r="HA170" t="s">
        <v>853</v>
      </c>
      <c r="IP170" s="166"/>
      <c r="IR170" s="166"/>
      <c r="IX170" s="10"/>
      <c r="IY170" s="10"/>
      <c r="JA170" s="10"/>
      <c r="JM170" s="167"/>
      <c r="JY170" s="166"/>
      <c r="KC170" s="285"/>
      <c r="KH170" s="10"/>
      <c r="KI170" s="10"/>
      <c r="KJ170" s="10"/>
      <c r="KK170" s="10"/>
      <c r="KR170" s="255"/>
      <c r="KT170" s="10">
        <f t="shared" si="8"/>
        <v>2</v>
      </c>
      <c r="KU170" s="10">
        <f t="shared" si="9"/>
        <v>0</v>
      </c>
      <c r="KV170" s="10">
        <f t="shared" si="10"/>
        <v>0</v>
      </c>
      <c r="KW170" s="10">
        <f t="shared" si="11"/>
        <v>2</v>
      </c>
    </row>
    <row r="171" spans="1:309" ht="19.5">
      <c r="A171" s="171">
        <v>13</v>
      </c>
      <c r="B171" s="171" t="s">
        <v>1120</v>
      </c>
      <c r="C171" s="172" t="s">
        <v>1208</v>
      </c>
      <c r="D171" s="173">
        <v>45</v>
      </c>
      <c r="E171" s="171" t="s">
        <v>1209</v>
      </c>
      <c r="F171" s="164">
        <v>22</v>
      </c>
      <c r="G171" s="164" t="s">
        <v>852</v>
      </c>
      <c r="H171" s="164">
        <v>0</v>
      </c>
      <c r="I171" s="164">
        <v>0</v>
      </c>
      <c r="J171" s="164">
        <v>474</v>
      </c>
      <c r="K171" s="164">
        <v>96.5</v>
      </c>
      <c r="L171" s="165">
        <v>20.358649789029538</v>
      </c>
      <c r="M171" s="384" t="s">
        <v>2334</v>
      </c>
      <c r="N171" s="166" t="s">
        <v>853</v>
      </c>
      <c r="CB171" s="166"/>
      <c r="CG171" s="166"/>
      <c r="CS171" s="167"/>
      <c r="CT171" s="166"/>
      <c r="DO171" s="166"/>
      <c r="EV171" s="166"/>
      <c r="FN171" s="167"/>
      <c r="FU171" s="166"/>
      <c r="GA171" s="166"/>
      <c r="GE171" s="166"/>
      <c r="GM171" s="166"/>
      <c r="GQ171" s="167"/>
      <c r="HA171" t="s">
        <v>853</v>
      </c>
      <c r="IP171" s="166"/>
      <c r="IR171" s="166"/>
      <c r="IX171" s="10"/>
      <c r="IY171" s="10"/>
      <c r="JA171" s="10"/>
      <c r="JM171" s="167"/>
      <c r="JN171" t="s">
        <v>853</v>
      </c>
      <c r="JY171" s="166"/>
      <c r="KC171" s="285"/>
      <c r="KH171" s="10"/>
      <c r="KI171" s="10"/>
      <c r="KJ171" s="10"/>
      <c r="KK171" s="10"/>
      <c r="KR171" s="255"/>
      <c r="KT171" s="10">
        <f t="shared" si="8"/>
        <v>2</v>
      </c>
      <c r="KU171" s="10">
        <f t="shared" si="9"/>
        <v>0</v>
      </c>
      <c r="KV171" s="10">
        <f t="shared" si="10"/>
        <v>1</v>
      </c>
      <c r="KW171" s="10">
        <f t="shared" si="11"/>
        <v>3</v>
      </c>
    </row>
    <row r="172" spans="1:309" ht="19.5">
      <c r="A172" s="171">
        <v>13</v>
      </c>
      <c r="B172" s="171" t="s">
        <v>1120</v>
      </c>
      <c r="C172" s="172" t="s">
        <v>1210</v>
      </c>
      <c r="D172" s="173">
        <v>46</v>
      </c>
      <c r="E172" s="171" t="s">
        <v>1211</v>
      </c>
      <c r="F172" s="164">
        <v>9</v>
      </c>
      <c r="G172" s="164" t="s">
        <v>857</v>
      </c>
      <c r="H172" s="164">
        <v>0</v>
      </c>
      <c r="I172" s="164">
        <v>0</v>
      </c>
      <c r="J172" s="164">
        <v>479</v>
      </c>
      <c r="K172" s="164">
        <v>201.5</v>
      </c>
      <c r="L172" s="165">
        <v>42.066805845511482</v>
      </c>
      <c r="M172" s="384" t="s">
        <v>2335</v>
      </c>
      <c r="N172" s="166" t="s">
        <v>853</v>
      </c>
      <c r="CB172" s="166"/>
      <c r="CG172" s="166"/>
      <c r="CH172" s="9" t="s">
        <v>853</v>
      </c>
      <c r="CS172" s="167" t="s">
        <v>853</v>
      </c>
      <c r="CT172" s="166" t="s">
        <v>853</v>
      </c>
      <c r="DA172" s="9" t="s">
        <v>853</v>
      </c>
      <c r="DH172" s="9" t="s">
        <v>853</v>
      </c>
      <c r="DO172" s="166"/>
      <c r="DT172" s="9" t="s">
        <v>853</v>
      </c>
      <c r="EI172" s="9" t="s">
        <v>853</v>
      </c>
      <c r="EJ172" s="9" t="s">
        <v>853</v>
      </c>
      <c r="EV172" s="166" t="s">
        <v>853</v>
      </c>
      <c r="EZ172" s="9" t="s">
        <v>853</v>
      </c>
      <c r="FN172" s="167"/>
      <c r="FO172" s="9" t="s">
        <v>853</v>
      </c>
      <c r="FS172" s="9" t="s">
        <v>853</v>
      </c>
      <c r="FU172" s="166" t="s">
        <v>853</v>
      </c>
      <c r="GA172" s="166"/>
      <c r="GE172" s="166"/>
      <c r="GM172" s="166"/>
      <c r="GQ172" s="167"/>
      <c r="GR172" t="s">
        <v>853</v>
      </c>
      <c r="GS172" t="s">
        <v>853</v>
      </c>
      <c r="GU172" t="s">
        <v>853</v>
      </c>
      <c r="GV172" t="s">
        <v>853</v>
      </c>
      <c r="GW172" t="s">
        <v>853</v>
      </c>
      <c r="GX172" t="s">
        <v>853</v>
      </c>
      <c r="HA172" t="s">
        <v>853</v>
      </c>
      <c r="IP172" s="166"/>
      <c r="IR172" s="166"/>
      <c r="IX172" s="10"/>
      <c r="IY172" s="10"/>
      <c r="IZ172" s="9" t="s">
        <v>853</v>
      </c>
      <c r="JA172" s="10"/>
      <c r="JC172" s="9" t="s">
        <v>853</v>
      </c>
      <c r="JG172" s="9" t="s">
        <v>853</v>
      </c>
      <c r="JM172" s="167"/>
      <c r="JU172" s="9" t="s">
        <v>853</v>
      </c>
      <c r="JY172" s="166"/>
      <c r="KC172" s="285"/>
      <c r="KD172" s="9"/>
      <c r="KH172" s="10"/>
      <c r="KI172" s="10"/>
      <c r="KJ172" s="10"/>
      <c r="KK172" s="10"/>
      <c r="KR172" s="255"/>
      <c r="KT172" s="10">
        <f t="shared" si="8"/>
        <v>21</v>
      </c>
      <c r="KU172" s="10">
        <f t="shared" si="9"/>
        <v>3</v>
      </c>
      <c r="KV172" s="10">
        <f t="shared" si="10"/>
        <v>1</v>
      </c>
      <c r="KW172" s="10">
        <f t="shared" si="11"/>
        <v>25</v>
      </c>
    </row>
    <row r="173" spans="1:309" ht="19.5">
      <c r="A173" s="171">
        <v>13</v>
      </c>
      <c r="B173" s="171" t="s">
        <v>1120</v>
      </c>
      <c r="C173" s="172" t="s">
        <v>1212</v>
      </c>
      <c r="D173" s="173">
        <v>47</v>
      </c>
      <c r="E173" s="164" t="s">
        <v>1213</v>
      </c>
      <c r="F173" s="164">
        <v>6</v>
      </c>
      <c r="G173" s="164" t="s">
        <v>876</v>
      </c>
      <c r="H173" s="164">
        <v>0</v>
      </c>
      <c r="I173" s="164">
        <v>0</v>
      </c>
      <c r="J173" s="164">
        <v>398</v>
      </c>
      <c r="K173" s="164">
        <v>133</v>
      </c>
      <c r="L173" s="165">
        <v>33.417085427135682</v>
      </c>
      <c r="M173" s="384" t="s">
        <v>2336</v>
      </c>
      <c r="N173" s="166"/>
      <c r="CB173" s="166"/>
      <c r="CG173" s="166"/>
      <c r="CS173" s="167"/>
      <c r="CT173" s="166"/>
      <c r="DO173" s="166"/>
      <c r="EV173" s="166"/>
      <c r="FN173" s="167"/>
      <c r="FU173" s="166"/>
      <c r="GA173" s="166"/>
      <c r="GE173" s="166"/>
      <c r="GM173" s="166"/>
      <c r="GQ173" s="167"/>
      <c r="IP173" s="166"/>
      <c r="IR173" s="166"/>
      <c r="IX173" s="10"/>
      <c r="IY173" s="10"/>
      <c r="JA173" s="10"/>
      <c r="JM173" s="167"/>
      <c r="JY173" s="166"/>
      <c r="KC173" s="285"/>
      <c r="KH173" s="10"/>
      <c r="KI173" s="10"/>
      <c r="KJ173" s="10"/>
      <c r="KK173" s="10"/>
      <c r="KR173" s="255"/>
      <c r="KT173" s="10">
        <f t="shared" si="8"/>
        <v>0</v>
      </c>
      <c r="KU173" s="10">
        <f t="shared" si="9"/>
        <v>0</v>
      </c>
      <c r="KV173" s="10">
        <f t="shared" si="10"/>
        <v>0</v>
      </c>
      <c r="KW173" s="10">
        <f t="shared" si="11"/>
        <v>0</v>
      </c>
    </row>
    <row r="174" spans="1:309" ht="19.5">
      <c r="A174" s="171">
        <v>14</v>
      </c>
      <c r="B174" s="171" t="s">
        <v>1214</v>
      </c>
      <c r="C174" s="172" t="s">
        <v>1215</v>
      </c>
      <c r="D174" s="173">
        <v>1</v>
      </c>
      <c r="E174" s="182" t="s">
        <v>1216</v>
      </c>
      <c r="F174" s="164">
        <v>10</v>
      </c>
      <c r="G174" s="164" t="s">
        <v>864</v>
      </c>
      <c r="H174" s="164" t="s">
        <v>864</v>
      </c>
      <c r="I174" s="164" t="s">
        <v>962</v>
      </c>
      <c r="J174" s="164">
        <v>650</v>
      </c>
      <c r="K174" s="164">
        <v>555</v>
      </c>
      <c r="L174" s="165">
        <v>85.384615384615387</v>
      </c>
      <c r="M174" s="384" t="s">
        <v>2337</v>
      </c>
      <c r="N174" s="166" t="s">
        <v>853</v>
      </c>
      <c r="BD174" s="9" t="s">
        <v>853</v>
      </c>
      <c r="BP174" s="9" t="s">
        <v>853</v>
      </c>
      <c r="BU174" s="9" t="s">
        <v>853</v>
      </c>
      <c r="BW174" s="9" t="s">
        <v>853</v>
      </c>
      <c r="CB174" s="166"/>
      <c r="CC174" s="9" t="s">
        <v>853</v>
      </c>
      <c r="CG174" s="166" t="s">
        <v>853</v>
      </c>
      <c r="CH174" s="9" t="s">
        <v>853</v>
      </c>
      <c r="CI174" s="9" t="s">
        <v>853</v>
      </c>
      <c r="CL174" s="9" t="s">
        <v>853</v>
      </c>
      <c r="CS174" s="167"/>
      <c r="CT174" s="166" t="s">
        <v>853</v>
      </c>
      <c r="CU174" s="9" t="s">
        <v>853</v>
      </c>
      <c r="CV174" s="9" t="s">
        <v>853</v>
      </c>
      <c r="CW174" s="9" t="s">
        <v>853</v>
      </c>
      <c r="DA174" s="9" t="s">
        <v>853</v>
      </c>
      <c r="DO174" s="166" t="s">
        <v>853</v>
      </c>
      <c r="DT174" s="9" t="s">
        <v>853</v>
      </c>
      <c r="EV174" s="166"/>
      <c r="EZ174" s="9" t="s">
        <v>853</v>
      </c>
      <c r="FH174" s="9" t="s">
        <v>853</v>
      </c>
      <c r="FN174" s="167"/>
      <c r="FO174" s="9" t="s">
        <v>853</v>
      </c>
      <c r="FS174" s="9" t="s">
        <v>853</v>
      </c>
      <c r="FU174" s="166" t="s">
        <v>853</v>
      </c>
      <c r="GA174" s="166"/>
      <c r="GE174" s="166"/>
      <c r="GM174" s="166"/>
      <c r="GQ174" s="167"/>
      <c r="GX174" t="s">
        <v>853</v>
      </c>
      <c r="HA174" t="s">
        <v>853</v>
      </c>
      <c r="HS174" t="s">
        <v>853</v>
      </c>
      <c r="HT174" t="s">
        <v>853</v>
      </c>
      <c r="HX174" t="s">
        <v>853</v>
      </c>
      <c r="IC174" t="s">
        <v>853</v>
      </c>
      <c r="IP174" s="166"/>
      <c r="IR174" s="166"/>
      <c r="IX174" s="10"/>
      <c r="IY174" s="10"/>
      <c r="JA174" s="10"/>
      <c r="JM174" s="167"/>
      <c r="JN174" t="s">
        <v>853</v>
      </c>
      <c r="JP174" t="s">
        <v>853</v>
      </c>
      <c r="JY174" s="166"/>
      <c r="KC174" s="285"/>
      <c r="KH174" s="10"/>
      <c r="KI174" s="10"/>
      <c r="KJ174" s="10"/>
      <c r="KK174" s="10"/>
      <c r="KR174" s="255"/>
      <c r="KT174" s="10">
        <f t="shared" si="8"/>
        <v>28</v>
      </c>
      <c r="KU174" s="10">
        <f t="shared" si="9"/>
        <v>0</v>
      </c>
      <c r="KV174" s="10">
        <f t="shared" si="10"/>
        <v>2</v>
      </c>
      <c r="KW174" s="10">
        <f t="shared" si="11"/>
        <v>30</v>
      </c>
    </row>
    <row r="175" spans="1:309" ht="19.5">
      <c r="A175" s="171">
        <v>14</v>
      </c>
      <c r="B175" s="171" t="s">
        <v>1217</v>
      </c>
      <c r="C175" s="172" t="s">
        <v>1218</v>
      </c>
      <c r="D175" s="173">
        <v>2</v>
      </c>
      <c r="E175" s="182" t="s">
        <v>1219</v>
      </c>
      <c r="F175" s="164">
        <v>10</v>
      </c>
      <c r="G175" s="164" t="s">
        <v>857</v>
      </c>
      <c r="H175" s="164" t="s">
        <v>979</v>
      </c>
      <c r="I175" s="164">
        <v>0</v>
      </c>
      <c r="J175" s="164">
        <v>676</v>
      </c>
      <c r="K175" s="164">
        <v>402.3</v>
      </c>
      <c r="L175" s="165">
        <v>59.511834319526628</v>
      </c>
      <c r="M175" s="384" t="s">
        <v>2338</v>
      </c>
      <c r="N175" s="166"/>
      <c r="CB175" s="166"/>
      <c r="CG175" s="166"/>
      <c r="CS175" s="167"/>
      <c r="CT175" s="166"/>
      <c r="DO175" s="166"/>
      <c r="EV175" s="166"/>
      <c r="FN175" s="167"/>
      <c r="FU175" s="166"/>
      <c r="GA175" s="166"/>
      <c r="GE175" s="166"/>
      <c r="GM175" s="166"/>
      <c r="GQ175" s="167"/>
      <c r="IP175" s="166"/>
      <c r="IR175" s="166"/>
      <c r="IX175" s="10"/>
      <c r="IY175" s="10"/>
      <c r="JA175" s="10"/>
      <c r="JG175" s="9" t="s">
        <v>853</v>
      </c>
      <c r="JM175" s="167"/>
      <c r="JT175" s="9"/>
      <c r="JU175" s="9"/>
      <c r="JY175" s="166"/>
      <c r="KC175" s="285"/>
      <c r="KH175" s="10"/>
      <c r="KI175" s="10"/>
      <c r="KJ175" s="10"/>
      <c r="KK175" s="10"/>
      <c r="KR175" s="255"/>
      <c r="KT175" s="10">
        <f t="shared" si="8"/>
        <v>0</v>
      </c>
      <c r="KU175" s="10">
        <f t="shared" si="9"/>
        <v>1</v>
      </c>
      <c r="KV175" s="10">
        <f t="shared" si="10"/>
        <v>0</v>
      </c>
      <c r="KW175" s="10">
        <f t="shared" si="11"/>
        <v>1</v>
      </c>
    </row>
    <row r="176" spans="1:309" ht="19.5">
      <c r="A176" s="171">
        <v>14</v>
      </c>
      <c r="B176" s="171" t="s">
        <v>1217</v>
      </c>
      <c r="C176" s="172" t="s">
        <v>1220</v>
      </c>
      <c r="D176" s="173">
        <v>3</v>
      </c>
      <c r="E176" s="182" t="s">
        <v>1221</v>
      </c>
      <c r="F176" s="164">
        <v>9</v>
      </c>
      <c r="G176" s="164" t="s">
        <v>857</v>
      </c>
      <c r="H176" s="164">
        <v>0</v>
      </c>
      <c r="I176" s="164">
        <v>0</v>
      </c>
      <c r="J176" s="164">
        <v>584</v>
      </c>
      <c r="K176" s="164">
        <v>226.1</v>
      </c>
      <c r="L176" s="165">
        <v>38.715753424657535</v>
      </c>
      <c r="M176" s="384" t="s">
        <v>2339</v>
      </c>
      <c r="N176" s="166"/>
      <c r="CB176" s="166"/>
      <c r="CG176" s="166"/>
      <c r="CS176" s="167"/>
      <c r="CT176" s="166"/>
      <c r="DO176" s="166"/>
      <c r="EV176" s="166"/>
      <c r="FN176" s="167"/>
      <c r="FU176" s="166"/>
      <c r="GA176" s="166"/>
      <c r="GE176" s="166"/>
      <c r="GM176" s="166"/>
      <c r="GQ176" s="167"/>
      <c r="IP176" s="166"/>
      <c r="IR176" s="166"/>
      <c r="IX176" s="10"/>
      <c r="IY176" s="10"/>
      <c r="JA176" s="10"/>
      <c r="JM176" s="167"/>
      <c r="JY176" s="166"/>
      <c r="KA176" s="9" t="s">
        <v>853</v>
      </c>
      <c r="KC176" s="285"/>
      <c r="KH176" s="10"/>
      <c r="KI176" s="10"/>
      <c r="KJ176" s="10"/>
      <c r="KK176" s="10"/>
      <c r="KR176" s="255"/>
      <c r="KT176" s="10">
        <f t="shared" si="8"/>
        <v>0</v>
      </c>
      <c r="KU176" s="10">
        <f t="shared" si="9"/>
        <v>0</v>
      </c>
      <c r="KV176" s="10">
        <f t="shared" si="10"/>
        <v>1</v>
      </c>
      <c r="KW176" s="10">
        <f t="shared" si="11"/>
        <v>1</v>
      </c>
    </row>
    <row r="177" spans="1:309" ht="19.5">
      <c r="A177" s="171">
        <v>14</v>
      </c>
      <c r="B177" s="171" t="s">
        <v>1217</v>
      </c>
      <c r="C177" s="172" t="s">
        <v>1222</v>
      </c>
      <c r="D177" s="173">
        <v>4</v>
      </c>
      <c r="E177" s="182" t="s">
        <v>1223</v>
      </c>
      <c r="F177" s="164">
        <v>21</v>
      </c>
      <c r="G177" s="164" t="s">
        <v>852</v>
      </c>
      <c r="H177" s="164" t="s">
        <v>979</v>
      </c>
      <c r="I177" s="164">
        <v>0</v>
      </c>
      <c r="J177" s="164">
        <v>597</v>
      </c>
      <c r="K177" s="164">
        <v>330.6</v>
      </c>
      <c r="L177" s="165">
        <v>55.376884422110564</v>
      </c>
      <c r="M177" s="384" t="s">
        <v>2340</v>
      </c>
      <c r="N177" s="166" t="s">
        <v>853</v>
      </c>
      <c r="CB177" s="166"/>
      <c r="CG177" s="166"/>
      <c r="CS177" s="167"/>
      <c r="CT177" s="166"/>
      <c r="DO177" s="166"/>
      <c r="EV177" s="166"/>
      <c r="FN177" s="167"/>
      <c r="FU177" s="166"/>
      <c r="GA177" s="166"/>
      <c r="GE177" s="166"/>
      <c r="GM177" s="166"/>
      <c r="GQ177" s="167"/>
      <c r="IL177" t="s">
        <v>853</v>
      </c>
      <c r="IP177" s="166"/>
      <c r="IR177" s="166"/>
      <c r="IX177" s="10"/>
      <c r="IY177" s="10"/>
      <c r="JA177" s="10"/>
      <c r="JM177" s="167"/>
      <c r="JN177" t="s">
        <v>853</v>
      </c>
      <c r="JY177" s="166" t="s">
        <v>853</v>
      </c>
      <c r="KC177" s="285"/>
      <c r="KH177" s="10"/>
      <c r="KI177" s="10"/>
      <c r="KJ177" s="10"/>
      <c r="KK177" s="10"/>
      <c r="KR177" s="255"/>
      <c r="KT177" s="10">
        <f t="shared" si="8"/>
        <v>2</v>
      </c>
      <c r="KU177" s="10">
        <f t="shared" si="9"/>
        <v>0</v>
      </c>
      <c r="KV177" s="10">
        <f t="shared" si="10"/>
        <v>2</v>
      </c>
      <c r="KW177" s="10">
        <f t="shared" si="11"/>
        <v>4</v>
      </c>
    </row>
    <row r="178" spans="1:309" ht="19.5">
      <c r="A178" s="171">
        <v>14</v>
      </c>
      <c r="B178" s="171" t="s">
        <v>1217</v>
      </c>
      <c r="C178" s="172" t="s">
        <v>1224</v>
      </c>
      <c r="D178" s="173">
        <v>5</v>
      </c>
      <c r="E178" s="182" t="s">
        <v>1225</v>
      </c>
      <c r="F178" s="164">
        <v>21</v>
      </c>
      <c r="G178" s="164" t="s">
        <v>852</v>
      </c>
      <c r="H178" s="164" t="s">
        <v>979</v>
      </c>
      <c r="I178" s="164">
        <v>0</v>
      </c>
      <c r="J178" s="164">
        <v>584</v>
      </c>
      <c r="K178" s="164">
        <v>274.10000000000002</v>
      </c>
      <c r="L178" s="165">
        <v>46.934931506849317</v>
      </c>
      <c r="M178" s="384" t="s">
        <v>2341</v>
      </c>
      <c r="N178" s="166" t="s">
        <v>853</v>
      </c>
      <c r="CB178" s="166"/>
      <c r="CG178" s="166"/>
      <c r="CS178" s="167"/>
      <c r="CT178" s="166"/>
      <c r="DO178" s="166"/>
      <c r="EV178" s="166"/>
      <c r="FN178" s="167"/>
      <c r="FU178" s="166"/>
      <c r="GA178" s="166"/>
      <c r="GE178" s="166"/>
      <c r="GM178" s="166"/>
      <c r="GQ178" s="167"/>
      <c r="IL178" t="s">
        <v>853</v>
      </c>
      <c r="IP178" s="166"/>
      <c r="IR178" s="166"/>
      <c r="IX178" s="10"/>
      <c r="IY178" s="10"/>
      <c r="JA178" s="10"/>
      <c r="JM178" s="167"/>
      <c r="JN178" t="s">
        <v>853</v>
      </c>
      <c r="JY178" s="166" t="s">
        <v>853</v>
      </c>
      <c r="KC178" s="285"/>
      <c r="KH178" s="10"/>
      <c r="KI178" s="10"/>
      <c r="KJ178" s="10"/>
      <c r="KK178" s="10"/>
      <c r="KR178" s="255"/>
      <c r="KT178" s="10">
        <f t="shared" si="8"/>
        <v>2</v>
      </c>
      <c r="KU178" s="10">
        <f t="shared" si="9"/>
        <v>0</v>
      </c>
      <c r="KV178" s="10">
        <f t="shared" si="10"/>
        <v>2</v>
      </c>
      <c r="KW178" s="10">
        <f t="shared" si="11"/>
        <v>4</v>
      </c>
    </row>
    <row r="179" spans="1:309" ht="19.5">
      <c r="A179" s="171">
        <v>14</v>
      </c>
      <c r="B179" s="171" t="s">
        <v>1217</v>
      </c>
      <c r="C179" s="172" t="s">
        <v>1226</v>
      </c>
      <c r="D179" s="173">
        <v>6</v>
      </c>
      <c r="E179" s="182" t="s">
        <v>1227</v>
      </c>
      <c r="F179" s="164">
        <v>21</v>
      </c>
      <c r="G179" s="164" t="s">
        <v>852</v>
      </c>
      <c r="H179" s="164" t="s">
        <v>979</v>
      </c>
      <c r="I179" s="164">
        <v>0</v>
      </c>
      <c r="J179" s="164">
        <v>197</v>
      </c>
      <c r="K179" s="164">
        <v>24.4</v>
      </c>
      <c r="L179" s="165">
        <v>12.385786802030456</v>
      </c>
      <c r="M179" s="384" t="s">
        <v>2342</v>
      </c>
      <c r="N179" s="166" t="s">
        <v>853</v>
      </c>
      <c r="BP179" s="9" t="s">
        <v>853</v>
      </c>
      <c r="CB179" s="166"/>
      <c r="CG179" s="166"/>
      <c r="CS179" s="167"/>
      <c r="CT179" s="166"/>
      <c r="DO179" s="166"/>
      <c r="EV179" s="166"/>
      <c r="FN179" s="167"/>
      <c r="FU179" s="166"/>
      <c r="GA179" s="166"/>
      <c r="GE179" s="166"/>
      <c r="GM179" s="166"/>
      <c r="GQ179" s="167"/>
      <c r="IL179" t="s">
        <v>853</v>
      </c>
      <c r="IP179" s="166"/>
      <c r="IR179" s="166"/>
      <c r="IX179" s="10"/>
      <c r="IY179" s="10"/>
      <c r="JA179" s="10"/>
      <c r="JM179" s="167"/>
      <c r="JN179" t="s">
        <v>853</v>
      </c>
      <c r="JY179" s="166" t="s">
        <v>853</v>
      </c>
      <c r="KC179" s="285"/>
      <c r="KH179" s="10"/>
      <c r="KI179" s="10"/>
      <c r="KJ179" s="10"/>
      <c r="KK179" s="10"/>
      <c r="KR179" s="255"/>
      <c r="KT179" s="10">
        <f t="shared" si="8"/>
        <v>3</v>
      </c>
      <c r="KU179" s="10">
        <f t="shared" si="9"/>
        <v>0</v>
      </c>
      <c r="KV179" s="10">
        <f t="shared" si="10"/>
        <v>2</v>
      </c>
      <c r="KW179" s="10">
        <f t="shared" si="11"/>
        <v>5</v>
      </c>
    </row>
    <row r="180" spans="1:309" ht="19.5">
      <c r="A180" s="171">
        <v>14</v>
      </c>
      <c r="B180" s="171" t="s">
        <v>1217</v>
      </c>
      <c r="C180" s="172" t="s">
        <v>1228</v>
      </c>
      <c r="D180" s="173">
        <v>7</v>
      </c>
      <c r="E180" s="182" t="s">
        <v>1229</v>
      </c>
      <c r="F180" s="164">
        <v>4</v>
      </c>
      <c r="G180" s="164" t="s">
        <v>876</v>
      </c>
      <c r="H180" s="164">
        <v>0</v>
      </c>
      <c r="I180" s="164">
        <v>0</v>
      </c>
      <c r="J180" s="164">
        <v>650</v>
      </c>
      <c r="K180" s="164">
        <v>267</v>
      </c>
      <c r="L180" s="165">
        <v>41.07692307692308</v>
      </c>
      <c r="M180" s="384" t="s">
        <v>2343</v>
      </c>
      <c r="N180" s="166"/>
      <c r="CB180" s="166"/>
      <c r="CG180" s="166"/>
      <c r="CS180" s="167" t="s">
        <v>853</v>
      </c>
      <c r="CT180" s="166"/>
      <c r="DO180" s="166"/>
      <c r="EV180" s="166"/>
      <c r="FN180" s="167"/>
      <c r="FU180" s="166"/>
      <c r="GA180" s="166"/>
      <c r="GE180" s="166"/>
      <c r="GM180" s="166"/>
      <c r="GQ180" s="167"/>
      <c r="HX180" t="s">
        <v>853</v>
      </c>
      <c r="ID180" t="s">
        <v>853</v>
      </c>
      <c r="IP180" s="166"/>
      <c r="IR180" s="166"/>
      <c r="IX180" s="10"/>
      <c r="IY180" s="10"/>
      <c r="JA180" s="10"/>
      <c r="JC180" s="9" t="s">
        <v>853</v>
      </c>
      <c r="JM180" s="167"/>
      <c r="JY180" s="166"/>
      <c r="KC180" s="285"/>
      <c r="KH180" s="10"/>
      <c r="KI180" s="10"/>
      <c r="KJ180" s="10"/>
      <c r="KK180" s="10"/>
      <c r="KR180" s="255"/>
      <c r="KT180" s="10">
        <f t="shared" si="8"/>
        <v>3</v>
      </c>
      <c r="KU180" s="10">
        <f t="shared" si="9"/>
        <v>1</v>
      </c>
      <c r="KV180" s="10">
        <f t="shared" si="10"/>
        <v>0</v>
      </c>
      <c r="KW180" s="10">
        <f t="shared" si="11"/>
        <v>4</v>
      </c>
    </row>
    <row r="181" spans="1:309" ht="19.5">
      <c r="A181" s="171">
        <v>14</v>
      </c>
      <c r="B181" s="171" t="s">
        <v>1217</v>
      </c>
      <c r="C181" s="172" t="s">
        <v>1230</v>
      </c>
      <c r="D181" s="173">
        <v>8</v>
      </c>
      <c r="E181" s="183" t="s">
        <v>1231</v>
      </c>
      <c r="F181" s="164">
        <v>21</v>
      </c>
      <c r="G181" s="164" t="s">
        <v>852</v>
      </c>
      <c r="H181" s="164" t="s">
        <v>979</v>
      </c>
      <c r="I181" s="164">
        <v>0</v>
      </c>
      <c r="J181" s="164">
        <v>518</v>
      </c>
      <c r="K181" s="164">
        <v>0</v>
      </c>
      <c r="L181" s="165">
        <v>0</v>
      </c>
      <c r="M181" s="384" t="s">
        <v>2344</v>
      </c>
      <c r="N181" s="166" t="s">
        <v>853</v>
      </c>
      <c r="CB181" s="166"/>
      <c r="CG181" s="166"/>
      <c r="CS181" s="167"/>
      <c r="CT181" s="166"/>
      <c r="DO181" s="166"/>
      <c r="EV181" s="166"/>
      <c r="FN181" s="167"/>
      <c r="FU181" s="166"/>
      <c r="GA181" s="166"/>
      <c r="GE181" s="166"/>
      <c r="GM181" s="166"/>
      <c r="GQ181" s="167"/>
      <c r="HA181" t="s">
        <v>853</v>
      </c>
      <c r="IP181" s="166"/>
      <c r="IR181" s="166"/>
      <c r="IX181" s="10" t="s">
        <v>853</v>
      </c>
      <c r="IY181" s="10"/>
      <c r="JA181" s="10"/>
      <c r="JI181" s="9" t="s">
        <v>853</v>
      </c>
      <c r="JM181" s="167"/>
      <c r="JY181" s="166"/>
      <c r="KC181" s="285"/>
      <c r="KD181" s="9" t="s">
        <v>853</v>
      </c>
      <c r="KE181" s="9"/>
      <c r="KF181" s="9"/>
      <c r="KG181" s="9"/>
      <c r="KH181" s="10"/>
      <c r="KI181" s="10"/>
      <c r="KJ181" s="10"/>
      <c r="KK181" s="10"/>
      <c r="KR181" s="255"/>
      <c r="KT181" s="10">
        <f t="shared" si="8"/>
        <v>2</v>
      </c>
      <c r="KU181" s="10">
        <f t="shared" si="9"/>
        <v>2</v>
      </c>
      <c r="KV181" s="10">
        <f t="shared" si="10"/>
        <v>1</v>
      </c>
      <c r="KW181" s="10">
        <f t="shared" si="11"/>
        <v>5</v>
      </c>
    </row>
    <row r="182" spans="1:309" ht="19.5">
      <c r="A182" s="171">
        <v>14</v>
      </c>
      <c r="B182" s="171" t="s">
        <v>1217</v>
      </c>
      <c r="C182" s="172" t="s">
        <v>1232</v>
      </c>
      <c r="D182" s="173">
        <v>9</v>
      </c>
      <c r="E182" s="182" t="s">
        <v>1233</v>
      </c>
      <c r="F182" s="164">
        <v>20</v>
      </c>
      <c r="G182" s="164" t="s">
        <v>852</v>
      </c>
      <c r="H182" s="164">
        <v>0</v>
      </c>
      <c r="I182" s="164">
        <v>0</v>
      </c>
      <c r="J182" s="164">
        <v>314</v>
      </c>
      <c r="K182" s="164">
        <v>57</v>
      </c>
      <c r="L182" s="165">
        <v>18.152866242038215</v>
      </c>
      <c r="M182" s="384" t="s">
        <v>2345</v>
      </c>
      <c r="N182" s="166"/>
      <c r="BD182" s="9" t="s">
        <v>853</v>
      </c>
      <c r="BR182" s="9" t="s">
        <v>853</v>
      </c>
      <c r="CB182" s="166"/>
      <c r="CG182" s="166"/>
      <c r="CS182" s="167"/>
      <c r="CT182" s="166"/>
      <c r="DO182" s="166"/>
      <c r="EV182" s="166"/>
      <c r="FN182" s="167"/>
      <c r="FU182" s="166"/>
      <c r="GA182" s="166"/>
      <c r="GE182" s="166"/>
      <c r="GM182" s="166"/>
      <c r="GQ182" s="167"/>
      <c r="HA182" t="s">
        <v>853</v>
      </c>
      <c r="IP182" s="166"/>
      <c r="IR182" s="166"/>
      <c r="IX182" s="10"/>
      <c r="IY182" s="10"/>
      <c r="JA182" s="10"/>
      <c r="JG182" s="9" t="s">
        <v>853</v>
      </c>
      <c r="JM182" s="167"/>
      <c r="JN182" t="s">
        <v>853</v>
      </c>
      <c r="JU182" s="9" t="s">
        <v>853</v>
      </c>
      <c r="JY182" s="166"/>
      <c r="KC182" s="285"/>
      <c r="KH182" s="10"/>
      <c r="KI182" s="10"/>
      <c r="KJ182" s="10"/>
      <c r="KK182" s="10"/>
      <c r="KM182" s="9"/>
      <c r="KR182" s="255"/>
      <c r="KT182" s="10">
        <f t="shared" si="8"/>
        <v>3</v>
      </c>
      <c r="KU182" s="10">
        <f t="shared" si="9"/>
        <v>1</v>
      </c>
      <c r="KV182" s="10">
        <f t="shared" si="10"/>
        <v>2</v>
      </c>
      <c r="KW182" s="10">
        <f t="shared" si="11"/>
        <v>6</v>
      </c>
    </row>
    <row r="183" spans="1:309" ht="19.5">
      <c r="A183" s="171">
        <v>14</v>
      </c>
      <c r="B183" s="171" t="s">
        <v>1217</v>
      </c>
      <c r="C183" s="172" t="s">
        <v>1234</v>
      </c>
      <c r="D183" s="173">
        <v>10</v>
      </c>
      <c r="E183" s="182" t="s">
        <v>1235</v>
      </c>
      <c r="F183" s="164">
        <v>22</v>
      </c>
      <c r="G183" s="164" t="s">
        <v>852</v>
      </c>
      <c r="H183" s="164">
        <v>0</v>
      </c>
      <c r="I183" s="164">
        <v>0</v>
      </c>
      <c r="J183" s="164">
        <v>367</v>
      </c>
      <c r="K183" s="164">
        <v>0</v>
      </c>
      <c r="L183" s="165">
        <v>0</v>
      </c>
      <c r="M183" s="384" t="s">
        <v>2346</v>
      </c>
      <c r="N183" s="166" t="s">
        <v>853</v>
      </c>
      <c r="CB183" s="166"/>
      <c r="CG183" s="166"/>
      <c r="CS183" s="167"/>
      <c r="CT183" s="166"/>
      <c r="DO183" s="166"/>
      <c r="EV183" s="166"/>
      <c r="FN183" s="167"/>
      <c r="FU183" s="166"/>
      <c r="GA183" s="166"/>
      <c r="GE183" s="166"/>
      <c r="GM183" s="166"/>
      <c r="GQ183" s="167"/>
      <c r="IP183" s="166"/>
      <c r="IR183" s="166"/>
      <c r="IX183" s="10"/>
      <c r="IY183" s="10"/>
      <c r="JA183" s="10"/>
      <c r="JE183" s="9"/>
      <c r="JF183" s="9"/>
      <c r="JM183" s="167"/>
      <c r="JY183" s="166"/>
      <c r="KC183" s="285"/>
      <c r="KD183" s="9"/>
      <c r="KH183" s="10"/>
      <c r="KI183" s="10"/>
      <c r="KJ183" s="10"/>
      <c r="KK183" s="10"/>
      <c r="KM183" s="9"/>
      <c r="KO183" s="9"/>
      <c r="KR183" s="255"/>
      <c r="KT183" s="10">
        <f t="shared" si="8"/>
        <v>1</v>
      </c>
      <c r="KU183" s="10">
        <f t="shared" si="9"/>
        <v>0</v>
      </c>
      <c r="KV183" s="10">
        <f t="shared" si="10"/>
        <v>0</v>
      </c>
      <c r="KW183" s="10">
        <f t="shared" si="11"/>
        <v>1</v>
      </c>
    </row>
    <row r="184" spans="1:309" ht="19.5">
      <c r="A184" s="171">
        <v>14</v>
      </c>
      <c r="B184" s="171" t="s">
        <v>1217</v>
      </c>
      <c r="C184" s="172" t="s">
        <v>1236</v>
      </c>
      <c r="D184" s="173">
        <v>11</v>
      </c>
      <c r="E184" s="182" t="s">
        <v>1237</v>
      </c>
      <c r="F184" s="164">
        <v>2</v>
      </c>
      <c r="G184" s="164" t="s">
        <v>876</v>
      </c>
      <c r="H184" s="164">
        <v>0</v>
      </c>
      <c r="I184" s="164">
        <v>0</v>
      </c>
      <c r="J184" s="164">
        <v>474</v>
      </c>
      <c r="K184" s="164">
        <v>172.4</v>
      </c>
      <c r="L184" s="165">
        <v>36.371308016877641</v>
      </c>
      <c r="M184" s="384" t="s">
        <v>2347</v>
      </c>
      <c r="N184" s="166" t="s">
        <v>853</v>
      </c>
      <c r="BC184" s="9" t="s">
        <v>853</v>
      </c>
      <c r="CB184" s="166"/>
      <c r="CG184" s="166"/>
      <c r="CJ184" s="9" t="s">
        <v>853</v>
      </c>
      <c r="CQ184" s="9" t="s">
        <v>853</v>
      </c>
      <c r="CS184" s="167"/>
      <c r="CT184" s="166"/>
      <c r="CZ184" s="9" t="s">
        <v>853</v>
      </c>
      <c r="DO184" s="166"/>
      <c r="DT184" s="9" t="s">
        <v>853</v>
      </c>
      <c r="DV184" s="9" t="s">
        <v>853</v>
      </c>
      <c r="EV184" s="166"/>
      <c r="FN184" s="167"/>
      <c r="FP184" s="9" t="s">
        <v>853</v>
      </c>
      <c r="FU184" s="166"/>
      <c r="GA184" s="166"/>
      <c r="GE184" s="166"/>
      <c r="GM184" s="166"/>
      <c r="GQ184" s="167"/>
      <c r="HA184" t="s">
        <v>853</v>
      </c>
      <c r="IP184" s="166"/>
      <c r="IR184" s="166"/>
      <c r="IT184" s="9" t="s">
        <v>853</v>
      </c>
      <c r="IX184" s="10"/>
      <c r="IY184" s="10" t="s">
        <v>853</v>
      </c>
      <c r="JA184" s="10"/>
      <c r="JC184" s="9" t="s">
        <v>853</v>
      </c>
      <c r="JG184" s="9" t="s">
        <v>853</v>
      </c>
      <c r="JI184" s="9" t="s">
        <v>853</v>
      </c>
      <c r="JK184" s="9" t="s">
        <v>853</v>
      </c>
      <c r="JM184" s="167"/>
      <c r="JN184" s="9" t="s">
        <v>853</v>
      </c>
      <c r="JT184" t="s">
        <v>853</v>
      </c>
      <c r="JY184" s="166"/>
      <c r="KC184" s="285"/>
      <c r="KH184" s="10"/>
      <c r="KI184" s="10"/>
      <c r="KJ184" s="10"/>
      <c r="KK184" s="10"/>
      <c r="KR184" s="255"/>
      <c r="KT184" s="10">
        <f t="shared" si="8"/>
        <v>9</v>
      </c>
      <c r="KU184" s="10">
        <f t="shared" si="9"/>
        <v>6</v>
      </c>
      <c r="KV184" s="10">
        <f t="shared" si="10"/>
        <v>2</v>
      </c>
      <c r="KW184" s="10">
        <f t="shared" si="11"/>
        <v>17</v>
      </c>
    </row>
    <row r="185" spans="1:309" ht="19.5">
      <c r="A185" s="171">
        <v>14</v>
      </c>
      <c r="B185" s="171" t="s">
        <v>1217</v>
      </c>
      <c r="C185" s="172" t="s">
        <v>1238</v>
      </c>
      <c r="D185" s="173">
        <v>12</v>
      </c>
      <c r="E185" s="182" t="s">
        <v>1239</v>
      </c>
      <c r="F185" s="164">
        <v>20</v>
      </c>
      <c r="G185" s="164" t="s">
        <v>852</v>
      </c>
      <c r="H185" s="164">
        <v>0</v>
      </c>
      <c r="I185" s="164">
        <v>0</v>
      </c>
      <c r="J185" s="164">
        <v>257</v>
      </c>
      <c r="K185" s="164">
        <v>35.299999999999997</v>
      </c>
      <c r="L185" s="165">
        <v>13.735408560311283</v>
      </c>
      <c r="M185" s="384" t="s">
        <v>2348</v>
      </c>
      <c r="N185" s="166" t="s">
        <v>853</v>
      </c>
      <c r="CB185" s="166"/>
      <c r="CG185" s="166"/>
      <c r="CS185" s="167"/>
      <c r="CT185" s="166"/>
      <c r="DO185" s="166"/>
      <c r="EV185" s="166"/>
      <c r="FN185" s="167"/>
      <c r="FU185" s="166"/>
      <c r="GA185" s="166"/>
      <c r="GE185" s="166"/>
      <c r="GM185" s="166"/>
      <c r="GQ185" s="167"/>
      <c r="HA185" t="s">
        <v>853</v>
      </c>
      <c r="IP185" s="166"/>
      <c r="IR185" s="166"/>
      <c r="IX185" s="10"/>
      <c r="IY185" s="10"/>
      <c r="JA185" s="10"/>
      <c r="JG185" s="9" t="s">
        <v>853</v>
      </c>
      <c r="JM185" s="167"/>
      <c r="JY185" s="166"/>
      <c r="KC185" s="285"/>
      <c r="KH185" s="10"/>
      <c r="KI185" s="10"/>
      <c r="KJ185" s="10"/>
      <c r="KK185" s="10"/>
      <c r="KR185" s="255"/>
      <c r="KT185" s="10">
        <f t="shared" si="8"/>
        <v>2</v>
      </c>
      <c r="KU185" s="10">
        <f t="shared" si="9"/>
        <v>1</v>
      </c>
      <c r="KV185" s="10">
        <f t="shared" si="10"/>
        <v>0</v>
      </c>
      <c r="KW185" s="10">
        <f t="shared" si="11"/>
        <v>3</v>
      </c>
    </row>
    <row r="186" spans="1:309" ht="19.5">
      <c r="A186" s="171">
        <v>14</v>
      </c>
      <c r="B186" s="171" t="s">
        <v>1217</v>
      </c>
      <c r="C186" s="172" t="s">
        <v>1240</v>
      </c>
      <c r="D186" s="173">
        <v>13</v>
      </c>
      <c r="E186" s="183" t="s">
        <v>1241</v>
      </c>
      <c r="F186" s="164">
        <v>21</v>
      </c>
      <c r="G186" s="164" t="s">
        <v>864</v>
      </c>
      <c r="H186" s="164" t="s">
        <v>864</v>
      </c>
      <c r="I186" s="164" t="s">
        <v>904</v>
      </c>
      <c r="J186" s="164">
        <v>1123</v>
      </c>
      <c r="K186" s="164">
        <v>660.4</v>
      </c>
      <c r="L186" s="165">
        <v>58.806767586821017</v>
      </c>
      <c r="M186" s="384" t="s">
        <v>2349</v>
      </c>
      <c r="N186" s="166" t="s">
        <v>853</v>
      </c>
      <c r="CB186" s="166"/>
      <c r="CG186" s="166"/>
      <c r="CS186" s="167"/>
      <c r="CT186" s="166"/>
      <c r="DO186" s="166"/>
      <c r="EV186" s="166"/>
      <c r="FN186" s="167"/>
      <c r="FU186" s="166"/>
      <c r="GA186" s="166"/>
      <c r="GE186" s="166"/>
      <c r="GM186" s="166"/>
      <c r="GQ186" s="167"/>
      <c r="HA186" t="s">
        <v>853</v>
      </c>
      <c r="IP186" s="166"/>
      <c r="IR186" s="166"/>
      <c r="IX186" s="10"/>
      <c r="IY186" s="10"/>
      <c r="JA186" s="10"/>
      <c r="JM186" s="167"/>
      <c r="JY186" s="166"/>
      <c r="KC186" s="285"/>
      <c r="KH186" s="10"/>
      <c r="KI186" s="10"/>
      <c r="KJ186" s="10"/>
      <c r="KK186" s="10"/>
      <c r="KR186" s="255"/>
      <c r="KT186" s="10">
        <f t="shared" si="8"/>
        <v>2</v>
      </c>
      <c r="KU186" s="10">
        <f t="shared" si="9"/>
        <v>0</v>
      </c>
      <c r="KV186" s="10">
        <f t="shared" si="10"/>
        <v>0</v>
      </c>
      <c r="KW186" s="10">
        <f t="shared" si="11"/>
        <v>2</v>
      </c>
    </row>
    <row r="187" spans="1:309" ht="19.5">
      <c r="A187" s="171">
        <v>14</v>
      </c>
      <c r="B187" s="171" t="s">
        <v>1217</v>
      </c>
      <c r="C187" s="172" t="s">
        <v>1242</v>
      </c>
      <c r="D187" s="173">
        <v>14</v>
      </c>
      <c r="E187" s="182" t="s">
        <v>1243</v>
      </c>
      <c r="F187" s="164">
        <v>21</v>
      </c>
      <c r="G187" s="164" t="s">
        <v>852</v>
      </c>
      <c r="H187" s="164" t="s">
        <v>979</v>
      </c>
      <c r="I187" s="164">
        <v>0</v>
      </c>
      <c r="J187" s="164">
        <v>400</v>
      </c>
      <c r="K187" s="164">
        <v>163.9</v>
      </c>
      <c r="L187" s="165">
        <v>40.975000000000001</v>
      </c>
      <c r="M187" s="384" t="s">
        <v>2350</v>
      </c>
      <c r="N187" s="166" t="s">
        <v>853</v>
      </c>
      <c r="CB187" s="166"/>
      <c r="CG187" s="166"/>
      <c r="CS187" s="167"/>
      <c r="CT187" s="166"/>
      <c r="DO187" s="166"/>
      <c r="EV187" s="166"/>
      <c r="FN187" s="167"/>
      <c r="FU187" s="166"/>
      <c r="GA187" s="166"/>
      <c r="GE187" s="166"/>
      <c r="GM187" s="166"/>
      <c r="GQ187" s="167"/>
      <c r="IP187" s="166"/>
      <c r="IR187" s="166"/>
      <c r="IX187" s="10"/>
      <c r="IY187" s="10"/>
      <c r="IZ187" s="9" t="s">
        <v>853</v>
      </c>
      <c r="JA187" s="10"/>
      <c r="JM187" s="167"/>
      <c r="JY187" s="166" t="s">
        <v>853</v>
      </c>
      <c r="KB187" s="9" t="s">
        <v>853</v>
      </c>
      <c r="KC187" s="285"/>
      <c r="KD187" s="9" t="s">
        <v>853</v>
      </c>
      <c r="KH187" s="10"/>
      <c r="KI187" s="10"/>
      <c r="KJ187" s="10"/>
      <c r="KK187" s="10"/>
      <c r="KO187" s="9" t="s">
        <v>853</v>
      </c>
      <c r="KR187" s="255"/>
      <c r="KT187" s="10">
        <f t="shared" si="8"/>
        <v>1</v>
      </c>
      <c r="KU187" s="10">
        <f t="shared" si="9"/>
        <v>1</v>
      </c>
      <c r="KV187" s="10">
        <f t="shared" si="10"/>
        <v>4</v>
      </c>
      <c r="KW187" s="10">
        <f t="shared" si="11"/>
        <v>6</v>
      </c>
    </row>
    <row r="188" spans="1:309" ht="19.5">
      <c r="A188" s="171">
        <v>14</v>
      </c>
      <c r="B188" s="171" t="s">
        <v>1217</v>
      </c>
      <c r="C188" s="172" t="s">
        <v>1244</v>
      </c>
      <c r="D188" s="173">
        <v>15</v>
      </c>
      <c r="E188" s="184" t="s">
        <v>1245</v>
      </c>
      <c r="F188" s="164">
        <v>21</v>
      </c>
      <c r="G188" s="164" t="s">
        <v>852</v>
      </c>
      <c r="H188" s="164" t="s">
        <v>979</v>
      </c>
      <c r="I188" s="164">
        <v>0</v>
      </c>
      <c r="J188" s="164">
        <v>372</v>
      </c>
      <c r="K188" s="164">
        <v>200.4</v>
      </c>
      <c r="L188" s="165">
        <v>53.87096774193548</v>
      </c>
      <c r="M188" s="384" t="s">
        <v>2351</v>
      </c>
      <c r="N188" s="166" t="s">
        <v>853</v>
      </c>
      <c r="AD188" s="9" t="s">
        <v>853</v>
      </c>
      <c r="CB188" s="166"/>
      <c r="CG188" s="166" t="s">
        <v>853</v>
      </c>
      <c r="CO188" s="9" t="s">
        <v>853</v>
      </c>
      <c r="CS188" s="167"/>
      <c r="CT188" s="166"/>
      <c r="DO188" s="166"/>
      <c r="EV188" s="166"/>
      <c r="FN188" s="167"/>
      <c r="FU188" s="166"/>
      <c r="FW188" s="9" t="s">
        <v>853</v>
      </c>
      <c r="GA188" s="166"/>
      <c r="GE188" s="166"/>
      <c r="GM188" s="166" t="s">
        <v>853</v>
      </c>
      <c r="GQ188" s="167"/>
      <c r="HA188" t="s">
        <v>853</v>
      </c>
      <c r="HX188" t="s">
        <v>853</v>
      </c>
      <c r="IP188" s="166"/>
      <c r="IR188" s="166"/>
      <c r="IX188" s="10"/>
      <c r="IY188" s="10"/>
      <c r="IZ188" s="9" t="s">
        <v>853</v>
      </c>
      <c r="JA188" s="10"/>
      <c r="JC188" s="9" t="s">
        <v>853</v>
      </c>
      <c r="JE188" t="s">
        <v>853</v>
      </c>
      <c r="JK188" s="9" t="s">
        <v>853</v>
      </c>
      <c r="JM188" s="167"/>
      <c r="JY188" s="166"/>
      <c r="KC188" s="285"/>
      <c r="KH188" s="10"/>
      <c r="KI188" s="10"/>
      <c r="KJ188" s="10"/>
      <c r="KK188" s="10"/>
      <c r="KR188" s="255"/>
      <c r="KT188" s="10">
        <f t="shared" si="8"/>
        <v>8</v>
      </c>
      <c r="KU188" s="10">
        <f t="shared" si="9"/>
        <v>4</v>
      </c>
      <c r="KV188" s="10">
        <f t="shared" si="10"/>
        <v>0</v>
      </c>
      <c r="KW188" s="10">
        <f t="shared" si="11"/>
        <v>12</v>
      </c>
    </row>
    <row r="189" spans="1:309" ht="19.5">
      <c r="A189" s="171">
        <v>14</v>
      </c>
      <c r="B189" s="171" t="s">
        <v>1217</v>
      </c>
      <c r="C189" s="172" t="s">
        <v>1246</v>
      </c>
      <c r="D189" s="173">
        <v>16</v>
      </c>
      <c r="E189" s="184" t="s">
        <v>1247</v>
      </c>
      <c r="F189" s="164">
        <v>9</v>
      </c>
      <c r="G189" s="164" t="s">
        <v>857</v>
      </c>
      <c r="H189" s="164">
        <v>0</v>
      </c>
      <c r="I189" s="164">
        <v>0</v>
      </c>
      <c r="J189" s="164">
        <v>670</v>
      </c>
      <c r="K189" s="164">
        <v>199.2</v>
      </c>
      <c r="L189" s="165">
        <v>29.731343283582092</v>
      </c>
      <c r="M189" s="384" t="s">
        <v>2352</v>
      </c>
      <c r="N189" s="166"/>
      <c r="CB189" s="166"/>
      <c r="CG189" s="166"/>
      <c r="CS189" s="167"/>
      <c r="CT189" s="166"/>
      <c r="DO189" s="166"/>
      <c r="EV189" s="166"/>
      <c r="FN189" s="167"/>
      <c r="FU189" s="166"/>
      <c r="GA189" s="166"/>
      <c r="GE189" s="166"/>
      <c r="GM189" s="166"/>
      <c r="GQ189" s="167"/>
      <c r="IP189" s="166"/>
      <c r="IR189" s="166"/>
      <c r="IX189" s="10"/>
      <c r="IY189" s="10"/>
      <c r="IZ189" s="9" t="s">
        <v>853</v>
      </c>
      <c r="JA189" s="10"/>
      <c r="JC189" s="9" t="s">
        <v>853</v>
      </c>
      <c r="JM189" s="167"/>
      <c r="JN189" t="s">
        <v>853</v>
      </c>
      <c r="JY189" s="166"/>
      <c r="KC189" s="285"/>
      <c r="KH189" s="10"/>
      <c r="KI189" s="10"/>
      <c r="KJ189" s="10"/>
      <c r="KK189" s="10"/>
      <c r="KR189" s="255"/>
      <c r="KT189" s="10">
        <f t="shared" si="8"/>
        <v>0</v>
      </c>
      <c r="KU189" s="10">
        <f t="shared" si="9"/>
        <v>2</v>
      </c>
      <c r="KV189" s="10">
        <f t="shared" si="10"/>
        <v>1</v>
      </c>
      <c r="KW189" s="10">
        <f t="shared" si="11"/>
        <v>3</v>
      </c>
    </row>
    <row r="190" spans="1:309" ht="19.5">
      <c r="A190" s="171">
        <v>14</v>
      </c>
      <c r="B190" s="171" t="s">
        <v>1217</v>
      </c>
      <c r="C190" s="172" t="s">
        <v>1248</v>
      </c>
      <c r="D190" s="173">
        <v>17</v>
      </c>
      <c r="E190" s="182" t="s">
        <v>1249</v>
      </c>
      <c r="F190" s="164">
        <v>4</v>
      </c>
      <c r="G190" s="164" t="s">
        <v>876</v>
      </c>
      <c r="H190" s="164">
        <v>0</v>
      </c>
      <c r="I190" s="164">
        <v>0</v>
      </c>
      <c r="J190" s="164">
        <v>610</v>
      </c>
      <c r="K190" s="164">
        <v>201.4</v>
      </c>
      <c r="L190" s="165">
        <v>33.016393442622956</v>
      </c>
      <c r="M190" s="384" t="s">
        <v>2353</v>
      </c>
      <c r="N190" s="166" t="s">
        <v>853</v>
      </c>
      <c r="CB190" s="166"/>
      <c r="CG190" s="166"/>
      <c r="CI190" s="9" t="s">
        <v>853</v>
      </c>
      <c r="CS190" s="167"/>
      <c r="CT190" s="166"/>
      <c r="CW190" s="9" t="s">
        <v>853</v>
      </c>
      <c r="CZ190" s="9" t="s">
        <v>853</v>
      </c>
      <c r="DA190" s="9" t="s">
        <v>853</v>
      </c>
      <c r="DO190" s="166"/>
      <c r="EV190" s="166"/>
      <c r="FG190" s="9" t="s">
        <v>853</v>
      </c>
      <c r="FH190" s="9" t="s">
        <v>853</v>
      </c>
      <c r="FK190" s="9" t="s">
        <v>853</v>
      </c>
      <c r="FN190" s="167"/>
      <c r="FO190" s="9" t="s">
        <v>853</v>
      </c>
      <c r="FS190" s="9" t="s">
        <v>853</v>
      </c>
      <c r="FU190" s="166" t="s">
        <v>853</v>
      </c>
      <c r="FV190" s="9" t="s">
        <v>853</v>
      </c>
      <c r="GA190" s="166"/>
      <c r="GE190" s="166"/>
      <c r="GM190" s="166"/>
      <c r="GQ190" s="167"/>
      <c r="HA190" t="s">
        <v>853</v>
      </c>
      <c r="IP190" s="166"/>
      <c r="IR190" s="166"/>
      <c r="IX190" s="10"/>
      <c r="IY190" s="10"/>
      <c r="IZ190" s="9" t="s">
        <v>853</v>
      </c>
      <c r="JA190" s="10"/>
      <c r="JC190" s="9" t="s">
        <v>853</v>
      </c>
      <c r="JE190" s="9" t="s">
        <v>853</v>
      </c>
      <c r="JF190" s="9"/>
      <c r="JG190" s="9" t="s">
        <v>853</v>
      </c>
      <c r="JK190" s="9" t="s">
        <v>853</v>
      </c>
      <c r="JM190" s="167"/>
      <c r="JN190" s="9" t="s">
        <v>853</v>
      </c>
      <c r="JY190" s="166"/>
      <c r="KC190" s="285"/>
      <c r="KH190" s="10"/>
      <c r="KI190" s="10"/>
      <c r="KJ190" s="10"/>
      <c r="KK190" s="10"/>
      <c r="KR190" s="255"/>
      <c r="KT190" s="10">
        <f t="shared" si="8"/>
        <v>13</v>
      </c>
      <c r="KU190" s="10">
        <f t="shared" si="9"/>
        <v>5</v>
      </c>
      <c r="KV190" s="10">
        <f t="shared" si="10"/>
        <v>1</v>
      </c>
      <c r="KW190" s="10">
        <f t="shared" si="11"/>
        <v>19</v>
      </c>
    </row>
    <row r="191" spans="1:309" ht="19.5">
      <c r="A191" s="171">
        <v>14</v>
      </c>
      <c r="B191" s="171" t="s">
        <v>1217</v>
      </c>
      <c r="C191" s="172" t="s">
        <v>1250</v>
      </c>
      <c r="D191" s="173">
        <v>18</v>
      </c>
      <c r="E191" s="184" t="s">
        <v>1251</v>
      </c>
      <c r="F191" s="164">
        <v>21</v>
      </c>
      <c r="G191" s="164" t="s">
        <v>864</v>
      </c>
      <c r="H191" s="164" t="s">
        <v>864</v>
      </c>
      <c r="I191" s="164" t="s">
        <v>904</v>
      </c>
      <c r="J191" s="164">
        <v>1143</v>
      </c>
      <c r="K191" s="164">
        <v>701.4</v>
      </c>
      <c r="L191" s="165">
        <v>61.364829396325462</v>
      </c>
      <c r="M191" s="384" t="s">
        <v>2354</v>
      </c>
      <c r="N191" s="166" t="s">
        <v>853</v>
      </c>
      <c r="BQ191" s="9" t="s">
        <v>853</v>
      </c>
      <c r="CB191" s="166"/>
      <c r="CG191" s="166"/>
      <c r="CQ191" s="9" t="s">
        <v>853</v>
      </c>
      <c r="CS191" s="167"/>
      <c r="CT191" s="166"/>
      <c r="CV191" s="9" t="s">
        <v>853</v>
      </c>
      <c r="DG191" s="9" t="s">
        <v>853</v>
      </c>
      <c r="DO191" s="166" t="s">
        <v>853</v>
      </c>
      <c r="DT191" s="9" t="s">
        <v>853</v>
      </c>
      <c r="EI191" s="9" t="s">
        <v>853</v>
      </c>
      <c r="EJ191" s="9" t="s">
        <v>853</v>
      </c>
      <c r="EK191" s="9" t="s">
        <v>853</v>
      </c>
      <c r="EV191" s="166"/>
      <c r="FN191" s="167"/>
      <c r="FU191" s="166"/>
      <c r="GA191" s="166"/>
      <c r="GE191" s="166"/>
      <c r="GM191" s="166"/>
      <c r="GQ191" s="167"/>
      <c r="HA191" t="s">
        <v>853</v>
      </c>
      <c r="IP191" s="166"/>
      <c r="IR191" s="166"/>
      <c r="IX191" s="10"/>
      <c r="IY191" s="10"/>
      <c r="IZ191" s="9" t="s">
        <v>853</v>
      </c>
      <c r="JA191" s="10"/>
      <c r="JM191" s="167"/>
      <c r="JY191" s="166"/>
      <c r="KC191" s="285"/>
      <c r="KH191" s="10"/>
      <c r="KI191" s="10"/>
      <c r="KJ191" s="10"/>
      <c r="KK191" s="10"/>
      <c r="KR191" s="255"/>
      <c r="KT191" s="10">
        <f t="shared" si="8"/>
        <v>11</v>
      </c>
      <c r="KU191" s="10">
        <f t="shared" si="9"/>
        <v>1</v>
      </c>
      <c r="KV191" s="10">
        <f t="shared" si="10"/>
        <v>0</v>
      </c>
      <c r="KW191" s="10">
        <f t="shared" si="11"/>
        <v>12</v>
      </c>
    </row>
    <row r="192" spans="1:309" ht="19.5">
      <c r="A192" s="171">
        <v>14</v>
      </c>
      <c r="B192" s="171" t="s">
        <v>1217</v>
      </c>
      <c r="C192" s="172" t="s">
        <v>1252</v>
      </c>
      <c r="D192" s="173">
        <v>19</v>
      </c>
      <c r="E192" s="184" t="s">
        <v>1253</v>
      </c>
      <c r="F192" s="164">
        <v>20</v>
      </c>
      <c r="G192" s="164" t="s">
        <v>852</v>
      </c>
      <c r="H192" s="164">
        <v>0</v>
      </c>
      <c r="I192" s="164">
        <v>0</v>
      </c>
      <c r="J192" s="164">
        <v>648</v>
      </c>
      <c r="K192" s="164">
        <v>325.8</v>
      </c>
      <c r="L192" s="165">
        <v>50.277777777777779</v>
      </c>
      <c r="M192" s="384" t="s">
        <v>2355</v>
      </c>
      <c r="N192" s="166" t="s">
        <v>853</v>
      </c>
      <c r="CB192" s="166"/>
      <c r="CG192" s="166"/>
      <c r="CS192" s="167"/>
      <c r="CT192" s="166"/>
      <c r="DO192" s="166"/>
      <c r="EV192" s="166"/>
      <c r="FN192" s="167"/>
      <c r="FU192" s="166"/>
      <c r="GA192" s="166"/>
      <c r="GE192" s="166"/>
      <c r="GM192" s="166"/>
      <c r="GQ192" s="167"/>
      <c r="IP192" s="166"/>
      <c r="IR192" s="166"/>
      <c r="IX192" s="10"/>
      <c r="IY192" s="10"/>
      <c r="JA192" s="10"/>
      <c r="JM192" s="167"/>
      <c r="JY192" s="166"/>
      <c r="KC192" s="285"/>
      <c r="KH192" s="10"/>
      <c r="KI192" s="10"/>
      <c r="KJ192" s="10"/>
      <c r="KK192" s="10"/>
      <c r="KR192" s="255"/>
      <c r="KT192" s="10">
        <f t="shared" si="8"/>
        <v>1</v>
      </c>
      <c r="KU192" s="10">
        <f t="shared" si="9"/>
        <v>0</v>
      </c>
      <c r="KV192" s="10">
        <f t="shared" si="10"/>
        <v>0</v>
      </c>
      <c r="KW192" s="10">
        <f t="shared" si="11"/>
        <v>1</v>
      </c>
    </row>
    <row r="193" spans="1:309" ht="19.5">
      <c r="A193" s="171">
        <v>14</v>
      </c>
      <c r="B193" s="171" t="s">
        <v>1217</v>
      </c>
      <c r="C193" s="172" t="s">
        <v>1254</v>
      </c>
      <c r="D193" s="173">
        <v>20</v>
      </c>
      <c r="E193" s="182" t="s">
        <v>1255</v>
      </c>
      <c r="F193" s="164">
        <v>9</v>
      </c>
      <c r="G193" s="164" t="s">
        <v>857</v>
      </c>
      <c r="H193" s="164">
        <v>0</v>
      </c>
      <c r="I193" s="164">
        <v>0</v>
      </c>
      <c r="J193" s="164">
        <v>536</v>
      </c>
      <c r="K193" s="164">
        <v>189.9</v>
      </c>
      <c r="L193" s="165">
        <v>35.429104477611936</v>
      </c>
      <c r="M193" s="384" t="s">
        <v>2356</v>
      </c>
      <c r="N193" s="166" t="s">
        <v>853</v>
      </c>
      <c r="BL193" s="9" t="s">
        <v>853</v>
      </c>
      <c r="BQ193" s="9" t="s">
        <v>853</v>
      </c>
      <c r="CB193" s="166"/>
      <c r="CG193" s="166"/>
      <c r="CJ193" s="9" t="s">
        <v>853</v>
      </c>
      <c r="CO193" s="9" t="s">
        <v>853</v>
      </c>
      <c r="CS193" s="167"/>
      <c r="CT193" s="166"/>
      <c r="DO193" s="166"/>
      <c r="EV193" s="166"/>
      <c r="FN193" s="167"/>
      <c r="FU193" s="166"/>
      <c r="GA193" s="166"/>
      <c r="GE193" s="166"/>
      <c r="GM193" s="166"/>
      <c r="GQ193" s="167"/>
      <c r="GR193" t="s">
        <v>853</v>
      </c>
      <c r="GX193" t="s">
        <v>853</v>
      </c>
      <c r="HF193" t="s">
        <v>853</v>
      </c>
      <c r="IP193" s="166"/>
      <c r="IR193" s="166"/>
      <c r="IX193" s="10"/>
      <c r="IY193" s="10"/>
      <c r="IZ193" s="9" t="s">
        <v>853</v>
      </c>
      <c r="JA193" s="10"/>
      <c r="JM193" s="167"/>
      <c r="JY193" s="166"/>
      <c r="JZ193" s="9" t="s">
        <v>853</v>
      </c>
      <c r="KC193" s="285"/>
      <c r="KH193" s="10"/>
      <c r="KI193" s="10"/>
      <c r="KJ193" s="10"/>
      <c r="KK193" s="10"/>
      <c r="KR193" s="255"/>
      <c r="KT193" s="10">
        <f t="shared" si="8"/>
        <v>8</v>
      </c>
      <c r="KU193" s="10">
        <f t="shared" si="9"/>
        <v>1</v>
      </c>
      <c r="KV193" s="10">
        <f t="shared" si="10"/>
        <v>1</v>
      </c>
      <c r="KW193" s="10">
        <f t="shared" si="11"/>
        <v>10</v>
      </c>
    </row>
    <row r="194" spans="1:309" ht="19.5">
      <c r="A194" s="171">
        <v>14</v>
      </c>
      <c r="B194" s="171" t="s">
        <v>1217</v>
      </c>
      <c r="C194" s="172" t="s">
        <v>1256</v>
      </c>
      <c r="D194" s="173">
        <v>21</v>
      </c>
      <c r="E194" s="184" t="s">
        <v>1257</v>
      </c>
      <c r="F194" s="164">
        <v>19</v>
      </c>
      <c r="G194" s="164" t="s">
        <v>852</v>
      </c>
      <c r="H194" s="164">
        <v>0</v>
      </c>
      <c r="I194" s="164">
        <v>0</v>
      </c>
      <c r="J194" s="164">
        <v>267</v>
      </c>
      <c r="K194" s="164">
        <v>89.8</v>
      </c>
      <c r="L194" s="165">
        <v>33.632958801498127</v>
      </c>
      <c r="M194" s="384" t="s">
        <v>2357</v>
      </c>
      <c r="N194" s="166"/>
      <c r="CB194" s="166"/>
      <c r="CG194" s="166"/>
      <c r="CS194" s="167"/>
      <c r="CT194" s="166"/>
      <c r="DO194" s="166"/>
      <c r="EV194" s="166"/>
      <c r="FN194" s="167"/>
      <c r="FU194" s="166"/>
      <c r="GA194" s="166"/>
      <c r="GE194" s="166"/>
      <c r="GM194" s="166"/>
      <c r="GQ194" s="167"/>
      <c r="IP194" s="166"/>
      <c r="IR194" s="166"/>
      <c r="IX194" s="10"/>
      <c r="IY194" s="10"/>
      <c r="JA194" s="10"/>
      <c r="JM194" s="167"/>
      <c r="JY194" s="166"/>
      <c r="KC194" s="285"/>
      <c r="KH194" s="10"/>
      <c r="KI194" s="10"/>
      <c r="KJ194" s="10"/>
      <c r="KK194" s="10"/>
      <c r="KR194" s="255"/>
      <c r="KT194" s="10">
        <f t="shared" si="8"/>
        <v>0</v>
      </c>
      <c r="KU194" s="10">
        <f t="shared" si="9"/>
        <v>0</v>
      </c>
      <c r="KV194" s="10">
        <f t="shared" si="10"/>
        <v>0</v>
      </c>
      <c r="KW194" s="10">
        <f t="shared" si="11"/>
        <v>0</v>
      </c>
    </row>
    <row r="195" spans="1:309" ht="19.5">
      <c r="A195" s="171">
        <v>14</v>
      </c>
      <c r="B195" s="171" t="s">
        <v>1217</v>
      </c>
      <c r="C195" s="172" t="s">
        <v>1258</v>
      </c>
      <c r="D195" s="173">
        <v>22</v>
      </c>
      <c r="E195" s="184" t="s">
        <v>1259</v>
      </c>
      <c r="F195" s="164">
        <v>20</v>
      </c>
      <c r="G195" s="164" t="s">
        <v>852</v>
      </c>
      <c r="H195" s="164">
        <v>0</v>
      </c>
      <c r="I195" s="164">
        <v>0</v>
      </c>
      <c r="J195" s="164">
        <v>419</v>
      </c>
      <c r="K195" s="164">
        <v>149.30000000000001</v>
      </c>
      <c r="L195" s="165">
        <v>35.632458233890219</v>
      </c>
      <c r="M195" s="384" t="s">
        <v>2358</v>
      </c>
      <c r="N195" s="166"/>
      <c r="CB195" s="166"/>
      <c r="CG195" s="166"/>
      <c r="CQ195" s="9" t="s">
        <v>853</v>
      </c>
      <c r="CS195" s="167"/>
      <c r="CT195" s="166"/>
      <c r="DO195" s="166"/>
      <c r="EV195" s="166"/>
      <c r="FN195" s="167"/>
      <c r="FU195" s="166"/>
      <c r="GA195" s="166"/>
      <c r="GE195" s="166"/>
      <c r="GM195" s="166"/>
      <c r="GQ195" s="167"/>
      <c r="HA195" t="s">
        <v>853</v>
      </c>
      <c r="IP195" s="166"/>
      <c r="IR195" s="166"/>
      <c r="IX195" s="10"/>
      <c r="IY195" s="10"/>
      <c r="JA195" s="10"/>
      <c r="JM195" s="167"/>
      <c r="JY195" s="166"/>
      <c r="KC195" s="285"/>
      <c r="KH195" s="10"/>
      <c r="KI195" s="10"/>
      <c r="KJ195" s="10"/>
      <c r="KK195" s="10"/>
      <c r="KR195" s="255"/>
      <c r="KT195" s="10">
        <f t="shared" si="8"/>
        <v>2</v>
      </c>
      <c r="KU195" s="10">
        <f t="shared" si="9"/>
        <v>0</v>
      </c>
      <c r="KV195" s="10">
        <f t="shared" si="10"/>
        <v>0</v>
      </c>
      <c r="KW195" s="10">
        <f t="shared" si="11"/>
        <v>2</v>
      </c>
    </row>
    <row r="196" spans="1:309" ht="19.5">
      <c r="A196" s="171">
        <v>14</v>
      </c>
      <c r="B196" s="171" t="s">
        <v>1217</v>
      </c>
      <c r="C196" s="172" t="s">
        <v>1260</v>
      </c>
      <c r="D196" s="173">
        <v>23</v>
      </c>
      <c r="E196" s="182" t="s">
        <v>1261</v>
      </c>
      <c r="F196" s="164">
        <v>9</v>
      </c>
      <c r="G196" s="164" t="s">
        <v>857</v>
      </c>
      <c r="H196" s="164">
        <v>0</v>
      </c>
      <c r="I196" s="164">
        <v>0</v>
      </c>
      <c r="J196" s="164">
        <v>401</v>
      </c>
      <c r="K196" s="164">
        <v>106</v>
      </c>
      <c r="L196" s="165">
        <v>26.433915211970078</v>
      </c>
      <c r="M196" s="384" t="s">
        <v>2359</v>
      </c>
      <c r="N196" s="166" t="s">
        <v>853</v>
      </c>
      <c r="CB196" s="166"/>
      <c r="CG196" s="166"/>
      <c r="CS196" s="167"/>
      <c r="CT196" s="166"/>
      <c r="DO196" s="166"/>
      <c r="EV196" s="166"/>
      <c r="FN196" s="167"/>
      <c r="FU196" s="166"/>
      <c r="GA196" s="166"/>
      <c r="GE196" s="166"/>
      <c r="GM196" s="166"/>
      <c r="GQ196" s="167"/>
      <c r="GY196" t="s">
        <v>853</v>
      </c>
      <c r="GZ196" t="s">
        <v>853</v>
      </c>
      <c r="IP196" s="166"/>
      <c r="IR196" s="166"/>
      <c r="IX196" s="10"/>
      <c r="IY196" s="10"/>
      <c r="JA196" s="10"/>
      <c r="JM196" s="167"/>
      <c r="JN196" t="s">
        <v>853</v>
      </c>
      <c r="JY196" s="166"/>
      <c r="KC196" s="285"/>
      <c r="KH196" s="10"/>
      <c r="KI196" s="10"/>
      <c r="KJ196" s="10"/>
      <c r="KK196" s="10"/>
      <c r="KR196" s="255"/>
      <c r="KT196" s="10">
        <f t="shared" si="8"/>
        <v>3</v>
      </c>
      <c r="KU196" s="10">
        <f t="shared" si="9"/>
        <v>0</v>
      </c>
      <c r="KV196" s="10">
        <f t="shared" si="10"/>
        <v>1</v>
      </c>
      <c r="KW196" s="10">
        <f t="shared" si="11"/>
        <v>4</v>
      </c>
    </row>
    <row r="197" spans="1:309" ht="19.5">
      <c r="A197" s="171">
        <v>14</v>
      </c>
      <c r="B197" s="171" t="s">
        <v>1217</v>
      </c>
      <c r="C197" s="172" t="s">
        <v>1262</v>
      </c>
      <c r="D197" s="173">
        <v>24</v>
      </c>
      <c r="E197" s="182" t="s">
        <v>1263</v>
      </c>
      <c r="F197" s="164">
        <v>20</v>
      </c>
      <c r="G197" s="164" t="s">
        <v>852</v>
      </c>
      <c r="H197" s="164">
        <v>0</v>
      </c>
      <c r="I197" s="164">
        <v>0</v>
      </c>
      <c r="J197" s="164">
        <v>132</v>
      </c>
      <c r="K197" s="164">
        <v>29.1</v>
      </c>
      <c r="L197" s="165">
        <v>22.045454545454547</v>
      </c>
      <c r="M197" s="384" t="s">
        <v>2360</v>
      </c>
      <c r="N197" s="166"/>
      <c r="CB197" s="166"/>
      <c r="CG197" s="166"/>
      <c r="CS197" s="167"/>
      <c r="CT197" s="166"/>
      <c r="DO197" s="166"/>
      <c r="EV197" s="166"/>
      <c r="FN197" s="167"/>
      <c r="FU197" s="166"/>
      <c r="GA197" s="166"/>
      <c r="GE197" s="166"/>
      <c r="GM197" s="166"/>
      <c r="GQ197" s="167"/>
      <c r="IP197" s="166"/>
      <c r="IR197" s="166"/>
      <c r="IX197" s="10"/>
      <c r="IY197" s="10"/>
      <c r="JA197" s="10"/>
      <c r="JE197" s="9"/>
      <c r="JF197" s="9"/>
      <c r="JM197" s="167"/>
      <c r="JP197" t="s">
        <v>853</v>
      </c>
      <c r="JY197" s="166"/>
      <c r="KC197" s="285"/>
      <c r="KH197" s="10"/>
      <c r="KI197" s="10"/>
      <c r="KJ197" s="10"/>
      <c r="KK197" s="10"/>
      <c r="KR197" s="255"/>
      <c r="KT197" s="10">
        <f t="shared" si="8"/>
        <v>0</v>
      </c>
      <c r="KU197" s="10">
        <f t="shared" si="9"/>
        <v>0</v>
      </c>
      <c r="KV197" s="10">
        <f t="shared" si="10"/>
        <v>1</v>
      </c>
      <c r="KW197" s="10">
        <f t="shared" si="11"/>
        <v>1</v>
      </c>
    </row>
    <row r="198" spans="1:309" ht="19.5">
      <c r="A198" s="171">
        <v>14</v>
      </c>
      <c r="B198" s="171" t="s">
        <v>1217</v>
      </c>
      <c r="C198" s="172" t="s">
        <v>1264</v>
      </c>
      <c r="D198" s="173">
        <v>25</v>
      </c>
      <c r="E198" s="184" t="s">
        <v>1265</v>
      </c>
      <c r="F198" s="164">
        <v>17</v>
      </c>
      <c r="G198" s="164" t="s">
        <v>876</v>
      </c>
      <c r="H198" s="164">
        <v>0</v>
      </c>
      <c r="I198" s="164">
        <v>0</v>
      </c>
      <c r="J198" s="164">
        <v>441</v>
      </c>
      <c r="K198" s="164">
        <v>124.7</v>
      </c>
      <c r="L198" s="165">
        <v>28.276643990929706</v>
      </c>
      <c r="M198" s="384" t="s">
        <v>2361</v>
      </c>
      <c r="N198" s="166" t="s">
        <v>853</v>
      </c>
      <c r="CB198" s="166"/>
      <c r="CG198" s="166"/>
      <c r="CI198" s="9" t="s">
        <v>853</v>
      </c>
      <c r="CS198" s="167"/>
      <c r="CT198" s="166"/>
      <c r="DE198" s="9" t="s">
        <v>853</v>
      </c>
      <c r="DO198" s="166" t="s">
        <v>853</v>
      </c>
      <c r="DV198" s="9" t="s">
        <v>853</v>
      </c>
      <c r="EV198" s="166" t="s">
        <v>853</v>
      </c>
      <c r="FN198" s="167"/>
      <c r="FU198" s="166"/>
      <c r="GA198" s="166"/>
      <c r="GE198" s="166"/>
      <c r="GM198" s="166"/>
      <c r="GQ198" s="167"/>
      <c r="IP198" s="166"/>
      <c r="IR198" s="166"/>
      <c r="IX198" s="10" t="s">
        <v>853</v>
      </c>
      <c r="IY198" s="10" t="s">
        <v>853</v>
      </c>
      <c r="JA198" s="10"/>
      <c r="JM198" s="167" t="s">
        <v>853</v>
      </c>
      <c r="JY198" s="166"/>
      <c r="KC198" s="285"/>
      <c r="KD198" s="9"/>
      <c r="KH198" s="10"/>
      <c r="KI198" s="10"/>
      <c r="KJ198" s="10"/>
      <c r="KK198" s="10"/>
      <c r="KM198" s="9"/>
      <c r="KR198" s="255"/>
      <c r="KT198" s="10">
        <f t="shared" si="8"/>
        <v>6</v>
      </c>
      <c r="KU198" s="10">
        <f t="shared" si="9"/>
        <v>3</v>
      </c>
      <c r="KV198" s="10">
        <f t="shared" si="10"/>
        <v>0</v>
      </c>
      <c r="KW198" s="10">
        <f t="shared" si="11"/>
        <v>9</v>
      </c>
    </row>
    <row r="199" spans="1:309" ht="19.5">
      <c r="A199" s="171">
        <v>14</v>
      </c>
      <c r="B199" s="171" t="s">
        <v>1217</v>
      </c>
      <c r="C199" s="172" t="s">
        <v>1266</v>
      </c>
      <c r="D199" s="173">
        <v>26</v>
      </c>
      <c r="E199" s="184" t="s">
        <v>1267</v>
      </c>
      <c r="F199" s="164">
        <v>9</v>
      </c>
      <c r="G199" s="164" t="s">
        <v>857</v>
      </c>
      <c r="H199" s="164">
        <v>0</v>
      </c>
      <c r="I199" s="164">
        <v>0</v>
      </c>
      <c r="J199" s="164">
        <v>410</v>
      </c>
      <c r="K199" s="164">
        <v>141.30000000000001</v>
      </c>
      <c r="L199" s="165">
        <v>34.463414634146346</v>
      </c>
      <c r="M199" s="384" t="s">
        <v>2362</v>
      </c>
      <c r="N199" s="166" t="s">
        <v>853</v>
      </c>
      <c r="P199" s="9" t="s">
        <v>853</v>
      </c>
      <c r="Q199" s="9" t="s">
        <v>853</v>
      </c>
      <c r="R199" s="9" t="s">
        <v>853</v>
      </c>
      <c r="S199" s="9" t="s">
        <v>853</v>
      </c>
      <c r="AJ199" s="9" t="s">
        <v>853</v>
      </c>
      <c r="AK199" s="9" t="s">
        <v>853</v>
      </c>
      <c r="CB199" s="166"/>
      <c r="CG199" s="166"/>
      <c r="CS199" s="167"/>
      <c r="CT199" s="166"/>
      <c r="DO199" s="166"/>
      <c r="EV199" s="166"/>
      <c r="FN199" s="167"/>
      <c r="FU199" s="166"/>
      <c r="GA199" s="166"/>
      <c r="GE199" s="166"/>
      <c r="GM199" s="166"/>
      <c r="GQ199" s="167"/>
      <c r="IP199" s="166"/>
      <c r="IR199" s="166"/>
      <c r="IX199" s="10"/>
      <c r="IY199" s="10"/>
      <c r="JA199" s="10"/>
      <c r="JM199" s="167"/>
      <c r="JY199" s="166"/>
      <c r="KC199" s="285"/>
      <c r="KH199" s="10"/>
      <c r="KI199" s="10"/>
      <c r="KJ199" s="10"/>
      <c r="KK199" s="10"/>
      <c r="KR199" s="255"/>
      <c r="KT199" s="10">
        <f t="shared" si="8"/>
        <v>7</v>
      </c>
      <c r="KU199" s="10">
        <f t="shared" si="9"/>
        <v>0</v>
      </c>
      <c r="KV199" s="10">
        <f t="shared" si="10"/>
        <v>0</v>
      </c>
      <c r="KW199" s="10">
        <f t="shared" si="11"/>
        <v>7</v>
      </c>
    </row>
    <row r="200" spans="1:309" ht="19.5">
      <c r="A200" s="171">
        <v>14</v>
      </c>
      <c r="B200" s="171" t="s">
        <v>1217</v>
      </c>
      <c r="C200" s="172" t="s">
        <v>1268</v>
      </c>
      <c r="D200" s="173">
        <v>27</v>
      </c>
      <c r="E200" s="184" t="s">
        <v>1269</v>
      </c>
      <c r="F200" s="164">
        <v>21</v>
      </c>
      <c r="G200" s="164" t="s">
        <v>864</v>
      </c>
      <c r="H200" s="164" t="s">
        <v>864</v>
      </c>
      <c r="I200" s="164" t="s">
        <v>904</v>
      </c>
      <c r="J200" s="164">
        <v>804</v>
      </c>
      <c r="K200" s="164">
        <v>548.5</v>
      </c>
      <c r="L200" s="165">
        <v>68.221393034825866</v>
      </c>
      <c r="M200" s="384" t="s">
        <v>2363</v>
      </c>
      <c r="N200" s="166"/>
      <c r="BB200" s="9" t="s">
        <v>853</v>
      </c>
      <c r="BC200" s="9" t="s">
        <v>853</v>
      </c>
      <c r="BV200" s="9" t="s">
        <v>853</v>
      </c>
      <c r="CB200" s="166"/>
      <c r="CG200" s="166"/>
      <c r="CJ200" s="9" t="s">
        <v>853</v>
      </c>
      <c r="CQ200" s="9" t="s">
        <v>853</v>
      </c>
      <c r="CS200" s="167"/>
      <c r="CT200" s="166"/>
      <c r="DO200" s="166"/>
      <c r="EV200" s="166"/>
      <c r="FN200" s="167"/>
      <c r="FU200" s="166"/>
      <c r="GA200" s="166"/>
      <c r="GE200" s="166"/>
      <c r="GM200" s="166"/>
      <c r="GQ200" s="167"/>
      <c r="GX200" t="s">
        <v>853</v>
      </c>
      <c r="IP200" s="166"/>
      <c r="IR200" s="166"/>
      <c r="IX200" s="10"/>
      <c r="IY200" s="10"/>
      <c r="JA200" s="10"/>
      <c r="JM200" s="167"/>
      <c r="JN200" s="9"/>
      <c r="JY200" s="166"/>
      <c r="KA200" s="9" t="s">
        <v>853</v>
      </c>
      <c r="KC200" s="285"/>
      <c r="KH200" s="10"/>
      <c r="KI200" s="10"/>
      <c r="KJ200" s="10"/>
      <c r="KK200" s="10"/>
      <c r="KO200" s="9"/>
      <c r="KR200" s="255"/>
      <c r="KT200" s="10">
        <f t="shared" si="8"/>
        <v>6</v>
      </c>
      <c r="KU200" s="10">
        <f t="shared" si="9"/>
        <v>0</v>
      </c>
      <c r="KV200" s="10">
        <f t="shared" si="10"/>
        <v>1</v>
      </c>
      <c r="KW200" s="10">
        <f t="shared" si="11"/>
        <v>7</v>
      </c>
    </row>
    <row r="201" spans="1:309" ht="19.5">
      <c r="A201" s="171">
        <v>14</v>
      </c>
      <c r="B201" s="171" t="s">
        <v>1217</v>
      </c>
      <c r="C201" s="172" t="s">
        <v>1270</v>
      </c>
      <c r="D201" s="173">
        <v>28</v>
      </c>
      <c r="E201" s="184" t="s">
        <v>1271</v>
      </c>
      <c r="F201" s="164">
        <v>20</v>
      </c>
      <c r="G201" s="164" t="s">
        <v>852</v>
      </c>
      <c r="H201" s="164">
        <v>0</v>
      </c>
      <c r="I201" s="164">
        <v>0</v>
      </c>
      <c r="J201" s="164">
        <v>253</v>
      </c>
      <c r="K201" s="164">
        <v>42</v>
      </c>
      <c r="L201" s="165">
        <v>16.600790513833992</v>
      </c>
      <c r="M201" s="384" t="s">
        <v>2364</v>
      </c>
      <c r="N201" s="166" t="s">
        <v>853</v>
      </c>
      <c r="BA201" s="9" t="s">
        <v>853</v>
      </c>
      <c r="BB201" s="9" t="s">
        <v>853</v>
      </c>
      <c r="BC201" s="9" t="s">
        <v>853</v>
      </c>
      <c r="BD201" s="9" t="s">
        <v>853</v>
      </c>
      <c r="BP201" s="9" t="s">
        <v>853</v>
      </c>
      <c r="CB201" s="166"/>
      <c r="CG201" s="166" t="s">
        <v>853</v>
      </c>
      <c r="CH201" s="9" t="s">
        <v>853</v>
      </c>
      <c r="CI201" s="9" t="s">
        <v>853</v>
      </c>
      <c r="CJ201" s="9" t="s">
        <v>853</v>
      </c>
      <c r="CL201" s="9" t="s">
        <v>853</v>
      </c>
      <c r="CM201" s="9" t="s">
        <v>853</v>
      </c>
      <c r="CS201" s="167"/>
      <c r="CT201" s="166"/>
      <c r="CV201" s="9" t="s">
        <v>853</v>
      </c>
      <c r="DO201" s="166"/>
      <c r="DS201" s="9" t="s">
        <v>853</v>
      </c>
      <c r="DT201" s="9" t="s">
        <v>853</v>
      </c>
      <c r="EV201" s="166"/>
      <c r="FA201" s="9" t="s">
        <v>853</v>
      </c>
      <c r="FB201" s="9" t="s">
        <v>853</v>
      </c>
      <c r="FG201" s="9" t="s">
        <v>853</v>
      </c>
      <c r="FN201" s="167"/>
      <c r="FO201" s="9" t="s">
        <v>853</v>
      </c>
      <c r="FS201" s="9" t="s">
        <v>853</v>
      </c>
      <c r="FT201" s="9" t="s">
        <v>853</v>
      </c>
      <c r="FU201" s="166" t="s">
        <v>853</v>
      </c>
      <c r="FV201" s="9" t="s">
        <v>853</v>
      </c>
      <c r="FW201" s="9" t="s">
        <v>853</v>
      </c>
      <c r="FX201" s="9" t="s">
        <v>853</v>
      </c>
      <c r="FY201" s="9" t="s">
        <v>853</v>
      </c>
      <c r="FZ201" s="9" t="s">
        <v>853</v>
      </c>
      <c r="GA201" s="166"/>
      <c r="GE201" s="166"/>
      <c r="GM201" s="166"/>
      <c r="GQ201" s="167"/>
      <c r="GR201" t="s">
        <v>853</v>
      </c>
      <c r="GS201" t="s">
        <v>853</v>
      </c>
      <c r="GU201" t="s">
        <v>853</v>
      </c>
      <c r="GV201" t="s">
        <v>853</v>
      </c>
      <c r="GW201" t="s">
        <v>853</v>
      </c>
      <c r="GX201" t="s">
        <v>853</v>
      </c>
      <c r="HA201" t="s">
        <v>853</v>
      </c>
      <c r="HF201" t="s">
        <v>853</v>
      </c>
      <c r="HG201" t="s">
        <v>853</v>
      </c>
      <c r="HK201" t="s">
        <v>853</v>
      </c>
      <c r="HM201" t="s">
        <v>853</v>
      </c>
      <c r="HQ201" t="s">
        <v>853</v>
      </c>
      <c r="HR201" t="s">
        <v>853</v>
      </c>
      <c r="IC201" t="s">
        <v>853</v>
      </c>
      <c r="ID201" t="s">
        <v>853</v>
      </c>
      <c r="IP201" s="166"/>
      <c r="IR201" s="166"/>
      <c r="IX201" s="10"/>
      <c r="IY201" s="10"/>
      <c r="JA201" s="10"/>
      <c r="JM201" s="167"/>
      <c r="JY201" s="166"/>
      <c r="KC201" s="285"/>
      <c r="KH201" s="10"/>
      <c r="KI201" s="10"/>
      <c r="KJ201" s="10"/>
      <c r="KK201" s="10"/>
      <c r="KO201" t="s">
        <v>853</v>
      </c>
      <c r="KR201" s="255"/>
      <c r="KT201" s="10">
        <f t="shared" si="8"/>
        <v>42</v>
      </c>
      <c r="KU201" s="10">
        <f t="shared" si="9"/>
        <v>0</v>
      </c>
      <c r="KV201" s="10">
        <f t="shared" si="10"/>
        <v>1</v>
      </c>
      <c r="KW201" s="10">
        <f t="shared" si="11"/>
        <v>43</v>
      </c>
    </row>
    <row r="202" spans="1:309" ht="19.5">
      <c r="A202" s="171">
        <v>14</v>
      </c>
      <c r="B202" s="171" t="s">
        <v>1217</v>
      </c>
      <c r="C202" s="172" t="s">
        <v>1272</v>
      </c>
      <c r="D202" s="173">
        <v>29</v>
      </c>
      <c r="E202" s="182" t="s">
        <v>1273</v>
      </c>
      <c r="F202" s="164">
        <v>9</v>
      </c>
      <c r="G202" s="164" t="s">
        <v>857</v>
      </c>
      <c r="H202" s="164">
        <v>0</v>
      </c>
      <c r="I202" s="164">
        <v>0</v>
      </c>
      <c r="J202" s="164">
        <v>341</v>
      </c>
      <c r="K202" s="164">
        <v>89.9</v>
      </c>
      <c r="L202" s="165">
        <v>26.363636363636367</v>
      </c>
      <c r="M202" s="384" t="s">
        <v>2365</v>
      </c>
      <c r="N202" s="166"/>
      <c r="BA202" s="9" t="s">
        <v>853</v>
      </c>
      <c r="BB202" s="9" t="s">
        <v>853</v>
      </c>
      <c r="BC202" s="9" t="s">
        <v>853</v>
      </c>
      <c r="CB202" s="166"/>
      <c r="CC202" s="9" t="s">
        <v>853</v>
      </c>
      <c r="CG202" s="166" t="s">
        <v>853</v>
      </c>
      <c r="CH202" s="9" t="s">
        <v>853</v>
      </c>
      <c r="CI202" s="9" t="s">
        <v>853</v>
      </c>
      <c r="CJ202" s="9" t="s">
        <v>853</v>
      </c>
      <c r="CL202" s="9" t="s">
        <v>853</v>
      </c>
      <c r="CS202" s="167"/>
      <c r="CT202" s="166" t="s">
        <v>853</v>
      </c>
      <c r="CZ202" s="9" t="s">
        <v>853</v>
      </c>
      <c r="DO202" s="166"/>
      <c r="DV202" s="9" t="s">
        <v>853</v>
      </c>
      <c r="EV202" s="166" t="s">
        <v>853</v>
      </c>
      <c r="FN202" s="167"/>
      <c r="FO202" s="9" t="s">
        <v>853</v>
      </c>
      <c r="FS202" s="9" t="s">
        <v>853</v>
      </c>
      <c r="FU202" s="166" t="s">
        <v>853</v>
      </c>
      <c r="GA202" s="166"/>
      <c r="GE202" s="166"/>
      <c r="GM202" s="166"/>
      <c r="GQ202" s="167"/>
      <c r="GR202" t="s">
        <v>853</v>
      </c>
      <c r="GS202" t="s">
        <v>853</v>
      </c>
      <c r="GU202" t="s">
        <v>853</v>
      </c>
      <c r="GV202" t="s">
        <v>853</v>
      </c>
      <c r="GW202" t="s">
        <v>853</v>
      </c>
      <c r="GX202" t="s">
        <v>853</v>
      </c>
      <c r="HA202" t="s">
        <v>853</v>
      </c>
      <c r="HO202" t="s">
        <v>853</v>
      </c>
      <c r="IC202" t="s">
        <v>853</v>
      </c>
      <c r="IP202" s="166"/>
      <c r="IR202" s="166"/>
      <c r="IX202" s="10"/>
      <c r="IY202" s="10"/>
      <c r="JA202" s="10"/>
      <c r="JC202" s="9" t="s">
        <v>853</v>
      </c>
      <c r="JD202" s="9" t="s">
        <v>853</v>
      </c>
      <c r="JE202" s="9"/>
      <c r="JF202" s="9"/>
      <c r="JI202" s="9" t="s">
        <v>853</v>
      </c>
      <c r="JM202" s="167"/>
      <c r="JY202" s="166"/>
      <c r="KC202" s="285"/>
      <c r="KD202" s="9"/>
      <c r="KH202" s="10"/>
      <c r="KI202" s="10"/>
      <c r="KJ202" s="10"/>
      <c r="KK202" s="10"/>
      <c r="KM202" s="9"/>
      <c r="KR202" s="255"/>
      <c r="KT202" s="10">
        <f t="shared" si="8"/>
        <v>25</v>
      </c>
      <c r="KU202" s="10">
        <f t="shared" si="9"/>
        <v>3</v>
      </c>
      <c r="KV202" s="10">
        <f t="shared" si="10"/>
        <v>0</v>
      </c>
      <c r="KW202" s="10">
        <f t="shared" si="11"/>
        <v>28</v>
      </c>
    </row>
    <row r="203" spans="1:309" ht="19.5">
      <c r="A203" s="171">
        <v>14</v>
      </c>
      <c r="B203" s="171" t="s">
        <v>1217</v>
      </c>
      <c r="C203" s="172" t="s">
        <v>1274</v>
      </c>
      <c r="D203" s="173">
        <v>30</v>
      </c>
      <c r="E203" s="184" t="s">
        <v>1275</v>
      </c>
      <c r="F203" s="164">
        <v>20</v>
      </c>
      <c r="G203" s="164" t="s">
        <v>852</v>
      </c>
      <c r="H203" s="164">
        <v>0</v>
      </c>
      <c r="I203" s="164">
        <v>0</v>
      </c>
      <c r="J203" s="164">
        <v>282</v>
      </c>
      <c r="K203" s="164">
        <v>65.599999999999994</v>
      </c>
      <c r="L203" s="165">
        <v>23.262411347517727</v>
      </c>
      <c r="M203" s="384" t="s">
        <v>2366</v>
      </c>
      <c r="N203" s="166"/>
      <c r="CB203" s="166"/>
      <c r="CG203" s="166"/>
      <c r="CS203" s="167"/>
      <c r="CT203" s="166"/>
      <c r="DO203" s="166"/>
      <c r="EV203" s="166"/>
      <c r="FN203" s="167"/>
      <c r="FU203" s="166"/>
      <c r="GA203" s="166"/>
      <c r="GE203" s="166"/>
      <c r="GM203" s="166"/>
      <c r="GQ203" s="167"/>
      <c r="IL203" t="s">
        <v>853</v>
      </c>
      <c r="IP203" s="166"/>
      <c r="IR203" s="166"/>
      <c r="IX203" s="10"/>
      <c r="IY203" s="10"/>
      <c r="JA203" s="10"/>
      <c r="JM203" s="167"/>
      <c r="JY203" s="166"/>
      <c r="KC203" s="285"/>
      <c r="KH203" s="10"/>
      <c r="KI203" s="10"/>
      <c r="KJ203" s="10"/>
      <c r="KK203" s="10"/>
      <c r="KR203" s="255"/>
      <c r="KT203" s="10">
        <f t="shared" ref="KT203:KT266" si="12">COUNTIF($N203:$IQ203,"△")</f>
        <v>1</v>
      </c>
      <c r="KU203" s="10">
        <f t="shared" ref="KU203:KU266" si="13">COUNTIF($IR203:$JM203,"△")</f>
        <v>0</v>
      </c>
      <c r="KV203" s="10">
        <f t="shared" ref="KV203:KV266" si="14">COUNTIF($JN203:$KR203,"△")</f>
        <v>0</v>
      </c>
      <c r="KW203" s="10">
        <f t="shared" ref="KW203:KW266" si="15">SUM(KT203:KV203)</f>
        <v>1</v>
      </c>
    </row>
    <row r="204" spans="1:309" ht="19.5">
      <c r="A204" s="171">
        <v>14</v>
      </c>
      <c r="B204" s="171" t="s">
        <v>1217</v>
      </c>
      <c r="C204" s="172" t="s">
        <v>1276</v>
      </c>
      <c r="D204" s="173">
        <v>31</v>
      </c>
      <c r="E204" s="182" t="s">
        <v>1277</v>
      </c>
      <c r="F204" s="164">
        <v>20</v>
      </c>
      <c r="G204" s="164" t="s">
        <v>852</v>
      </c>
      <c r="H204" s="164">
        <v>0</v>
      </c>
      <c r="I204" s="164">
        <v>0</v>
      </c>
      <c r="J204" s="164">
        <v>248</v>
      </c>
      <c r="K204" s="164">
        <v>47.3</v>
      </c>
      <c r="L204" s="165">
        <v>19.072580645161288</v>
      </c>
      <c r="M204" s="384" t="s">
        <v>2367</v>
      </c>
      <c r="N204" s="166"/>
      <c r="CB204" s="166"/>
      <c r="CG204" s="166"/>
      <c r="CS204" s="167"/>
      <c r="CT204" s="166"/>
      <c r="DO204" s="166"/>
      <c r="EV204" s="166"/>
      <c r="FN204" s="167"/>
      <c r="FU204" s="166"/>
      <c r="GA204" s="166"/>
      <c r="GE204" s="166"/>
      <c r="GM204" s="166"/>
      <c r="GQ204" s="167"/>
      <c r="IP204" s="166"/>
      <c r="IR204" s="166"/>
      <c r="IX204" s="10"/>
      <c r="IY204" s="10"/>
      <c r="JA204" s="10"/>
      <c r="JM204" s="167"/>
      <c r="JY204" s="166"/>
      <c r="KC204" s="285"/>
      <c r="KH204" s="10"/>
      <c r="KI204" s="10"/>
      <c r="KJ204" s="10"/>
      <c r="KK204" s="10"/>
      <c r="KR204" s="255"/>
      <c r="KT204" s="10">
        <f t="shared" si="12"/>
        <v>0</v>
      </c>
      <c r="KU204" s="10">
        <f t="shared" si="13"/>
        <v>0</v>
      </c>
      <c r="KV204" s="10">
        <f t="shared" si="14"/>
        <v>0</v>
      </c>
      <c r="KW204" s="10">
        <f t="shared" si="15"/>
        <v>0</v>
      </c>
    </row>
    <row r="205" spans="1:309" ht="19.5">
      <c r="A205" s="171">
        <v>14</v>
      </c>
      <c r="B205" s="171" t="s">
        <v>1217</v>
      </c>
      <c r="C205" s="172" t="s">
        <v>1278</v>
      </c>
      <c r="D205" s="173">
        <v>32</v>
      </c>
      <c r="E205" s="184" t="s">
        <v>1279</v>
      </c>
      <c r="F205" s="164">
        <v>20</v>
      </c>
      <c r="G205" s="164" t="s">
        <v>852</v>
      </c>
      <c r="H205" s="164">
        <v>0</v>
      </c>
      <c r="I205" s="164">
        <v>0</v>
      </c>
      <c r="J205" s="164">
        <v>479</v>
      </c>
      <c r="K205" s="164">
        <v>143.1</v>
      </c>
      <c r="L205" s="165">
        <v>29.874739039665972</v>
      </c>
      <c r="M205" s="384" t="s">
        <v>2368</v>
      </c>
      <c r="N205" s="166" t="s">
        <v>853</v>
      </c>
      <c r="CB205" s="166"/>
      <c r="CG205" s="166"/>
      <c r="CS205" s="167"/>
      <c r="CT205" s="166"/>
      <c r="DO205" s="166"/>
      <c r="EV205" s="166"/>
      <c r="FN205" s="167"/>
      <c r="FU205" s="166"/>
      <c r="GA205" s="166"/>
      <c r="GE205" s="166"/>
      <c r="GM205" s="166"/>
      <c r="GQ205" s="167"/>
      <c r="GR205" t="s">
        <v>853</v>
      </c>
      <c r="GS205" t="s">
        <v>853</v>
      </c>
      <c r="GU205" t="s">
        <v>853</v>
      </c>
      <c r="GV205" t="s">
        <v>853</v>
      </c>
      <c r="GW205" t="s">
        <v>853</v>
      </c>
      <c r="GX205" t="s">
        <v>853</v>
      </c>
      <c r="HA205" t="s">
        <v>853</v>
      </c>
      <c r="HF205" t="s">
        <v>853</v>
      </c>
      <c r="HK205" t="s">
        <v>853</v>
      </c>
      <c r="IP205" s="166"/>
      <c r="IR205" s="166"/>
      <c r="IX205" s="10"/>
      <c r="IY205" s="10"/>
      <c r="IZ205" s="9" t="s">
        <v>853</v>
      </c>
      <c r="JA205" s="10"/>
      <c r="JM205" s="167"/>
      <c r="JY205" s="166"/>
      <c r="KC205" s="285"/>
      <c r="KH205" s="10"/>
      <c r="KI205" s="10"/>
      <c r="KJ205" s="10"/>
      <c r="KK205" s="10"/>
      <c r="KR205" s="255"/>
      <c r="KT205" s="10">
        <f t="shared" si="12"/>
        <v>10</v>
      </c>
      <c r="KU205" s="10">
        <f t="shared" si="13"/>
        <v>1</v>
      </c>
      <c r="KV205" s="10">
        <f t="shared" si="14"/>
        <v>0</v>
      </c>
      <c r="KW205" s="10">
        <f t="shared" si="15"/>
        <v>11</v>
      </c>
    </row>
    <row r="206" spans="1:309" ht="19.5">
      <c r="A206" s="171">
        <v>14</v>
      </c>
      <c r="B206" s="171" t="s">
        <v>1217</v>
      </c>
      <c r="C206" s="172" t="s">
        <v>1280</v>
      </c>
      <c r="D206" s="173">
        <v>33</v>
      </c>
      <c r="E206" s="182" t="s">
        <v>1281</v>
      </c>
      <c r="F206" s="164">
        <v>9</v>
      </c>
      <c r="G206" s="164" t="s">
        <v>857</v>
      </c>
      <c r="H206" s="164">
        <v>0</v>
      </c>
      <c r="I206" s="164">
        <v>0</v>
      </c>
      <c r="J206" s="164">
        <v>417</v>
      </c>
      <c r="K206" s="164">
        <v>113.8</v>
      </c>
      <c r="L206" s="165">
        <v>27.290167865707431</v>
      </c>
      <c r="M206" s="384" t="s">
        <v>2369</v>
      </c>
      <c r="N206" s="166" t="s">
        <v>853</v>
      </c>
      <c r="BQ206" s="9" t="s">
        <v>853</v>
      </c>
      <c r="BR206" s="9" t="s">
        <v>853</v>
      </c>
      <c r="BU206" s="9" t="s">
        <v>853</v>
      </c>
      <c r="CB206" s="166"/>
      <c r="CG206" s="166"/>
      <c r="CJ206" s="9" t="s">
        <v>853</v>
      </c>
      <c r="CS206" s="167"/>
      <c r="CT206" s="166"/>
      <c r="DO206" s="166"/>
      <c r="EV206" s="166"/>
      <c r="FN206" s="167"/>
      <c r="FU206" s="166"/>
      <c r="GA206" s="166"/>
      <c r="GE206" s="166"/>
      <c r="GM206" s="166"/>
      <c r="GQ206" s="167"/>
      <c r="HA206" t="s">
        <v>853</v>
      </c>
      <c r="IP206" s="166"/>
      <c r="IR206" s="166"/>
      <c r="IX206" s="10"/>
      <c r="IY206" s="10"/>
      <c r="JA206" s="10"/>
      <c r="JM206" s="167"/>
      <c r="JY206" s="166"/>
      <c r="KC206" s="285"/>
      <c r="KD206" s="9"/>
      <c r="KH206" s="10"/>
      <c r="KI206" s="10"/>
      <c r="KJ206" s="10"/>
      <c r="KK206" s="10"/>
      <c r="KR206" s="255"/>
      <c r="KT206" s="10">
        <f t="shared" si="12"/>
        <v>6</v>
      </c>
      <c r="KU206" s="10">
        <f t="shared" si="13"/>
        <v>0</v>
      </c>
      <c r="KV206" s="10">
        <f t="shared" si="14"/>
        <v>0</v>
      </c>
      <c r="KW206" s="10">
        <f t="shared" si="15"/>
        <v>6</v>
      </c>
    </row>
    <row r="207" spans="1:309" ht="19.5">
      <c r="A207" s="171">
        <v>15</v>
      </c>
      <c r="B207" s="171" t="s">
        <v>1282</v>
      </c>
      <c r="C207" s="172" t="s">
        <v>1283</v>
      </c>
      <c r="D207" s="173">
        <v>1</v>
      </c>
      <c r="E207" s="164" t="s">
        <v>1284</v>
      </c>
      <c r="F207" s="164">
        <v>11</v>
      </c>
      <c r="G207" s="164" t="s">
        <v>876</v>
      </c>
      <c r="H207" s="164">
        <v>0</v>
      </c>
      <c r="I207" s="164">
        <v>0</v>
      </c>
      <c r="J207" s="164">
        <v>582</v>
      </c>
      <c r="K207" s="164">
        <v>177.3</v>
      </c>
      <c r="L207" s="165">
        <v>30.463917525773198</v>
      </c>
      <c r="M207" s="384" t="s">
        <v>2370</v>
      </c>
      <c r="N207" s="166"/>
      <c r="BF207" s="9" t="s">
        <v>853</v>
      </c>
      <c r="BG207" s="9" t="s">
        <v>853</v>
      </c>
      <c r="BQ207" s="9" t="s">
        <v>853</v>
      </c>
      <c r="BW207" s="9" t="s">
        <v>853</v>
      </c>
      <c r="CB207" s="166"/>
      <c r="CG207" s="166"/>
      <c r="CJ207" s="9" t="s">
        <v>853</v>
      </c>
      <c r="CS207" s="167"/>
      <c r="CT207" s="166"/>
      <c r="DO207" s="166"/>
      <c r="EV207" s="166"/>
      <c r="FN207" s="167"/>
      <c r="FU207" s="166"/>
      <c r="GA207" s="166"/>
      <c r="GE207" s="166"/>
      <c r="GM207" s="166"/>
      <c r="GQ207" s="167"/>
      <c r="GX207" t="s">
        <v>853</v>
      </c>
      <c r="GY207" t="s">
        <v>853</v>
      </c>
      <c r="GZ207" t="s">
        <v>853</v>
      </c>
      <c r="HO207" t="s">
        <v>853</v>
      </c>
      <c r="IP207" s="166"/>
      <c r="IR207" s="166"/>
      <c r="IX207" s="10"/>
      <c r="IY207" s="10"/>
      <c r="IZ207" s="9" t="s">
        <v>853</v>
      </c>
      <c r="JA207" s="10"/>
      <c r="JC207" s="9" t="s">
        <v>853</v>
      </c>
      <c r="JG207" s="9" t="s">
        <v>853</v>
      </c>
      <c r="JM207" s="167" t="s">
        <v>853</v>
      </c>
      <c r="JY207" s="166"/>
      <c r="KC207" s="285"/>
      <c r="KH207" s="10"/>
      <c r="KI207" s="10"/>
      <c r="KJ207" s="10"/>
      <c r="KK207" s="10"/>
      <c r="KR207" s="255"/>
      <c r="KT207" s="10">
        <f t="shared" si="12"/>
        <v>9</v>
      </c>
      <c r="KU207" s="10">
        <f t="shared" si="13"/>
        <v>4</v>
      </c>
      <c r="KV207" s="10">
        <f t="shared" si="14"/>
        <v>0</v>
      </c>
      <c r="KW207" s="10">
        <f t="shared" si="15"/>
        <v>13</v>
      </c>
    </row>
    <row r="208" spans="1:309" ht="19.5">
      <c r="A208" s="171">
        <v>15</v>
      </c>
      <c r="B208" s="171" t="s">
        <v>1285</v>
      </c>
      <c r="C208" s="172" t="s">
        <v>1286</v>
      </c>
      <c r="D208" s="173">
        <v>2</v>
      </c>
      <c r="E208" s="164" t="s">
        <v>1287</v>
      </c>
      <c r="F208" s="164">
        <v>14</v>
      </c>
      <c r="G208" s="164" t="s">
        <v>876</v>
      </c>
      <c r="H208" s="164">
        <v>0</v>
      </c>
      <c r="I208" s="164">
        <v>0</v>
      </c>
      <c r="J208" s="164">
        <v>500</v>
      </c>
      <c r="K208" s="164">
        <v>130.5</v>
      </c>
      <c r="L208" s="165">
        <v>26.1</v>
      </c>
      <c r="M208" s="384" t="s">
        <v>2371</v>
      </c>
      <c r="N208" s="166"/>
      <c r="CB208" s="166"/>
      <c r="CG208" s="166"/>
      <c r="CS208" s="167"/>
      <c r="CT208" s="166"/>
      <c r="DO208" s="166" t="s">
        <v>853</v>
      </c>
      <c r="EV208" s="166" t="s">
        <v>853</v>
      </c>
      <c r="FN208" s="167"/>
      <c r="FU208" s="166"/>
      <c r="GA208" s="166"/>
      <c r="GE208" s="166"/>
      <c r="GM208" s="166"/>
      <c r="GQ208" s="167"/>
      <c r="IP208" s="166"/>
      <c r="IR208" s="166"/>
      <c r="IX208" s="10"/>
      <c r="IY208" s="10"/>
      <c r="JA208" s="10"/>
      <c r="JM208" s="167"/>
      <c r="JY208" s="166"/>
      <c r="KC208" s="285"/>
      <c r="KH208" s="10"/>
      <c r="KI208" s="10"/>
      <c r="KJ208" s="10"/>
      <c r="KK208" s="10"/>
      <c r="KR208" s="255"/>
      <c r="KT208" s="10">
        <f t="shared" si="12"/>
        <v>2</v>
      </c>
      <c r="KU208" s="10">
        <f t="shared" si="13"/>
        <v>0</v>
      </c>
      <c r="KV208" s="10">
        <f t="shared" si="14"/>
        <v>0</v>
      </c>
      <c r="KW208" s="10">
        <f t="shared" si="15"/>
        <v>2</v>
      </c>
    </row>
    <row r="209" spans="1:309" ht="19.5">
      <c r="A209" s="171">
        <v>15</v>
      </c>
      <c r="B209" s="171" t="s">
        <v>1285</v>
      </c>
      <c r="C209" s="172" t="s">
        <v>1288</v>
      </c>
      <c r="D209" s="173">
        <v>3</v>
      </c>
      <c r="E209" s="164" t="s">
        <v>1289</v>
      </c>
      <c r="F209" s="164">
        <v>8</v>
      </c>
      <c r="G209" s="164" t="s">
        <v>857</v>
      </c>
      <c r="H209" s="164" t="s">
        <v>286</v>
      </c>
      <c r="I209" s="164">
        <v>0</v>
      </c>
      <c r="J209" s="164">
        <v>404</v>
      </c>
      <c r="K209" s="164">
        <v>87</v>
      </c>
      <c r="L209" s="165">
        <v>21.534653465346533</v>
      </c>
      <c r="M209" s="384" t="s">
        <v>2372</v>
      </c>
      <c r="N209" s="166" t="s">
        <v>853</v>
      </c>
      <c r="CB209" s="166"/>
      <c r="CG209" s="166"/>
      <c r="CS209" s="167"/>
      <c r="CT209" s="166"/>
      <c r="DO209" s="166"/>
      <c r="EV209" s="166" t="s">
        <v>853</v>
      </c>
      <c r="FN209" s="167"/>
      <c r="FU209" s="166"/>
      <c r="GA209" s="166"/>
      <c r="GE209" s="166"/>
      <c r="GM209" s="166"/>
      <c r="GQ209" s="167"/>
      <c r="IP209" s="166"/>
      <c r="IR209" s="166" t="s">
        <v>853</v>
      </c>
      <c r="IT209" s="9" t="s">
        <v>853</v>
      </c>
      <c r="IX209" s="10" t="s">
        <v>853</v>
      </c>
      <c r="IY209" s="10"/>
      <c r="IZ209" s="9" t="s">
        <v>853</v>
      </c>
      <c r="JA209" s="10"/>
      <c r="JM209" s="167"/>
      <c r="JY209" s="166" t="s">
        <v>853</v>
      </c>
      <c r="JZ209" s="9" t="s">
        <v>853</v>
      </c>
      <c r="KB209" s="9" t="s">
        <v>853</v>
      </c>
      <c r="KC209" s="285"/>
      <c r="KD209" s="9" t="s">
        <v>853</v>
      </c>
      <c r="KH209" s="10"/>
      <c r="KI209" s="10"/>
      <c r="KJ209" s="10"/>
      <c r="KK209" s="10"/>
      <c r="KR209" s="255"/>
      <c r="KT209" s="10">
        <f t="shared" si="12"/>
        <v>2</v>
      </c>
      <c r="KU209" s="10">
        <f t="shared" si="13"/>
        <v>4</v>
      </c>
      <c r="KV209" s="10">
        <f t="shared" si="14"/>
        <v>4</v>
      </c>
      <c r="KW209" s="10">
        <f t="shared" si="15"/>
        <v>10</v>
      </c>
    </row>
    <row r="210" spans="1:309" ht="19.5">
      <c r="A210" s="171">
        <v>15</v>
      </c>
      <c r="B210" s="171" t="s">
        <v>1285</v>
      </c>
      <c r="C210" s="172" t="s">
        <v>1290</v>
      </c>
      <c r="D210" s="173">
        <v>4</v>
      </c>
      <c r="E210" s="171" t="s">
        <v>1291</v>
      </c>
      <c r="F210" s="164">
        <v>3</v>
      </c>
      <c r="G210" s="164" t="s">
        <v>864</v>
      </c>
      <c r="H210" s="164" t="s">
        <v>864</v>
      </c>
      <c r="I210" s="164" t="s">
        <v>865</v>
      </c>
      <c r="J210" s="164">
        <v>763</v>
      </c>
      <c r="K210" s="164">
        <v>554</v>
      </c>
      <c r="L210" s="165">
        <v>72.608125819134997</v>
      </c>
      <c r="M210" s="384" t="s">
        <v>2373</v>
      </c>
      <c r="N210" s="166" t="s">
        <v>853</v>
      </c>
      <c r="AD210" s="9" t="s">
        <v>853</v>
      </c>
      <c r="AK210" s="9" t="s">
        <v>853</v>
      </c>
      <c r="AZ210" s="9" t="s">
        <v>853</v>
      </c>
      <c r="BC210" s="9" t="s">
        <v>853</v>
      </c>
      <c r="BH210" s="9" t="s">
        <v>853</v>
      </c>
      <c r="BP210" s="9" t="s">
        <v>853</v>
      </c>
      <c r="BU210" s="9" t="s">
        <v>853</v>
      </c>
      <c r="CB210" s="166"/>
      <c r="CG210" s="166"/>
      <c r="CS210" s="167"/>
      <c r="CT210" s="166"/>
      <c r="DO210" s="166"/>
      <c r="EV210" s="166"/>
      <c r="FN210" s="167"/>
      <c r="FU210" s="166"/>
      <c r="GA210" s="166"/>
      <c r="GE210" s="166"/>
      <c r="GM210" s="166"/>
      <c r="GQ210" s="167"/>
      <c r="GX210" t="s">
        <v>853</v>
      </c>
      <c r="GY210" t="s">
        <v>853</v>
      </c>
      <c r="GZ210" t="s">
        <v>853</v>
      </c>
      <c r="HA210" t="s">
        <v>853</v>
      </c>
      <c r="IP210" s="166"/>
      <c r="IR210" s="166"/>
      <c r="IX210" s="10"/>
      <c r="IY210" s="10"/>
      <c r="JA210" s="10"/>
      <c r="JC210" s="9" t="s">
        <v>853</v>
      </c>
      <c r="JD210" s="9" t="s">
        <v>853</v>
      </c>
      <c r="JM210" s="167"/>
      <c r="JP210" t="s">
        <v>853</v>
      </c>
      <c r="JY210" s="166"/>
      <c r="KC210" s="285"/>
      <c r="KH210" s="10"/>
      <c r="KI210" s="10"/>
      <c r="KJ210" s="10"/>
      <c r="KK210" s="10"/>
      <c r="KR210" s="255"/>
      <c r="KT210" s="10">
        <f t="shared" si="12"/>
        <v>12</v>
      </c>
      <c r="KU210" s="10">
        <f t="shared" si="13"/>
        <v>2</v>
      </c>
      <c r="KV210" s="10">
        <f t="shared" si="14"/>
        <v>1</v>
      </c>
      <c r="KW210" s="10">
        <f t="shared" si="15"/>
        <v>15</v>
      </c>
    </row>
    <row r="211" spans="1:309" ht="19.5">
      <c r="A211" s="171">
        <v>16</v>
      </c>
      <c r="B211" s="171" t="s">
        <v>1292</v>
      </c>
      <c r="C211" s="172" t="s">
        <v>1293</v>
      </c>
      <c r="D211" s="173">
        <v>1</v>
      </c>
      <c r="E211" s="184" t="s">
        <v>1294</v>
      </c>
      <c r="F211" s="164">
        <v>3</v>
      </c>
      <c r="G211" s="164" t="s">
        <v>864</v>
      </c>
      <c r="H211" s="164" t="s">
        <v>864</v>
      </c>
      <c r="I211" s="164" t="s">
        <v>865</v>
      </c>
      <c r="J211" s="164">
        <v>569</v>
      </c>
      <c r="K211" s="164">
        <v>395.5</v>
      </c>
      <c r="L211" s="165">
        <v>69.507908611599305</v>
      </c>
      <c r="M211" s="384" t="s">
        <v>2374</v>
      </c>
      <c r="N211" s="166" t="s">
        <v>853</v>
      </c>
      <c r="CB211" s="166"/>
      <c r="CG211" s="166"/>
      <c r="CS211" s="167"/>
      <c r="CT211" s="166"/>
      <c r="CW211" s="9" t="s">
        <v>853</v>
      </c>
      <c r="DO211" s="166"/>
      <c r="EC211" s="9" t="s">
        <v>853</v>
      </c>
      <c r="EV211" s="166"/>
      <c r="FN211" s="167"/>
      <c r="FU211" s="166"/>
      <c r="GA211" s="166"/>
      <c r="GE211" s="166"/>
      <c r="GM211" s="166"/>
      <c r="GQ211" s="167"/>
      <c r="IP211" s="166"/>
      <c r="IR211" s="166"/>
      <c r="IX211" s="10"/>
      <c r="IY211" s="10"/>
      <c r="JA211" s="10"/>
      <c r="JM211" s="167"/>
      <c r="JY211" s="166"/>
      <c r="KC211" s="285"/>
      <c r="KD211" s="9"/>
      <c r="KH211" s="10"/>
      <c r="KI211" s="10"/>
      <c r="KJ211" s="10"/>
      <c r="KK211" s="10"/>
      <c r="KR211" s="255"/>
      <c r="KT211" s="10">
        <f t="shared" si="12"/>
        <v>3</v>
      </c>
      <c r="KU211" s="10">
        <f t="shared" si="13"/>
        <v>0</v>
      </c>
      <c r="KV211" s="10">
        <f t="shared" si="14"/>
        <v>0</v>
      </c>
      <c r="KW211" s="10">
        <f t="shared" si="15"/>
        <v>3</v>
      </c>
    </row>
    <row r="212" spans="1:309" ht="19.5">
      <c r="A212" s="171">
        <v>16</v>
      </c>
      <c r="B212" s="171" t="s">
        <v>1295</v>
      </c>
      <c r="C212" s="172" t="s">
        <v>1296</v>
      </c>
      <c r="D212" s="173">
        <v>2</v>
      </c>
      <c r="E212" s="182" t="s">
        <v>1297</v>
      </c>
      <c r="F212" s="164">
        <v>14</v>
      </c>
      <c r="G212" s="164" t="s">
        <v>876</v>
      </c>
      <c r="H212" s="164">
        <v>0</v>
      </c>
      <c r="I212" s="164">
        <v>0</v>
      </c>
      <c r="J212" s="164">
        <v>517</v>
      </c>
      <c r="K212" s="164">
        <v>0</v>
      </c>
      <c r="L212" s="165">
        <v>0</v>
      </c>
      <c r="M212" s="384" t="s">
        <v>2375</v>
      </c>
      <c r="N212" s="166" t="s">
        <v>853</v>
      </c>
      <c r="CB212" s="166"/>
      <c r="CG212" s="166"/>
      <c r="CQ212" s="9" t="s">
        <v>853</v>
      </c>
      <c r="CS212" s="167"/>
      <c r="CT212" s="166"/>
      <c r="DO212" s="166"/>
      <c r="EV212" s="166"/>
      <c r="FN212" s="167"/>
      <c r="FU212" s="166"/>
      <c r="GA212" s="166"/>
      <c r="GE212" s="166"/>
      <c r="GM212" s="166"/>
      <c r="GQ212" s="167"/>
      <c r="IP212" s="166"/>
      <c r="IR212" s="166"/>
      <c r="IX212" s="10"/>
      <c r="IY212" s="10"/>
      <c r="IZ212" s="9" t="s">
        <v>853</v>
      </c>
      <c r="JA212" s="10"/>
      <c r="JM212" s="167"/>
      <c r="JP212" t="s">
        <v>853</v>
      </c>
      <c r="JY212" s="166"/>
      <c r="KC212" s="285"/>
      <c r="KH212" s="10"/>
      <c r="KI212" s="10"/>
      <c r="KJ212" s="10"/>
      <c r="KK212" s="10"/>
      <c r="KR212" s="255"/>
      <c r="KT212" s="10">
        <f t="shared" si="12"/>
        <v>2</v>
      </c>
      <c r="KU212" s="10">
        <f t="shared" si="13"/>
        <v>1</v>
      </c>
      <c r="KV212" s="10">
        <f t="shared" si="14"/>
        <v>1</v>
      </c>
      <c r="KW212" s="10">
        <f t="shared" si="15"/>
        <v>4</v>
      </c>
    </row>
    <row r="213" spans="1:309" ht="19.5">
      <c r="A213" s="185">
        <v>17</v>
      </c>
      <c r="B213" s="185" t="s">
        <v>1298</v>
      </c>
      <c r="C213" s="172" t="s">
        <v>1299</v>
      </c>
      <c r="D213" s="173">
        <v>1</v>
      </c>
      <c r="E213" s="182" t="s">
        <v>1300</v>
      </c>
      <c r="F213" s="164">
        <v>8</v>
      </c>
      <c r="G213" s="164" t="s">
        <v>857</v>
      </c>
      <c r="H213" s="164">
        <v>0</v>
      </c>
      <c r="I213" s="164">
        <v>0</v>
      </c>
      <c r="J213" s="164">
        <v>628</v>
      </c>
      <c r="K213" s="164">
        <v>194</v>
      </c>
      <c r="L213" s="165">
        <v>30.891719745222929</v>
      </c>
      <c r="M213" s="384" t="s">
        <v>2376</v>
      </c>
      <c r="N213" s="166"/>
      <c r="CB213" s="166"/>
      <c r="CG213" s="166"/>
      <c r="CS213" s="167"/>
      <c r="CT213" s="166"/>
      <c r="DO213" s="166"/>
      <c r="DT213" s="9" t="s">
        <v>853</v>
      </c>
      <c r="EC213" s="9" t="s">
        <v>853</v>
      </c>
      <c r="EV213" s="166"/>
      <c r="FN213" s="167"/>
      <c r="FU213" s="166"/>
      <c r="GA213" s="166"/>
      <c r="GE213" s="166"/>
      <c r="GM213" s="166"/>
      <c r="GQ213" s="167"/>
      <c r="IP213" s="166"/>
      <c r="IR213" s="166"/>
      <c r="IX213" s="10"/>
      <c r="IY213" s="10"/>
      <c r="IZ213" s="9" t="s">
        <v>853</v>
      </c>
      <c r="JA213" s="10"/>
      <c r="JM213" s="167"/>
      <c r="JY213" s="166"/>
      <c r="KC213" s="285"/>
      <c r="KH213" s="10"/>
      <c r="KI213" s="10"/>
      <c r="KJ213" s="10"/>
      <c r="KK213" s="10"/>
      <c r="KO213" t="s">
        <v>853</v>
      </c>
      <c r="KR213" s="255"/>
      <c r="KT213" s="10">
        <f t="shared" si="12"/>
        <v>2</v>
      </c>
      <c r="KU213" s="10">
        <f t="shared" si="13"/>
        <v>1</v>
      </c>
      <c r="KV213" s="10">
        <f t="shared" si="14"/>
        <v>1</v>
      </c>
      <c r="KW213" s="10">
        <f t="shared" si="15"/>
        <v>4</v>
      </c>
    </row>
    <row r="214" spans="1:309" ht="19.5">
      <c r="A214" s="171">
        <v>17</v>
      </c>
      <c r="B214" s="171" t="s">
        <v>1301</v>
      </c>
      <c r="C214" s="172" t="s">
        <v>1302</v>
      </c>
      <c r="D214" s="173">
        <v>2</v>
      </c>
      <c r="E214" s="184" t="s">
        <v>1303</v>
      </c>
      <c r="F214" s="164">
        <v>3</v>
      </c>
      <c r="G214" s="164" t="s">
        <v>864</v>
      </c>
      <c r="H214" s="164" t="s">
        <v>864</v>
      </c>
      <c r="I214" s="164" t="s">
        <v>865</v>
      </c>
      <c r="J214" s="164">
        <v>792</v>
      </c>
      <c r="K214" s="164">
        <v>485.6</v>
      </c>
      <c r="L214" s="165">
        <v>61.313131313131322</v>
      </c>
      <c r="M214" s="384" t="s">
        <v>2377</v>
      </c>
      <c r="N214" s="166" t="s">
        <v>853</v>
      </c>
      <c r="T214" s="9" t="s">
        <v>853</v>
      </c>
      <c r="CB214" s="166"/>
      <c r="CG214" s="166" t="s">
        <v>853</v>
      </c>
      <c r="CI214" s="9" t="s">
        <v>853</v>
      </c>
      <c r="CJ214" s="9" t="s">
        <v>853</v>
      </c>
      <c r="CL214" s="9" t="s">
        <v>853</v>
      </c>
      <c r="CQ214" s="9" t="s">
        <v>853</v>
      </c>
      <c r="CS214" s="167"/>
      <c r="CT214" s="166"/>
      <c r="DO214" s="166" t="s">
        <v>853</v>
      </c>
      <c r="DP214" s="9" t="s">
        <v>853</v>
      </c>
      <c r="EV214" s="166"/>
      <c r="FN214" s="167"/>
      <c r="FU214" s="166"/>
      <c r="GA214" s="166"/>
      <c r="GE214" s="166"/>
      <c r="GM214" s="166"/>
      <c r="GQ214" s="167"/>
      <c r="IP214" s="166"/>
      <c r="IR214" s="166"/>
      <c r="IX214" s="10"/>
      <c r="IY214" s="10"/>
      <c r="IZ214" s="9" t="s">
        <v>853</v>
      </c>
      <c r="JA214" s="10"/>
      <c r="JC214" s="9" t="s">
        <v>853</v>
      </c>
      <c r="JM214" s="167"/>
      <c r="JN214" t="s">
        <v>853</v>
      </c>
      <c r="JY214" s="166"/>
      <c r="KC214" s="285"/>
      <c r="KH214" s="10"/>
      <c r="KI214" s="10"/>
      <c r="KJ214" s="10"/>
      <c r="KK214" s="10"/>
      <c r="KO214" t="s">
        <v>853</v>
      </c>
      <c r="KR214" s="255"/>
      <c r="KT214" s="10">
        <f t="shared" si="12"/>
        <v>9</v>
      </c>
      <c r="KU214" s="10">
        <f t="shared" si="13"/>
        <v>2</v>
      </c>
      <c r="KV214" s="10">
        <f t="shared" si="14"/>
        <v>2</v>
      </c>
      <c r="KW214" s="10">
        <f t="shared" si="15"/>
        <v>13</v>
      </c>
    </row>
    <row r="215" spans="1:309" ht="19.5">
      <c r="A215" s="171">
        <v>17</v>
      </c>
      <c r="B215" s="171" t="s">
        <v>1301</v>
      </c>
      <c r="C215" s="172" t="s">
        <v>1304</v>
      </c>
      <c r="D215" s="173">
        <v>3</v>
      </c>
      <c r="E215" s="184" t="s">
        <v>1305</v>
      </c>
      <c r="F215" s="164">
        <v>21</v>
      </c>
      <c r="G215" s="164" t="s">
        <v>864</v>
      </c>
      <c r="H215" s="164" t="s">
        <v>864</v>
      </c>
      <c r="I215" s="164" t="s">
        <v>904</v>
      </c>
      <c r="J215" s="164">
        <v>777</v>
      </c>
      <c r="K215" s="164">
        <v>353.8</v>
      </c>
      <c r="L215" s="165">
        <v>45.534105534105535</v>
      </c>
      <c r="M215" s="384" t="s">
        <v>2378</v>
      </c>
      <c r="N215" s="166"/>
      <c r="CB215" s="166"/>
      <c r="CG215" s="166"/>
      <c r="CS215" s="167"/>
      <c r="CT215" s="166"/>
      <c r="DO215" s="166"/>
      <c r="EV215" s="166"/>
      <c r="FN215" s="167"/>
      <c r="FU215" s="166"/>
      <c r="GA215" s="166"/>
      <c r="GE215" s="166"/>
      <c r="GM215" s="166"/>
      <c r="GQ215" s="167"/>
      <c r="IP215" s="166"/>
      <c r="IR215" s="166"/>
      <c r="IX215" s="10"/>
      <c r="IY215" s="10"/>
      <c r="JA215" s="10"/>
      <c r="JC215" s="9" t="s">
        <v>853</v>
      </c>
      <c r="JG215" s="9" t="s">
        <v>853</v>
      </c>
      <c r="JM215" s="167"/>
      <c r="JN215" t="s">
        <v>853</v>
      </c>
      <c r="JY215" s="166"/>
      <c r="KC215" s="285"/>
      <c r="KH215" s="10"/>
      <c r="KI215" s="10"/>
      <c r="KJ215" s="10"/>
      <c r="KK215" s="10"/>
      <c r="KO215" t="s">
        <v>853</v>
      </c>
      <c r="KR215" s="255"/>
      <c r="KT215" s="10">
        <f t="shared" si="12"/>
        <v>0</v>
      </c>
      <c r="KU215" s="10">
        <f t="shared" si="13"/>
        <v>2</v>
      </c>
      <c r="KV215" s="10">
        <f t="shared" si="14"/>
        <v>2</v>
      </c>
      <c r="KW215" s="10">
        <f t="shared" si="15"/>
        <v>4</v>
      </c>
    </row>
    <row r="216" spans="1:309" ht="19.5">
      <c r="A216" s="171">
        <v>18</v>
      </c>
      <c r="B216" s="171" t="s">
        <v>1306</v>
      </c>
      <c r="C216" s="172" t="s">
        <v>1307</v>
      </c>
      <c r="D216" s="173">
        <v>1</v>
      </c>
      <c r="E216" s="164" t="s">
        <v>1308</v>
      </c>
      <c r="F216" s="164">
        <v>3</v>
      </c>
      <c r="G216" s="164" t="s">
        <v>864</v>
      </c>
      <c r="H216" s="164" t="s">
        <v>864</v>
      </c>
      <c r="I216" s="164" t="s">
        <v>865</v>
      </c>
      <c r="J216" s="164">
        <v>559</v>
      </c>
      <c r="K216" s="164">
        <v>374.5</v>
      </c>
      <c r="L216" s="165">
        <v>66.994633273703045</v>
      </c>
      <c r="M216" s="384" t="s">
        <v>2379</v>
      </c>
      <c r="N216" s="166" t="s">
        <v>853</v>
      </c>
      <c r="CB216" s="166"/>
      <c r="CG216" s="166"/>
      <c r="CI216" s="9" t="s">
        <v>853</v>
      </c>
      <c r="CR216" s="9" t="s">
        <v>853</v>
      </c>
      <c r="CS216" s="167"/>
      <c r="CT216" s="166"/>
      <c r="CU216" s="9" t="s">
        <v>853</v>
      </c>
      <c r="CV216" s="9" t="s">
        <v>853</v>
      </c>
      <c r="DA216" s="9" t="s">
        <v>853</v>
      </c>
      <c r="DO216" s="166"/>
      <c r="DT216" s="9" t="s">
        <v>853</v>
      </c>
      <c r="DU216" s="9" t="s">
        <v>853</v>
      </c>
      <c r="DX216" s="9" t="s">
        <v>853</v>
      </c>
      <c r="DZ216" s="9" t="s">
        <v>853</v>
      </c>
      <c r="EK216" s="9" t="s">
        <v>853</v>
      </c>
      <c r="EV216" s="166" t="s">
        <v>853</v>
      </c>
      <c r="EZ216" s="9" t="s">
        <v>853</v>
      </c>
      <c r="FA216" s="9" t="s">
        <v>853</v>
      </c>
      <c r="FF216" s="9" t="s">
        <v>853</v>
      </c>
      <c r="FG216" s="9" t="s">
        <v>853</v>
      </c>
      <c r="FH216" s="9" t="s">
        <v>853</v>
      </c>
      <c r="FN216" s="167"/>
      <c r="FO216" s="9" t="s">
        <v>853</v>
      </c>
      <c r="FS216" s="9" t="s">
        <v>853</v>
      </c>
      <c r="FT216" s="559" t="s">
        <v>853</v>
      </c>
      <c r="FU216" s="9" t="s">
        <v>853</v>
      </c>
      <c r="FV216" s="9" t="s">
        <v>853</v>
      </c>
      <c r="FW216" s="9" t="s">
        <v>853</v>
      </c>
      <c r="FX216" s="9" t="s">
        <v>853</v>
      </c>
      <c r="GA216" s="166"/>
      <c r="GE216" s="166"/>
      <c r="GM216" s="166"/>
      <c r="GQ216" s="167"/>
      <c r="IP216" s="166"/>
      <c r="IR216" s="166"/>
      <c r="IX216" s="10"/>
      <c r="IY216" s="10"/>
      <c r="JA216" s="10"/>
      <c r="JM216" s="167"/>
      <c r="JO216" t="s">
        <v>853</v>
      </c>
      <c r="JP216" s="9" t="s">
        <v>853</v>
      </c>
      <c r="JS216" t="s">
        <v>853</v>
      </c>
      <c r="JU216" t="s">
        <v>853</v>
      </c>
      <c r="JY216" s="174" t="s">
        <v>853</v>
      </c>
      <c r="JZ216" s="9" t="s">
        <v>853</v>
      </c>
      <c r="KC216" s="285"/>
      <c r="KD216" s="9" t="s">
        <v>853</v>
      </c>
      <c r="KE216" s="9" t="s">
        <v>853</v>
      </c>
      <c r="KH216" s="10"/>
      <c r="KI216" s="10"/>
      <c r="KJ216" s="10"/>
      <c r="KK216" s="10"/>
      <c r="KR216" s="255"/>
      <c r="KT216" s="10">
        <f t="shared" si="12"/>
        <v>24</v>
      </c>
      <c r="KU216" s="10">
        <f t="shared" si="13"/>
        <v>0</v>
      </c>
      <c r="KV216" s="10">
        <f t="shared" si="14"/>
        <v>8</v>
      </c>
      <c r="KW216" s="10">
        <f t="shared" si="15"/>
        <v>32</v>
      </c>
    </row>
    <row r="217" spans="1:309" ht="19.5">
      <c r="A217" s="171">
        <v>18</v>
      </c>
      <c r="B217" s="171" t="s">
        <v>1309</v>
      </c>
      <c r="C217" s="172" t="s">
        <v>1310</v>
      </c>
      <c r="D217" s="173">
        <v>2</v>
      </c>
      <c r="E217" s="164" t="s">
        <v>1311</v>
      </c>
      <c r="F217" s="164">
        <v>9</v>
      </c>
      <c r="G217" s="164" t="s">
        <v>857</v>
      </c>
      <c r="H217" s="164">
        <v>0</v>
      </c>
      <c r="I217" s="164">
        <v>0</v>
      </c>
      <c r="J217" s="164">
        <v>330</v>
      </c>
      <c r="K217" s="164">
        <v>69.400000000000006</v>
      </c>
      <c r="L217" s="165">
        <v>21.030303030303031</v>
      </c>
      <c r="M217" s="384" t="s">
        <v>2380</v>
      </c>
      <c r="N217" s="166"/>
      <c r="CB217" s="166"/>
      <c r="CG217" s="166"/>
      <c r="CS217" s="167"/>
      <c r="CT217" s="166"/>
      <c r="DO217" s="166"/>
      <c r="EV217" s="166"/>
      <c r="FN217" s="167"/>
      <c r="FU217" s="166"/>
      <c r="GA217" s="166"/>
      <c r="GE217" s="166"/>
      <c r="GM217" s="166"/>
      <c r="GQ217" s="167"/>
      <c r="IP217" s="166"/>
      <c r="IR217" s="166"/>
      <c r="IX217" s="10"/>
      <c r="IY217" s="10"/>
      <c r="JA217" s="10"/>
      <c r="JM217" s="167"/>
      <c r="JY217" s="166"/>
      <c r="KC217" s="285"/>
      <c r="KH217" s="10"/>
      <c r="KI217" s="10"/>
      <c r="KJ217" s="10"/>
      <c r="KK217" s="10"/>
      <c r="KR217" s="255"/>
      <c r="KT217" s="10">
        <f t="shared" si="12"/>
        <v>0</v>
      </c>
      <c r="KU217" s="10">
        <f t="shared" si="13"/>
        <v>0</v>
      </c>
      <c r="KV217" s="10">
        <f t="shared" si="14"/>
        <v>0</v>
      </c>
      <c r="KW217" s="10">
        <f t="shared" si="15"/>
        <v>0</v>
      </c>
    </row>
    <row r="218" spans="1:309" ht="19.5">
      <c r="A218" s="171">
        <v>19</v>
      </c>
      <c r="B218" s="171" t="s">
        <v>1312</v>
      </c>
      <c r="C218" s="172" t="s">
        <v>1313</v>
      </c>
      <c r="D218" s="173">
        <v>1</v>
      </c>
      <c r="E218" s="164" t="s">
        <v>1314</v>
      </c>
      <c r="F218" s="164">
        <v>9</v>
      </c>
      <c r="G218" s="164" t="s">
        <v>857</v>
      </c>
      <c r="H218" s="164">
        <v>0</v>
      </c>
      <c r="I218" s="164">
        <v>0</v>
      </c>
      <c r="J218" s="164">
        <v>402</v>
      </c>
      <c r="K218" s="164">
        <v>76.099999999999994</v>
      </c>
      <c r="L218" s="165">
        <v>18.930348258706466</v>
      </c>
      <c r="M218" s="384" t="s">
        <v>2381</v>
      </c>
      <c r="N218" s="166"/>
      <c r="CB218" s="166"/>
      <c r="CC218" s="9" t="s">
        <v>853</v>
      </c>
      <c r="CG218" s="166"/>
      <c r="CS218" s="167"/>
      <c r="CT218" s="166"/>
      <c r="DO218" s="166"/>
      <c r="EV218" s="166"/>
      <c r="FN218" s="167"/>
      <c r="FU218" s="166"/>
      <c r="GA218" s="166"/>
      <c r="GE218" s="166"/>
      <c r="GM218" s="166"/>
      <c r="GQ218" s="167"/>
      <c r="HA218" t="s">
        <v>853</v>
      </c>
      <c r="IP218" s="166"/>
      <c r="IR218" s="166"/>
      <c r="IX218" s="10"/>
      <c r="IY218" s="10"/>
      <c r="JA218" s="10"/>
      <c r="JM218" s="167"/>
      <c r="JY218" s="166"/>
      <c r="KC218" s="285"/>
      <c r="KD218" s="9" t="s">
        <v>853</v>
      </c>
      <c r="KH218" s="10"/>
      <c r="KI218" s="10"/>
      <c r="KJ218" s="10"/>
      <c r="KK218" s="10"/>
      <c r="KR218" s="255"/>
      <c r="KT218" s="10">
        <f t="shared" si="12"/>
        <v>2</v>
      </c>
      <c r="KU218" s="10">
        <f t="shared" si="13"/>
        <v>0</v>
      </c>
      <c r="KV218" s="10">
        <f t="shared" si="14"/>
        <v>1</v>
      </c>
      <c r="KW218" s="10">
        <f t="shared" si="15"/>
        <v>3</v>
      </c>
    </row>
    <row r="219" spans="1:309" ht="19.5">
      <c r="A219" s="171">
        <v>19</v>
      </c>
      <c r="B219" s="171" t="s">
        <v>1315</v>
      </c>
      <c r="C219" s="172" t="s">
        <v>1316</v>
      </c>
      <c r="D219" s="173">
        <v>2</v>
      </c>
      <c r="E219" s="164" t="s">
        <v>1317</v>
      </c>
      <c r="F219" s="164">
        <v>3</v>
      </c>
      <c r="G219" s="164" t="s">
        <v>864</v>
      </c>
      <c r="H219" s="164" t="s">
        <v>864</v>
      </c>
      <c r="I219" s="164" t="s">
        <v>865</v>
      </c>
      <c r="J219" s="164">
        <v>578</v>
      </c>
      <c r="K219" s="164">
        <v>453.8</v>
      </c>
      <c r="L219" s="165">
        <v>78.512110726643598</v>
      </c>
      <c r="M219" s="384" t="s">
        <v>2382</v>
      </c>
      <c r="N219" s="166" t="s">
        <v>853</v>
      </c>
      <c r="CB219" s="166"/>
      <c r="CG219" s="166"/>
      <c r="CS219" s="167" t="s">
        <v>853</v>
      </c>
      <c r="CT219" s="166"/>
      <c r="DO219" s="166"/>
      <c r="DT219" s="9" t="s">
        <v>853</v>
      </c>
      <c r="EV219" s="166"/>
      <c r="FF219" s="9" t="s">
        <v>853</v>
      </c>
      <c r="FN219" s="167"/>
      <c r="FU219" s="166"/>
      <c r="GA219" s="166"/>
      <c r="GE219" s="166"/>
      <c r="GM219" s="166"/>
      <c r="GQ219" s="167"/>
      <c r="GR219" t="s">
        <v>853</v>
      </c>
      <c r="GX219" t="s">
        <v>853</v>
      </c>
      <c r="IP219" s="166"/>
      <c r="IR219" s="166"/>
      <c r="IX219" s="10"/>
      <c r="IY219" s="10"/>
      <c r="JA219" s="10"/>
      <c r="JM219" s="167"/>
      <c r="JP219" t="s">
        <v>853</v>
      </c>
      <c r="JY219" s="166"/>
      <c r="KC219" s="285"/>
      <c r="KH219" s="10"/>
      <c r="KI219" s="10"/>
      <c r="KJ219" s="10"/>
      <c r="KK219" s="10"/>
      <c r="KR219" s="255"/>
      <c r="KT219" s="10">
        <f t="shared" si="12"/>
        <v>6</v>
      </c>
      <c r="KU219" s="10">
        <f t="shared" si="13"/>
        <v>0</v>
      </c>
      <c r="KV219" s="10">
        <f t="shared" si="14"/>
        <v>1</v>
      </c>
      <c r="KW219" s="10">
        <f t="shared" si="15"/>
        <v>7</v>
      </c>
    </row>
    <row r="220" spans="1:309" ht="19.5">
      <c r="A220" s="171">
        <v>20</v>
      </c>
      <c r="B220" s="171" t="s">
        <v>1318</v>
      </c>
      <c r="C220" s="172" t="s">
        <v>1319</v>
      </c>
      <c r="D220" s="173">
        <v>1</v>
      </c>
      <c r="E220" s="164" t="s">
        <v>1320</v>
      </c>
      <c r="F220" s="164">
        <v>11</v>
      </c>
      <c r="G220" s="164" t="s">
        <v>876</v>
      </c>
      <c r="H220" s="164">
        <v>0</v>
      </c>
      <c r="I220" s="164">
        <v>0</v>
      </c>
      <c r="J220" s="164">
        <v>425</v>
      </c>
      <c r="K220" s="164">
        <v>107.2</v>
      </c>
      <c r="L220" s="165">
        <v>25.223529411764705</v>
      </c>
      <c r="M220" s="384" t="s">
        <v>2383</v>
      </c>
      <c r="N220" s="166" t="s">
        <v>853</v>
      </c>
      <c r="S220" s="9" t="s">
        <v>853</v>
      </c>
      <c r="T220" s="9" t="s">
        <v>853</v>
      </c>
      <c r="AG220" s="9" t="s">
        <v>853</v>
      </c>
      <c r="AH220" s="9" t="s">
        <v>853</v>
      </c>
      <c r="BA220" s="9" t="s">
        <v>853</v>
      </c>
      <c r="CB220" s="166" t="s">
        <v>853</v>
      </c>
      <c r="CC220" s="9" t="s">
        <v>853</v>
      </c>
      <c r="CG220" s="166" t="s">
        <v>853</v>
      </c>
      <c r="CI220" s="9" t="s">
        <v>853</v>
      </c>
      <c r="CS220" s="167"/>
      <c r="CT220" s="166"/>
      <c r="DO220" s="166"/>
      <c r="DR220" s="9" t="s">
        <v>853</v>
      </c>
      <c r="DT220" s="9" t="s">
        <v>853</v>
      </c>
      <c r="EG220" s="9" t="s">
        <v>853</v>
      </c>
      <c r="EI220" s="9" t="s">
        <v>853</v>
      </c>
      <c r="EJ220" s="9" t="s">
        <v>853</v>
      </c>
      <c r="EV220" s="166"/>
      <c r="FK220" s="9" t="s">
        <v>853</v>
      </c>
      <c r="FN220" s="167"/>
      <c r="FU220" s="166"/>
      <c r="GA220" s="166"/>
      <c r="GE220" s="166"/>
      <c r="GM220" s="166"/>
      <c r="GQ220" s="167"/>
      <c r="IP220" s="166"/>
      <c r="IR220" s="166"/>
      <c r="IX220" s="10" t="s">
        <v>853</v>
      </c>
      <c r="IY220" s="10"/>
      <c r="IZ220" s="9" t="s">
        <v>853</v>
      </c>
      <c r="JA220" s="10"/>
      <c r="JC220" s="9" t="s">
        <v>853</v>
      </c>
      <c r="JE220" t="s">
        <v>853</v>
      </c>
      <c r="JG220" s="9" t="s">
        <v>853</v>
      </c>
      <c r="JI220" s="9" t="s">
        <v>853</v>
      </c>
      <c r="JK220" s="9" t="s">
        <v>853</v>
      </c>
      <c r="JM220" s="167"/>
      <c r="JO220" s="9" t="s">
        <v>853</v>
      </c>
      <c r="JU220" s="9" t="s">
        <v>853</v>
      </c>
      <c r="JY220" s="166" t="s">
        <v>853</v>
      </c>
      <c r="JZ220" s="9" t="s">
        <v>853</v>
      </c>
      <c r="KA220" s="9" t="s">
        <v>853</v>
      </c>
      <c r="KB220" s="9" t="s">
        <v>853</v>
      </c>
      <c r="KC220" s="285"/>
      <c r="KD220" t="s">
        <v>853</v>
      </c>
      <c r="KH220" s="10"/>
      <c r="KI220" s="10"/>
      <c r="KJ220" s="10"/>
      <c r="KK220" s="10"/>
      <c r="KR220" s="255"/>
      <c r="KT220" s="10">
        <f t="shared" si="12"/>
        <v>16</v>
      </c>
      <c r="KU220" s="10">
        <f t="shared" si="13"/>
        <v>7</v>
      </c>
      <c r="KV220" s="10">
        <f t="shared" si="14"/>
        <v>7</v>
      </c>
      <c r="KW220" s="10">
        <f t="shared" si="15"/>
        <v>30</v>
      </c>
    </row>
    <row r="221" spans="1:309" ht="19.5">
      <c r="A221" s="171">
        <v>20</v>
      </c>
      <c r="B221" s="171" t="s">
        <v>1321</v>
      </c>
      <c r="C221" s="172" t="s">
        <v>1322</v>
      </c>
      <c r="D221" s="173">
        <v>2</v>
      </c>
      <c r="E221" s="164" t="s">
        <v>1323</v>
      </c>
      <c r="F221" s="164">
        <v>10</v>
      </c>
      <c r="G221" s="164" t="s">
        <v>857</v>
      </c>
      <c r="H221" s="164">
        <v>0</v>
      </c>
      <c r="I221" s="164">
        <v>0</v>
      </c>
      <c r="J221" s="164">
        <v>200</v>
      </c>
      <c r="K221" s="164">
        <v>95.8</v>
      </c>
      <c r="L221" s="165">
        <v>47.9</v>
      </c>
      <c r="M221" s="384" t="s">
        <v>2384</v>
      </c>
      <c r="N221" s="166"/>
      <c r="CB221" s="166"/>
      <c r="CG221" s="166" t="s">
        <v>853</v>
      </c>
      <c r="CI221" s="9" t="s">
        <v>853</v>
      </c>
      <c r="CJ221" s="9" t="s">
        <v>853</v>
      </c>
      <c r="CL221" s="9" t="s">
        <v>853</v>
      </c>
      <c r="CO221" s="9" t="s">
        <v>853</v>
      </c>
      <c r="CS221" s="167"/>
      <c r="CT221" s="166"/>
      <c r="CZ221" s="9" t="s">
        <v>853</v>
      </c>
      <c r="DA221" s="9" t="s">
        <v>853</v>
      </c>
      <c r="DO221" s="166" t="s">
        <v>853</v>
      </c>
      <c r="EV221" s="166"/>
      <c r="FN221" s="167"/>
      <c r="FU221" s="166"/>
      <c r="GA221" s="166"/>
      <c r="GE221" s="166"/>
      <c r="GM221" s="166"/>
      <c r="GQ221" s="167"/>
      <c r="IP221" s="166"/>
      <c r="IR221" s="166"/>
      <c r="IX221" s="10"/>
      <c r="IY221" s="10"/>
      <c r="IZ221" s="9" t="s">
        <v>853</v>
      </c>
      <c r="JA221" s="10"/>
      <c r="JG221" s="9" t="s">
        <v>853</v>
      </c>
      <c r="JM221" s="167"/>
      <c r="JY221" s="166"/>
      <c r="KC221" s="285"/>
      <c r="KD221" t="s">
        <v>853</v>
      </c>
      <c r="KH221" s="10"/>
      <c r="KI221" s="10"/>
      <c r="KJ221" s="10"/>
      <c r="KK221" s="10"/>
      <c r="KR221" s="255"/>
      <c r="KT221" s="10">
        <f t="shared" si="12"/>
        <v>8</v>
      </c>
      <c r="KU221" s="10">
        <f t="shared" si="13"/>
        <v>2</v>
      </c>
      <c r="KV221" s="10">
        <f t="shared" si="14"/>
        <v>1</v>
      </c>
      <c r="KW221" s="10">
        <f t="shared" si="15"/>
        <v>11</v>
      </c>
    </row>
    <row r="222" spans="1:309" ht="19.5">
      <c r="A222" s="171">
        <v>20</v>
      </c>
      <c r="B222" s="171" t="s">
        <v>1321</v>
      </c>
      <c r="C222" s="172" t="s">
        <v>1324</v>
      </c>
      <c r="D222" s="173">
        <v>3</v>
      </c>
      <c r="E222" s="171" t="s">
        <v>1325</v>
      </c>
      <c r="F222" s="164">
        <v>3</v>
      </c>
      <c r="G222" s="164" t="s">
        <v>864</v>
      </c>
      <c r="H222" s="164" t="s">
        <v>864</v>
      </c>
      <c r="I222" s="164" t="s">
        <v>865</v>
      </c>
      <c r="J222" s="164">
        <v>704</v>
      </c>
      <c r="K222" s="164">
        <v>493</v>
      </c>
      <c r="L222" s="165">
        <v>70.028409090909093</v>
      </c>
      <c r="M222" s="384" t="s">
        <v>2385</v>
      </c>
      <c r="N222" s="166" t="s">
        <v>853</v>
      </c>
      <c r="CB222" s="166"/>
      <c r="CG222" s="166"/>
      <c r="CS222" s="167"/>
      <c r="CT222" s="166"/>
      <c r="DO222" s="166"/>
      <c r="EV222" s="166"/>
      <c r="FN222" s="167"/>
      <c r="FU222" s="166"/>
      <c r="GA222" s="166"/>
      <c r="GE222" s="166"/>
      <c r="GM222" s="166"/>
      <c r="GQ222" s="167"/>
      <c r="IP222" s="166"/>
      <c r="IR222" s="166"/>
      <c r="IX222" s="10"/>
      <c r="IY222" s="10"/>
      <c r="JA222" s="10"/>
      <c r="JM222" s="167"/>
      <c r="JY222" s="166"/>
      <c r="KC222" s="285"/>
      <c r="KH222" s="10"/>
      <c r="KI222" s="10"/>
      <c r="KJ222" s="10"/>
      <c r="KK222" s="10"/>
      <c r="KR222" s="255"/>
      <c r="KT222" s="10">
        <f t="shared" si="12"/>
        <v>1</v>
      </c>
      <c r="KU222" s="10">
        <f t="shared" si="13"/>
        <v>0</v>
      </c>
      <c r="KV222" s="10">
        <f t="shared" si="14"/>
        <v>0</v>
      </c>
      <c r="KW222" s="10">
        <f t="shared" si="15"/>
        <v>1</v>
      </c>
    </row>
    <row r="223" spans="1:309" ht="19.5">
      <c r="A223" s="171">
        <v>20</v>
      </c>
      <c r="B223" s="171" t="s">
        <v>1321</v>
      </c>
      <c r="C223" s="172" t="s">
        <v>1326</v>
      </c>
      <c r="D223" s="173">
        <v>4</v>
      </c>
      <c r="E223" s="164" t="s">
        <v>1327</v>
      </c>
      <c r="F223" s="164">
        <v>23</v>
      </c>
      <c r="G223" s="164" t="s">
        <v>852</v>
      </c>
      <c r="H223" s="164">
        <v>0</v>
      </c>
      <c r="I223" s="164">
        <v>0</v>
      </c>
      <c r="J223" s="164">
        <v>322</v>
      </c>
      <c r="K223" s="164">
        <v>51.3</v>
      </c>
      <c r="L223" s="165">
        <v>15.93167701863354</v>
      </c>
      <c r="M223" s="384" t="s">
        <v>2386</v>
      </c>
      <c r="N223" s="166"/>
      <c r="BA223" s="9" t="s">
        <v>853</v>
      </c>
      <c r="CB223" s="166"/>
      <c r="CG223" s="166"/>
      <c r="CH223" s="9" t="s">
        <v>853</v>
      </c>
      <c r="CL223" s="9" t="s">
        <v>853</v>
      </c>
      <c r="CS223" s="167"/>
      <c r="CT223" s="166"/>
      <c r="DO223" s="166"/>
      <c r="DT223" s="9" t="s">
        <v>853</v>
      </c>
      <c r="DV223" s="9" t="s">
        <v>853</v>
      </c>
      <c r="EV223" s="166"/>
      <c r="FF223" s="9" t="s">
        <v>853</v>
      </c>
      <c r="FN223" s="167"/>
      <c r="FU223" s="166"/>
      <c r="GA223" s="166"/>
      <c r="GE223" s="166"/>
      <c r="GM223" s="166"/>
      <c r="GQ223" s="167"/>
      <c r="HA223" t="s">
        <v>853</v>
      </c>
      <c r="IP223" s="166"/>
      <c r="IR223" s="166"/>
      <c r="IX223" s="10"/>
      <c r="IY223" s="10"/>
      <c r="IZ223" s="9" t="s">
        <v>853</v>
      </c>
      <c r="JA223" s="10"/>
      <c r="JG223" s="9" t="s">
        <v>853</v>
      </c>
      <c r="JK223" s="9" t="s">
        <v>853</v>
      </c>
      <c r="JM223" s="167"/>
      <c r="JY223" s="166"/>
      <c r="KC223" s="285"/>
      <c r="KE223" t="s">
        <v>853</v>
      </c>
      <c r="KH223" s="10"/>
      <c r="KI223" s="10"/>
      <c r="KJ223" s="10"/>
      <c r="KK223" s="10"/>
      <c r="KR223" s="255"/>
      <c r="KT223" s="10">
        <f t="shared" si="12"/>
        <v>7</v>
      </c>
      <c r="KU223" s="10">
        <f t="shared" si="13"/>
        <v>3</v>
      </c>
      <c r="KV223" s="10">
        <f t="shared" si="14"/>
        <v>1</v>
      </c>
      <c r="KW223" s="10">
        <f t="shared" si="15"/>
        <v>11</v>
      </c>
    </row>
    <row r="224" spans="1:309" ht="19.5">
      <c r="A224" s="171">
        <v>20</v>
      </c>
      <c r="B224" s="171" t="s">
        <v>1321</v>
      </c>
      <c r="C224" s="172" t="s">
        <v>1328</v>
      </c>
      <c r="D224" s="173">
        <v>5</v>
      </c>
      <c r="E224" s="164" t="s">
        <v>1329</v>
      </c>
      <c r="F224" s="164">
        <v>11</v>
      </c>
      <c r="G224" s="164" t="s">
        <v>876</v>
      </c>
      <c r="H224" s="164">
        <v>0</v>
      </c>
      <c r="I224" s="164">
        <v>0</v>
      </c>
      <c r="J224" s="164">
        <v>635</v>
      </c>
      <c r="K224" s="164">
        <v>185.4</v>
      </c>
      <c r="L224" s="165">
        <v>29.196850393700792</v>
      </c>
      <c r="M224" s="384" t="s">
        <v>2387</v>
      </c>
      <c r="N224" s="166" t="s">
        <v>853</v>
      </c>
      <c r="CB224" s="166"/>
      <c r="CG224" s="166"/>
      <c r="CL224" s="9" t="s">
        <v>853</v>
      </c>
      <c r="CO224" s="9" t="s">
        <v>853</v>
      </c>
      <c r="CS224" s="167"/>
      <c r="CT224" s="166"/>
      <c r="DO224" s="166"/>
      <c r="DT224" s="9" t="s">
        <v>853</v>
      </c>
      <c r="EV224" s="166"/>
      <c r="FN224" s="167"/>
      <c r="FU224" s="166"/>
      <c r="GA224" s="166"/>
      <c r="GE224" s="166"/>
      <c r="GM224" s="166"/>
      <c r="GQ224" s="167"/>
      <c r="GR224" t="s">
        <v>853</v>
      </c>
      <c r="GS224" t="s">
        <v>853</v>
      </c>
      <c r="GU224" t="s">
        <v>853</v>
      </c>
      <c r="GV224" t="s">
        <v>853</v>
      </c>
      <c r="GW224" t="s">
        <v>853</v>
      </c>
      <c r="GX224" t="s">
        <v>853</v>
      </c>
      <c r="HA224" t="s">
        <v>853</v>
      </c>
      <c r="HF224" t="s">
        <v>853</v>
      </c>
      <c r="HG224" t="s">
        <v>853</v>
      </c>
      <c r="HK224" t="s">
        <v>853</v>
      </c>
      <c r="HM224" t="s">
        <v>853</v>
      </c>
      <c r="HQ224" t="s">
        <v>853</v>
      </c>
      <c r="HR224" t="s">
        <v>853</v>
      </c>
      <c r="HX224" t="s">
        <v>853</v>
      </c>
      <c r="IP224" s="166"/>
      <c r="IR224" s="166"/>
      <c r="IX224" s="10"/>
      <c r="IY224" s="10"/>
      <c r="JA224" s="10"/>
      <c r="JM224" s="167"/>
      <c r="JY224" s="166"/>
      <c r="KC224" s="285"/>
      <c r="KH224" s="10"/>
      <c r="KI224" s="10"/>
      <c r="KJ224" s="10"/>
      <c r="KK224" s="10"/>
      <c r="KO224" t="s">
        <v>853</v>
      </c>
      <c r="KR224" s="255"/>
      <c r="KT224" s="10">
        <f t="shared" si="12"/>
        <v>18</v>
      </c>
      <c r="KU224" s="10">
        <f t="shared" si="13"/>
        <v>0</v>
      </c>
      <c r="KV224" s="10">
        <f t="shared" si="14"/>
        <v>1</v>
      </c>
      <c r="KW224" s="10">
        <f t="shared" si="15"/>
        <v>19</v>
      </c>
    </row>
    <row r="225" spans="1:309" ht="19.5">
      <c r="A225" s="171">
        <v>20</v>
      </c>
      <c r="B225" s="171" t="s">
        <v>1321</v>
      </c>
      <c r="C225" s="172" t="s">
        <v>1330</v>
      </c>
      <c r="D225" s="173">
        <v>6</v>
      </c>
      <c r="E225" s="164" t="s">
        <v>1331</v>
      </c>
      <c r="F225" s="164">
        <v>10</v>
      </c>
      <c r="G225" s="164" t="s">
        <v>857</v>
      </c>
      <c r="H225" s="164">
        <v>0</v>
      </c>
      <c r="I225" s="164">
        <v>0</v>
      </c>
      <c r="J225" s="164">
        <v>292</v>
      </c>
      <c r="K225" s="164">
        <v>57.5</v>
      </c>
      <c r="L225" s="165">
        <v>19.69178082191781</v>
      </c>
      <c r="M225" s="384" t="s">
        <v>2388</v>
      </c>
      <c r="N225" s="166" t="s">
        <v>853</v>
      </c>
      <c r="BC225" s="9" t="s">
        <v>853</v>
      </c>
      <c r="CB225" s="166" t="s">
        <v>853</v>
      </c>
      <c r="CG225" s="166" t="s">
        <v>853</v>
      </c>
      <c r="CI225" s="9" t="s">
        <v>853</v>
      </c>
      <c r="CL225" s="9" t="s">
        <v>853</v>
      </c>
      <c r="CM225" s="9" t="s">
        <v>853</v>
      </c>
      <c r="CS225" s="167"/>
      <c r="CT225" s="166"/>
      <c r="CZ225" s="9" t="s">
        <v>853</v>
      </c>
      <c r="DA225" s="9" t="s">
        <v>853</v>
      </c>
      <c r="DO225" s="166"/>
      <c r="DT225" s="9" t="s">
        <v>853</v>
      </c>
      <c r="EV225" s="166"/>
      <c r="FF225" s="9" t="s">
        <v>853</v>
      </c>
      <c r="FH225" s="9" t="s">
        <v>853</v>
      </c>
      <c r="FN225" s="167"/>
      <c r="FO225" s="9" t="s">
        <v>853</v>
      </c>
      <c r="FS225" s="9" t="s">
        <v>853</v>
      </c>
      <c r="FT225" s="167" t="s">
        <v>853</v>
      </c>
      <c r="FU225" s="9" t="s">
        <v>853</v>
      </c>
      <c r="FV225" s="9" t="s">
        <v>853</v>
      </c>
      <c r="FW225" s="9" t="s">
        <v>853</v>
      </c>
      <c r="FX225" s="9" t="s">
        <v>853</v>
      </c>
      <c r="GA225" s="166"/>
      <c r="GE225" s="166"/>
      <c r="GM225" s="166"/>
      <c r="GQ225" s="167"/>
      <c r="HA225" t="s">
        <v>853</v>
      </c>
      <c r="HF225" t="s">
        <v>853</v>
      </c>
      <c r="HG225" t="s">
        <v>853</v>
      </c>
      <c r="HK225" t="s">
        <v>853</v>
      </c>
      <c r="HM225" t="s">
        <v>853</v>
      </c>
      <c r="HQ225" t="s">
        <v>853</v>
      </c>
      <c r="HR225" t="s">
        <v>853</v>
      </c>
      <c r="IH225" t="s">
        <v>853</v>
      </c>
      <c r="IP225" s="166"/>
      <c r="IR225" s="166"/>
      <c r="IX225" s="10"/>
      <c r="IY225" s="10"/>
      <c r="JA225" s="10"/>
      <c r="JM225" s="167"/>
      <c r="JY225" s="166"/>
      <c r="KC225" s="285" t="s">
        <v>853</v>
      </c>
      <c r="KH225" s="10"/>
      <c r="KI225" s="10"/>
      <c r="KJ225" s="10"/>
      <c r="KK225" s="10"/>
      <c r="KO225" t="s">
        <v>853</v>
      </c>
      <c r="KR225" s="255"/>
      <c r="KT225" s="10">
        <f t="shared" si="12"/>
        <v>27</v>
      </c>
      <c r="KU225" s="10">
        <f t="shared" si="13"/>
        <v>0</v>
      </c>
      <c r="KV225" s="10">
        <f t="shared" si="14"/>
        <v>2</v>
      </c>
      <c r="KW225" s="10">
        <f t="shared" si="15"/>
        <v>29</v>
      </c>
    </row>
    <row r="226" spans="1:309" ht="19.5">
      <c r="A226" s="171">
        <v>20</v>
      </c>
      <c r="B226" s="171" t="s">
        <v>1321</v>
      </c>
      <c r="C226" s="172" t="s">
        <v>1332</v>
      </c>
      <c r="D226" s="173">
        <v>7</v>
      </c>
      <c r="E226" s="164" t="s">
        <v>1333</v>
      </c>
      <c r="F226" s="164">
        <v>9</v>
      </c>
      <c r="G226" s="164" t="s">
        <v>857</v>
      </c>
      <c r="H226" s="164">
        <v>0</v>
      </c>
      <c r="I226" s="164">
        <v>0</v>
      </c>
      <c r="J226" s="164">
        <v>403</v>
      </c>
      <c r="K226" s="164">
        <v>99.2</v>
      </c>
      <c r="L226" s="165">
        <v>24.615384615384617</v>
      </c>
      <c r="M226" s="384" t="s">
        <v>2389</v>
      </c>
      <c r="N226" s="166" t="s">
        <v>853</v>
      </c>
      <c r="BC226" s="9" t="s">
        <v>853</v>
      </c>
      <c r="BG226" s="9" t="s">
        <v>853</v>
      </c>
      <c r="CB226" s="166" t="s">
        <v>853</v>
      </c>
      <c r="CC226" s="9" t="s">
        <v>853</v>
      </c>
      <c r="CG226" s="166"/>
      <c r="CS226" s="167"/>
      <c r="CT226" s="166"/>
      <c r="DO226" s="166"/>
      <c r="EV226" s="166"/>
      <c r="FN226" s="167"/>
      <c r="FU226" s="166"/>
      <c r="GA226" s="166"/>
      <c r="GE226" s="166"/>
      <c r="GI226" s="9" t="s">
        <v>853</v>
      </c>
      <c r="GM226" s="166"/>
      <c r="GQ226" s="167"/>
      <c r="IP226" s="166"/>
      <c r="IR226" s="166"/>
      <c r="IX226" s="10"/>
      <c r="IY226" s="10"/>
      <c r="JA226" s="10"/>
      <c r="JM226" s="167"/>
      <c r="JY226" s="166"/>
      <c r="KC226" s="285"/>
      <c r="KH226" s="10"/>
      <c r="KI226" s="10"/>
      <c r="KJ226" s="10"/>
      <c r="KK226" s="10"/>
      <c r="KR226" s="255"/>
      <c r="KT226" s="10">
        <f t="shared" si="12"/>
        <v>6</v>
      </c>
      <c r="KU226" s="10">
        <f t="shared" si="13"/>
        <v>0</v>
      </c>
      <c r="KV226" s="10">
        <f t="shared" si="14"/>
        <v>0</v>
      </c>
      <c r="KW226" s="10">
        <f t="shared" si="15"/>
        <v>6</v>
      </c>
    </row>
    <row r="227" spans="1:309" ht="19.5">
      <c r="A227" s="171">
        <v>21</v>
      </c>
      <c r="B227" s="171" t="s">
        <v>1334</v>
      </c>
      <c r="C227" s="172" t="s">
        <v>1335</v>
      </c>
      <c r="D227" s="173">
        <v>1</v>
      </c>
      <c r="E227" s="164" t="s">
        <v>1336</v>
      </c>
      <c r="F227" s="164">
        <v>3</v>
      </c>
      <c r="G227" s="164" t="s">
        <v>864</v>
      </c>
      <c r="H227" s="164" t="s">
        <v>864</v>
      </c>
      <c r="I227" s="164" t="s">
        <v>865</v>
      </c>
      <c r="J227" s="164">
        <v>577</v>
      </c>
      <c r="K227" s="164">
        <v>407.3</v>
      </c>
      <c r="L227" s="165">
        <v>70.589254766031189</v>
      </c>
      <c r="M227" s="384" t="s">
        <v>2390</v>
      </c>
      <c r="CB227" s="166"/>
      <c r="CG227" s="166"/>
      <c r="CI227" s="9" t="s">
        <v>853</v>
      </c>
      <c r="CS227" s="167"/>
      <c r="CT227" s="166"/>
      <c r="DO227" s="166"/>
      <c r="DT227" s="9" t="s">
        <v>853</v>
      </c>
      <c r="EV227" s="166"/>
      <c r="FN227" s="167"/>
      <c r="FO227" s="9" t="s">
        <v>853</v>
      </c>
      <c r="FS227" s="9" t="s">
        <v>853</v>
      </c>
      <c r="FU227" s="166" t="s">
        <v>853</v>
      </c>
      <c r="FV227" s="9" t="s">
        <v>853</v>
      </c>
      <c r="FY227" s="9" t="s">
        <v>853</v>
      </c>
      <c r="GA227" s="166"/>
      <c r="GE227" s="166"/>
      <c r="GM227" s="166"/>
      <c r="GQ227" s="167"/>
      <c r="GR227" t="s">
        <v>853</v>
      </c>
      <c r="GS227" t="s">
        <v>853</v>
      </c>
      <c r="GU227" t="s">
        <v>853</v>
      </c>
      <c r="GV227" t="s">
        <v>853</v>
      </c>
      <c r="GW227" t="s">
        <v>853</v>
      </c>
      <c r="GX227" t="s">
        <v>853</v>
      </c>
      <c r="HA227" t="s">
        <v>853</v>
      </c>
      <c r="HF227" t="s">
        <v>853</v>
      </c>
      <c r="HG227" t="s">
        <v>853</v>
      </c>
      <c r="HK227" t="s">
        <v>853</v>
      </c>
      <c r="HM227" t="s">
        <v>853</v>
      </c>
      <c r="HQ227" t="s">
        <v>853</v>
      </c>
      <c r="HR227" t="s">
        <v>853</v>
      </c>
      <c r="IP227" s="166"/>
      <c r="IR227" s="166"/>
      <c r="IX227" s="10"/>
      <c r="IY227" s="10"/>
      <c r="JA227" s="10"/>
      <c r="JK227" s="9" t="s">
        <v>853</v>
      </c>
      <c r="JM227" s="167"/>
      <c r="JP227" t="s">
        <v>853</v>
      </c>
      <c r="JT227" t="s">
        <v>853</v>
      </c>
      <c r="JU227" t="s">
        <v>853</v>
      </c>
      <c r="JY227" s="166"/>
      <c r="KC227" s="285"/>
      <c r="KD227" t="s">
        <v>853</v>
      </c>
      <c r="KF227" t="s">
        <v>853</v>
      </c>
      <c r="KH227" s="10"/>
      <c r="KI227" s="10"/>
      <c r="KJ227" s="10"/>
      <c r="KK227" s="10"/>
      <c r="KM227" t="s">
        <v>853</v>
      </c>
      <c r="KR227" s="255"/>
      <c r="KT227" s="10">
        <f t="shared" si="12"/>
        <v>20</v>
      </c>
      <c r="KU227" s="10">
        <f t="shared" si="13"/>
        <v>1</v>
      </c>
      <c r="KV227" s="10">
        <f t="shared" si="14"/>
        <v>6</v>
      </c>
      <c r="KW227" s="10">
        <f t="shared" si="15"/>
        <v>27</v>
      </c>
    </row>
    <row r="228" spans="1:309" ht="19.5">
      <c r="A228" s="171">
        <v>21</v>
      </c>
      <c r="B228" s="171" t="s">
        <v>1337</v>
      </c>
      <c r="C228" s="172" t="s">
        <v>1338</v>
      </c>
      <c r="D228" s="173">
        <v>2</v>
      </c>
      <c r="E228" s="164" t="s">
        <v>1339</v>
      </c>
      <c r="F228" s="164">
        <v>10</v>
      </c>
      <c r="G228" s="164" t="s">
        <v>857</v>
      </c>
      <c r="H228" s="164">
        <v>0</v>
      </c>
      <c r="I228" s="164">
        <v>0</v>
      </c>
      <c r="J228" s="164">
        <v>620</v>
      </c>
      <c r="K228" s="164">
        <v>235.7</v>
      </c>
      <c r="L228" s="165">
        <v>38.016129032258064</v>
      </c>
      <c r="M228" s="384" t="s">
        <v>2391</v>
      </c>
      <c r="N228" s="166" t="s">
        <v>853</v>
      </c>
      <c r="BC228" s="9" t="s">
        <v>853</v>
      </c>
      <c r="CB228" s="166"/>
      <c r="CG228" s="166"/>
      <c r="CM228" s="9" t="s">
        <v>853</v>
      </c>
      <c r="CQ228" s="9" t="s">
        <v>853</v>
      </c>
      <c r="CR228" s="9" t="s">
        <v>853</v>
      </c>
      <c r="CS228" s="167"/>
      <c r="CT228" s="166"/>
      <c r="DG228" s="9" t="s">
        <v>853</v>
      </c>
      <c r="DO228" s="166"/>
      <c r="EV228" s="166" t="s">
        <v>853</v>
      </c>
      <c r="EW228" s="9" t="s">
        <v>853</v>
      </c>
      <c r="FN228" s="167"/>
      <c r="FO228" s="9" t="s">
        <v>853</v>
      </c>
      <c r="FS228" s="9" t="s">
        <v>853</v>
      </c>
      <c r="FU228" s="166" t="s">
        <v>853</v>
      </c>
      <c r="GA228" s="166"/>
      <c r="GE228" s="166"/>
      <c r="GM228" s="166"/>
      <c r="GQ228" s="167"/>
      <c r="HA228" t="s">
        <v>853</v>
      </c>
      <c r="IP228" s="166"/>
      <c r="IR228" s="166"/>
      <c r="IX228" s="10"/>
      <c r="IY228" s="10"/>
      <c r="JA228" s="10"/>
      <c r="JE228" t="s">
        <v>853</v>
      </c>
      <c r="JM228" s="167"/>
      <c r="JN228" s="9" t="s">
        <v>853</v>
      </c>
      <c r="JY228" s="166"/>
      <c r="KA228" t="s">
        <v>853</v>
      </c>
      <c r="KC228" s="285"/>
      <c r="KH228" s="10"/>
      <c r="KI228" s="10"/>
      <c r="KJ228" s="10"/>
      <c r="KK228" s="10"/>
      <c r="KR228" s="255"/>
      <c r="KT228" s="10">
        <f t="shared" si="12"/>
        <v>12</v>
      </c>
      <c r="KU228" s="10">
        <f t="shared" si="13"/>
        <v>1</v>
      </c>
      <c r="KV228" s="10">
        <f t="shared" si="14"/>
        <v>2</v>
      </c>
      <c r="KW228" s="10">
        <f t="shared" si="15"/>
        <v>15</v>
      </c>
    </row>
    <row r="229" spans="1:309" ht="19.5">
      <c r="A229" s="171">
        <v>21</v>
      </c>
      <c r="B229" s="171" t="s">
        <v>1337</v>
      </c>
      <c r="C229" s="172" t="s">
        <v>1340</v>
      </c>
      <c r="D229" s="173">
        <v>3</v>
      </c>
      <c r="E229" s="164" t="s">
        <v>1341</v>
      </c>
      <c r="F229" s="164">
        <v>10</v>
      </c>
      <c r="G229" s="164" t="s">
        <v>857</v>
      </c>
      <c r="H229" s="164">
        <v>0</v>
      </c>
      <c r="I229" s="164">
        <v>0</v>
      </c>
      <c r="J229" s="164">
        <v>509</v>
      </c>
      <c r="K229" s="164">
        <v>163.5</v>
      </c>
      <c r="L229" s="165">
        <v>32.121807465618865</v>
      </c>
      <c r="M229" s="384" t="s">
        <v>2392</v>
      </c>
      <c r="N229" s="166" t="s">
        <v>853</v>
      </c>
      <c r="BF229" s="556"/>
      <c r="CB229" s="166"/>
      <c r="CG229" s="166"/>
      <c r="CI229" s="9" t="s">
        <v>853</v>
      </c>
      <c r="CK229" s="9" t="s">
        <v>853</v>
      </c>
      <c r="CS229" s="167"/>
      <c r="CT229" s="166"/>
      <c r="CZ229" s="9" t="s">
        <v>853</v>
      </c>
      <c r="DO229" s="166"/>
      <c r="EV229" s="166"/>
      <c r="EX229" s="9" t="s">
        <v>853</v>
      </c>
      <c r="EY229" s="9" t="s">
        <v>853</v>
      </c>
      <c r="FI229" s="9" t="s">
        <v>853</v>
      </c>
      <c r="FJ229" s="9" t="s">
        <v>853</v>
      </c>
      <c r="FK229" s="9" t="s">
        <v>853</v>
      </c>
      <c r="FN229" s="167"/>
      <c r="FU229" s="166"/>
      <c r="GA229" s="166"/>
      <c r="GE229" s="166"/>
      <c r="GM229" s="166"/>
      <c r="GQ229" s="167"/>
      <c r="IP229" s="166"/>
      <c r="IR229" s="166"/>
      <c r="IX229" s="10" t="s">
        <v>853</v>
      </c>
      <c r="IY229" s="10"/>
      <c r="IZ229" s="9" t="s">
        <v>853</v>
      </c>
      <c r="JA229" s="10"/>
      <c r="JC229" s="9" t="s">
        <v>853</v>
      </c>
      <c r="JD229" s="9" t="s">
        <v>853</v>
      </c>
      <c r="JG229" s="9" t="s">
        <v>853</v>
      </c>
      <c r="JM229" s="167"/>
      <c r="JY229" s="174"/>
      <c r="KC229" s="285"/>
      <c r="KH229" s="10"/>
      <c r="KI229" s="10"/>
      <c r="KJ229" s="10"/>
      <c r="KK229" s="10"/>
      <c r="KR229" s="255"/>
      <c r="KT229" s="10">
        <f t="shared" si="12"/>
        <v>9</v>
      </c>
      <c r="KU229" s="10">
        <f t="shared" si="13"/>
        <v>5</v>
      </c>
      <c r="KV229" s="10">
        <f t="shared" si="14"/>
        <v>0</v>
      </c>
      <c r="KW229" s="10">
        <f t="shared" si="15"/>
        <v>14</v>
      </c>
    </row>
    <row r="230" spans="1:309" ht="19.5">
      <c r="A230" s="171">
        <v>21</v>
      </c>
      <c r="B230" s="171" t="s">
        <v>1337</v>
      </c>
      <c r="C230" s="172" t="s">
        <v>1342</v>
      </c>
      <c r="D230" s="173">
        <v>4</v>
      </c>
      <c r="E230" s="164" t="s">
        <v>1343</v>
      </c>
      <c r="F230" s="164">
        <v>20</v>
      </c>
      <c r="G230" s="164" t="s">
        <v>852</v>
      </c>
      <c r="H230" s="164">
        <v>0</v>
      </c>
      <c r="I230" s="164">
        <v>0</v>
      </c>
      <c r="J230" s="164">
        <v>501</v>
      </c>
      <c r="K230" s="164">
        <v>143.69999999999999</v>
      </c>
      <c r="L230" s="165">
        <v>28.682634730538918</v>
      </c>
      <c r="M230" s="384" t="s">
        <v>2393</v>
      </c>
      <c r="N230" s="166" t="s">
        <v>853</v>
      </c>
      <c r="T230" s="9" t="s">
        <v>853</v>
      </c>
      <c r="BC230" s="9" t="s">
        <v>853</v>
      </c>
      <c r="BQ230" s="9" t="s">
        <v>853</v>
      </c>
      <c r="CB230" s="166"/>
      <c r="CG230" s="166" t="s">
        <v>853</v>
      </c>
      <c r="CL230" s="9" t="s">
        <v>853</v>
      </c>
      <c r="CS230" s="167"/>
      <c r="CT230" s="166" t="s">
        <v>853</v>
      </c>
      <c r="CZ230" s="9" t="s">
        <v>853</v>
      </c>
      <c r="DO230" s="166" t="s">
        <v>853</v>
      </c>
      <c r="DT230" s="9" t="s">
        <v>853</v>
      </c>
      <c r="EV230" s="166"/>
      <c r="FG230" s="9" t="s">
        <v>853</v>
      </c>
      <c r="FN230" s="167"/>
      <c r="FO230" s="9" t="s">
        <v>853</v>
      </c>
      <c r="FS230" s="9" t="s">
        <v>853</v>
      </c>
      <c r="FU230" s="166" t="s">
        <v>853</v>
      </c>
      <c r="FX230" s="9" t="s">
        <v>853</v>
      </c>
      <c r="GA230" s="166"/>
      <c r="GE230" s="166"/>
      <c r="GM230" s="166"/>
      <c r="GQ230" s="167"/>
      <c r="GX230" t="s">
        <v>853</v>
      </c>
      <c r="HA230" t="s">
        <v>853</v>
      </c>
      <c r="IP230" s="166"/>
      <c r="IR230" s="166"/>
      <c r="IX230" s="10"/>
      <c r="IY230" s="10"/>
      <c r="JA230" s="10"/>
      <c r="JE230" t="s">
        <v>853</v>
      </c>
      <c r="JM230" s="167"/>
      <c r="JU230" t="s">
        <v>853</v>
      </c>
      <c r="JY230" s="174" t="s">
        <v>853</v>
      </c>
      <c r="KC230" s="285" t="s">
        <v>853</v>
      </c>
      <c r="KD230" t="s">
        <v>853</v>
      </c>
      <c r="KH230" s="10"/>
      <c r="KI230" s="10"/>
      <c r="KJ230" s="10"/>
      <c r="KK230" s="10"/>
      <c r="KR230" s="255"/>
      <c r="KT230" s="10">
        <f t="shared" si="12"/>
        <v>17</v>
      </c>
      <c r="KU230" s="10">
        <f t="shared" si="13"/>
        <v>1</v>
      </c>
      <c r="KV230" s="10">
        <f t="shared" si="14"/>
        <v>4</v>
      </c>
      <c r="KW230" s="10">
        <f t="shared" si="15"/>
        <v>22</v>
      </c>
    </row>
    <row r="231" spans="1:309" ht="19.5">
      <c r="A231" s="171">
        <v>21</v>
      </c>
      <c r="B231" s="171" t="s">
        <v>1337</v>
      </c>
      <c r="C231" s="172" t="s">
        <v>1344</v>
      </c>
      <c r="D231" s="173">
        <v>5</v>
      </c>
      <c r="E231" s="164" t="s">
        <v>1345</v>
      </c>
      <c r="F231" s="164">
        <v>9</v>
      </c>
      <c r="G231" s="164" t="s">
        <v>857</v>
      </c>
      <c r="H231" s="164">
        <v>0</v>
      </c>
      <c r="I231" s="164">
        <v>0</v>
      </c>
      <c r="J231" s="164">
        <v>515</v>
      </c>
      <c r="K231" s="164">
        <v>179.1</v>
      </c>
      <c r="L231" s="165">
        <v>34.776699029126213</v>
      </c>
      <c r="M231" s="384" t="s">
        <v>2394</v>
      </c>
      <c r="N231" s="166" t="s">
        <v>853</v>
      </c>
      <c r="CB231" s="166"/>
      <c r="CG231" s="166"/>
      <c r="CS231" s="167"/>
      <c r="CT231" s="166"/>
      <c r="DO231" s="166"/>
      <c r="EV231" s="166"/>
      <c r="FN231" s="167"/>
      <c r="FU231" s="166"/>
      <c r="GA231" s="166"/>
      <c r="GE231" s="166"/>
      <c r="GM231" s="166"/>
      <c r="GQ231" s="167"/>
      <c r="HA231" t="s">
        <v>853</v>
      </c>
      <c r="IP231" s="166"/>
      <c r="IR231" s="166"/>
      <c r="IX231" s="10"/>
      <c r="IY231" s="10"/>
      <c r="JA231" s="10"/>
      <c r="JM231" s="167"/>
      <c r="JY231" s="166"/>
      <c r="KC231" s="285"/>
      <c r="KH231" s="10"/>
      <c r="KI231" s="10"/>
      <c r="KJ231" s="10"/>
      <c r="KK231" s="10"/>
      <c r="KR231" s="255"/>
      <c r="KT231" s="10">
        <f t="shared" si="12"/>
        <v>2</v>
      </c>
      <c r="KU231" s="10">
        <f t="shared" si="13"/>
        <v>0</v>
      </c>
      <c r="KV231" s="10">
        <f t="shared" si="14"/>
        <v>0</v>
      </c>
      <c r="KW231" s="10">
        <f t="shared" si="15"/>
        <v>2</v>
      </c>
    </row>
    <row r="232" spans="1:309" ht="19.5">
      <c r="A232" s="171">
        <v>21</v>
      </c>
      <c r="B232" s="171" t="s">
        <v>1337</v>
      </c>
      <c r="C232" s="172" t="s">
        <v>1346</v>
      </c>
      <c r="D232" s="173">
        <v>6</v>
      </c>
      <c r="E232" s="164" t="s">
        <v>1347</v>
      </c>
      <c r="F232" s="164">
        <v>20</v>
      </c>
      <c r="G232" s="164" t="s">
        <v>852</v>
      </c>
      <c r="H232" s="164">
        <v>0</v>
      </c>
      <c r="I232" s="164">
        <v>0</v>
      </c>
      <c r="J232" s="164">
        <v>181</v>
      </c>
      <c r="K232" s="164">
        <v>38.4</v>
      </c>
      <c r="L232" s="165">
        <v>21.215469613259668</v>
      </c>
      <c r="M232" s="384" t="s">
        <v>2395</v>
      </c>
      <c r="N232" s="166" t="s">
        <v>853</v>
      </c>
      <c r="CB232" s="166"/>
      <c r="CG232" s="166"/>
      <c r="CS232" s="167"/>
      <c r="CT232" s="166"/>
      <c r="DO232" s="166"/>
      <c r="EV232" s="166"/>
      <c r="FN232" s="167"/>
      <c r="FU232" s="166"/>
      <c r="GA232" s="166"/>
      <c r="GE232" s="166"/>
      <c r="GM232" s="166"/>
      <c r="GQ232" s="167"/>
      <c r="HA232" t="s">
        <v>853</v>
      </c>
      <c r="HF232" t="s">
        <v>853</v>
      </c>
      <c r="HG232" t="s">
        <v>853</v>
      </c>
      <c r="HQ232" t="s">
        <v>853</v>
      </c>
      <c r="IP232" s="166"/>
      <c r="IR232" s="166"/>
      <c r="IX232" s="10"/>
      <c r="IY232" s="10"/>
      <c r="IZ232" s="9" t="s">
        <v>853</v>
      </c>
      <c r="JA232" s="10"/>
      <c r="JG232" s="9" t="s">
        <v>853</v>
      </c>
      <c r="JM232" s="167"/>
      <c r="JY232" s="166"/>
      <c r="KC232" s="285"/>
      <c r="KH232" s="10"/>
      <c r="KI232" s="10"/>
      <c r="KJ232" s="10"/>
      <c r="KK232" s="10"/>
      <c r="KR232" s="255"/>
      <c r="KT232" s="10">
        <f t="shared" si="12"/>
        <v>5</v>
      </c>
      <c r="KU232" s="10">
        <f t="shared" si="13"/>
        <v>2</v>
      </c>
      <c r="KV232" s="10">
        <f t="shared" si="14"/>
        <v>0</v>
      </c>
      <c r="KW232" s="10">
        <f t="shared" si="15"/>
        <v>7</v>
      </c>
    </row>
    <row r="233" spans="1:309" ht="19.5">
      <c r="A233" s="171">
        <v>21</v>
      </c>
      <c r="B233" s="171" t="s">
        <v>1337</v>
      </c>
      <c r="C233" s="172" t="s">
        <v>1348</v>
      </c>
      <c r="D233" s="173">
        <v>7</v>
      </c>
      <c r="E233" s="164" t="s">
        <v>1349</v>
      </c>
      <c r="F233" s="164">
        <v>17</v>
      </c>
      <c r="G233" s="164" t="s">
        <v>876</v>
      </c>
      <c r="H233" s="164">
        <v>0</v>
      </c>
      <c r="I233" s="164">
        <v>0</v>
      </c>
      <c r="J233" s="164">
        <v>332</v>
      </c>
      <c r="K233" s="164">
        <v>67.400000000000006</v>
      </c>
      <c r="L233" s="165">
        <v>20.30120481927711</v>
      </c>
      <c r="M233" s="384" t="s">
        <v>2396</v>
      </c>
      <c r="N233" s="166" t="s">
        <v>853</v>
      </c>
      <c r="CB233" s="166"/>
      <c r="CG233" s="166"/>
      <c r="CS233" s="167"/>
      <c r="CT233" s="166"/>
      <c r="DO233" s="166"/>
      <c r="EV233" s="166"/>
      <c r="FN233" s="167"/>
      <c r="FU233" s="166"/>
      <c r="GA233" s="166"/>
      <c r="GE233" s="166"/>
      <c r="GM233" s="166"/>
      <c r="GQ233" s="167"/>
      <c r="HA233" t="s">
        <v>853</v>
      </c>
      <c r="IP233" s="166"/>
      <c r="IR233" s="166"/>
      <c r="IX233" s="10"/>
      <c r="IY233" s="10"/>
      <c r="JA233" s="10"/>
      <c r="JM233" s="167"/>
      <c r="JY233" s="166"/>
      <c r="KC233" s="285"/>
      <c r="KH233" s="10"/>
      <c r="KI233" s="10"/>
      <c r="KJ233" s="10"/>
      <c r="KK233" s="10"/>
      <c r="KR233" s="255"/>
      <c r="KT233" s="10">
        <f t="shared" si="12"/>
        <v>2</v>
      </c>
      <c r="KU233" s="10">
        <f t="shared" si="13"/>
        <v>0</v>
      </c>
      <c r="KV233" s="10">
        <f t="shared" si="14"/>
        <v>0</v>
      </c>
      <c r="KW233" s="10">
        <f t="shared" si="15"/>
        <v>2</v>
      </c>
    </row>
    <row r="234" spans="1:309" ht="19.5">
      <c r="A234" s="171">
        <v>21</v>
      </c>
      <c r="B234" s="171" t="s">
        <v>1337</v>
      </c>
      <c r="C234" s="172" t="s">
        <v>1350</v>
      </c>
      <c r="D234" s="173">
        <v>8</v>
      </c>
      <c r="E234" s="171" t="s">
        <v>1351</v>
      </c>
      <c r="F234" s="164">
        <v>9</v>
      </c>
      <c r="G234" s="164" t="s">
        <v>857</v>
      </c>
      <c r="H234" s="164">
        <v>0</v>
      </c>
      <c r="I234" s="164">
        <v>0</v>
      </c>
      <c r="J234" s="164">
        <v>857</v>
      </c>
      <c r="K234" s="164">
        <v>201</v>
      </c>
      <c r="L234" s="165">
        <v>23.453908984830804</v>
      </c>
      <c r="M234" s="384" t="s">
        <v>2397</v>
      </c>
      <c r="N234" s="166" t="s">
        <v>853</v>
      </c>
      <c r="CB234" s="166"/>
      <c r="CG234" s="166"/>
      <c r="CO234" s="9" t="s">
        <v>853</v>
      </c>
      <c r="CS234" s="167"/>
      <c r="CT234" s="166"/>
      <c r="CW234" s="9" t="s">
        <v>853</v>
      </c>
      <c r="DC234" s="9" t="s">
        <v>853</v>
      </c>
      <c r="DE234" s="9" t="s">
        <v>853</v>
      </c>
      <c r="DG234" s="9" t="s">
        <v>853</v>
      </c>
      <c r="DO234" s="166"/>
      <c r="EV234" s="166"/>
      <c r="FC234" s="9" t="s">
        <v>853</v>
      </c>
      <c r="FF234" s="9" t="s">
        <v>853</v>
      </c>
      <c r="FN234" s="167"/>
      <c r="FO234" s="9" t="s">
        <v>853</v>
      </c>
      <c r="FU234" s="166"/>
      <c r="GA234" s="166"/>
      <c r="GE234" s="166"/>
      <c r="GM234" s="166"/>
      <c r="GQ234" s="167"/>
      <c r="HF234" t="s">
        <v>853</v>
      </c>
      <c r="HG234" t="s">
        <v>853</v>
      </c>
      <c r="IP234" s="166"/>
      <c r="IR234" s="166"/>
      <c r="IX234" s="10"/>
      <c r="IY234" s="10"/>
      <c r="IZ234" s="9" t="s">
        <v>853</v>
      </c>
      <c r="JA234" s="10"/>
      <c r="JC234" s="9" t="s">
        <v>853</v>
      </c>
      <c r="JK234" s="9" t="s">
        <v>853</v>
      </c>
      <c r="JM234" s="167"/>
      <c r="JY234" s="166"/>
      <c r="KC234" s="285"/>
      <c r="KD234" t="s">
        <v>853</v>
      </c>
      <c r="KH234" s="10"/>
      <c r="KI234" s="10"/>
      <c r="KJ234" s="10"/>
      <c r="KK234" s="10"/>
      <c r="KR234" s="255"/>
      <c r="KT234" s="10">
        <f t="shared" si="12"/>
        <v>11</v>
      </c>
      <c r="KU234" s="10">
        <f t="shared" si="13"/>
        <v>3</v>
      </c>
      <c r="KV234" s="10">
        <f t="shared" si="14"/>
        <v>1</v>
      </c>
      <c r="KW234" s="10">
        <f t="shared" si="15"/>
        <v>15</v>
      </c>
    </row>
    <row r="235" spans="1:309" ht="19.5">
      <c r="A235" s="171">
        <v>21</v>
      </c>
      <c r="B235" s="171" t="s">
        <v>1337</v>
      </c>
      <c r="C235" s="172" t="s">
        <v>1352</v>
      </c>
      <c r="D235" s="173">
        <v>9</v>
      </c>
      <c r="E235" s="164" t="s">
        <v>1353</v>
      </c>
      <c r="F235" s="164">
        <v>14</v>
      </c>
      <c r="G235" s="164" t="s">
        <v>876</v>
      </c>
      <c r="H235" s="164">
        <v>0</v>
      </c>
      <c r="I235" s="164">
        <v>0</v>
      </c>
      <c r="J235" s="164">
        <v>489</v>
      </c>
      <c r="K235" s="164">
        <v>118.5</v>
      </c>
      <c r="L235" s="165">
        <v>24.233128834355828</v>
      </c>
      <c r="M235" s="384" t="s">
        <v>2398</v>
      </c>
      <c r="N235" s="166" t="s">
        <v>853</v>
      </c>
      <c r="CB235" s="166"/>
      <c r="CG235" s="166"/>
      <c r="CH235" s="9" t="s">
        <v>853</v>
      </c>
      <c r="CS235" s="167"/>
      <c r="CT235" s="166"/>
      <c r="DO235" s="166"/>
      <c r="DR235" s="9" t="s">
        <v>853</v>
      </c>
      <c r="EG235" s="9" t="s">
        <v>853</v>
      </c>
      <c r="EV235" s="166"/>
      <c r="FN235" s="167"/>
      <c r="FU235" s="166"/>
      <c r="GA235" s="166"/>
      <c r="GE235" s="166"/>
      <c r="GM235" s="166"/>
      <c r="GQ235" s="167"/>
      <c r="IP235" s="166"/>
      <c r="IR235" s="166"/>
      <c r="IX235" s="10"/>
      <c r="IY235" s="10"/>
      <c r="JA235" s="10"/>
      <c r="JG235" s="9" t="s">
        <v>853</v>
      </c>
      <c r="JM235" s="167"/>
      <c r="JP235" t="s">
        <v>853</v>
      </c>
      <c r="JY235" s="166" t="s">
        <v>853</v>
      </c>
      <c r="KC235" s="285"/>
      <c r="KH235" s="10"/>
      <c r="KI235" s="10"/>
      <c r="KJ235" s="10"/>
      <c r="KK235" s="10"/>
      <c r="KO235" t="s">
        <v>853</v>
      </c>
      <c r="KR235" s="255"/>
      <c r="KT235" s="10">
        <f t="shared" si="12"/>
        <v>4</v>
      </c>
      <c r="KU235" s="10">
        <f t="shared" si="13"/>
        <v>1</v>
      </c>
      <c r="KV235" s="10">
        <f t="shared" si="14"/>
        <v>3</v>
      </c>
      <c r="KW235" s="10">
        <f t="shared" si="15"/>
        <v>8</v>
      </c>
    </row>
    <row r="236" spans="1:309" ht="19.5">
      <c r="A236" s="171">
        <v>21</v>
      </c>
      <c r="B236" s="171" t="s">
        <v>1337</v>
      </c>
      <c r="C236" s="172" t="s">
        <v>1354</v>
      </c>
      <c r="D236" s="173">
        <v>10</v>
      </c>
      <c r="E236" s="164" t="s">
        <v>1355</v>
      </c>
      <c r="F236" s="164">
        <v>11</v>
      </c>
      <c r="G236" s="164" t="s">
        <v>876</v>
      </c>
      <c r="H236" s="164">
        <v>0</v>
      </c>
      <c r="I236" s="164">
        <v>0</v>
      </c>
      <c r="J236" s="164">
        <v>300</v>
      </c>
      <c r="K236" s="164">
        <v>50.9</v>
      </c>
      <c r="L236" s="165">
        <v>16.966666666666665</v>
      </c>
      <c r="M236" s="384" t="s">
        <v>2399</v>
      </c>
      <c r="N236" s="166" t="s">
        <v>853</v>
      </c>
      <c r="BA236" s="9" t="s">
        <v>853</v>
      </c>
      <c r="BB236" s="9" t="s">
        <v>853</v>
      </c>
      <c r="CB236" s="166"/>
      <c r="CG236" s="166" t="s">
        <v>853</v>
      </c>
      <c r="CI236" s="9" t="s">
        <v>853</v>
      </c>
      <c r="CS236" s="167"/>
      <c r="CT236" s="166"/>
      <c r="DO236" s="166"/>
      <c r="DV236" s="9" t="s">
        <v>853</v>
      </c>
      <c r="DZ236" s="9" t="s">
        <v>853</v>
      </c>
      <c r="EV236" s="166"/>
      <c r="EX236" s="9" t="s">
        <v>853</v>
      </c>
      <c r="EY236" s="9" t="s">
        <v>853</v>
      </c>
      <c r="FN236" s="167"/>
      <c r="FU236" s="166"/>
      <c r="GA236" s="166"/>
      <c r="GE236" s="166"/>
      <c r="GM236" s="166"/>
      <c r="GQ236" s="167"/>
      <c r="GY236" t="s">
        <v>853</v>
      </c>
      <c r="GZ236" t="s">
        <v>853</v>
      </c>
      <c r="IP236" s="166"/>
      <c r="IR236" s="166"/>
      <c r="IX236" s="10"/>
      <c r="IY236" s="10"/>
      <c r="JA236" s="10"/>
      <c r="JK236" s="9" t="s">
        <v>853</v>
      </c>
      <c r="JM236" s="167"/>
      <c r="JY236" s="166"/>
      <c r="KC236" s="285"/>
      <c r="KH236" s="10"/>
      <c r="KI236" s="10"/>
      <c r="KJ236" s="10"/>
      <c r="KK236" s="10"/>
      <c r="KR236" s="255"/>
      <c r="KT236" s="10">
        <f t="shared" si="12"/>
        <v>11</v>
      </c>
      <c r="KU236" s="10">
        <f t="shared" si="13"/>
        <v>1</v>
      </c>
      <c r="KV236" s="10">
        <f t="shared" si="14"/>
        <v>0</v>
      </c>
      <c r="KW236" s="10">
        <f t="shared" si="15"/>
        <v>12</v>
      </c>
    </row>
    <row r="237" spans="1:309" ht="19.5">
      <c r="A237" s="171">
        <v>21</v>
      </c>
      <c r="B237" s="171" t="s">
        <v>1337</v>
      </c>
      <c r="C237" s="172" t="s">
        <v>1356</v>
      </c>
      <c r="D237" s="173">
        <v>11</v>
      </c>
      <c r="E237" s="164" t="s">
        <v>1357</v>
      </c>
      <c r="F237" s="164">
        <v>9</v>
      </c>
      <c r="G237" s="164" t="s">
        <v>857</v>
      </c>
      <c r="H237" s="164">
        <v>0</v>
      </c>
      <c r="I237" s="164">
        <v>0</v>
      </c>
      <c r="J237" s="164">
        <v>360</v>
      </c>
      <c r="K237" s="164">
        <v>60.9</v>
      </c>
      <c r="L237" s="165">
        <v>16.916666666666664</v>
      </c>
      <c r="M237" s="384" t="s">
        <v>2400</v>
      </c>
      <c r="N237" s="166" t="s">
        <v>853</v>
      </c>
      <c r="CB237" s="166"/>
      <c r="CG237" s="166"/>
      <c r="CS237" s="167"/>
      <c r="CT237" s="166"/>
      <c r="DO237" s="166"/>
      <c r="EV237" s="166"/>
      <c r="FN237" s="167"/>
      <c r="FU237" s="166"/>
      <c r="GA237" s="166"/>
      <c r="GE237" s="166"/>
      <c r="GM237" s="166"/>
      <c r="GQ237" s="167"/>
      <c r="HA237" t="s">
        <v>853</v>
      </c>
      <c r="IP237" s="166"/>
      <c r="IR237" s="166" t="s">
        <v>853</v>
      </c>
      <c r="IV237" s="9" t="s">
        <v>853</v>
      </c>
      <c r="IW237" s="9" t="s">
        <v>853</v>
      </c>
      <c r="IX237" s="10"/>
      <c r="IY237" s="10"/>
      <c r="IZ237" s="9" t="s">
        <v>853</v>
      </c>
      <c r="JA237" s="10"/>
      <c r="JF237" t="s">
        <v>853</v>
      </c>
      <c r="JM237" s="167"/>
      <c r="JN237" t="s">
        <v>853</v>
      </c>
      <c r="JY237" s="166"/>
      <c r="KC237" s="285"/>
      <c r="KH237" s="10"/>
      <c r="KI237" s="10"/>
      <c r="KJ237" s="10"/>
      <c r="KK237" s="10"/>
      <c r="KR237" s="255"/>
      <c r="KT237" s="10">
        <f t="shared" si="12"/>
        <v>2</v>
      </c>
      <c r="KU237" s="10">
        <f t="shared" si="13"/>
        <v>5</v>
      </c>
      <c r="KV237" s="10">
        <f t="shared" si="14"/>
        <v>1</v>
      </c>
      <c r="KW237" s="10">
        <f t="shared" si="15"/>
        <v>8</v>
      </c>
    </row>
    <row r="238" spans="1:309" ht="19.5">
      <c r="A238" s="171">
        <v>21</v>
      </c>
      <c r="B238" s="171" t="s">
        <v>1337</v>
      </c>
      <c r="C238" s="172" t="s">
        <v>1358</v>
      </c>
      <c r="D238" s="173">
        <v>12</v>
      </c>
      <c r="E238" s="164" t="s">
        <v>1359</v>
      </c>
      <c r="F238" s="164">
        <v>14</v>
      </c>
      <c r="G238" s="164" t="s">
        <v>876</v>
      </c>
      <c r="H238" s="164">
        <v>0</v>
      </c>
      <c r="I238" s="164">
        <v>0</v>
      </c>
      <c r="J238" s="164">
        <v>270</v>
      </c>
      <c r="K238" s="164">
        <v>46.7</v>
      </c>
      <c r="L238" s="165">
        <v>17.296296296296298</v>
      </c>
      <c r="M238" s="384" t="s">
        <v>2401</v>
      </c>
      <c r="N238" s="166"/>
      <c r="CB238" s="166"/>
      <c r="CG238" s="166"/>
      <c r="CS238" s="167"/>
      <c r="CT238" s="166"/>
      <c r="DO238" s="166"/>
      <c r="EV238" s="166"/>
      <c r="FN238" s="167"/>
      <c r="FU238" s="166"/>
      <c r="GA238" s="166"/>
      <c r="GE238" s="166"/>
      <c r="GM238" s="166"/>
      <c r="GQ238" s="167"/>
      <c r="HA238" t="s">
        <v>853</v>
      </c>
      <c r="HG238" t="s">
        <v>853</v>
      </c>
      <c r="HM238" t="s">
        <v>853</v>
      </c>
      <c r="HQ238" t="s">
        <v>853</v>
      </c>
      <c r="IL238" t="s">
        <v>853</v>
      </c>
      <c r="IP238" s="166"/>
      <c r="IR238" s="166"/>
      <c r="IX238" s="10"/>
      <c r="IY238" s="10"/>
      <c r="JA238" s="10"/>
      <c r="JG238" s="9" t="s">
        <v>853</v>
      </c>
      <c r="JM238" s="167"/>
      <c r="JY238" s="166"/>
      <c r="KC238" s="285"/>
      <c r="KH238" s="10"/>
      <c r="KI238" s="10"/>
      <c r="KJ238" s="10"/>
      <c r="KK238" s="10"/>
      <c r="KO238" t="s">
        <v>853</v>
      </c>
      <c r="KR238" s="255"/>
      <c r="KT238" s="10">
        <f t="shared" si="12"/>
        <v>5</v>
      </c>
      <c r="KU238" s="10">
        <f t="shared" si="13"/>
        <v>1</v>
      </c>
      <c r="KV238" s="10">
        <f t="shared" si="14"/>
        <v>1</v>
      </c>
      <c r="KW238" s="10">
        <f t="shared" si="15"/>
        <v>7</v>
      </c>
    </row>
    <row r="239" spans="1:309" ht="19.5">
      <c r="A239" s="171">
        <v>21</v>
      </c>
      <c r="B239" s="171" t="s">
        <v>1337</v>
      </c>
      <c r="C239" s="172" t="s">
        <v>1360</v>
      </c>
      <c r="D239" s="173">
        <v>13</v>
      </c>
      <c r="E239" s="164" t="s">
        <v>1361</v>
      </c>
      <c r="F239" s="164">
        <v>20</v>
      </c>
      <c r="G239" s="164" t="s">
        <v>852</v>
      </c>
      <c r="H239" s="164">
        <v>0</v>
      </c>
      <c r="I239" s="164">
        <v>0</v>
      </c>
      <c r="J239" s="164">
        <v>120</v>
      </c>
      <c r="K239" s="164">
        <v>22.5</v>
      </c>
      <c r="L239" s="165">
        <v>18.75</v>
      </c>
      <c r="M239" s="384" t="s">
        <v>2402</v>
      </c>
      <c r="N239" s="166" t="s">
        <v>853</v>
      </c>
      <c r="CB239" s="166"/>
      <c r="CG239" s="166"/>
      <c r="CS239" s="167"/>
      <c r="CT239" s="166"/>
      <c r="DO239" s="166"/>
      <c r="EV239" s="166"/>
      <c r="FN239" s="167"/>
      <c r="FU239" s="166"/>
      <c r="GA239" s="166"/>
      <c r="GE239" s="166"/>
      <c r="GM239" s="166"/>
      <c r="GQ239" s="167"/>
      <c r="HA239" t="s">
        <v>853</v>
      </c>
      <c r="IP239" s="166"/>
      <c r="IR239" s="166"/>
      <c r="IX239" s="10"/>
      <c r="IY239" s="10"/>
      <c r="JA239" s="10"/>
      <c r="JM239" s="167"/>
      <c r="JY239" s="166"/>
      <c r="KC239" s="285"/>
      <c r="KH239" s="10"/>
      <c r="KI239" s="10"/>
      <c r="KJ239" s="10"/>
      <c r="KK239" s="10"/>
      <c r="KO239" t="s">
        <v>853</v>
      </c>
      <c r="KR239" s="255"/>
      <c r="KT239" s="10">
        <f t="shared" si="12"/>
        <v>2</v>
      </c>
      <c r="KU239" s="10">
        <f t="shared" si="13"/>
        <v>0</v>
      </c>
      <c r="KV239" s="10">
        <f t="shared" si="14"/>
        <v>1</v>
      </c>
      <c r="KW239" s="10">
        <f t="shared" si="15"/>
        <v>3</v>
      </c>
    </row>
    <row r="240" spans="1:309" ht="19.5">
      <c r="A240" s="171">
        <v>22</v>
      </c>
      <c r="B240" s="171" t="s">
        <v>1362</v>
      </c>
      <c r="C240" s="172" t="s">
        <v>1363</v>
      </c>
      <c r="D240" s="173">
        <v>1</v>
      </c>
      <c r="E240" s="171" t="s">
        <v>1364</v>
      </c>
      <c r="F240" s="164">
        <v>10</v>
      </c>
      <c r="G240" s="164" t="s">
        <v>857</v>
      </c>
      <c r="H240" s="164">
        <v>0</v>
      </c>
      <c r="I240" s="164">
        <v>0</v>
      </c>
      <c r="J240" s="164">
        <v>662</v>
      </c>
      <c r="K240" s="164">
        <v>298.3</v>
      </c>
      <c r="L240" s="165">
        <v>45.060422960725077</v>
      </c>
      <c r="M240" s="384" t="s">
        <v>2403</v>
      </c>
      <c r="N240" s="166" t="s">
        <v>853</v>
      </c>
      <c r="BZ240" s="9" t="s">
        <v>853</v>
      </c>
      <c r="CB240" s="166"/>
      <c r="CG240" s="166"/>
      <c r="CQ240" s="9" t="s">
        <v>853</v>
      </c>
      <c r="CS240" s="167"/>
      <c r="CT240" s="166"/>
      <c r="DF240" s="9" t="s">
        <v>853</v>
      </c>
      <c r="DG240" s="9" t="s">
        <v>853</v>
      </c>
      <c r="DH240" s="9" t="s">
        <v>853</v>
      </c>
      <c r="DO240" s="166" t="s">
        <v>853</v>
      </c>
      <c r="DT240" s="9" t="s">
        <v>853</v>
      </c>
      <c r="EG240" s="9" t="s">
        <v>853</v>
      </c>
      <c r="EH240" s="9" t="s">
        <v>853</v>
      </c>
      <c r="EI240" s="9" t="s">
        <v>853</v>
      </c>
      <c r="EJ240" s="9" t="s">
        <v>853</v>
      </c>
      <c r="EK240" s="9" t="s">
        <v>853</v>
      </c>
      <c r="EL240" s="9" t="s">
        <v>853</v>
      </c>
      <c r="EM240" s="9" t="s">
        <v>853</v>
      </c>
      <c r="EN240" s="9" t="s">
        <v>853</v>
      </c>
      <c r="EO240" s="9" t="s">
        <v>853</v>
      </c>
      <c r="EU240" s="9" t="s">
        <v>853</v>
      </c>
      <c r="EV240" s="166"/>
      <c r="FF240" s="9" t="s">
        <v>853</v>
      </c>
      <c r="FH240" s="9" t="s">
        <v>853</v>
      </c>
      <c r="FJ240" s="9" t="s">
        <v>853</v>
      </c>
      <c r="FK240" s="9" t="s">
        <v>853</v>
      </c>
      <c r="FN240" s="167"/>
      <c r="FU240" s="166"/>
      <c r="FV240" s="9" t="s">
        <v>853</v>
      </c>
      <c r="FW240" s="9" t="s">
        <v>853</v>
      </c>
      <c r="FX240" s="9" t="s">
        <v>853</v>
      </c>
      <c r="GA240" s="166"/>
      <c r="GE240" s="166"/>
      <c r="GM240" s="166"/>
      <c r="GQ240" s="167"/>
      <c r="GW240" t="s">
        <v>853</v>
      </c>
      <c r="IP240" s="166" t="s">
        <v>853</v>
      </c>
      <c r="IR240" s="166"/>
      <c r="IT240" s="9" t="s">
        <v>853</v>
      </c>
      <c r="IX240" s="10"/>
      <c r="IY240" s="10"/>
      <c r="IZ240" s="9" t="s">
        <v>853</v>
      </c>
      <c r="JA240" s="10"/>
      <c r="JM240" s="167"/>
      <c r="JY240" s="166"/>
      <c r="KC240" s="285"/>
      <c r="KH240" s="10"/>
      <c r="KI240" s="10"/>
      <c r="KJ240" s="10"/>
      <c r="KK240" s="10"/>
      <c r="KR240" s="255"/>
      <c r="KT240" s="10">
        <f t="shared" si="12"/>
        <v>27</v>
      </c>
      <c r="KU240" s="10">
        <f t="shared" si="13"/>
        <v>2</v>
      </c>
      <c r="KV240" s="10">
        <f t="shared" si="14"/>
        <v>0</v>
      </c>
      <c r="KW240" s="10">
        <f t="shared" si="15"/>
        <v>29</v>
      </c>
    </row>
    <row r="241" spans="1:309" ht="19.5">
      <c r="A241" s="171">
        <v>22</v>
      </c>
      <c r="B241" s="171" t="s">
        <v>1365</v>
      </c>
      <c r="C241" s="172" t="s">
        <v>1366</v>
      </c>
      <c r="D241" s="173">
        <v>2</v>
      </c>
      <c r="E241" s="164" t="s">
        <v>1367</v>
      </c>
      <c r="F241" s="164">
        <v>20</v>
      </c>
      <c r="G241" s="164" t="s">
        <v>852</v>
      </c>
      <c r="H241" s="164">
        <v>0</v>
      </c>
      <c r="I241" s="164">
        <v>0</v>
      </c>
      <c r="J241" s="164">
        <v>403</v>
      </c>
      <c r="K241" s="164">
        <v>25.5</v>
      </c>
      <c r="L241" s="165">
        <v>6.3275434243176178</v>
      </c>
      <c r="M241" s="384" t="s">
        <v>2404</v>
      </c>
      <c r="N241" s="166" t="s">
        <v>853</v>
      </c>
      <c r="CB241" s="166"/>
      <c r="CG241" s="166"/>
      <c r="CI241" s="9" t="s">
        <v>853</v>
      </c>
      <c r="CS241" s="167"/>
      <c r="CT241" s="166"/>
      <c r="CV241" s="9" t="s">
        <v>853</v>
      </c>
      <c r="DO241" s="166"/>
      <c r="EN241" s="9" t="s">
        <v>853</v>
      </c>
      <c r="EO241" s="9" t="s">
        <v>853</v>
      </c>
      <c r="EV241" s="166"/>
      <c r="FJ241" s="9" t="s">
        <v>853</v>
      </c>
      <c r="FN241" s="167"/>
      <c r="FU241" s="166"/>
      <c r="FW241" s="9" t="s">
        <v>853</v>
      </c>
      <c r="GA241" s="166"/>
      <c r="GE241" s="166"/>
      <c r="GM241" s="166"/>
      <c r="GQ241" s="167"/>
      <c r="HF241" t="s">
        <v>853</v>
      </c>
      <c r="HK241" t="s">
        <v>853</v>
      </c>
      <c r="HX241" t="s">
        <v>853</v>
      </c>
      <c r="IC241" t="s">
        <v>853</v>
      </c>
      <c r="ID241" t="s">
        <v>853</v>
      </c>
      <c r="IH241" t="s">
        <v>853</v>
      </c>
      <c r="IP241" s="166"/>
      <c r="IR241" s="166"/>
      <c r="IX241" s="10"/>
      <c r="IY241" s="10"/>
      <c r="JA241" s="10"/>
      <c r="JG241" s="9" t="s">
        <v>853</v>
      </c>
      <c r="JI241" s="9" t="s">
        <v>853</v>
      </c>
      <c r="JM241" s="167"/>
      <c r="JO241" t="s">
        <v>853</v>
      </c>
      <c r="JY241" s="166"/>
      <c r="KC241" s="285"/>
      <c r="KE241" t="s">
        <v>853</v>
      </c>
      <c r="KH241" s="10"/>
      <c r="KI241" s="10"/>
      <c r="KJ241" s="10"/>
      <c r="KK241" s="10"/>
      <c r="KR241" s="255"/>
      <c r="KT241" s="10">
        <f t="shared" si="12"/>
        <v>13</v>
      </c>
      <c r="KU241" s="10">
        <f t="shared" si="13"/>
        <v>2</v>
      </c>
      <c r="KV241" s="10">
        <f t="shared" si="14"/>
        <v>2</v>
      </c>
      <c r="KW241" s="10">
        <f t="shared" si="15"/>
        <v>17</v>
      </c>
    </row>
    <row r="242" spans="1:309" ht="19.5">
      <c r="A242" s="171">
        <v>22</v>
      </c>
      <c r="B242" s="171" t="s">
        <v>1365</v>
      </c>
      <c r="C242" s="172" t="s">
        <v>1368</v>
      </c>
      <c r="D242" s="173">
        <v>3</v>
      </c>
      <c r="E242" s="164" t="s">
        <v>1369</v>
      </c>
      <c r="F242" s="164">
        <v>9</v>
      </c>
      <c r="G242" s="164" t="s">
        <v>857</v>
      </c>
      <c r="H242" s="164">
        <v>0</v>
      </c>
      <c r="I242" s="164">
        <v>0</v>
      </c>
      <c r="J242" s="164">
        <v>498</v>
      </c>
      <c r="K242" s="164">
        <v>168.9</v>
      </c>
      <c r="L242" s="165">
        <v>33.915662650602414</v>
      </c>
      <c r="M242" s="384" t="s">
        <v>2405</v>
      </c>
      <c r="N242" s="166" t="s">
        <v>853</v>
      </c>
      <c r="BA242" s="9" t="s">
        <v>853</v>
      </c>
      <c r="BG242" s="9" t="s">
        <v>853</v>
      </c>
      <c r="BQ242" s="9" t="s">
        <v>853</v>
      </c>
      <c r="CB242" s="166"/>
      <c r="CG242" s="166"/>
      <c r="CI242" s="9" t="s">
        <v>853</v>
      </c>
      <c r="CR242" s="9" t="s">
        <v>853</v>
      </c>
      <c r="CS242" s="167"/>
      <c r="CT242" s="166"/>
      <c r="DO242" s="166" t="s">
        <v>853</v>
      </c>
      <c r="EV242" s="166"/>
      <c r="FN242" s="167"/>
      <c r="FO242" s="9" t="s">
        <v>853</v>
      </c>
      <c r="FP242" s="9" t="s">
        <v>853</v>
      </c>
      <c r="FS242" s="9" t="s">
        <v>853</v>
      </c>
      <c r="FU242" s="166" t="s">
        <v>853</v>
      </c>
      <c r="GA242" s="166"/>
      <c r="GE242" s="166"/>
      <c r="GM242" s="166"/>
      <c r="GQ242" s="167"/>
      <c r="HA242" t="s">
        <v>853</v>
      </c>
      <c r="IP242" s="166"/>
      <c r="IR242" s="166"/>
      <c r="IV242" s="9" t="s">
        <v>853</v>
      </c>
      <c r="IX242" s="10"/>
      <c r="IY242" s="10"/>
      <c r="IZ242" s="9" t="s">
        <v>853</v>
      </c>
      <c r="JA242" s="10"/>
      <c r="JF242" t="s">
        <v>853</v>
      </c>
      <c r="JK242" s="9" t="s">
        <v>853</v>
      </c>
      <c r="JM242" s="167"/>
      <c r="JO242" t="s">
        <v>853</v>
      </c>
      <c r="JY242" s="166"/>
      <c r="KC242" s="285" t="s">
        <v>853</v>
      </c>
      <c r="KH242" s="10"/>
      <c r="KI242" s="10"/>
      <c r="KJ242" s="10"/>
      <c r="KK242" s="10"/>
      <c r="KR242" s="255"/>
      <c r="KT242" s="10">
        <f t="shared" si="12"/>
        <v>12</v>
      </c>
      <c r="KU242" s="10">
        <f t="shared" si="13"/>
        <v>4</v>
      </c>
      <c r="KV242" s="10">
        <f t="shared" si="14"/>
        <v>2</v>
      </c>
      <c r="KW242" s="10">
        <f t="shared" si="15"/>
        <v>18</v>
      </c>
    </row>
    <row r="243" spans="1:309" ht="19.5">
      <c r="A243" s="171">
        <v>22</v>
      </c>
      <c r="B243" s="171" t="s">
        <v>1365</v>
      </c>
      <c r="C243" s="172" t="s">
        <v>1370</v>
      </c>
      <c r="D243" s="173">
        <v>4</v>
      </c>
      <c r="E243" s="171" t="s">
        <v>1371</v>
      </c>
      <c r="F243" s="164">
        <v>22</v>
      </c>
      <c r="G243" s="164" t="s">
        <v>852</v>
      </c>
      <c r="H243" s="164">
        <v>0</v>
      </c>
      <c r="I243" s="164">
        <v>0</v>
      </c>
      <c r="J243" s="164">
        <v>750</v>
      </c>
      <c r="K243" s="164">
        <v>298.10000000000002</v>
      </c>
      <c r="L243" s="165">
        <v>39.74666666666667</v>
      </c>
      <c r="M243" s="384" t="s">
        <v>2406</v>
      </c>
      <c r="N243" s="166" t="s">
        <v>853</v>
      </c>
      <c r="CB243" s="166"/>
      <c r="CG243" s="166"/>
      <c r="CI243" s="9" t="s">
        <v>853</v>
      </c>
      <c r="CS243" s="167"/>
      <c r="CT243" s="166"/>
      <c r="DO243" s="166"/>
      <c r="EG243" s="9" t="s">
        <v>853</v>
      </c>
      <c r="EV243" s="166"/>
      <c r="FL243" s="9" t="s">
        <v>853</v>
      </c>
      <c r="FN243" s="167"/>
      <c r="FP243" s="9" t="s">
        <v>853</v>
      </c>
      <c r="FU243" s="166"/>
      <c r="GA243" s="166"/>
      <c r="GE243" s="166"/>
      <c r="GM243" s="166"/>
      <c r="GQ243" s="167"/>
      <c r="IP243" s="166"/>
      <c r="IR243" s="166"/>
      <c r="IX243" s="10"/>
      <c r="IY243" s="10"/>
      <c r="IZ243" s="9" t="s">
        <v>853</v>
      </c>
      <c r="JA243" s="10"/>
      <c r="JK243" s="9" t="s">
        <v>853</v>
      </c>
      <c r="JM243" s="167"/>
      <c r="JY243" s="166" t="s">
        <v>853</v>
      </c>
      <c r="KA243" s="9" t="s">
        <v>853</v>
      </c>
      <c r="KC243" s="285"/>
      <c r="KD243" t="s">
        <v>853</v>
      </c>
      <c r="KE243" t="s">
        <v>853</v>
      </c>
      <c r="KF243" t="s">
        <v>853</v>
      </c>
      <c r="KH243" s="10" t="s">
        <v>853</v>
      </c>
      <c r="KI243" s="10"/>
      <c r="KJ243" s="10"/>
      <c r="KK243" s="10"/>
      <c r="KR243" s="255"/>
      <c r="KT243" s="10">
        <f t="shared" si="12"/>
        <v>5</v>
      </c>
      <c r="KU243" s="10">
        <f t="shared" si="13"/>
        <v>2</v>
      </c>
      <c r="KV243" s="10">
        <f t="shared" si="14"/>
        <v>6</v>
      </c>
      <c r="KW243" s="10">
        <f t="shared" si="15"/>
        <v>13</v>
      </c>
    </row>
    <row r="244" spans="1:309" ht="19.5">
      <c r="A244" s="171">
        <v>22</v>
      </c>
      <c r="B244" s="171" t="s">
        <v>1365</v>
      </c>
      <c r="C244" s="172" t="s">
        <v>1372</v>
      </c>
      <c r="D244" s="173">
        <v>5</v>
      </c>
      <c r="E244" s="164" t="s">
        <v>1373</v>
      </c>
      <c r="F244" s="164">
        <v>12</v>
      </c>
      <c r="G244" s="164" t="s">
        <v>876</v>
      </c>
      <c r="H244" s="164">
        <v>0</v>
      </c>
      <c r="I244" s="164">
        <v>0</v>
      </c>
      <c r="J244" s="164">
        <v>581</v>
      </c>
      <c r="K244" s="164">
        <v>150.1</v>
      </c>
      <c r="L244" s="165">
        <v>25.83476764199656</v>
      </c>
      <c r="M244" s="384" t="s">
        <v>2407</v>
      </c>
      <c r="N244" s="166"/>
      <c r="CB244" s="166"/>
      <c r="CG244" s="166"/>
      <c r="CS244" s="167"/>
      <c r="CT244" s="166"/>
      <c r="CV244" s="9" t="s">
        <v>853</v>
      </c>
      <c r="DO244" s="166"/>
      <c r="DR244" s="9" t="s">
        <v>853</v>
      </c>
      <c r="EV244" s="166"/>
      <c r="FF244" s="9" t="s">
        <v>853</v>
      </c>
      <c r="FN244" s="167"/>
      <c r="FU244" s="166"/>
      <c r="GA244" s="166"/>
      <c r="GE244" s="166"/>
      <c r="GM244" s="166"/>
      <c r="GQ244" s="167"/>
      <c r="IP244" s="166"/>
      <c r="IR244" s="166"/>
      <c r="IV244" s="9" t="s">
        <v>853</v>
      </c>
      <c r="IX244" s="10"/>
      <c r="IY244" s="10"/>
      <c r="IZ244" s="9" t="s">
        <v>853</v>
      </c>
      <c r="JA244" s="10"/>
      <c r="JK244" s="9" t="s">
        <v>853</v>
      </c>
      <c r="JM244" s="167"/>
      <c r="JN244" t="s">
        <v>853</v>
      </c>
      <c r="JY244" s="166"/>
      <c r="KA244" s="9" t="s">
        <v>853</v>
      </c>
      <c r="KC244" s="285"/>
      <c r="KH244" s="10"/>
      <c r="KI244" s="10"/>
      <c r="KJ244" s="10"/>
      <c r="KK244" s="10"/>
      <c r="KR244" s="255"/>
      <c r="KT244" s="10">
        <f t="shared" si="12"/>
        <v>3</v>
      </c>
      <c r="KU244" s="10">
        <f t="shared" si="13"/>
        <v>3</v>
      </c>
      <c r="KV244" s="10">
        <f t="shared" si="14"/>
        <v>2</v>
      </c>
      <c r="KW244" s="10">
        <f t="shared" si="15"/>
        <v>8</v>
      </c>
    </row>
    <row r="245" spans="1:309" ht="19.5">
      <c r="A245" s="171">
        <v>22</v>
      </c>
      <c r="B245" s="171" t="s">
        <v>1365</v>
      </c>
      <c r="C245" s="172" t="s">
        <v>1374</v>
      </c>
      <c r="D245" s="173">
        <v>6</v>
      </c>
      <c r="E245" s="171" t="s">
        <v>1375</v>
      </c>
      <c r="F245" s="164">
        <v>9</v>
      </c>
      <c r="G245" s="164" t="s">
        <v>857</v>
      </c>
      <c r="H245" s="164">
        <v>0</v>
      </c>
      <c r="I245" s="164">
        <v>0</v>
      </c>
      <c r="J245" s="164">
        <v>504</v>
      </c>
      <c r="K245" s="164">
        <v>116.1</v>
      </c>
      <c r="L245" s="165">
        <v>23.035714285714285</v>
      </c>
      <c r="M245" s="384" t="s">
        <v>2408</v>
      </c>
      <c r="N245" s="166"/>
      <c r="CB245" s="166"/>
      <c r="CG245" s="166"/>
      <c r="CS245" s="167"/>
      <c r="CT245" s="166"/>
      <c r="CW245" s="9" t="s">
        <v>853</v>
      </c>
      <c r="DO245" s="166"/>
      <c r="DP245" s="9" t="s">
        <v>853</v>
      </c>
      <c r="EV245" s="166" t="s">
        <v>853</v>
      </c>
      <c r="EW245" s="9" t="s">
        <v>853</v>
      </c>
      <c r="FN245" s="167"/>
      <c r="FU245" s="166"/>
      <c r="GA245" s="166"/>
      <c r="GE245" s="166"/>
      <c r="GM245" s="166"/>
      <c r="GQ245" s="167"/>
      <c r="IP245" s="166"/>
      <c r="IR245" s="166"/>
      <c r="IV245" s="9" t="s">
        <v>853</v>
      </c>
      <c r="IX245" s="10"/>
      <c r="IY245" s="10"/>
      <c r="IZ245" s="9" t="s">
        <v>853</v>
      </c>
      <c r="JA245" s="10"/>
      <c r="JM245" s="167"/>
      <c r="JN245" t="s">
        <v>853</v>
      </c>
      <c r="JP245" t="s">
        <v>853</v>
      </c>
      <c r="JU245" t="s">
        <v>853</v>
      </c>
      <c r="JY245" s="166" t="s">
        <v>853</v>
      </c>
      <c r="KC245" s="285"/>
      <c r="KD245" t="s">
        <v>853</v>
      </c>
      <c r="KH245" s="10"/>
      <c r="KI245" s="10"/>
      <c r="KJ245" s="10"/>
      <c r="KK245" s="10"/>
      <c r="KO245" t="s">
        <v>853</v>
      </c>
      <c r="KR245" s="255"/>
      <c r="KT245" s="10">
        <f t="shared" si="12"/>
        <v>4</v>
      </c>
      <c r="KU245" s="10">
        <f t="shared" si="13"/>
        <v>2</v>
      </c>
      <c r="KV245" s="10">
        <f t="shared" si="14"/>
        <v>6</v>
      </c>
      <c r="KW245" s="10">
        <f t="shared" si="15"/>
        <v>12</v>
      </c>
    </row>
    <row r="246" spans="1:309" ht="19.5">
      <c r="A246" s="171">
        <v>22</v>
      </c>
      <c r="B246" s="171" t="s">
        <v>1365</v>
      </c>
      <c r="C246" s="172" t="s">
        <v>1376</v>
      </c>
      <c r="D246" s="173">
        <v>7</v>
      </c>
      <c r="E246" s="171" t="s">
        <v>1377</v>
      </c>
      <c r="F246" s="164">
        <v>21</v>
      </c>
      <c r="G246" s="164" t="s">
        <v>852</v>
      </c>
      <c r="H246" s="164" t="s">
        <v>979</v>
      </c>
      <c r="I246" s="164">
        <v>0</v>
      </c>
      <c r="J246" s="164">
        <v>606</v>
      </c>
      <c r="K246" s="164">
        <v>266.8</v>
      </c>
      <c r="L246" s="165">
        <v>44.026402640264031</v>
      </c>
      <c r="M246" s="384" t="s">
        <v>2409</v>
      </c>
      <c r="N246" s="166" t="s">
        <v>853</v>
      </c>
      <c r="CB246" s="166"/>
      <c r="CG246" s="166"/>
      <c r="CS246" s="167"/>
      <c r="CT246" s="166"/>
      <c r="DO246" s="166"/>
      <c r="EV246" s="166"/>
      <c r="FN246" s="167"/>
      <c r="FU246" s="166"/>
      <c r="GA246" s="166"/>
      <c r="GE246" s="166"/>
      <c r="GM246" s="166"/>
      <c r="GQ246" s="167"/>
      <c r="IP246" s="166"/>
      <c r="IR246" s="166"/>
      <c r="IX246" s="10"/>
      <c r="IY246" s="10"/>
      <c r="JA246" s="10"/>
      <c r="JM246" s="167"/>
      <c r="JP246" t="s">
        <v>853</v>
      </c>
      <c r="JY246" s="166"/>
      <c r="KC246" s="285"/>
      <c r="KH246" s="10"/>
      <c r="KI246" s="10"/>
      <c r="KJ246" s="10"/>
      <c r="KK246" s="10"/>
      <c r="KR246" s="255"/>
      <c r="KT246" s="10">
        <f t="shared" si="12"/>
        <v>1</v>
      </c>
      <c r="KU246" s="10">
        <f t="shared" si="13"/>
        <v>0</v>
      </c>
      <c r="KV246" s="10">
        <f t="shared" si="14"/>
        <v>1</v>
      </c>
      <c r="KW246" s="10">
        <f t="shared" si="15"/>
        <v>2</v>
      </c>
    </row>
    <row r="247" spans="1:309" ht="19.5">
      <c r="A247" s="171">
        <v>22</v>
      </c>
      <c r="B247" s="171" t="s">
        <v>1365</v>
      </c>
      <c r="C247" s="172" t="s">
        <v>1378</v>
      </c>
      <c r="D247" s="173">
        <v>8</v>
      </c>
      <c r="E247" s="171" t="s">
        <v>1379</v>
      </c>
      <c r="F247" s="164">
        <v>22</v>
      </c>
      <c r="G247" s="164" t="s">
        <v>852</v>
      </c>
      <c r="H247" s="164">
        <v>0</v>
      </c>
      <c r="I247" s="164">
        <v>0</v>
      </c>
      <c r="J247" s="164">
        <v>816</v>
      </c>
      <c r="K247" s="164">
        <v>207.3</v>
      </c>
      <c r="L247" s="165">
        <v>25.404411764705888</v>
      </c>
      <c r="M247" s="384" t="s">
        <v>2410</v>
      </c>
      <c r="N247" s="166" t="s">
        <v>853</v>
      </c>
      <c r="CB247" s="166" t="s">
        <v>853</v>
      </c>
      <c r="CG247" s="166"/>
      <c r="CS247" s="167"/>
      <c r="CT247" s="166"/>
      <c r="DO247" s="166"/>
      <c r="EV247" s="166"/>
      <c r="FN247" s="167"/>
      <c r="FU247" s="166"/>
      <c r="GA247" s="166"/>
      <c r="GE247" s="166"/>
      <c r="GM247" s="166"/>
      <c r="GQ247" s="167"/>
      <c r="IP247" s="166"/>
      <c r="IR247" s="166"/>
      <c r="IX247" s="10" t="s">
        <v>853</v>
      </c>
      <c r="IY247" s="10"/>
      <c r="JA247" s="10"/>
      <c r="JM247" s="167"/>
      <c r="JY247" s="166"/>
      <c r="KC247" s="285"/>
      <c r="KD247" s="9"/>
      <c r="KH247" s="10"/>
      <c r="KI247" s="10"/>
      <c r="KJ247" s="10"/>
      <c r="KK247" s="10"/>
      <c r="KO247" t="s">
        <v>853</v>
      </c>
      <c r="KR247" s="255"/>
      <c r="KT247" s="10">
        <f t="shared" si="12"/>
        <v>2</v>
      </c>
      <c r="KU247" s="10">
        <f t="shared" si="13"/>
        <v>1</v>
      </c>
      <c r="KV247" s="10">
        <f t="shared" si="14"/>
        <v>1</v>
      </c>
      <c r="KW247" s="10">
        <f t="shared" si="15"/>
        <v>4</v>
      </c>
    </row>
    <row r="248" spans="1:309" ht="19.5">
      <c r="A248" s="171">
        <v>22</v>
      </c>
      <c r="B248" s="171" t="s">
        <v>1365</v>
      </c>
      <c r="C248" s="172" t="s">
        <v>1380</v>
      </c>
      <c r="D248" s="173">
        <v>9</v>
      </c>
      <c r="E248" s="171" t="s">
        <v>1381</v>
      </c>
      <c r="F248" s="164">
        <v>10</v>
      </c>
      <c r="G248" s="164" t="s">
        <v>857</v>
      </c>
      <c r="H248" s="164">
        <v>0</v>
      </c>
      <c r="I248" s="164">
        <v>0</v>
      </c>
      <c r="J248" s="164">
        <v>500</v>
      </c>
      <c r="K248" s="164">
        <v>162.19999999999999</v>
      </c>
      <c r="L248" s="165">
        <v>32.44</v>
      </c>
      <c r="M248" s="384" t="s">
        <v>2411</v>
      </c>
      <c r="N248" s="166" t="s">
        <v>853</v>
      </c>
      <c r="CB248" s="166"/>
      <c r="CG248" s="166"/>
      <c r="CI248" s="9" t="s">
        <v>853</v>
      </c>
      <c r="CS248" s="167"/>
      <c r="CT248" s="166"/>
      <c r="CV248" s="9" t="s">
        <v>853</v>
      </c>
      <c r="CW248" s="9" t="s">
        <v>853</v>
      </c>
      <c r="DG248" s="9" t="s">
        <v>853</v>
      </c>
      <c r="DO248" s="166"/>
      <c r="EC248" s="9" t="s">
        <v>853</v>
      </c>
      <c r="EV248" s="166"/>
      <c r="FN248" s="167"/>
      <c r="FO248" s="9" t="s">
        <v>853</v>
      </c>
      <c r="FP248" s="9" t="s">
        <v>853</v>
      </c>
      <c r="FS248" s="9" t="s">
        <v>853</v>
      </c>
      <c r="FU248" s="166" t="s">
        <v>853</v>
      </c>
      <c r="GA248" s="166"/>
      <c r="GE248" s="166"/>
      <c r="GM248" s="166"/>
      <c r="GQ248" s="167"/>
      <c r="GX248" t="s">
        <v>853</v>
      </c>
      <c r="HA248" t="s">
        <v>853</v>
      </c>
      <c r="ID248" t="s">
        <v>853</v>
      </c>
      <c r="IP248" s="166"/>
      <c r="IR248" s="166"/>
      <c r="IV248" s="9" t="s">
        <v>853</v>
      </c>
      <c r="IX248" s="10"/>
      <c r="IY248" s="10"/>
      <c r="JA248" s="10"/>
      <c r="JK248" s="9" t="s">
        <v>853</v>
      </c>
      <c r="JM248" s="167"/>
      <c r="JU248" t="s">
        <v>853</v>
      </c>
      <c r="JY248" s="166" t="s">
        <v>853</v>
      </c>
      <c r="KB248" s="9" t="s">
        <v>853</v>
      </c>
      <c r="KC248" s="285"/>
      <c r="KD248" t="s">
        <v>853</v>
      </c>
      <c r="KH248" s="10"/>
      <c r="KI248" s="10"/>
      <c r="KJ248" s="10"/>
      <c r="KK248" s="10"/>
      <c r="KR248" s="255"/>
      <c r="KT248" s="10">
        <f t="shared" si="12"/>
        <v>13</v>
      </c>
      <c r="KU248" s="10">
        <f t="shared" si="13"/>
        <v>2</v>
      </c>
      <c r="KV248" s="10">
        <f t="shared" si="14"/>
        <v>4</v>
      </c>
      <c r="KW248" s="10">
        <f t="shared" si="15"/>
        <v>19</v>
      </c>
    </row>
    <row r="249" spans="1:309" ht="19.5">
      <c r="A249" s="171">
        <v>22</v>
      </c>
      <c r="B249" s="171" t="s">
        <v>1365</v>
      </c>
      <c r="C249" s="172" t="s">
        <v>1382</v>
      </c>
      <c r="D249" s="173">
        <v>10</v>
      </c>
      <c r="E249" s="164" t="s">
        <v>1383</v>
      </c>
      <c r="F249" s="164">
        <v>9</v>
      </c>
      <c r="G249" s="164" t="s">
        <v>857</v>
      </c>
      <c r="H249" s="164">
        <v>0</v>
      </c>
      <c r="I249" s="164">
        <v>0</v>
      </c>
      <c r="J249" s="164">
        <v>471</v>
      </c>
      <c r="K249" s="164">
        <v>125.9</v>
      </c>
      <c r="L249" s="165">
        <v>26.730360934182588</v>
      </c>
      <c r="M249" s="384" t="s">
        <v>2412</v>
      </c>
      <c r="N249" s="166" t="s">
        <v>853</v>
      </c>
      <c r="CB249" s="166"/>
      <c r="CC249" s="9" t="s">
        <v>853</v>
      </c>
      <c r="CG249" s="166"/>
      <c r="CO249" s="9" t="s">
        <v>853</v>
      </c>
      <c r="CS249" s="167"/>
      <c r="CT249" s="166"/>
      <c r="DO249" s="166"/>
      <c r="EV249" s="166"/>
      <c r="FI249" s="9" t="s">
        <v>853</v>
      </c>
      <c r="FN249" s="167"/>
      <c r="FO249" s="9" t="s">
        <v>853</v>
      </c>
      <c r="FS249" s="9" t="s">
        <v>853</v>
      </c>
      <c r="FU249" s="166" t="s">
        <v>853</v>
      </c>
      <c r="GA249" s="166"/>
      <c r="GE249" s="166"/>
      <c r="GM249" s="166"/>
      <c r="GQ249" s="167"/>
      <c r="IP249" s="166"/>
      <c r="IR249" s="166"/>
      <c r="IV249" s="9" t="s">
        <v>853</v>
      </c>
      <c r="IX249" s="10"/>
      <c r="IY249" s="10"/>
      <c r="IZ249" s="9" t="s">
        <v>853</v>
      </c>
      <c r="JA249" s="10"/>
      <c r="JM249" s="167" t="s">
        <v>853</v>
      </c>
      <c r="JN249" s="9"/>
      <c r="JO249" t="s">
        <v>853</v>
      </c>
      <c r="JY249" s="166"/>
      <c r="KC249" s="285"/>
      <c r="KH249" s="10"/>
      <c r="KI249" s="10"/>
      <c r="KJ249" s="10"/>
      <c r="KK249" s="10"/>
      <c r="KR249" s="255"/>
      <c r="KT249" s="10">
        <f t="shared" si="12"/>
        <v>7</v>
      </c>
      <c r="KU249" s="10">
        <f t="shared" si="13"/>
        <v>3</v>
      </c>
      <c r="KV249" s="10">
        <f t="shared" si="14"/>
        <v>1</v>
      </c>
      <c r="KW249" s="10">
        <f t="shared" si="15"/>
        <v>11</v>
      </c>
    </row>
    <row r="250" spans="1:309" ht="19.5">
      <c r="A250" s="171">
        <v>22</v>
      </c>
      <c r="B250" s="171" t="s">
        <v>1365</v>
      </c>
      <c r="C250" s="172" t="s">
        <v>1384</v>
      </c>
      <c r="D250" s="173">
        <v>11</v>
      </c>
      <c r="E250" s="164" t="s">
        <v>1385</v>
      </c>
      <c r="F250" s="164">
        <v>10</v>
      </c>
      <c r="G250" s="164" t="s">
        <v>857</v>
      </c>
      <c r="H250" s="164">
        <v>0</v>
      </c>
      <c r="I250" s="164">
        <v>0</v>
      </c>
      <c r="J250" s="164">
        <v>243</v>
      </c>
      <c r="K250" s="164">
        <v>148</v>
      </c>
      <c r="L250" s="165">
        <v>60.905349794238681</v>
      </c>
      <c r="M250" s="384" t="s">
        <v>2413</v>
      </c>
      <c r="N250" s="166" t="s">
        <v>853</v>
      </c>
      <c r="BD250" s="9" t="s">
        <v>853</v>
      </c>
      <c r="BG250" s="9" t="s">
        <v>853</v>
      </c>
      <c r="BR250" s="9" t="s">
        <v>853</v>
      </c>
      <c r="BU250" s="9" t="s">
        <v>853</v>
      </c>
      <c r="CB250" s="166"/>
      <c r="CG250" s="166"/>
      <c r="CH250" s="9" t="s">
        <v>853</v>
      </c>
      <c r="CO250" s="9" t="s">
        <v>853</v>
      </c>
      <c r="CS250" s="167" t="s">
        <v>853</v>
      </c>
      <c r="CT250" s="166" t="s">
        <v>853</v>
      </c>
      <c r="CV250" s="9" t="s">
        <v>853</v>
      </c>
      <c r="CZ250" s="9" t="s">
        <v>853</v>
      </c>
      <c r="DO250" s="166"/>
      <c r="DT250" s="9" t="s">
        <v>853</v>
      </c>
      <c r="DY250" s="9" t="s">
        <v>853</v>
      </c>
      <c r="EP250" s="9" t="s">
        <v>853</v>
      </c>
      <c r="EV250" s="166"/>
      <c r="EZ250" s="9" t="s">
        <v>853</v>
      </c>
      <c r="FA250" s="9" t="s">
        <v>853</v>
      </c>
      <c r="FI250" s="9" t="s">
        <v>853</v>
      </c>
      <c r="FK250" s="9" t="s">
        <v>853</v>
      </c>
      <c r="FN250" s="167"/>
      <c r="FO250" s="9" t="s">
        <v>853</v>
      </c>
      <c r="FP250" s="9" t="s">
        <v>853</v>
      </c>
      <c r="FS250" s="9" t="s">
        <v>853</v>
      </c>
      <c r="FU250" s="166" t="s">
        <v>853</v>
      </c>
      <c r="GA250" s="166"/>
      <c r="GE250" s="166"/>
      <c r="GM250" s="166"/>
      <c r="GQ250" s="167"/>
      <c r="GX250" t="s">
        <v>853</v>
      </c>
      <c r="HA250" t="s">
        <v>853</v>
      </c>
      <c r="IH250" t="s">
        <v>853</v>
      </c>
      <c r="IP250" s="166"/>
      <c r="IR250" s="166"/>
      <c r="IT250" s="9" t="s">
        <v>853</v>
      </c>
      <c r="IX250" s="10"/>
      <c r="IY250" s="10"/>
      <c r="JA250" s="10"/>
      <c r="JM250" s="167"/>
      <c r="JY250" s="166"/>
      <c r="KC250" s="285"/>
      <c r="KH250" s="10"/>
      <c r="KI250" s="10"/>
      <c r="KJ250" s="10"/>
      <c r="KK250" s="10"/>
      <c r="KR250" s="255"/>
      <c r="KT250" s="10">
        <f t="shared" si="12"/>
        <v>25</v>
      </c>
      <c r="KU250" s="10">
        <f t="shared" si="13"/>
        <v>1</v>
      </c>
      <c r="KV250" s="10">
        <f t="shared" si="14"/>
        <v>0</v>
      </c>
      <c r="KW250" s="10">
        <f t="shared" si="15"/>
        <v>26</v>
      </c>
    </row>
    <row r="251" spans="1:309" ht="19.5">
      <c r="A251" s="171">
        <v>22</v>
      </c>
      <c r="B251" s="171" t="s">
        <v>1365</v>
      </c>
      <c r="C251" s="172" t="s">
        <v>1386</v>
      </c>
      <c r="D251" s="173">
        <v>12</v>
      </c>
      <c r="E251" s="164" t="s">
        <v>1387</v>
      </c>
      <c r="F251" s="164">
        <v>3</v>
      </c>
      <c r="G251" s="164" t="s">
        <v>864</v>
      </c>
      <c r="H251" s="164" t="s">
        <v>864</v>
      </c>
      <c r="I251" s="164" t="s">
        <v>865</v>
      </c>
      <c r="J251" s="164">
        <v>576</v>
      </c>
      <c r="K251" s="164">
        <v>463.4</v>
      </c>
      <c r="L251" s="165">
        <v>80.451388888888886</v>
      </c>
      <c r="M251" s="384" t="s">
        <v>2414</v>
      </c>
      <c r="N251" s="166"/>
      <c r="CB251" s="166"/>
      <c r="CC251" s="9" t="s">
        <v>853</v>
      </c>
      <c r="CG251" s="166"/>
      <c r="CO251" s="9" t="s">
        <v>853</v>
      </c>
      <c r="CS251" s="167"/>
      <c r="CT251" s="166"/>
      <c r="DO251" s="166"/>
      <c r="EV251" s="166"/>
      <c r="EZ251" s="9" t="s">
        <v>853</v>
      </c>
      <c r="FN251" s="167"/>
      <c r="FO251" s="9" t="s">
        <v>853</v>
      </c>
      <c r="FS251" s="9" t="s">
        <v>853</v>
      </c>
      <c r="FU251" s="166" t="s">
        <v>853</v>
      </c>
      <c r="GA251" s="166"/>
      <c r="GE251" s="166"/>
      <c r="GM251" s="166"/>
      <c r="GQ251" s="167"/>
      <c r="GX251" t="s">
        <v>853</v>
      </c>
      <c r="HA251" t="s">
        <v>853</v>
      </c>
      <c r="HO251" t="s">
        <v>853</v>
      </c>
      <c r="IP251" s="166"/>
      <c r="IR251" s="166"/>
      <c r="IX251" s="10"/>
      <c r="IY251" s="10"/>
      <c r="IZ251" s="9" t="s">
        <v>853</v>
      </c>
      <c r="JA251" s="10"/>
      <c r="JM251" s="167"/>
      <c r="JN251" s="9"/>
      <c r="JT251" t="s">
        <v>853</v>
      </c>
      <c r="JY251" s="166"/>
      <c r="KC251" s="285"/>
      <c r="KH251" s="10"/>
      <c r="KI251" s="10"/>
      <c r="KJ251" s="10"/>
      <c r="KK251" s="10"/>
      <c r="KO251" t="s">
        <v>853</v>
      </c>
      <c r="KR251" s="255"/>
      <c r="KT251" s="10">
        <f t="shared" si="12"/>
        <v>9</v>
      </c>
      <c r="KU251" s="10">
        <f t="shared" si="13"/>
        <v>1</v>
      </c>
      <c r="KV251" s="10">
        <f t="shared" si="14"/>
        <v>2</v>
      </c>
      <c r="KW251" s="10">
        <f t="shared" si="15"/>
        <v>12</v>
      </c>
    </row>
    <row r="252" spans="1:309" ht="19.5">
      <c r="A252" s="171">
        <v>22</v>
      </c>
      <c r="B252" s="171" t="s">
        <v>1365</v>
      </c>
      <c r="C252" s="172" t="s">
        <v>1388</v>
      </c>
      <c r="D252" s="173">
        <v>13</v>
      </c>
      <c r="E252" s="164" t="s">
        <v>1389</v>
      </c>
      <c r="F252" s="164">
        <v>4</v>
      </c>
      <c r="G252" s="164" t="s">
        <v>876</v>
      </c>
      <c r="H252" s="164">
        <v>0</v>
      </c>
      <c r="I252" s="164">
        <v>0</v>
      </c>
      <c r="J252" s="164">
        <v>312</v>
      </c>
      <c r="K252" s="164">
        <v>50.8</v>
      </c>
      <c r="L252" s="165">
        <v>16.282051282051281</v>
      </c>
      <c r="M252" s="384" t="s">
        <v>2415</v>
      </c>
      <c r="N252" s="166"/>
      <c r="CB252" s="166"/>
      <c r="CG252" s="166"/>
      <c r="CQ252" s="9" t="s">
        <v>853</v>
      </c>
      <c r="CS252" s="167"/>
      <c r="CT252" s="166"/>
      <c r="DO252" s="166"/>
      <c r="EV252" s="166"/>
      <c r="FN252" s="167"/>
      <c r="FU252" s="166"/>
      <c r="GA252" s="166"/>
      <c r="GE252" s="166"/>
      <c r="GM252" s="166"/>
      <c r="GQ252" s="167"/>
      <c r="IP252" s="166"/>
      <c r="IR252" s="166"/>
      <c r="IX252" s="10"/>
      <c r="IY252" s="10"/>
      <c r="JA252" s="10"/>
      <c r="JF252" t="s">
        <v>853</v>
      </c>
      <c r="JG252" s="9" t="s">
        <v>853</v>
      </c>
      <c r="JM252" s="167"/>
      <c r="JN252" t="s">
        <v>853</v>
      </c>
      <c r="JY252" s="166"/>
      <c r="KC252" s="285"/>
      <c r="KH252" s="10"/>
      <c r="KI252" s="10"/>
      <c r="KJ252" s="10"/>
      <c r="KK252" s="10"/>
      <c r="KR252" s="255"/>
      <c r="KT252" s="10">
        <f t="shared" si="12"/>
        <v>1</v>
      </c>
      <c r="KU252" s="10">
        <f t="shared" si="13"/>
        <v>2</v>
      </c>
      <c r="KV252" s="10">
        <f t="shared" si="14"/>
        <v>1</v>
      </c>
      <c r="KW252" s="10">
        <f t="shared" si="15"/>
        <v>4</v>
      </c>
    </row>
    <row r="253" spans="1:309" ht="19.5">
      <c r="A253" s="171">
        <v>22</v>
      </c>
      <c r="B253" s="171" t="s">
        <v>1365</v>
      </c>
      <c r="C253" s="172" t="s">
        <v>1390</v>
      </c>
      <c r="D253" s="173">
        <v>14</v>
      </c>
      <c r="E253" s="164" t="s">
        <v>1391</v>
      </c>
      <c r="F253" s="164">
        <v>9</v>
      </c>
      <c r="G253" s="164" t="s">
        <v>857</v>
      </c>
      <c r="H253" s="164">
        <v>0</v>
      </c>
      <c r="I253" s="164">
        <v>0</v>
      </c>
      <c r="J253" s="164">
        <v>463</v>
      </c>
      <c r="K253" s="164">
        <v>74.400000000000006</v>
      </c>
      <c r="L253" s="165">
        <v>16.069114470842333</v>
      </c>
      <c r="M253" s="384" t="s">
        <v>2416</v>
      </c>
      <c r="N253" s="166"/>
      <c r="BA253" s="9" t="s">
        <v>853</v>
      </c>
      <c r="BB253" s="9" t="s">
        <v>853</v>
      </c>
      <c r="CB253" s="166"/>
      <c r="CG253" s="166"/>
      <c r="CS253" s="167"/>
      <c r="CT253" s="166"/>
      <c r="DO253" s="166"/>
      <c r="EV253" s="166"/>
      <c r="FN253" s="167"/>
      <c r="FU253" s="166"/>
      <c r="GA253" s="166"/>
      <c r="GE253" s="166"/>
      <c r="GM253" s="166"/>
      <c r="GQ253" s="167"/>
      <c r="IP253" s="166"/>
      <c r="IR253" s="166"/>
      <c r="IX253" s="10"/>
      <c r="IY253" s="10"/>
      <c r="JA253" s="10"/>
      <c r="JC253" s="9" t="s">
        <v>853</v>
      </c>
      <c r="JM253" s="167" t="s">
        <v>853</v>
      </c>
      <c r="JY253" s="166" t="s">
        <v>853</v>
      </c>
      <c r="KC253" s="285" t="s">
        <v>853</v>
      </c>
      <c r="KD253" t="s">
        <v>853</v>
      </c>
      <c r="KH253" s="10"/>
      <c r="KI253" s="10"/>
      <c r="KJ253" s="10"/>
      <c r="KK253" s="10"/>
      <c r="KR253" s="255"/>
      <c r="KT253" s="10">
        <f t="shared" si="12"/>
        <v>2</v>
      </c>
      <c r="KU253" s="10">
        <f t="shared" si="13"/>
        <v>2</v>
      </c>
      <c r="KV253" s="10">
        <f t="shared" si="14"/>
        <v>3</v>
      </c>
      <c r="KW253" s="10">
        <f t="shared" si="15"/>
        <v>7</v>
      </c>
    </row>
    <row r="254" spans="1:309" ht="19.5">
      <c r="A254" s="171">
        <v>23</v>
      </c>
      <c r="B254" s="171" t="s">
        <v>1392</v>
      </c>
      <c r="C254" s="172" t="s">
        <v>1393</v>
      </c>
      <c r="D254" s="173">
        <v>1</v>
      </c>
      <c r="E254" s="186" t="s">
        <v>1394</v>
      </c>
      <c r="F254" s="164">
        <v>21</v>
      </c>
      <c r="G254" s="164" t="s">
        <v>864</v>
      </c>
      <c r="H254" s="164" t="s">
        <v>864</v>
      </c>
      <c r="I254" s="164" t="s">
        <v>904</v>
      </c>
      <c r="J254" s="164">
        <v>853</v>
      </c>
      <c r="K254" s="164">
        <v>536.5</v>
      </c>
      <c r="L254" s="165">
        <v>62.895662368112546</v>
      </c>
      <c r="M254" s="384" t="s">
        <v>2417</v>
      </c>
      <c r="N254" s="166" t="s">
        <v>853</v>
      </c>
      <c r="CB254" s="166"/>
      <c r="CG254" s="166"/>
      <c r="CS254" s="167"/>
      <c r="CT254" s="166"/>
      <c r="CU254" s="9" t="s">
        <v>853</v>
      </c>
      <c r="DO254" s="166"/>
      <c r="EV254" s="166"/>
      <c r="FH254" s="9" t="s">
        <v>853</v>
      </c>
      <c r="FN254" s="167"/>
      <c r="FU254" s="166"/>
      <c r="GA254" s="166"/>
      <c r="GE254" s="166"/>
      <c r="GM254" s="166"/>
      <c r="GQ254" s="167"/>
      <c r="HA254" t="s">
        <v>853</v>
      </c>
      <c r="IP254" s="166"/>
      <c r="IR254" s="166"/>
      <c r="IX254" s="10"/>
      <c r="IY254" s="10"/>
      <c r="JA254" s="10"/>
      <c r="JM254" s="167"/>
      <c r="JY254" s="174"/>
      <c r="KA254" s="9" t="s">
        <v>853</v>
      </c>
      <c r="KC254" s="285"/>
      <c r="KH254" s="10"/>
      <c r="KI254" s="10"/>
      <c r="KJ254" s="10"/>
      <c r="KK254" s="10"/>
      <c r="KO254" t="s">
        <v>853</v>
      </c>
      <c r="KR254" s="255"/>
      <c r="KT254" s="10">
        <f t="shared" si="12"/>
        <v>4</v>
      </c>
      <c r="KU254" s="10">
        <f t="shared" si="13"/>
        <v>0</v>
      </c>
      <c r="KV254" s="10">
        <f t="shared" si="14"/>
        <v>2</v>
      </c>
      <c r="KW254" s="10">
        <f t="shared" si="15"/>
        <v>6</v>
      </c>
    </row>
    <row r="255" spans="1:309" ht="19.5">
      <c r="A255" s="171">
        <v>23</v>
      </c>
      <c r="B255" s="171" t="s">
        <v>1395</v>
      </c>
      <c r="C255" s="172" t="s">
        <v>1396</v>
      </c>
      <c r="D255" s="173">
        <v>2</v>
      </c>
      <c r="E255" s="187" t="s">
        <v>1397</v>
      </c>
      <c r="F255" s="164">
        <v>9</v>
      </c>
      <c r="G255" s="164" t="s">
        <v>857</v>
      </c>
      <c r="H255" s="164">
        <v>0</v>
      </c>
      <c r="I255" s="164">
        <v>0</v>
      </c>
      <c r="J255" s="164">
        <v>314</v>
      </c>
      <c r="K255" s="164">
        <v>62.8</v>
      </c>
      <c r="L255" s="165">
        <v>20</v>
      </c>
      <c r="M255" s="384" t="s">
        <v>2418</v>
      </c>
      <c r="N255" s="166"/>
      <c r="BU255" s="9" t="s">
        <v>853</v>
      </c>
      <c r="CB255" s="166"/>
      <c r="CG255" s="166"/>
      <c r="CS255" s="167"/>
      <c r="CT255" s="166" t="s">
        <v>853</v>
      </c>
      <c r="CZ255" s="9" t="s">
        <v>853</v>
      </c>
      <c r="DO255" s="166"/>
      <c r="EV255" s="166"/>
      <c r="FN255" s="167"/>
      <c r="FU255" s="166"/>
      <c r="GA255" s="166"/>
      <c r="GE255" s="166"/>
      <c r="GM255" s="166"/>
      <c r="GQ255" s="167"/>
      <c r="HA255" t="s">
        <v>853</v>
      </c>
      <c r="HG255" t="s">
        <v>853</v>
      </c>
      <c r="HM255" t="s">
        <v>853</v>
      </c>
      <c r="IP255" s="166"/>
      <c r="IR255" s="166"/>
      <c r="IX255" s="10"/>
      <c r="IY255" s="10"/>
      <c r="JA255" s="10"/>
      <c r="JM255" s="167"/>
      <c r="JU255" t="s">
        <v>853</v>
      </c>
      <c r="JY255" s="166"/>
      <c r="KC255" s="285"/>
      <c r="KH255" s="10"/>
      <c r="KI255" s="10"/>
      <c r="KJ255" s="10"/>
      <c r="KK255" s="10"/>
      <c r="KR255" s="255"/>
      <c r="KT255" s="10">
        <f t="shared" si="12"/>
        <v>6</v>
      </c>
      <c r="KU255" s="10">
        <f t="shared" si="13"/>
        <v>0</v>
      </c>
      <c r="KV255" s="10">
        <f t="shared" si="14"/>
        <v>1</v>
      </c>
      <c r="KW255" s="10">
        <f t="shared" si="15"/>
        <v>7</v>
      </c>
    </row>
    <row r="256" spans="1:309" ht="19.5">
      <c r="A256" s="171">
        <v>23</v>
      </c>
      <c r="B256" s="171" t="s">
        <v>1395</v>
      </c>
      <c r="C256" s="172" t="s">
        <v>1398</v>
      </c>
      <c r="D256" s="173">
        <v>3</v>
      </c>
      <c r="E256" s="187" t="s">
        <v>1399</v>
      </c>
      <c r="F256" s="164">
        <v>10</v>
      </c>
      <c r="G256" s="164" t="s">
        <v>857</v>
      </c>
      <c r="H256" s="164" t="s">
        <v>979</v>
      </c>
      <c r="I256" s="164">
        <v>0</v>
      </c>
      <c r="J256" s="164">
        <v>510</v>
      </c>
      <c r="K256" s="164">
        <v>158.30000000000001</v>
      </c>
      <c r="L256" s="165">
        <v>31.039215686274513</v>
      </c>
      <c r="M256" s="384" t="s">
        <v>2419</v>
      </c>
      <c r="N256" s="166" t="s">
        <v>853</v>
      </c>
      <c r="BF256" s="556"/>
      <c r="CB256" s="166"/>
      <c r="CG256" s="166" t="s">
        <v>853</v>
      </c>
      <c r="CI256" s="9" t="s">
        <v>853</v>
      </c>
      <c r="CS256" s="167"/>
      <c r="CT256" s="166"/>
      <c r="DO256" s="166"/>
      <c r="DT256" s="9" t="s">
        <v>853</v>
      </c>
      <c r="DZ256" s="9" t="s">
        <v>853</v>
      </c>
      <c r="EB256" s="9" t="s">
        <v>853</v>
      </c>
      <c r="EC256" s="9" t="s">
        <v>853</v>
      </c>
      <c r="EV256" s="166" t="s">
        <v>853</v>
      </c>
      <c r="FN256" s="167"/>
      <c r="FO256" s="9" t="s">
        <v>853</v>
      </c>
      <c r="FS256" s="9" t="s">
        <v>853</v>
      </c>
      <c r="FU256" s="166" t="s">
        <v>853</v>
      </c>
      <c r="FV256" s="9" t="s">
        <v>853</v>
      </c>
      <c r="FW256" s="9" t="s">
        <v>853</v>
      </c>
      <c r="FX256" s="9" t="s">
        <v>853</v>
      </c>
      <c r="GA256" s="166"/>
      <c r="GE256" s="166"/>
      <c r="GM256" s="166"/>
      <c r="GQ256" s="167"/>
      <c r="IP256" s="166"/>
      <c r="IR256" s="166"/>
      <c r="IX256" s="10"/>
      <c r="IY256" s="10"/>
      <c r="IZ256" s="9" t="s">
        <v>853</v>
      </c>
      <c r="JA256" s="10"/>
      <c r="JC256" s="9" t="s">
        <v>853</v>
      </c>
      <c r="JI256" s="9" t="s">
        <v>853</v>
      </c>
      <c r="JM256" s="167"/>
      <c r="JY256" s="166"/>
      <c r="KC256" s="285"/>
      <c r="KD256" t="s">
        <v>853</v>
      </c>
      <c r="KH256" s="10"/>
      <c r="KI256" s="10"/>
      <c r="KJ256" s="10"/>
      <c r="KK256" s="10"/>
      <c r="KR256" s="255"/>
      <c r="KT256" s="10">
        <f t="shared" si="12"/>
        <v>14</v>
      </c>
      <c r="KU256" s="10">
        <f t="shared" si="13"/>
        <v>3</v>
      </c>
      <c r="KV256" s="10">
        <f t="shared" si="14"/>
        <v>1</v>
      </c>
      <c r="KW256" s="10">
        <f t="shared" si="15"/>
        <v>18</v>
      </c>
    </row>
    <row r="257" spans="1:309" ht="19.5">
      <c r="A257" s="171">
        <v>23</v>
      </c>
      <c r="B257" s="171" t="s">
        <v>1395</v>
      </c>
      <c r="C257" s="172" t="s">
        <v>1400</v>
      </c>
      <c r="D257" s="173">
        <v>4</v>
      </c>
      <c r="E257" s="186" t="s">
        <v>1401</v>
      </c>
      <c r="F257" s="164">
        <v>10</v>
      </c>
      <c r="G257" s="164" t="s">
        <v>857</v>
      </c>
      <c r="H257" s="164" t="s">
        <v>979</v>
      </c>
      <c r="I257" s="164">
        <v>0</v>
      </c>
      <c r="J257" s="164">
        <v>500</v>
      </c>
      <c r="K257" s="164">
        <v>173</v>
      </c>
      <c r="L257" s="165">
        <v>34.599999999999994</v>
      </c>
      <c r="M257" s="384" t="s">
        <v>2420</v>
      </c>
      <c r="N257" s="166"/>
      <c r="CB257" s="166"/>
      <c r="CG257" s="166"/>
      <c r="CH257" s="9" t="s">
        <v>853</v>
      </c>
      <c r="CS257" s="167" t="s">
        <v>853</v>
      </c>
      <c r="CT257" s="166"/>
      <c r="CV257" s="9" t="s">
        <v>853</v>
      </c>
      <c r="DO257" s="166"/>
      <c r="EC257" s="9" t="s">
        <v>853</v>
      </c>
      <c r="EV257" s="166"/>
      <c r="FN257" s="167"/>
      <c r="FU257" s="166"/>
      <c r="GA257" s="166"/>
      <c r="GE257" s="166"/>
      <c r="GM257" s="166"/>
      <c r="GQ257" s="167"/>
      <c r="IP257" s="166"/>
      <c r="IR257" s="166"/>
      <c r="IX257" s="10"/>
      <c r="IY257" s="10"/>
      <c r="JA257" s="10"/>
      <c r="JG257" s="9" t="s">
        <v>853</v>
      </c>
      <c r="JK257" s="9" t="s">
        <v>853</v>
      </c>
      <c r="JM257" s="167"/>
      <c r="JY257" s="166"/>
      <c r="KC257" s="285"/>
      <c r="KH257" s="10"/>
      <c r="KI257" s="10"/>
      <c r="KJ257" s="10"/>
      <c r="KK257" s="10"/>
      <c r="KO257" t="s">
        <v>853</v>
      </c>
      <c r="KR257" s="255"/>
      <c r="KT257" s="10">
        <f t="shared" si="12"/>
        <v>4</v>
      </c>
      <c r="KU257" s="10">
        <f t="shared" si="13"/>
        <v>2</v>
      </c>
      <c r="KV257" s="10">
        <f t="shared" si="14"/>
        <v>1</v>
      </c>
      <c r="KW257" s="10">
        <f t="shared" si="15"/>
        <v>7</v>
      </c>
    </row>
    <row r="258" spans="1:309" ht="19.5">
      <c r="A258" s="171">
        <v>23</v>
      </c>
      <c r="B258" s="171" t="s">
        <v>1395</v>
      </c>
      <c r="C258" s="172" t="s">
        <v>1402</v>
      </c>
      <c r="D258" s="173">
        <v>5</v>
      </c>
      <c r="E258" s="186" t="s">
        <v>1403</v>
      </c>
      <c r="F258" s="164">
        <v>21</v>
      </c>
      <c r="G258" s="164" t="s">
        <v>852</v>
      </c>
      <c r="H258" s="164" t="s">
        <v>979</v>
      </c>
      <c r="I258" s="164">
        <v>0</v>
      </c>
      <c r="J258" s="164">
        <v>370</v>
      </c>
      <c r="K258" s="164">
        <v>122</v>
      </c>
      <c r="L258" s="165">
        <v>32.972972972972975</v>
      </c>
      <c r="M258" s="384" t="s">
        <v>2421</v>
      </c>
      <c r="N258" s="166" t="s">
        <v>853</v>
      </c>
      <c r="AE258" s="9" t="s">
        <v>853</v>
      </c>
      <c r="BL258" s="9" t="s">
        <v>853</v>
      </c>
      <c r="BQ258" s="9" t="s">
        <v>853</v>
      </c>
      <c r="CB258" s="166"/>
      <c r="CG258" s="166"/>
      <c r="CO258" s="9" t="s">
        <v>853</v>
      </c>
      <c r="CQ258" s="9" t="s">
        <v>853</v>
      </c>
      <c r="CS258" s="167"/>
      <c r="CT258" s="166"/>
      <c r="DO258" s="166"/>
      <c r="EI258" s="9" t="s">
        <v>853</v>
      </c>
      <c r="EJ258" s="9" t="s">
        <v>853</v>
      </c>
      <c r="EV258" s="166"/>
      <c r="FN258" s="167"/>
      <c r="FO258" s="9" t="s">
        <v>853</v>
      </c>
      <c r="FP258" s="9" t="s">
        <v>853</v>
      </c>
      <c r="FS258" s="9" t="s">
        <v>853</v>
      </c>
      <c r="FU258" s="166" t="s">
        <v>853</v>
      </c>
      <c r="FW258" s="9" t="s">
        <v>853</v>
      </c>
      <c r="GA258" s="166"/>
      <c r="GE258" s="166"/>
      <c r="GM258" s="166"/>
      <c r="GO258" s="9" t="s">
        <v>853</v>
      </c>
      <c r="GQ258" s="167"/>
      <c r="GS258" t="s">
        <v>853</v>
      </c>
      <c r="HF258" t="s">
        <v>853</v>
      </c>
      <c r="IP258" s="166"/>
      <c r="IR258" s="166"/>
      <c r="IX258" s="10"/>
      <c r="IY258" s="10"/>
      <c r="JA258" s="10"/>
      <c r="JM258" s="167"/>
      <c r="JY258" s="166"/>
      <c r="KC258" s="285"/>
      <c r="KE258" t="s">
        <v>853</v>
      </c>
      <c r="KH258" s="10"/>
      <c r="KI258" s="10"/>
      <c r="KJ258" s="10"/>
      <c r="KK258" s="10"/>
      <c r="KR258" s="255"/>
      <c r="KT258" s="10">
        <f t="shared" si="12"/>
        <v>16</v>
      </c>
      <c r="KU258" s="10">
        <f t="shared" si="13"/>
        <v>0</v>
      </c>
      <c r="KV258" s="10">
        <f t="shared" si="14"/>
        <v>1</v>
      </c>
      <c r="KW258" s="10">
        <f t="shared" si="15"/>
        <v>17</v>
      </c>
    </row>
    <row r="259" spans="1:309" ht="19.5">
      <c r="A259" s="171">
        <v>23</v>
      </c>
      <c r="B259" s="171" t="s">
        <v>1395</v>
      </c>
      <c r="C259" s="172" t="s">
        <v>1404</v>
      </c>
      <c r="D259" s="173">
        <v>6</v>
      </c>
      <c r="E259" s="187" t="s">
        <v>1405</v>
      </c>
      <c r="F259" s="164">
        <v>11</v>
      </c>
      <c r="G259" s="164" t="s">
        <v>876</v>
      </c>
      <c r="H259" s="164">
        <v>0</v>
      </c>
      <c r="I259" s="164">
        <v>0</v>
      </c>
      <c r="J259" s="164">
        <v>804</v>
      </c>
      <c r="K259" s="164">
        <v>292</v>
      </c>
      <c r="L259" s="165">
        <v>36.318407960199004</v>
      </c>
      <c r="M259" s="384" t="s">
        <v>2422</v>
      </c>
      <c r="N259" s="166" t="s">
        <v>853</v>
      </c>
      <c r="CB259" s="166" t="s">
        <v>853</v>
      </c>
      <c r="CC259" s="9" t="s">
        <v>853</v>
      </c>
      <c r="CG259" s="166" t="s">
        <v>853</v>
      </c>
      <c r="CJ259" s="9" t="s">
        <v>853</v>
      </c>
      <c r="CL259" s="9" t="s">
        <v>853</v>
      </c>
      <c r="CS259" s="167"/>
      <c r="CT259" s="166"/>
      <c r="DO259" s="166"/>
      <c r="EV259" s="166"/>
      <c r="EZ259" s="9" t="s">
        <v>853</v>
      </c>
      <c r="FN259" s="167"/>
      <c r="FU259" s="166"/>
      <c r="GA259" s="166"/>
      <c r="GE259" s="166"/>
      <c r="GM259" s="166"/>
      <c r="GQ259" s="167"/>
      <c r="GR259" t="s">
        <v>853</v>
      </c>
      <c r="GS259" t="s">
        <v>853</v>
      </c>
      <c r="GU259" t="s">
        <v>853</v>
      </c>
      <c r="GV259" t="s">
        <v>853</v>
      </c>
      <c r="GW259" t="s">
        <v>853</v>
      </c>
      <c r="HA259" t="s">
        <v>853</v>
      </c>
      <c r="HF259" t="s">
        <v>853</v>
      </c>
      <c r="HO259" t="s">
        <v>853</v>
      </c>
      <c r="IC259" t="s">
        <v>853</v>
      </c>
      <c r="IP259" s="166"/>
      <c r="IR259" s="166"/>
      <c r="IV259" s="9" t="s">
        <v>853</v>
      </c>
      <c r="IX259" s="10"/>
      <c r="IY259" s="10"/>
      <c r="IZ259" s="9" t="s">
        <v>853</v>
      </c>
      <c r="JA259" s="10"/>
      <c r="JM259" s="167"/>
      <c r="JP259" t="s">
        <v>853</v>
      </c>
      <c r="JY259" s="166"/>
      <c r="KC259" s="285"/>
      <c r="KH259" s="10"/>
      <c r="KI259" s="10"/>
      <c r="KJ259" s="10"/>
      <c r="KK259" s="10"/>
      <c r="KO259" t="s">
        <v>853</v>
      </c>
      <c r="KR259" s="255"/>
      <c r="KT259" s="10">
        <f t="shared" si="12"/>
        <v>16</v>
      </c>
      <c r="KU259" s="10">
        <f t="shared" si="13"/>
        <v>2</v>
      </c>
      <c r="KV259" s="10">
        <f t="shared" si="14"/>
        <v>2</v>
      </c>
      <c r="KW259" s="10">
        <f t="shared" si="15"/>
        <v>20</v>
      </c>
    </row>
    <row r="260" spans="1:309" ht="19.5">
      <c r="A260" s="171">
        <v>23</v>
      </c>
      <c r="B260" s="171" t="s">
        <v>1395</v>
      </c>
      <c r="C260" s="172" t="s">
        <v>1406</v>
      </c>
      <c r="D260" s="173">
        <v>7</v>
      </c>
      <c r="E260" s="186" t="s">
        <v>1407</v>
      </c>
      <c r="F260" s="164">
        <v>19</v>
      </c>
      <c r="G260" s="164" t="s">
        <v>852</v>
      </c>
      <c r="H260" s="164">
        <v>0</v>
      </c>
      <c r="I260" s="164">
        <v>0</v>
      </c>
      <c r="J260" s="164">
        <v>602</v>
      </c>
      <c r="K260" s="164">
        <v>214.1</v>
      </c>
      <c r="L260" s="165">
        <v>35.564784053156146</v>
      </c>
      <c r="M260" s="384" t="s">
        <v>2423</v>
      </c>
      <c r="N260" s="166" t="s">
        <v>853</v>
      </c>
      <c r="CB260" s="166"/>
      <c r="CG260" s="166"/>
      <c r="CS260" s="167"/>
      <c r="CT260" s="166"/>
      <c r="DO260" s="166"/>
      <c r="EV260" s="166"/>
      <c r="FN260" s="167"/>
      <c r="FU260" s="166"/>
      <c r="GA260" s="166"/>
      <c r="GE260" s="166"/>
      <c r="GM260" s="166"/>
      <c r="GQ260" s="167"/>
      <c r="HA260" t="s">
        <v>853</v>
      </c>
      <c r="IP260" s="166"/>
      <c r="IR260" s="166"/>
      <c r="IT260" s="9" t="s">
        <v>853</v>
      </c>
      <c r="IX260" s="10"/>
      <c r="IY260" s="10"/>
      <c r="JA260" s="10"/>
      <c r="JC260" s="9" t="s">
        <v>853</v>
      </c>
      <c r="JM260" s="167"/>
      <c r="JY260" s="166"/>
      <c r="KC260" s="285"/>
      <c r="KD260" t="s">
        <v>853</v>
      </c>
      <c r="KE260" t="s">
        <v>853</v>
      </c>
      <c r="KH260" s="10"/>
      <c r="KI260" s="10"/>
      <c r="KJ260" s="10"/>
      <c r="KK260" s="10"/>
      <c r="KR260" s="255"/>
      <c r="KT260" s="10">
        <f t="shared" si="12"/>
        <v>2</v>
      </c>
      <c r="KU260" s="10">
        <f t="shared" si="13"/>
        <v>2</v>
      </c>
      <c r="KV260" s="10">
        <f t="shared" si="14"/>
        <v>2</v>
      </c>
      <c r="KW260" s="10">
        <f t="shared" si="15"/>
        <v>6</v>
      </c>
    </row>
    <row r="261" spans="1:309" ht="19.5">
      <c r="A261" s="171">
        <v>23</v>
      </c>
      <c r="B261" s="171" t="s">
        <v>1395</v>
      </c>
      <c r="C261" s="172" t="s">
        <v>1408</v>
      </c>
      <c r="D261" s="173">
        <v>8</v>
      </c>
      <c r="E261" s="186" t="s">
        <v>1409</v>
      </c>
      <c r="F261" s="164">
        <v>4</v>
      </c>
      <c r="G261" s="164" t="s">
        <v>876</v>
      </c>
      <c r="H261" s="164">
        <v>0</v>
      </c>
      <c r="I261" s="164">
        <v>0</v>
      </c>
      <c r="J261" s="164">
        <v>556</v>
      </c>
      <c r="K261" s="164">
        <v>143</v>
      </c>
      <c r="L261" s="165">
        <v>25.719424460431657</v>
      </c>
      <c r="M261" s="384" t="s">
        <v>2424</v>
      </c>
      <c r="N261" s="166" t="s">
        <v>853</v>
      </c>
      <c r="CB261" s="166"/>
      <c r="CG261" s="166"/>
      <c r="CS261" s="167"/>
      <c r="CT261" s="166" t="s">
        <v>853</v>
      </c>
      <c r="DA261" s="9" t="s">
        <v>853</v>
      </c>
      <c r="DO261" s="166"/>
      <c r="DT261" s="9" t="s">
        <v>853</v>
      </c>
      <c r="EC261" s="9" t="s">
        <v>853</v>
      </c>
      <c r="EV261" s="166"/>
      <c r="FN261" s="167"/>
      <c r="FU261" s="166"/>
      <c r="GA261" s="166"/>
      <c r="GE261" s="166"/>
      <c r="GM261" s="166"/>
      <c r="GQ261" s="167"/>
      <c r="GR261" t="s">
        <v>853</v>
      </c>
      <c r="GS261" t="s">
        <v>853</v>
      </c>
      <c r="GU261" t="s">
        <v>853</v>
      </c>
      <c r="GV261" t="s">
        <v>853</v>
      </c>
      <c r="GW261" t="s">
        <v>853</v>
      </c>
      <c r="HA261" t="s">
        <v>853</v>
      </c>
      <c r="IP261" s="166"/>
      <c r="IR261" s="166" t="s">
        <v>853</v>
      </c>
      <c r="IX261" s="10"/>
      <c r="IY261" s="10"/>
      <c r="JA261" s="10"/>
      <c r="JM261" s="167"/>
      <c r="JY261" s="174"/>
      <c r="KC261" s="285"/>
      <c r="KH261" s="10"/>
      <c r="KI261" s="10"/>
      <c r="KJ261" s="10"/>
      <c r="KK261" s="10"/>
      <c r="KR261" s="255"/>
      <c r="KT261" s="10">
        <f t="shared" si="12"/>
        <v>11</v>
      </c>
      <c r="KU261" s="10">
        <f t="shared" si="13"/>
        <v>1</v>
      </c>
      <c r="KV261" s="10">
        <f t="shared" si="14"/>
        <v>0</v>
      </c>
      <c r="KW261" s="10">
        <f t="shared" si="15"/>
        <v>12</v>
      </c>
    </row>
    <row r="262" spans="1:309" ht="19.5">
      <c r="A262" s="171">
        <v>23</v>
      </c>
      <c r="B262" s="171" t="s">
        <v>1395</v>
      </c>
      <c r="C262" s="172" t="s">
        <v>1410</v>
      </c>
      <c r="D262" s="173">
        <v>9</v>
      </c>
      <c r="E262" s="186" t="s">
        <v>1411</v>
      </c>
      <c r="F262" s="164">
        <v>6</v>
      </c>
      <c r="G262" s="164" t="s">
        <v>876</v>
      </c>
      <c r="H262" s="164">
        <v>0</v>
      </c>
      <c r="I262" s="164">
        <v>0</v>
      </c>
      <c r="J262" s="164">
        <v>661</v>
      </c>
      <c r="K262" s="164">
        <v>196.5</v>
      </c>
      <c r="L262" s="165">
        <v>29.727685325264751</v>
      </c>
      <c r="M262" s="384" t="s">
        <v>2425</v>
      </c>
      <c r="N262" s="166" t="s">
        <v>853</v>
      </c>
      <c r="CB262" s="166"/>
      <c r="CG262" s="166"/>
      <c r="CS262" s="167"/>
      <c r="CT262" s="166"/>
      <c r="DO262" s="166"/>
      <c r="EV262" s="166"/>
      <c r="FN262" s="167"/>
      <c r="FU262" s="166"/>
      <c r="GA262" s="166"/>
      <c r="GE262" s="166"/>
      <c r="GM262" s="166"/>
      <c r="GQ262" s="167"/>
      <c r="IP262" s="166"/>
      <c r="IR262" s="166"/>
      <c r="IX262" s="10"/>
      <c r="IY262" s="10"/>
      <c r="JA262" s="10"/>
      <c r="JM262" s="167"/>
      <c r="JU262" t="s">
        <v>853</v>
      </c>
      <c r="JY262" s="166" t="s">
        <v>853</v>
      </c>
      <c r="KC262" s="285"/>
      <c r="KD262" t="s">
        <v>853</v>
      </c>
      <c r="KE262" t="s">
        <v>853</v>
      </c>
      <c r="KH262" s="10"/>
      <c r="KI262" s="10"/>
      <c r="KJ262" s="10"/>
      <c r="KK262" s="10"/>
      <c r="KR262" s="255"/>
      <c r="KT262" s="10">
        <f t="shared" si="12"/>
        <v>1</v>
      </c>
      <c r="KU262" s="10">
        <f t="shared" si="13"/>
        <v>0</v>
      </c>
      <c r="KV262" s="10">
        <f t="shared" si="14"/>
        <v>4</v>
      </c>
      <c r="KW262" s="10">
        <f t="shared" si="15"/>
        <v>5</v>
      </c>
    </row>
    <row r="263" spans="1:309" ht="19.5">
      <c r="A263" s="171">
        <v>23</v>
      </c>
      <c r="B263" s="171" t="s">
        <v>1395</v>
      </c>
      <c r="C263" s="172" t="s">
        <v>1412</v>
      </c>
      <c r="D263" s="173">
        <v>10</v>
      </c>
      <c r="E263" s="186" t="s">
        <v>1413</v>
      </c>
      <c r="F263" s="164">
        <v>10</v>
      </c>
      <c r="G263" s="164" t="s">
        <v>864</v>
      </c>
      <c r="H263" s="164" t="s">
        <v>864</v>
      </c>
      <c r="I263" s="164" t="s">
        <v>962</v>
      </c>
      <c r="J263" s="164">
        <v>772</v>
      </c>
      <c r="K263" s="164">
        <v>517.79999999999995</v>
      </c>
      <c r="L263" s="165">
        <v>67.07253886010362</v>
      </c>
      <c r="M263" s="384" t="s">
        <v>2426</v>
      </c>
      <c r="N263" s="166" t="s">
        <v>853</v>
      </c>
      <c r="BG263" s="9" t="s">
        <v>853</v>
      </c>
      <c r="BH263" s="9" t="s">
        <v>853</v>
      </c>
      <c r="CB263" s="166"/>
      <c r="CC263" s="9" t="s">
        <v>853</v>
      </c>
      <c r="CG263" s="166"/>
      <c r="CS263" s="167"/>
      <c r="CT263" s="166"/>
      <c r="DO263" s="166"/>
      <c r="EV263" s="166" t="s">
        <v>853</v>
      </c>
      <c r="FC263" s="9" t="s">
        <v>853</v>
      </c>
      <c r="FN263" s="167"/>
      <c r="FU263" s="166"/>
      <c r="GA263" s="166"/>
      <c r="GE263" s="166"/>
      <c r="GM263" s="166"/>
      <c r="GQ263" s="167"/>
      <c r="IP263" s="166"/>
      <c r="IR263" s="166"/>
      <c r="IX263" s="10"/>
      <c r="IY263" s="10"/>
      <c r="JA263" s="10"/>
      <c r="JC263" s="9" t="s">
        <v>853</v>
      </c>
      <c r="JG263" s="9" t="s">
        <v>853</v>
      </c>
      <c r="JK263" s="9" t="s">
        <v>853</v>
      </c>
      <c r="JM263" s="167"/>
      <c r="JY263" s="174"/>
      <c r="KC263" s="285"/>
      <c r="KH263" s="10"/>
      <c r="KI263" s="10"/>
      <c r="KJ263" s="10"/>
      <c r="KK263" s="10"/>
      <c r="KO263" t="s">
        <v>853</v>
      </c>
      <c r="KR263" s="255"/>
      <c r="KT263" s="10">
        <f t="shared" si="12"/>
        <v>6</v>
      </c>
      <c r="KU263" s="10">
        <f t="shared" si="13"/>
        <v>3</v>
      </c>
      <c r="KV263" s="10">
        <f t="shared" si="14"/>
        <v>1</v>
      </c>
      <c r="KW263" s="10">
        <f t="shared" si="15"/>
        <v>10</v>
      </c>
    </row>
    <row r="264" spans="1:309" ht="19.5">
      <c r="A264" s="171">
        <v>23</v>
      </c>
      <c r="B264" s="171" t="s">
        <v>1395</v>
      </c>
      <c r="C264" s="172" t="s">
        <v>1414</v>
      </c>
      <c r="D264" s="173">
        <v>11</v>
      </c>
      <c r="E264" s="186" t="s">
        <v>1415</v>
      </c>
      <c r="F264" s="164">
        <v>21</v>
      </c>
      <c r="G264" s="164" t="s">
        <v>864</v>
      </c>
      <c r="H264" s="164" t="s">
        <v>864</v>
      </c>
      <c r="I264" s="164" t="s">
        <v>904</v>
      </c>
      <c r="J264" s="164">
        <v>1325</v>
      </c>
      <c r="K264" s="164">
        <v>650.29999999999995</v>
      </c>
      <c r="L264" s="165">
        <v>49.079245283018864</v>
      </c>
      <c r="M264" s="384" t="s">
        <v>2427</v>
      </c>
      <c r="N264" s="166" t="s">
        <v>853</v>
      </c>
      <c r="CB264" s="166" t="s">
        <v>853</v>
      </c>
      <c r="CG264" s="166" t="s">
        <v>853</v>
      </c>
      <c r="CI264" s="9" t="s">
        <v>853</v>
      </c>
      <c r="CS264" s="167"/>
      <c r="CT264" s="166"/>
      <c r="DO264" s="166"/>
      <c r="EV264" s="166"/>
      <c r="FN264" s="167"/>
      <c r="FU264" s="166"/>
      <c r="GA264" s="166"/>
      <c r="GE264" s="166"/>
      <c r="GM264" s="166"/>
      <c r="GQ264" s="167"/>
      <c r="GR264" t="s">
        <v>853</v>
      </c>
      <c r="GS264" t="s">
        <v>853</v>
      </c>
      <c r="GU264" t="s">
        <v>853</v>
      </c>
      <c r="GV264" t="s">
        <v>853</v>
      </c>
      <c r="GW264" t="s">
        <v>853</v>
      </c>
      <c r="HK264" t="s">
        <v>853</v>
      </c>
      <c r="IP264" s="166"/>
      <c r="IR264" s="166"/>
      <c r="IX264" s="10"/>
      <c r="IY264" s="10"/>
      <c r="JA264" s="10"/>
      <c r="JC264" s="9" t="s">
        <v>853</v>
      </c>
      <c r="JM264" s="167"/>
      <c r="JN264" s="9"/>
      <c r="JY264" s="174"/>
      <c r="KB264"/>
      <c r="KC264" s="285"/>
      <c r="KH264" s="10"/>
      <c r="KI264" s="10"/>
      <c r="KJ264" s="10"/>
      <c r="KK264" s="10"/>
      <c r="KR264" s="255"/>
      <c r="KT264" s="10">
        <f t="shared" si="12"/>
        <v>10</v>
      </c>
      <c r="KU264" s="10">
        <f t="shared" si="13"/>
        <v>1</v>
      </c>
      <c r="KV264" s="10">
        <f t="shared" si="14"/>
        <v>0</v>
      </c>
      <c r="KW264" s="10">
        <f t="shared" si="15"/>
        <v>11</v>
      </c>
    </row>
    <row r="265" spans="1:309" ht="19.5">
      <c r="A265" s="171">
        <v>23</v>
      </c>
      <c r="B265" s="171" t="s">
        <v>1395</v>
      </c>
      <c r="C265" s="172" t="s">
        <v>1416</v>
      </c>
      <c r="D265" s="173">
        <v>12</v>
      </c>
      <c r="E265" s="187" t="s">
        <v>1417</v>
      </c>
      <c r="F265" s="164">
        <v>9</v>
      </c>
      <c r="G265" s="164" t="s">
        <v>857</v>
      </c>
      <c r="H265" s="164">
        <v>0</v>
      </c>
      <c r="I265" s="164">
        <v>0</v>
      </c>
      <c r="J265" s="164">
        <v>570</v>
      </c>
      <c r="K265" s="164">
        <v>193.4</v>
      </c>
      <c r="L265" s="165">
        <v>33.929824561403507</v>
      </c>
      <c r="M265" s="384" t="s">
        <v>2428</v>
      </c>
      <c r="N265" s="166" t="s">
        <v>853</v>
      </c>
      <c r="BA265" s="9" t="s">
        <v>853</v>
      </c>
      <c r="BD265" s="9" t="s">
        <v>853</v>
      </c>
      <c r="BP265" s="9" t="s">
        <v>853</v>
      </c>
      <c r="BQ265" s="9" t="s">
        <v>853</v>
      </c>
      <c r="CB265" s="166"/>
      <c r="CG265" s="166" t="s">
        <v>853</v>
      </c>
      <c r="CH265" s="9" t="s">
        <v>853</v>
      </c>
      <c r="CI265" s="9" t="s">
        <v>853</v>
      </c>
      <c r="CJ265" s="9" t="s">
        <v>853</v>
      </c>
      <c r="CL265" s="9" t="s">
        <v>853</v>
      </c>
      <c r="CS265" s="167"/>
      <c r="CT265" s="166"/>
      <c r="CU265" s="9" t="s">
        <v>853</v>
      </c>
      <c r="DA265" s="9" t="s">
        <v>853</v>
      </c>
      <c r="DO265" s="166"/>
      <c r="DT265" s="9" t="s">
        <v>853</v>
      </c>
      <c r="EV265" s="166"/>
      <c r="EZ265" s="9" t="s">
        <v>853</v>
      </c>
      <c r="FC265" s="9" t="s">
        <v>853</v>
      </c>
      <c r="FG265" s="9" t="s">
        <v>853</v>
      </c>
      <c r="FH265" s="9" t="s">
        <v>853</v>
      </c>
      <c r="FN265" s="167"/>
      <c r="FO265" s="9" t="s">
        <v>853</v>
      </c>
      <c r="FS265" s="9" t="s">
        <v>853</v>
      </c>
      <c r="FU265" s="166" t="s">
        <v>853</v>
      </c>
      <c r="GA265" s="166"/>
      <c r="GE265" s="166"/>
      <c r="GM265" s="166"/>
      <c r="GQ265" s="167"/>
      <c r="HA265" t="s">
        <v>853</v>
      </c>
      <c r="IP265" s="166"/>
      <c r="IR265" s="166"/>
      <c r="IX265" s="10" t="s">
        <v>853</v>
      </c>
      <c r="IY265" s="10"/>
      <c r="JA265" s="10"/>
      <c r="JM265" s="167"/>
      <c r="JY265" s="174"/>
      <c r="JZ265" s="9" t="s">
        <v>853</v>
      </c>
      <c r="KA265" s="9" t="s">
        <v>853</v>
      </c>
      <c r="KC265" s="285"/>
      <c r="KH265" s="10"/>
      <c r="KI265" s="10"/>
      <c r="KJ265" s="10"/>
      <c r="KK265" s="10"/>
      <c r="KR265" s="255"/>
      <c r="KT265" s="10">
        <f t="shared" si="12"/>
        <v>21</v>
      </c>
      <c r="KU265" s="10">
        <f t="shared" si="13"/>
        <v>1</v>
      </c>
      <c r="KV265" s="10">
        <f t="shared" si="14"/>
        <v>2</v>
      </c>
      <c r="KW265" s="10">
        <f t="shared" si="15"/>
        <v>24</v>
      </c>
    </row>
    <row r="266" spans="1:309" ht="19.5">
      <c r="A266" s="171">
        <v>23</v>
      </c>
      <c r="B266" s="171" t="s">
        <v>1395</v>
      </c>
      <c r="C266" s="172" t="s">
        <v>1418</v>
      </c>
      <c r="D266" s="173">
        <v>13</v>
      </c>
      <c r="E266" s="186" t="s">
        <v>1419</v>
      </c>
      <c r="F266" s="164">
        <v>9</v>
      </c>
      <c r="G266" s="164" t="s">
        <v>857</v>
      </c>
      <c r="H266" s="164">
        <v>0</v>
      </c>
      <c r="I266" s="164">
        <v>0</v>
      </c>
      <c r="J266" s="164">
        <v>278</v>
      </c>
      <c r="K266" s="164">
        <v>51.3</v>
      </c>
      <c r="L266" s="165">
        <v>18.453237410071939</v>
      </c>
      <c r="M266" s="384" t="s">
        <v>2429</v>
      </c>
      <c r="N266" s="166" t="s">
        <v>853</v>
      </c>
      <c r="BA266" s="9" t="s">
        <v>853</v>
      </c>
      <c r="CB266" s="166"/>
      <c r="CG266" s="166"/>
      <c r="CJ266" s="9" t="s">
        <v>853</v>
      </c>
      <c r="CO266" s="9" t="s">
        <v>853</v>
      </c>
      <c r="CS266" s="167"/>
      <c r="CT266" s="166"/>
      <c r="DO266" s="166"/>
      <c r="EV266" s="166"/>
      <c r="FN266" s="167"/>
      <c r="FU266" s="166"/>
      <c r="GA266" s="166"/>
      <c r="GE266" s="166"/>
      <c r="GM266" s="166"/>
      <c r="GQ266" s="167"/>
      <c r="HA266" t="s">
        <v>853</v>
      </c>
      <c r="IP266" s="166"/>
      <c r="IR266" s="166"/>
      <c r="IX266" s="10"/>
      <c r="IY266" s="10"/>
      <c r="JA266" s="10"/>
      <c r="JM266" s="167"/>
      <c r="JU266" t="s">
        <v>853</v>
      </c>
      <c r="JY266" s="166"/>
      <c r="KC266" s="285"/>
      <c r="KH266" s="10"/>
      <c r="KI266" s="10"/>
      <c r="KJ266" s="10"/>
      <c r="KK266" s="10"/>
      <c r="KR266" s="255"/>
      <c r="KT266" s="10">
        <f t="shared" si="12"/>
        <v>5</v>
      </c>
      <c r="KU266" s="10">
        <f t="shared" si="13"/>
        <v>0</v>
      </c>
      <c r="KV266" s="10">
        <f t="shared" si="14"/>
        <v>1</v>
      </c>
      <c r="KW266" s="10">
        <f t="shared" si="15"/>
        <v>6</v>
      </c>
    </row>
    <row r="267" spans="1:309" ht="19.5">
      <c r="A267" s="171">
        <v>23</v>
      </c>
      <c r="B267" s="171" t="s">
        <v>1395</v>
      </c>
      <c r="C267" s="172" t="s">
        <v>1420</v>
      </c>
      <c r="D267" s="173">
        <v>14</v>
      </c>
      <c r="E267" s="186" t="s">
        <v>1421</v>
      </c>
      <c r="F267" s="164">
        <v>9</v>
      </c>
      <c r="G267" s="164" t="s">
        <v>857</v>
      </c>
      <c r="H267" s="164">
        <v>0</v>
      </c>
      <c r="I267" s="164">
        <v>0</v>
      </c>
      <c r="J267" s="164">
        <v>552</v>
      </c>
      <c r="K267" s="164">
        <v>152.19999999999999</v>
      </c>
      <c r="L267" s="165">
        <v>27.572463768115941</v>
      </c>
      <c r="M267" s="384" t="s">
        <v>2430</v>
      </c>
      <c r="N267" s="166" t="s">
        <v>853</v>
      </c>
      <c r="AG267" s="9" t="s">
        <v>853</v>
      </c>
      <c r="AW267" s="9" t="s">
        <v>853</v>
      </c>
      <c r="AX267" s="9" t="s">
        <v>853</v>
      </c>
      <c r="AY267" s="9" t="s">
        <v>853</v>
      </c>
      <c r="BA267" s="9" t="s">
        <v>853</v>
      </c>
      <c r="BB267" s="9" t="s">
        <v>853</v>
      </c>
      <c r="BC267" s="9" t="s">
        <v>853</v>
      </c>
      <c r="BE267" s="9" t="s">
        <v>853</v>
      </c>
      <c r="BF267" s="9" t="s">
        <v>853</v>
      </c>
      <c r="BG267" s="9" t="s">
        <v>853</v>
      </c>
      <c r="BH267" s="9" t="s">
        <v>853</v>
      </c>
      <c r="BL267" s="9" t="s">
        <v>853</v>
      </c>
      <c r="BN267" s="9" t="s">
        <v>853</v>
      </c>
      <c r="BQ267" s="9" t="s">
        <v>853</v>
      </c>
      <c r="BR267" s="9" t="s">
        <v>853</v>
      </c>
      <c r="BS267" s="9" t="s">
        <v>853</v>
      </c>
      <c r="BT267" s="9" t="s">
        <v>853</v>
      </c>
      <c r="BU267" s="9" t="s">
        <v>853</v>
      </c>
      <c r="BW267" s="9" t="s">
        <v>853</v>
      </c>
      <c r="BX267" s="9" t="s">
        <v>853</v>
      </c>
      <c r="BY267" s="9" t="s">
        <v>853</v>
      </c>
      <c r="CB267" s="166" t="s">
        <v>853</v>
      </c>
      <c r="CC267" s="9" t="s">
        <v>853</v>
      </c>
      <c r="CG267" s="166" t="s">
        <v>853</v>
      </c>
      <c r="CH267" s="9" t="s">
        <v>853</v>
      </c>
      <c r="CI267" s="9" t="s">
        <v>853</v>
      </c>
      <c r="CK267" s="9" t="s">
        <v>853</v>
      </c>
      <c r="CO267" s="9" t="s">
        <v>853</v>
      </c>
      <c r="CS267" s="167"/>
      <c r="CT267" s="166" t="s">
        <v>853</v>
      </c>
      <c r="CV267" s="9" t="s">
        <v>853</v>
      </c>
      <c r="DA267" s="9" t="s">
        <v>853</v>
      </c>
      <c r="DB267" s="9" t="s">
        <v>853</v>
      </c>
      <c r="DC267" s="9" t="s">
        <v>853</v>
      </c>
      <c r="DF267" s="9" t="s">
        <v>853</v>
      </c>
      <c r="DG267" s="9" t="s">
        <v>853</v>
      </c>
      <c r="DH267" s="9" t="s">
        <v>853</v>
      </c>
      <c r="DO267" s="166"/>
      <c r="DP267" s="9" t="s">
        <v>853</v>
      </c>
      <c r="DS267" s="9" t="s">
        <v>853</v>
      </c>
      <c r="DT267" s="9" t="s">
        <v>853</v>
      </c>
      <c r="DV267" s="9" t="s">
        <v>853</v>
      </c>
      <c r="DX267" s="9" t="s">
        <v>853</v>
      </c>
      <c r="DZ267" s="9" t="s">
        <v>853</v>
      </c>
      <c r="EV267" s="166" t="s">
        <v>853</v>
      </c>
      <c r="EW267" s="9" t="s">
        <v>853</v>
      </c>
      <c r="EZ267" s="9" t="s">
        <v>853</v>
      </c>
      <c r="FA267" s="9" t="s">
        <v>853</v>
      </c>
      <c r="FG267" s="9" t="s">
        <v>853</v>
      </c>
      <c r="FH267" s="9" t="s">
        <v>853</v>
      </c>
      <c r="FJ267" s="9" t="s">
        <v>853</v>
      </c>
      <c r="FN267" s="167"/>
      <c r="FO267" s="9" t="s">
        <v>853</v>
      </c>
      <c r="FP267" s="9" t="s">
        <v>853</v>
      </c>
      <c r="FS267" s="9" t="s">
        <v>853</v>
      </c>
      <c r="FT267" s="9" t="s">
        <v>853</v>
      </c>
      <c r="FU267" s="166" t="s">
        <v>853</v>
      </c>
      <c r="FV267" s="9" t="s">
        <v>853</v>
      </c>
      <c r="FW267" s="9" t="s">
        <v>853</v>
      </c>
      <c r="FX267" s="9" t="s">
        <v>853</v>
      </c>
      <c r="FY267" s="9" t="s">
        <v>853</v>
      </c>
      <c r="FZ267" s="9" t="s">
        <v>853</v>
      </c>
      <c r="GA267" s="166"/>
      <c r="GE267" s="166"/>
      <c r="GM267" s="166"/>
      <c r="GQ267" s="167"/>
      <c r="GR267" t="s">
        <v>853</v>
      </c>
      <c r="GS267" t="s">
        <v>853</v>
      </c>
      <c r="GU267" t="s">
        <v>853</v>
      </c>
      <c r="GV267" t="s">
        <v>853</v>
      </c>
      <c r="GW267" t="s">
        <v>853</v>
      </c>
      <c r="GX267" t="s">
        <v>853</v>
      </c>
      <c r="HA267" t="s">
        <v>853</v>
      </c>
      <c r="HF267" t="s">
        <v>853</v>
      </c>
      <c r="HG267" t="s">
        <v>853</v>
      </c>
      <c r="HK267" t="s">
        <v>853</v>
      </c>
      <c r="HM267" t="s">
        <v>853</v>
      </c>
      <c r="HQ267" t="s">
        <v>853</v>
      </c>
      <c r="HR267" t="s">
        <v>853</v>
      </c>
      <c r="HX267" t="s">
        <v>853</v>
      </c>
      <c r="IA267" t="s">
        <v>853</v>
      </c>
      <c r="IB267" t="s">
        <v>853</v>
      </c>
      <c r="IC267" t="s">
        <v>853</v>
      </c>
      <c r="IP267" s="166"/>
      <c r="IR267" s="166"/>
      <c r="IX267" s="10" t="s">
        <v>853</v>
      </c>
      <c r="IY267" s="10"/>
      <c r="JA267" s="10"/>
      <c r="JE267" t="s">
        <v>853</v>
      </c>
      <c r="JM267" s="167"/>
      <c r="JQ267" t="s">
        <v>853</v>
      </c>
      <c r="JY267" s="166"/>
      <c r="KC267" s="285"/>
      <c r="KD267" t="s">
        <v>853</v>
      </c>
      <c r="KH267" s="10"/>
      <c r="KI267" s="10"/>
      <c r="KJ267" s="10"/>
      <c r="KK267" s="10"/>
      <c r="KO267" t="s">
        <v>853</v>
      </c>
      <c r="KR267" s="255"/>
      <c r="KT267" s="10">
        <f t="shared" ref="KT267:KT330" si="16">COUNTIF($N267:$IQ267,"△")</f>
        <v>77</v>
      </c>
      <c r="KU267" s="10">
        <f t="shared" ref="KU267:KU330" si="17">COUNTIF($IR267:$JM267,"△")</f>
        <v>2</v>
      </c>
      <c r="KV267" s="10">
        <f t="shared" ref="KV267:KV330" si="18">COUNTIF($JN267:$KR267,"△")</f>
        <v>3</v>
      </c>
      <c r="KW267" s="10">
        <f t="shared" ref="KW267:KW330" si="19">SUM(KT267:KV267)</f>
        <v>82</v>
      </c>
    </row>
    <row r="268" spans="1:309" ht="19.5">
      <c r="A268" s="171">
        <v>23</v>
      </c>
      <c r="B268" s="171" t="s">
        <v>1395</v>
      </c>
      <c r="C268" s="172" t="s">
        <v>1422</v>
      </c>
      <c r="D268" s="173">
        <v>15</v>
      </c>
      <c r="E268" s="186" t="s">
        <v>1423</v>
      </c>
      <c r="F268" s="164">
        <v>20</v>
      </c>
      <c r="G268" s="164" t="s">
        <v>852</v>
      </c>
      <c r="H268" s="164">
        <v>0</v>
      </c>
      <c r="I268" s="164">
        <v>0</v>
      </c>
      <c r="J268" s="164">
        <v>300</v>
      </c>
      <c r="K268" s="164">
        <v>86.4</v>
      </c>
      <c r="L268" s="165">
        <v>28.800000000000004</v>
      </c>
      <c r="M268" s="384" t="s">
        <v>2431</v>
      </c>
      <c r="N268" s="166" t="s">
        <v>853</v>
      </c>
      <c r="CB268" s="166"/>
      <c r="CG268" s="166"/>
      <c r="CS268" s="167"/>
      <c r="CT268" s="166"/>
      <c r="DO268" s="166"/>
      <c r="EV268" s="166"/>
      <c r="FN268" s="167"/>
      <c r="FU268" s="166"/>
      <c r="GA268" s="166"/>
      <c r="GE268" s="166"/>
      <c r="GM268" s="166"/>
      <c r="GQ268" s="167"/>
      <c r="IP268" s="166"/>
      <c r="IR268" s="166"/>
      <c r="IX268" s="10"/>
      <c r="IY268" s="10"/>
      <c r="JA268" s="10"/>
      <c r="JG268" s="9" t="s">
        <v>853</v>
      </c>
      <c r="JM268" s="167"/>
      <c r="JO268" t="s">
        <v>853</v>
      </c>
      <c r="JY268" s="166"/>
      <c r="KC268" s="285"/>
      <c r="KD268" t="s">
        <v>853</v>
      </c>
      <c r="KH268" s="10"/>
      <c r="KI268" s="10"/>
      <c r="KJ268" s="10"/>
      <c r="KK268" s="10"/>
      <c r="KO268" t="s">
        <v>853</v>
      </c>
      <c r="KR268" s="255"/>
      <c r="KT268" s="10">
        <f t="shared" si="16"/>
        <v>1</v>
      </c>
      <c r="KU268" s="10">
        <f t="shared" si="17"/>
        <v>1</v>
      </c>
      <c r="KV268" s="10">
        <f t="shared" si="18"/>
        <v>3</v>
      </c>
      <c r="KW268" s="10">
        <f t="shared" si="19"/>
        <v>5</v>
      </c>
    </row>
    <row r="269" spans="1:309" ht="19.5">
      <c r="A269" s="171">
        <v>23</v>
      </c>
      <c r="B269" s="171" t="s">
        <v>1395</v>
      </c>
      <c r="C269" s="172" t="s">
        <v>1424</v>
      </c>
      <c r="D269" s="173">
        <v>16</v>
      </c>
      <c r="E269" s="186" t="s">
        <v>1425</v>
      </c>
      <c r="F269" s="164">
        <v>9</v>
      </c>
      <c r="G269" s="164" t="s">
        <v>857</v>
      </c>
      <c r="H269" s="164">
        <v>0</v>
      </c>
      <c r="I269" s="164">
        <v>0</v>
      </c>
      <c r="J269" s="164">
        <v>520</v>
      </c>
      <c r="K269" s="164">
        <v>182.8</v>
      </c>
      <c r="L269" s="165">
        <v>35.15384615384616</v>
      </c>
      <c r="M269" s="384" t="s">
        <v>2432</v>
      </c>
      <c r="N269" s="166"/>
      <c r="CB269" s="166"/>
      <c r="CG269" s="166"/>
      <c r="CS269" s="167"/>
      <c r="CT269" s="166"/>
      <c r="DO269" s="166"/>
      <c r="EV269" s="166"/>
      <c r="FN269" s="167"/>
      <c r="FU269" s="166"/>
      <c r="GA269" s="166"/>
      <c r="GE269" s="166"/>
      <c r="GM269" s="166"/>
      <c r="GQ269" s="167"/>
      <c r="IP269" s="166"/>
      <c r="IR269" s="166"/>
      <c r="IX269" s="10"/>
      <c r="IY269" s="10"/>
      <c r="JA269" s="10"/>
      <c r="JM269" s="167"/>
      <c r="JY269" s="174" t="s">
        <v>853</v>
      </c>
      <c r="JZ269" s="9" t="s">
        <v>853</v>
      </c>
      <c r="KC269" s="285"/>
      <c r="KD269" t="s">
        <v>853</v>
      </c>
      <c r="KH269" s="10"/>
      <c r="KI269" s="10"/>
      <c r="KJ269" s="10"/>
      <c r="KK269" s="10"/>
      <c r="KR269" s="255"/>
      <c r="KT269" s="10">
        <f t="shared" si="16"/>
        <v>0</v>
      </c>
      <c r="KU269" s="10">
        <f t="shared" si="17"/>
        <v>0</v>
      </c>
      <c r="KV269" s="10">
        <f t="shared" si="18"/>
        <v>3</v>
      </c>
      <c r="KW269" s="10">
        <f t="shared" si="19"/>
        <v>3</v>
      </c>
    </row>
    <row r="270" spans="1:309" ht="19.5">
      <c r="A270" s="171">
        <v>23</v>
      </c>
      <c r="B270" s="171" t="s">
        <v>1395</v>
      </c>
      <c r="C270" s="172" t="s">
        <v>1426</v>
      </c>
      <c r="D270" s="173">
        <v>17</v>
      </c>
      <c r="E270" s="187" t="s">
        <v>1427</v>
      </c>
      <c r="F270" s="164">
        <v>9</v>
      </c>
      <c r="G270" s="164" t="s">
        <v>857</v>
      </c>
      <c r="H270" s="164">
        <v>0</v>
      </c>
      <c r="I270" s="164">
        <v>0</v>
      </c>
      <c r="J270" s="164">
        <v>499</v>
      </c>
      <c r="K270" s="164">
        <v>117</v>
      </c>
      <c r="L270" s="165">
        <v>23.446893787575153</v>
      </c>
      <c r="M270" s="384" t="s">
        <v>2433</v>
      </c>
      <c r="N270" s="166" t="s">
        <v>853</v>
      </c>
      <c r="CB270" s="166"/>
      <c r="CG270" s="166"/>
      <c r="CS270" s="167"/>
      <c r="CT270" s="166"/>
      <c r="DO270" s="166"/>
      <c r="EV270" s="166"/>
      <c r="FN270" s="167"/>
      <c r="FU270" s="166"/>
      <c r="GA270" s="166"/>
      <c r="GE270" s="166"/>
      <c r="GM270" s="166"/>
      <c r="GQ270" s="167"/>
      <c r="HA270" t="s">
        <v>853</v>
      </c>
      <c r="IP270" s="166"/>
      <c r="IR270" s="166"/>
      <c r="IX270" s="10"/>
      <c r="IY270" s="10"/>
      <c r="JA270" s="10"/>
      <c r="JM270" s="167"/>
      <c r="JY270" s="166"/>
      <c r="KC270" s="285"/>
      <c r="KH270" s="10"/>
      <c r="KI270" s="10"/>
      <c r="KJ270" s="10"/>
      <c r="KK270" s="10"/>
      <c r="KR270" s="255"/>
      <c r="KT270" s="10">
        <f t="shared" si="16"/>
        <v>2</v>
      </c>
      <c r="KU270" s="10">
        <f t="shared" si="17"/>
        <v>0</v>
      </c>
      <c r="KV270" s="10">
        <f t="shared" si="18"/>
        <v>0</v>
      </c>
      <c r="KW270" s="10">
        <f t="shared" si="19"/>
        <v>2</v>
      </c>
    </row>
    <row r="271" spans="1:309" ht="19.5">
      <c r="A271" s="171">
        <v>23</v>
      </c>
      <c r="B271" s="171" t="s">
        <v>1395</v>
      </c>
      <c r="C271" s="172" t="s">
        <v>1428</v>
      </c>
      <c r="D271" s="173">
        <v>18</v>
      </c>
      <c r="E271" s="187" t="s">
        <v>1429</v>
      </c>
      <c r="F271" s="164">
        <v>9</v>
      </c>
      <c r="G271" s="164" t="s">
        <v>857</v>
      </c>
      <c r="H271" s="164">
        <v>0</v>
      </c>
      <c r="I271" s="164">
        <v>0</v>
      </c>
      <c r="J271" s="164">
        <v>468</v>
      </c>
      <c r="K271" s="164">
        <v>95.3</v>
      </c>
      <c r="L271" s="165">
        <v>20.363247863247864</v>
      </c>
      <c r="M271" s="384" t="s">
        <v>2434</v>
      </c>
      <c r="N271" s="166" t="s">
        <v>853</v>
      </c>
      <c r="AG271" s="9" t="s">
        <v>853</v>
      </c>
      <c r="BP271" s="9" t="s">
        <v>853</v>
      </c>
      <c r="BQ271" s="9" t="s">
        <v>853</v>
      </c>
      <c r="CB271" s="166"/>
      <c r="CG271" s="166"/>
      <c r="CI271" s="9" t="s">
        <v>853</v>
      </c>
      <c r="CQ271" s="9" t="s">
        <v>853</v>
      </c>
      <c r="CS271" s="167"/>
      <c r="CT271" s="166"/>
      <c r="CV271" s="9" t="s">
        <v>853</v>
      </c>
      <c r="DC271" s="9" t="s">
        <v>853</v>
      </c>
      <c r="DO271" s="166"/>
      <c r="DY271" s="9" t="s">
        <v>853</v>
      </c>
      <c r="EK271" s="9" t="s">
        <v>853</v>
      </c>
      <c r="EV271" s="166" t="s">
        <v>853</v>
      </c>
      <c r="FI271" s="9" t="s">
        <v>853</v>
      </c>
      <c r="FN271" s="167"/>
      <c r="FU271" s="166"/>
      <c r="GA271" s="166"/>
      <c r="GE271" s="166"/>
      <c r="GM271" s="166"/>
      <c r="GO271" s="9" t="s">
        <v>853</v>
      </c>
      <c r="GQ271" s="167"/>
      <c r="GR271" t="s">
        <v>853</v>
      </c>
      <c r="GS271" t="s">
        <v>853</v>
      </c>
      <c r="GU271" t="s">
        <v>853</v>
      </c>
      <c r="GV271" t="s">
        <v>853</v>
      </c>
      <c r="GW271" t="s">
        <v>853</v>
      </c>
      <c r="GX271" t="s">
        <v>853</v>
      </c>
      <c r="HA271" t="s">
        <v>853</v>
      </c>
      <c r="HF271" t="s">
        <v>853</v>
      </c>
      <c r="HG271" t="s">
        <v>853</v>
      </c>
      <c r="HK271" t="s">
        <v>853</v>
      </c>
      <c r="HM271" t="s">
        <v>853</v>
      </c>
      <c r="HQ271" t="s">
        <v>853</v>
      </c>
      <c r="HR271" t="s">
        <v>853</v>
      </c>
      <c r="IP271" s="166"/>
      <c r="IR271" s="166"/>
      <c r="IW271" s="9" t="s">
        <v>853</v>
      </c>
      <c r="IX271" s="10"/>
      <c r="IY271" s="10"/>
      <c r="IZ271" s="9" t="s">
        <v>853</v>
      </c>
      <c r="JA271" s="10"/>
      <c r="JC271" s="9" t="s">
        <v>853</v>
      </c>
      <c r="JI271" s="9" t="s">
        <v>853</v>
      </c>
      <c r="JM271" s="167"/>
      <c r="JP271" t="s">
        <v>853</v>
      </c>
      <c r="JY271" s="174" t="s">
        <v>853</v>
      </c>
      <c r="KC271" s="285"/>
      <c r="KD271" t="s">
        <v>853</v>
      </c>
      <c r="KH271" s="10"/>
      <c r="KI271" s="10"/>
      <c r="KJ271" s="10"/>
      <c r="KK271" s="10"/>
      <c r="KR271" s="255"/>
      <c r="KT271" s="10">
        <f t="shared" si="16"/>
        <v>26</v>
      </c>
      <c r="KU271" s="10">
        <f t="shared" si="17"/>
        <v>4</v>
      </c>
      <c r="KV271" s="10">
        <f t="shared" si="18"/>
        <v>3</v>
      </c>
      <c r="KW271" s="10">
        <f t="shared" si="19"/>
        <v>33</v>
      </c>
    </row>
    <row r="272" spans="1:309" ht="19.5">
      <c r="A272" s="171">
        <v>23</v>
      </c>
      <c r="B272" s="171" t="s">
        <v>1395</v>
      </c>
      <c r="C272" s="172" t="s">
        <v>1430</v>
      </c>
      <c r="D272" s="173">
        <v>19</v>
      </c>
      <c r="E272" s="186" t="s">
        <v>1431</v>
      </c>
      <c r="F272" s="164">
        <v>8</v>
      </c>
      <c r="G272" s="164" t="s">
        <v>857</v>
      </c>
      <c r="H272" s="164">
        <v>0</v>
      </c>
      <c r="I272" s="164">
        <v>0</v>
      </c>
      <c r="J272" s="164">
        <v>200</v>
      </c>
      <c r="K272" s="164">
        <v>118.4</v>
      </c>
      <c r="L272" s="165">
        <v>59.20000000000001</v>
      </c>
      <c r="M272" s="384" t="s">
        <v>2435</v>
      </c>
      <c r="N272" s="166" t="s">
        <v>853</v>
      </c>
      <c r="CB272" s="166"/>
      <c r="CG272" s="166"/>
      <c r="CS272" s="167"/>
      <c r="CT272" s="166"/>
      <c r="DO272" s="166"/>
      <c r="EC272" s="9" t="s">
        <v>853</v>
      </c>
      <c r="EV272" s="166"/>
      <c r="FN272" s="167"/>
      <c r="FU272" s="166"/>
      <c r="GA272" s="166"/>
      <c r="GE272" s="166"/>
      <c r="GM272" s="166"/>
      <c r="GQ272" s="167"/>
      <c r="IP272" s="166"/>
      <c r="IR272" s="166"/>
      <c r="IX272" s="10"/>
      <c r="IY272" s="10"/>
      <c r="JA272" s="10"/>
      <c r="JM272" s="167"/>
      <c r="JN272" t="s">
        <v>853</v>
      </c>
      <c r="JY272" s="174" t="s">
        <v>853</v>
      </c>
      <c r="KA272" s="9" t="s">
        <v>853</v>
      </c>
      <c r="KC272" s="285"/>
      <c r="KD272" t="s">
        <v>853</v>
      </c>
      <c r="KH272" s="10"/>
      <c r="KI272" s="10"/>
      <c r="KJ272" s="10"/>
      <c r="KK272" s="10"/>
      <c r="KR272" s="255"/>
      <c r="KT272" s="10">
        <f t="shared" si="16"/>
        <v>2</v>
      </c>
      <c r="KU272" s="10">
        <f t="shared" si="17"/>
        <v>0</v>
      </c>
      <c r="KV272" s="10">
        <f t="shared" si="18"/>
        <v>4</v>
      </c>
      <c r="KW272" s="10">
        <f t="shared" si="19"/>
        <v>6</v>
      </c>
    </row>
    <row r="273" spans="1:309" ht="19.5">
      <c r="A273" s="171">
        <v>23</v>
      </c>
      <c r="B273" s="171" t="s">
        <v>1395</v>
      </c>
      <c r="C273" s="172" t="s">
        <v>1432</v>
      </c>
      <c r="D273" s="173">
        <v>20</v>
      </c>
      <c r="E273" s="186" t="s">
        <v>1433</v>
      </c>
      <c r="F273" s="164">
        <v>24</v>
      </c>
      <c r="G273" s="164" t="s">
        <v>852</v>
      </c>
      <c r="H273" s="164">
        <v>0</v>
      </c>
      <c r="I273" s="164">
        <v>0</v>
      </c>
      <c r="J273" s="164">
        <v>527</v>
      </c>
      <c r="K273" s="164">
        <v>181.6</v>
      </c>
      <c r="L273" s="165">
        <v>34.459203036053133</v>
      </c>
      <c r="M273" s="384" t="s">
        <v>2436</v>
      </c>
      <c r="N273" s="166" t="s">
        <v>853</v>
      </c>
      <c r="CB273" s="166"/>
      <c r="CG273" s="166"/>
      <c r="CS273" s="167"/>
      <c r="CT273" s="166"/>
      <c r="DO273" s="166"/>
      <c r="EV273" s="166"/>
      <c r="FN273" s="167"/>
      <c r="FU273" s="166"/>
      <c r="GA273" s="166"/>
      <c r="GE273" s="166"/>
      <c r="GM273" s="166"/>
      <c r="GQ273" s="167"/>
      <c r="IP273" s="166"/>
      <c r="IR273" s="166"/>
      <c r="IX273" s="10" t="s">
        <v>853</v>
      </c>
      <c r="IY273" s="10"/>
      <c r="JA273" s="10"/>
      <c r="JC273" s="9" t="s">
        <v>853</v>
      </c>
      <c r="JF273" t="s">
        <v>853</v>
      </c>
      <c r="JM273" s="167"/>
      <c r="JY273" s="174" t="s">
        <v>853</v>
      </c>
      <c r="KC273" s="285"/>
      <c r="KD273" t="s">
        <v>853</v>
      </c>
      <c r="KE273" t="s">
        <v>853</v>
      </c>
      <c r="KH273" s="10"/>
      <c r="KI273" s="10"/>
      <c r="KJ273" s="10"/>
      <c r="KK273" s="10"/>
      <c r="KR273" s="255"/>
      <c r="KT273" s="10">
        <f t="shared" si="16"/>
        <v>1</v>
      </c>
      <c r="KU273" s="10">
        <f t="shared" si="17"/>
        <v>3</v>
      </c>
      <c r="KV273" s="10">
        <f t="shared" si="18"/>
        <v>3</v>
      </c>
      <c r="KW273" s="10">
        <f t="shared" si="19"/>
        <v>7</v>
      </c>
    </row>
    <row r="274" spans="1:309" ht="19.5">
      <c r="A274" s="171">
        <v>23</v>
      </c>
      <c r="B274" s="171" t="s">
        <v>1395</v>
      </c>
      <c r="C274" s="172" t="s">
        <v>1434</v>
      </c>
      <c r="D274" s="173">
        <v>21</v>
      </c>
      <c r="E274" s="186" t="s">
        <v>1435</v>
      </c>
      <c r="F274" s="164">
        <v>21</v>
      </c>
      <c r="G274" s="164" t="s">
        <v>852</v>
      </c>
      <c r="H274" s="164" t="s">
        <v>979</v>
      </c>
      <c r="I274" s="164">
        <v>0</v>
      </c>
      <c r="J274" s="164">
        <v>400</v>
      </c>
      <c r="K274" s="164">
        <v>127.7</v>
      </c>
      <c r="L274" s="165">
        <v>31.925000000000004</v>
      </c>
      <c r="M274" s="384" t="s">
        <v>2437</v>
      </c>
      <c r="N274" s="166" t="s">
        <v>853</v>
      </c>
      <c r="AG274" s="9" t="s">
        <v>853</v>
      </c>
      <c r="CA274" s="9" t="s">
        <v>853</v>
      </c>
      <c r="CB274" s="166"/>
      <c r="CG274" s="166"/>
      <c r="CL274" s="9" t="s">
        <v>853</v>
      </c>
      <c r="CO274" s="9" t="s">
        <v>853</v>
      </c>
      <c r="CQ274" s="9" t="s">
        <v>853</v>
      </c>
      <c r="CS274" s="167"/>
      <c r="CT274" s="166"/>
      <c r="CV274" s="9" t="s">
        <v>853</v>
      </c>
      <c r="CZ274" s="9" t="s">
        <v>853</v>
      </c>
      <c r="DC274" s="9" t="s">
        <v>853</v>
      </c>
      <c r="DO274" s="166"/>
      <c r="DT274" s="9" t="s">
        <v>853</v>
      </c>
      <c r="ET274" s="9" t="s">
        <v>853</v>
      </c>
      <c r="EV274" s="166"/>
      <c r="FN274" s="167"/>
      <c r="FO274" s="9" t="s">
        <v>853</v>
      </c>
      <c r="FP274" s="9" t="s">
        <v>853</v>
      </c>
      <c r="FS274" s="9" t="s">
        <v>853</v>
      </c>
      <c r="FU274" s="166" t="s">
        <v>853</v>
      </c>
      <c r="GA274" s="166"/>
      <c r="GE274" s="166"/>
      <c r="GM274" s="166" t="s">
        <v>853</v>
      </c>
      <c r="GN274" s="9" t="s">
        <v>853</v>
      </c>
      <c r="GO274" s="9" t="s">
        <v>853</v>
      </c>
      <c r="GQ274" s="167"/>
      <c r="IP274" s="166"/>
      <c r="IR274" s="166"/>
      <c r="IX274" s="10"/>
      <c r="IY274" s="10"/>
      <c r="JA274" s="10"/>
      <c r="JG274" s="9" t="s">
        <v>853</v>
      </c>
      <c r="JM274" s="167"/>
      <c r="JN274" s="9"/>
      <c r="JY274" s="174"/>
      <c r="KB274"/>
      <c r="KC274" s="285"/>
      <c r="KH274" s="10"/>
      <c r="KI274" s="10"/>
      <c r="KJ274" s="10"/>
      <c r="KK274" s="10"/>
      <c r="KR274" s="255"/>
      <c r="KT274" s="10">
        <f t="shared" si="16"/>
        <v>18</v>
      </c>
      <c r="KU274" s="10">
        <f t="shared" si="17"/>
        <v>1</v>
      </c>
      <c r="KV274" s="10">
        <f t="shared" si="18"/>
        <v>0</v>
      </c>
      <c r="KW274" s="10">
        <f t="shared" si="19"/>
        <v>19</v>
      </c>
    </row>
    <row r="275" spans="1:309" ht="19.5">
      <c r="A275" s="171">
        <v>23</v>
      </c>
      <c r="B275" s="171" t="s">
        <v>1395</v>
      </c>
      <c r="C275" s="172" t="s">
        <v>1436</v>
      </c>
      <c r="D275" s="173">
        <v>22</v>
      </c>
      <c r="E275" s="186" t="s">
        <v>1437</v>
      </c>
      <c r="F275" s="164">
        <v>9</v>
      </c>
      <c r="G275" s="164" t="s">
        <v>857</v>
      </c>
      <c r="H275" s="164">
        <v>0</v>
      </c>
      <c r="I275" s="164">
        <v>0</v>
      </c>
      <c r="J275" s="164">
        <v>680</v>
      </c>
      <c r="K275" s="164">
        <v>213.9</v>
      </c>
      <c r="L275" s="165">
        <v>31.455882352941178</v>
      </c>
      <c r="M275" s="384" t="s">
        <v>2438</v>
      </c>
      <c r="N275" s="166" t="s">
        <v>853</v>
      </c>
      <c r="CB275" s="166"/>
      <c r="CG275" s="166"/>
      <c r="CS275" s="167"/>
      <c r="CT275" s="166"/>
      <c r="DG275" s="9" t="s">
        <v>853</v>
      </c>
      <c r="DO275" s="166"/>
      <c r="DV275" s="9" t="s">
        <v>853</v>
      </c>
      <c r="EV275" s="166"/>
      <c r="FN275" s="167"/>
      <c r="FU275" s="166"/>
      <c r="GA275" s="166"/>
      <c r="GE275" s="166"/>
      <c r="GM275" s="166"/>
      <c r="GQ275" s="167"/>
      <c r="HX275" t="s">
        <v>853</v>
      </c>
      <c r="IL275" t="s">
        <v>853</v>
      </c>
      <c r="IP275" s="166"/>
      <c r="IR275" s="166"/>
      <c r="IX275" s="10"/>
      <c r="IY275" s="10"/>
      <c r="JA275" s="10"/>
      <c r="JC275" s="9" t="s">
        <v>853</v>
      </c>
      <c r="JD275" s="9" t="s">
        <v>853</v>
      </c>
      <c r="JM275" s="167"/>
      <c r="JY275" s="166"/>
      <c r="JZ275" s="9" t="s">
        <v>853</v>
      </c>
      <c r="KC275" s="285"/>
      <c r="KH275" s="10"/>
      <c r="KI275" s="10"/>
      <c r="KJ275" s="10"/>
      <c r="KK275" s="10"/>
      <c r="KO275" t="s">
        <v>853</v>
      </c>
      <c r="KR275" s="255"/>
      <c r="KT275" s="10">
        <f t="shared" si="16"/>
        <v>5</v>
      </c>
      <c r="KU275" s="10">
        <f t="shared" si="17"/>
        <v>2</v>
      </c>
      <c r="KV275" s="10">
        <f t="shared" si="18"/>
        <v>2</v>
      </c>
      <c r="KW275" s="10">
        <f t="shared" si="19"/>
        <v>9</v>
      </c>
    </row>
    <row r="276" spans="1:309" ht="19.5">
      <c r="A276" s="171">
        <v>23</v>
      </c>
      <c r="B276" s="171" t="s">
        <v>1395</v>
      </c>
      <c r="C276" s="172" t="s">
        <v>1438</v>
      </c>
      <c r="D276" s="173">
        <v>23</v>
      </c>
      <c r="E276" s="187" t="s">
        <v>1439</v>
      </c>
      <c r="F276" s="164">
        <v>9</v>
      </c>
      <c r="G276" s="164" t="s">
        <v>857</v>
      </c>
      <c r="H276" s="164">
        <v>0</v>
      </c>
      <c r="I276" s="164">
        <v>0</v>
      </c>
      <c r="J276" s="164">
        <v>372</v>
      </c>
      <c r="K276" s="164">
        <v>64</v>
      </c>
      <c r="L276" s="165">
        <v>17.20430107526882</v>
      </c>
      <c r="M276" s="384" t="s">
        <v>2439</v>
      </c>
      <c r="N276" s="166"/>
      <c r="BA276" s="9" t="s">
        <v>853</v>
      </c>
      <c r="BB276" s="9" t="s">
        <v>853</v>
      </c>
      <c r="BC276" s="9" t="s">
        <v>853</v>
      </c>
      <c r="BD276" s="9" t="s">
        <v>853</v>
      </c>
      <c r="CB276" s="166"/>
      <c r="CG276" s="166" t="s">
        <v>853</v>
      </c>
      <c r="CH276" s="9" t="s">
        <v>853</v>
      </c>
      <c r="CJ276" s="9" t="s">
        <v>853</v>
      </c>
      <c r="CL276" s="9" t="s">
        <v>853</v>
      </c>
      <c r="CS276" s="167"/>
      <c r="CT276" s="166" t="s">
        <v>853</v>
      </c>
      <c r="CW276" s="9" t="s">
        <v>853</v>
      </c>
      <c r="DA276" s="9" t="s">
        <v>853</v>
      </c>
      <c r="DO276" s="166" t="s">
        <v>853</v>
      </c>
      <c r="DT276" s="9" t="s">
        <v>853</v>
      </c>
      <c r="EV276" s="166"/>
      <c r="FH276" s="9" t="s">
        <v>853</v>
      </c>
      <c r="FN276" s="167"/>
      <c r="FU276" s="166"/>
      <c r="GA276" s="166"/>
      <c r="GE276" s="166"/>
      <c r="GM276" s="166"/>
      <c r="GQ276" s="167"/>
      <c r="GV276" t="s">
        <v>853</v>
      </c>
      <c r="HA276" t="s">
        <v>853</v>
      </c>
      <c r="IC276" t="s">
        <v>853</v>
      </c>
      <c r="ID276" t="s">
        <v>853</v>
      </c>
      <c r="IH276" t="s">
        <v>853</v>
      </c>
      <c r="IP276" s="166"/>
      <c r="IR276" s="166"/>
      <c r="IX276" s="10"/>
      <c r="IY276" s="10"/>
      <c r="JA276" s="10"/>
      <c r="JC276" s="9" t="s">
        <v>853</v>
      </c>
      <c r="JD276" s="9" t="s">
        <v>853</v>
      </c>
      <c r="JG276" s="9" t="s">
        <v>853</v>
      </c>
      <c r="JM276" s="167"/>
      <c r="JU276" t="s">
        <v>853</v>
      </c>
      <c r="JY276" s="166"/>
      <c r="KC276" s="285"/>
      <c r="KH276" s="10"/>
      <c r="KI276" s="10"/>
      <c r="KJ276" s="10"/>
      <c r="KK276" s="10"/>
      <c r="KR276" s="255"/>
      <c r="KT276" s="10">
        <f t="shared" si="16"/>
        <v>19</v>
      </c>
      <c r="KU276" s="10">
        <f t="shared" si="17"/>
        <v>3</v>
      </c>
      <c r="KV276" s="10">
        <f t="shared" si="18"/>
        <v>1</v>
      </c>
      <c r="KW276" s="10">
        <f t="shared" si="19"/>
        <v>23</v>
      </c>
    </row>
    <row r="277" spans="1:309" ht="19.5">
      <c r="A277" s="171">
        <v>23</v>
      </c>
      <c r="B277" s="171" t="s">
        <v>1395</v>
      </c>
      <c r="C277" s="172" t="s">
        <v>1440</v>
      </c>
      <c r="D277" s="173">
        <v>24</v>
      </c>
      <c r="E277" s="187" t="s">
        <v>1441</v>
      </c>
      <c r="F277" s="164">
        <v>20</v>
      </c>
      <c r="G277" s="164" t="s">
        <v>852</v>
      </c>
      <c r="H277" s="164">
        <v>0</v>
      </c>
      <c r="I277" s="164">
        <v>0</v>
      </c>
      <c r="J277" s="164">
        <v>698</v>
      </c>
      <c r="K277" s="164">
        <v>222.5</v>
      </c>
      <c r="L277" s="165">
        <v>31.876790830945556</v>
      </c>
      <c r="M277" s="384" t="s">
        <v>2440</v>
      </c>
      <c r="N277" s="166" t="s">
        <v>853</v>
      </c>
      <c r="CB277" s="166"/>
      <c r="CC277" s="9" t="s">
        <v>853</v>
      </c>
      <c r="CG277" s="166" t="s">
        <v>853</v>
      </c>
      <c r="CH277" s="9" t="s">
        <v>853</v>
      </c>
      <c r="CI277" s="9" t="s">
        <v>853</v>
      </c>
      <c r="CJ277" s="9" t="s">
        <v>853</v>
      </c>
      <c r="CL277" s="9" t="s">
        <v>853</v>
      </c>
      <c r="CM277" s="9" t="s">
        <v>853</v>
      </c>
      <c r="CO277" s="9" t="s">
        <v>853</v>
      </c>
      <c r="CS277" s="167"/>
      <c r="CT277" s="166"/>
      <c r="DO277" s="166"/>
      <c r="DT277" s="9" t="s">
        <v>853</v>
      </c>
      <c r="DX277" s="9" t="s">
        <v>853</v>
      </c>
      <c r="DY277" s="9" t="s">
        <v>853</v>
      </c>
      <c r="DZ277" s="9" t="s">
        <v>853</v>
      </c>
      <c r="EA277" s="9" t="s">
        <v>853</v>
      </c>
      <c r="EV277" s="166"/>
      <c r="FN277" s="167"/>
      <c r="FU277" s="166"/>
      <c r="GA277" s="166"/>
      <c r="GE277" s="166"/>
      <c r="GM277" s="166"/>
      <c r="GQ277" s="167"/>
      <c r="GR277" t="s">
        <v>853</v>
      </c>
      <c r="HA277" t="s">
        <v>853</v>
      </c>
      <c r="HX277" t="s">
        <v>853</v>
      </c>
      <c r="IP277" s="166"/>
      <c r="IR277" s="166"/>
      <c r="IX277" s="10"/>
      <c r="IY277" s="10"/>
      <c r="JA277" s="10"/>
      <c r="JM277" s="167"/>
      <c r="JY277" s="166"/>
      <c r="KC277" s="285"/>
      <c r="KH277" s="10"/>
      <c r="KI277" s="10"/>
      <c r="KJ277" s="10"/>
      <c r="KK277" s="10"/>
      <c r="KR277" s="255"/>
      <c r="KT277" s="10">
        <f t="shared" si="16"/>
        <v>17</v>
      </c>
      <c r="KU277" s="10">
        <f t="shared" si="17"/>
        <v>0</v>
      </c>
      <c r="KV277" s="10">
        <f t="shared" si="18"/>
        <v>0</v>
      </c>
      <c r="KW277" s="10">
        <f t="shared" si="19"/>
        <v>17</v>
      </c>
    </row>
    <row r="278" spans="1:309" ht="19.5">
      <c r="A278" s="171">
        <v>23</v>
      </c>
      <c r="B278" s="171" t="s">
        <v>1395</v>
      </c>
      <c r="C278" s="172" t="s">
        <v>1442</v>
      </c>
      <c r="D278" s="173">
        <v>25</v>
      </c>
      <c r="E278" s="187" t="s">
        <v>1443</v>
      </c>
      <c r="F278" s="164">
        <v>9</v>
      </c>
      <c r="G278" s="164" t="s">
        <v>857</v>
      </c>
      <c r="H278" s="164">
        <v>0</v>
      </c>
      <c r="I278" s="164">
        <v>0</v>
      </c>
      <c r="J278" s="164">
        <v>780</v>
      </c>
      <c r="K278" s="164">
        <v>227.6</v>
      </c>
      <c r="L278" s="165">
        <v>29.179487179487179</v>
      </c>
      <c r="M278" s="384" t="s">
        <v>2441</v>
      </c>
      <c r="N278" s="166" t="s">
        <v>853</v>
      </c>
      <c r="CB278" s="166"/>
      <c r="CC278" s="9" t="s">
        <v>853</v>
      </c>
      <c r="CG278" s="166"/>
      <c r="CH278" s="9" t="s">
        <v>853</v>
      </c>
      <c r="CJ278" s="9" t="s">
        <v>853</v>
      </c>
      <c r="CL278" s="9" t="s">
        <v>853</v>
      </c>
      <c r="CO278" s="9" t="s">
        <v>853</v>
      </c>
      <c r="CS278" s="167"/>
      <c r="CT278" s="166" t="s">
        <v>853</v>
      </c>
      <c r="CU278" s="9" t="s">
        <v>853</v>
      </c>
      <c r="CZ278" s="9" t="s">
        <v>853</v>
      </c>
      <c r="DA278" s="9" t="s">
        <v>853</v>
      </c>
      <c r="DE278" s="9" t="s">
        <v>853</v>
      </c>
      <c r="DO278" s="166"/>
      <c r="DP278" s="9" t="s">
        <v>853</v>
      </c>
      <c r="DS278" s="9" t="s">
        <v>853</v>
      </c>
      <c r="DT278" s="9" t="s">
        <v>853</v>
      </c>
      <c r="DU278" s="9" t="s">
        <v>853</v>
      </c>
      <c r="DW278" s="9" t="s">
        <v>853</v>
      </c>
      <c r="DY278" s="9" t="s">
        <v>853</v>
      </c>
      <c r="DZ278" s="9" t="s">
        <v>853</v>
      </c>
      <c r="EB278" s="9" t="s">
        <v>853</v>
      </c>
      <c r="EV278" s="166"/>
      <c r="EY278" s="9" t="s">
        <v>853</v>
      </c>
      <c r="EZ278" s="9" t="s">
        <v>853</v>
      </c>
      <c r="FC278" s="9" t="s">
        <v>853</v>
      </c>
      <c r="FF278" s="9" t="s">
        <v>853</v>
      </c>
      <c r="FG278" s="9" t="s">
        <v>853</v>
      </c>
      <c r="FH278" s="9" t="s">
        <v>853</v>
      </c>
      <c r="FN278" s="167"/>
      <c r="FO278" s="9" t="s">
        <v>853</v>
      </c>
      <c r="FS278" s="9" t="s">
        <v>853</v>
      </c>
      <c r="FT278" s="9" t="s">
        <v>853</v>
      </c>
      <c r="FU278" s="166" t="s">
        <v>853</v>
      </c>
      <c r="FV278" s="9" t="s">
        <v>853</v>
      </c>
      <c r="FW278" s="9" t="s">
        <v>853</v>
      </c>
      <c r="FX278" s="9" t="s">
        <v>853</v>
      </c>
      <c r="GA278" s="166"/>
      <c r="GE278" s="166"/>
      <c r="GM278" s="166"/>
      <c r="GQ278" s="167"/>
      <c r="HA278" t="s">
        <v>853</v>
      </c>
      <c r="IP278" s="166"/>
      <c r="IR278" s="166"/>
      <c r="IX278" s="10"/>
      <c r="IY278" s="10"/>
      <c r="JA278" s="10"/>
      <c r="JC278" s="9" t="s">
        <v>853</v>
      </c>
      <c r="JM278" s="167"/>
      <c r="JU278" t="s">
        <v>853</v>
      </c>
      <c r="JY278" s="166"/>
      <c r="KC278" s="285"/>
      <c r="KH278" s="10"/>
      <c r="KI278" s="10"/>
      <c r="KJ278" s="10"/>
      <c r="KK278" s="10"/>
      <c r="KR278" s="255"/>
      <c r="KT278" s="10">
        <f t="shared" si="16"/>
        <v>33</v>
      </c>
      <c r="KU278" s="10">
        <f t="shared" si="17"/>
        <v>1</v>
      </c>
      <c r="KV278" s="10">
        <f t="shared" si="18"/>
        <v>1</v>
      </c>
      <c r="KW278" s="10">
        <f t="shared" si="19"/>
        <v>35</v>
      </c>
    </row>
    <row r="279" spans="1:309" ht="19.5">
      <c r="A279" s="171">
        <v>23</v>
      </c>
      <c r="B279" s="171" t="s">
        <v>1395</v>
      </c>
      <c r="C279" s="172" t="s">
        <v>1444</v>
      </c>
      <c r="D279" s="173">
        <v>26</v>
      </c>
      <c r="E279" s="187" t="s">
        <v>1445</v>
      </c>
      <c r="F279" s="164">
        <v>9</v>
      </c>
      <c r="G279" s="164" t="s">
        <v>857</v>
      </c>
      <c r="H279" s="164">
        <v>0</v>
      </c>
      <c r="I279" s="164">
        <v>0</v>
      </c>
      <c r="J279" s="164">
        <v>382</v>
      </c>
      <c r="K279" s="164">
        <v>71.8</v>
      </c>
      <c r="L279" s="165">
        <v>18.795811518324605</v>
      </c>
      <c r="M279" s="384" t="s">
        <v>2442</v>
      </c>
      <c r="N279" s="166" t="s">
        <v>853</v>
      </c>
      <c r="BC279" s="9" t="s">
        <v>853</v>
      </c>
      <c r="BD279" s="9" t="s">
        <v>853</v>
      </c>
      <c r="BF279" s="556" t="s">
        <v>853</v>
      </c>
      <c r="BG279" s="556" t="s">
        <v>853</v>
      </c>
      <c r="BO279" s="9" t="s">
        <v>853</v>
      </c>
      <c r="BQ279" s="9" t="s">
        <v>853</v>
      </c>
      <c r="CB279" s="166"/>
      <c r="CG279" s="166"/>
      <c r="CS279" s="167"/>
      <c r="CT279" s="166"/>
      <c r="CV279" s="9" t="s">
        <v>853</v>
      </c>
      <c r="DO279" s="166"/>
      <c r="EV279" s="166"/>
      <c r="FN279" s="167"/>
      <c r="FO279" s="9" t="s">
        <v>853</v>
      </c>
      <c r="FS279" s="9" t="s">
        <v>853</v>
      </c>
      <c r="FU279" s="166" t="s">
        <v>853</v>
      </c>
      <c r="FV279" s="9" t="s">
        <v>853</v>
      </c>
      <c r="FW279" s="9" t="s">
        <v>853</v>
      </c>
      <c r="FX279" s="9" t="s">
        <v>853</v>
      </c>
      <c r="GA279" s="166"/>
      <c r="GE279" s="166"/>
      <c r="GM279" s="166" t="s">
        <v>853</v>
      </c>
      <c r="GO279" s="9" t="s">
        <v>853</v>
      </c>
      <c r="GQ279" s="167"/>
      <c r="GS279" t="s">
        <v>853</v>
      </c>
      <c r="GX279" t="s">
        <v>853</v>
      </c>
      <c r="HF279" t="s">
        <v>853</v>
      </c>
      <c r="HT279" t="s">
        <v>853</v>
      </c>
      <c r="IP279" s="166"/>
      <c r="IR279" s="166"/>
      <c r="IX279" s="10"/>
      <c r="IY279" s="10"/>
      <c r="JA279" s="10"/>
      <c r="JM279" s="167"/>
      <c r="JU279" t="s">
        <v>853</v>
      </c>
      <c r="JY279" s="166"/>
      <c r="KC279" s="285"/>
      <c r="KH279" s="10"/>
      <c r="KI279" s="10"/>
      <c r="KJ279" s="10"/>
      <c r="KK279" s="10"/>
      <c r="KR279" s="255"/>
      <c r="KT279" s="10">
        <f t="shared" si="16"/>
        <v>20</v>
      </c>
      <c r="KU279" s="10">
        <f t="shared" si="17"/>
        <v>0</v>
      </c>
      <c r="KV279" s="10">
        <f t="shared" si="18"/>
        <v>1</v>
      </c>
      <c r="KW279" s="10">
        <f t="shared" si="19"/>
        <v>21</v>
      </c>
    </row>
    <row r="280" spans="1:309" ht="19.5">
      <c r="A280" s="171">
        <v>23</v>
      </c>
      <c r="B280" s="171" t="s">
        <v>1395</v>
      </c>
      <c r="C280" s="172" t="s">
        <v>1446</v>
      </c>
      <c r="D280" s="173">
        <v>27</v>
      </c>
      <c r="E280" s="187" t="s">
        <v>1447</v>
      </c>
      <c r="F280" s="164">
        <v>3</v>
      </c>
      <c r="G280" s="164" t="s">
        <v>864</v>
      </c>
      <c r="H280" s="164" t="s">
        <v>864</v>
      </c>
      <c r="I280" s="164" t="s">
        <v>865</v>
      </c>
      <c r="J280" s="164">
        <v>1030</v>
      </c>
      <c r="K280" s="164">
        <v>744.4</v>
      </c>
      <c r="L280" s="165">
        <v>72.271844660194176</v>
      </c>
      <c r="M280" s="384" t="s">
        <v>2443</v>
      </c>
      <c r="N280" s="166" t="s">
        <v>853</v>
      </c>
      <c r="CB280" s="166"/>
      <c r="CG280" s="166"/>
      <c r="CJ280" s="9" t="s">
        <v>853</v>
      </c>
      <c r="CS280" s="167"/>
      <c r="CT280" s="166"/>
      <c r="DA280" s="9" t="s">
        <v>853</v>
      </c>
      <c r="DO280" s="166"/>
      <c r="DT280" s="9" t="s">
        <v>853</v>
      </c>
      <c r="DX280" s="9" t="s">
        <v>853</v>
      </c>
      <c r="EV280" s="166"/>
      <c r="FN280" s="167"/>
      <c r="FO280" s="9" t="s">
        <v>853</v>
      </c>
      <c r="FS280" s="9" t="s">
        <v>853</v>
      </c>
      <c r="FT280" s="9" t="s">
        <v>853</v>
      </c>
      <c r="FU280" s="166" t="s">
        <v>853</v>
      </c>
      <c r="FX280" s="9" t="s">
        <v>853</v>
      </c>
      <c r="GA280" s="166"/>
      <c r="GE280" s="166"/>
      <c r="GM280" s="166"/>
      <c r="GQ280" s="167"/>
      <c r="HO280" t="s">
        <v>853</v>
      </c>
      <c r="HX280" t="s">
        <v>853</v>
      </c>
      <c r="IP280" s="166"/>
      <c r="IR280" s="166"/>
      <c r="IV280" s="9" t="s">
        <v>853</v>
      </c>
      <c r="IX280" s="10" t="s">
        <v>853</v>
      </c>
      <c r="IY280" s="10"/>
      <c r="JA280" s="10"/>
      <c r="JM280" s="167"/>
      <c r="JY280" s="174"/>
      <c r="KC280" s="285"/>
      <c r="KH280" s="10"/>
      <c r="KI280" s="10"/>
      <c r="KJ280" s="10"/>
      <c r="KK280" s="10"/>
      <c r="KR280" s="255"/>
      <c r="KT280" s="10">
        <f t="shared" si="16"/>
        <v>12</v>
      </c>
      <c r="KU280" s="10">
        <f t="shared" si="17"/>
        <v>2</v>
      </c>
      <c r="KV280" s="10">
        <f t="shared" si="18"/>
        <v>0</v>
      </c>
      <c r="KW280" s="10">
        <f t="shared" si="19"/>
        <v>14</v>
      </c>
    </row>
    <row r="281" spans="1:309" ht="19.5">
      <c r="A281" s="171">
        <v>24</v>
      </c>
      <c r="B281" s="171" t="s">
        <v>1448</v>
      </c>
      <c r="C281" s="172" t="s">
        <v>1449</v>
      </c>
      <c r="D281" s="173">
        <v>1</v>
      </c>
      <c r="E281" s="164" t="s">
        <v>1450</v>
      </c>
      <c r="F281" s="164">
        <v>8</v>
      </c>
      <c r="G281" s="164" t="s">
        <v>857</v>
      </c>
      <c r="H281" s="164">
        <v>0</v>
      </c>
      <c r="I281" s="164">
        <v>0</v>
      </c>
      <c r="J281" s="164">
        <v>236</v>
      </c>
      <c r="K281" s="164">
        <v>37.799999999999997</v>
      </c>
      <c r="L281" s="165">
        <v>16.016949152542374</v>
      </c>
      <c r="M281" s="384" t="s">
        <v>2444</v>
      </c>
      <c r="N281" s="166" t="s">
        <v>853</v>
      </c>
      <c r="CB281" s="166"/>
      <c r="CG281" s="166"/>
      <c r="CS281" s="167"/>
      <c r="CT281" s="166"/>
      <c r="DO281" s="166"/>
      <c r="EV281" s="166"/>
      <c r="FN281" s="167"/>
      <c r="FU281" s="166"/>
      <c r="GA281" s="166"/>
      <c r="GE281" s="166"/>
      <c r="GM281" s="166"/>
      <c r="GQ281" s="167"/>
      <c r="IL281" t="s">
        <v>853</v>
      </c>
      <c r="IP281" s="166"/>
      <c r="IR281" s="166"/>
      <c r="IX281" s="10"/>
      <c r="IY281" s="10"/>
      <c r="JA281" s="10"/>
      <c r="JM281" s="167"/>
      <c r="JY281" s="166"/>
      <c r="KC281" s="285"/>
      <c r="KH281" s="10"/>
      <c r="KI281" s="10"/>
      <c r="KJ281" s="10"/>
      <c r="KK281" s="10"/>
      <c r="KR281" s="255"/>
      <c r="KT281" s="10">
        <f t="shared" si="16"/>
        <v>2</v>
      </c>
      <c r="KU281" s="10">
        <f t="shared" si="17"/>
        <v>0</v>
      </c>
      <c r="KV281" s="10">
        <f t="shared" si="18"/>
        <v>0</v>
      </c>
      <c r="KW281" s="10">
        <f t="shared" si="19"/>
        <v>2</v>
      </c>
    </row>
    <row r="282" spans="1:309" ht="19.5">
      <c r="A282" s="171">
        <v>24</v>
      </c>
      <c r="B282" s="171" t="s">
        <v>1448</v>
      </c>
      <c r="C282" s="172" t="s">
        <v>1451</v>
      </c>
      <c r="D282" s="173">
        <v>2</v>
      </c>
      <c r="E282" s="164" t="s">
        <v>1452</v>
      </c>
      <c r="F282" s="164">
        <v>9</v>
      </c>
      <c r="G282" s="164" t="s">
        <v>857</v>
      </c>
      <c r="H282" s="164">
        <v>0</v>
      </c>
      <c r="I282" s="164">
        <v>0</v>
      </c>
      <c r="J282" s="164">
        <v>535</v>
      </c>
      <c r="K282" s="164">
        <v>179.7</v>
      </c>
      <c r="L282" s="165">
        <v>33.588785046728972</v>
      </c>
      <c r="M282" s="384" t="s">
        <v>2445</v>
      </c>
      <c r="N282" s="166" t="s">
        <v>853</v>
      </c>
      <c r="CB282" s="166"/>
      <c r="CG282" s="166"/>
      <c r="CS282" s="167"/>
      <c r="CT282" s="166"/>
      <c r="DO282" s="166"/>
      <c r="DT282" s="9" t="s">
        <v>853</v>
      </c>
      <c r="EV282" s="166"/>
      <c r="FN282" s="167"/>
      <c r="FU282" s="166"/>
      <c r="GA282" s="166"/>
      <c r="GE282" s="166"/>
      <c r="GM282" s="166"/>
      <c r="GQ282" s="167"/>
      <c r="HA282" t="s">
        <v>853</v>
      </c>
      <c r="HQ282" t="s">
        <v>853</v>
      </c>
      <c r="IP282" s="166"/>
      <c r="IR282" s="166"/>
      <c r="IX282" s="10" t="s">
        <v>853</v>
      </c>
      <c r="IY282" s="10"/>
      <c r="JA282" s="10"/>
      <c r="JM282" s="167"/>
      <c r="JY282" s="166"/>
      <c r="KA282" s="9" t="s">
        <v>853</v>
      </c>
      <c r="KC282" s="285"/>
      <c r="KH282" s="10"/>
      <c r="KI282" s="10"/>
      <c r="KJ282" s="10"/>
      <c r="KK282" s="10"/>
      <c r="KR282" s="255"/>
      <c r="KT282" s="10">
        <f t="shared" si="16"/>
        <v>4</v>
      </c>
      <c r="KU282" s="10">
        <f t="shared" si="17"/>
        <v>1</v>
      </c>
      <c r="KV282" s="10">
        <f t="shared" si="18"/>
        <v>1</v>
      </c>
      <c r="KW282" s="10">
        <f t="shared" si="19"/>
        <v>6</v>
      </c>
    </row>
    <row r="283" spans="1:309" ht="19.5">
      <c r="A283" s="171">
        <v>24</v>
      </c>
      <c r="B283" s="171" t="s">
        <v>1448</v>
      </c>
      <c r="C283" s="172" t="s">
        <v>1453</v>
      </c>
      <c r="D283" s="173">
        <v>3</v>
      </c>
      <c r="E283" s="164" t="s">
        <v>1454</v>
      </c>
      <c r="F283" s="164">
        <v>10</v>
      </c>
      <c r="G283" s="164" t="s">
        <v>857</v>
      </c>
      <c r="H283" s="164">
        <v>0</v>
      </c>
      <c r="I283" s="164">
        <v>0</v>
      </c>
      <c r="J283" s="164">
        <v>419</v>
      </c>
      <c r="K283" s="164">
        <v>118</v>
      </c>
      <c r="L283" s="165">
        <v>28.162291169451077</v>
      </c>
      <c r="M283" s="384" t="s">
        <v>2446</v>
      </c>
      <c r="N283" s="166" t="s">
        <v>853</v>
      </c>
      <c r="CB283" s="166"/>
      <c r="CG283" s="166"/>
      <c r="CO283" s="9" t="s">
        <v>853</v>
      </c>
      <c r="CS283" s="167"/>
      <c r="CT283" s="166"/>
      <c r="DO283" s="166"/>
      <c r="EV283" s="166"/>
      <c r="FN283" s="167"/>
      <c r="FU283" s="166"/>
      <c r="GA283" s="166"/>
      <c r="GE283" s="166"/>
      <c r="GM283" s="166"/>
      <c r="GQ283" s="167"/>
      <c r="IP283" s="166"/>
      <c r="IR283" s="166"/>
      <c r="IX283" s="10"/>
      <c r="IY283" s="10"/>
      <c r="JA283" s="10"/>
      <c r="JM283" s="167"/>
      <c r="JY283" s="166"/>
      <c r="KA283" s="9" t="s">
        <v>853</v>
      </c>
      <c r="KC283" s="285"/>
      <c r="KD283" t="s">
        <v>853</v>
      </c>
      <c r="KH283" s="10"/>
      <c r="KI283" s="10"/>
      <c r="KJ283" s="10"/>
      <c r="KK283" s="10"/>
      <c r="KR283" s="255"/>
      <c r="KT283" s="10">
        <f t="shared" si="16"/>
        <v>2</v>
      </c>
      <c r="KU283" s="10">
        <f t="shared" si="17"/>
        <v>0</v>
      </c>
      <c r="KV283" s="10">
        <f t="shared" si="18"/>
        <v>2</v>
      </c>
      <c r="KW283" s="10">
        <f t="shared" si="19"/>
        <v>4</v>
      </c>
    </row>
    <row r="284" spans="1:309" ht="19.5">
      <c r="A284" s="171">
        <v>24</v>
      </c>
      <c r="B284" s="171" t="s">
        <v>1448</v>
      </c>
      <c r="C284" s="172" t="s">
        <v>1455</v>
      </c>
      <c r="D284" s="173">
        <v>4</v>
      </c>
      <c r="E284" s="164" t="s">
        <v>1456</v>
      </c>
      <c r="F284" s="164">
        <v>2</v>
      </c>
      <c r="G284" s="164" t="s">
        <v>876</v>
      </c>
      <c r="H284" s="164">
        <v>0</v>
      </c>
      <c r="I284" s="164">
        <v>0</v>
      </c>
      <c r="J284" s="164">
        <v>450</v>
      </c>
      <c r="K284" s="164">
        <v>88.4</v>
      </c>
      <c r="L284" s="165">
        <v>19.644444444444446</v>
      </c>
      <c r="M284" s="384" t="s">
        <v>2447</v>
      </c>
      <c r="N284" s="166" t="s">
        <v>853</v>
      </c>
      <c r="CB284" s="166"/>
      <c r="CG284" s="166"/>
      <c r="CS284" s="167"/>
      <c r="CT284" s="166"/>
      <c r="DO284" s="166"/>
      <c r="EV284" s="166"/>
      <c r="FN284" s="167"/>
      <c r="FU284" s="166"/>
      <c r="GA284" s="166"/>
      <c r="GE284" s="166"/>
      <c r="GM284" s="166"/>
      <c r="GQ284" s="167"/>
      <c r="HA284" t="s">
        <v>853</v>
      </c>
      <c r="IP284" s="166"/>
      <c r="IR284" s="166"/>
      <c r="IW284" s="9" t="s">
        <v>853</v>
      </c>
      <c r="IX284" s="10"/>
      <c r="IY284" s="10"/>
      <c r="IZ284" s="9" t="s">
        <v>853</v>
      </c>
      <c r="JA284" s="10"/>
      <c r="JF284" t="s">
        <v>853</v>
      </c>
      <c r="JK284" s="9" t="s">
        <v>853</v>
      </c>
      <c r="JM284" s="167"/>
      <c r="JY284" s="166"/>
      <c r="KC284" s="285"/>
      <c r="KH284" s="10"/>
      <c r="KI284" s="10"/>
      <c r="KJ284" s="10"/>
      <c r="KK284" s="10"/>
      <c r="KO284" t="s">
        <v>853</v>
      </c>
      <c r="KR284" s="255" t="s">
        <v>853</v>
      </c>
      <c r="KT284" s="10">
        <f t="shared" si="16"/>
        <v>2</v>
      </c>
      <c r="KU284" s="10">
        <f t="shared" si="17"/>
        <v>4</v>
      </c>
      <c r="KV284" s="10">
        <f t="shared" si="18"/>
        <v>2</v>
      </c>
      <c r="KW284" s="10">
        <f t="shared" si="19"/>
        <v>8</v>
      </c>
    </row>
    <row r="285" spans="1:309" ht="19.5">
      <c r="A285" s="171">
        <v>24</v>
      </c>
      <c r="B285" s="171" t="s">
        <v>1448</v>
      </c>
      <c r="C285" s="172" t="s">
        <v>1457</v>
      </c>
      <c r="D285" s="173">
        <v>5</v>
      </c>
      <c r="E285" s="164" t="s">
        <v>1458</v>
      </c>
      <c r="F285" s="164">
        <v>11</v>
      </c>
      <c r="G285" s="164" t="s">
        <v>876</v>
      </c>
      <c r="H285" s="164">
        <v>0</v>
      </c>
      <c r="I285" s="164">
        <v>0</v>
      </c>
      <c r="J285" s="164">
        <v>634</v>
      </c>
      <c r="K285" s="164">
        <v>249.2</v>
      </c>
      <c r="L285" s="165">
        <v>39.305993690851729</v>
      </c>
      <c r="M285" s="384" t="s">
        <v>2448</v>
      </c>
      <c r="N285" s="166" t="s">
        <v>853</v>
      </c>
      <c r="CB285" s="166"/>
      <c r="CG285" s="166"/>
      <c r="CS285" s="167"/>
      <c r="CT285" s="166"/>
      <c r="DO285" s="166"/>
      <c r="DT285" s="9" t="s">
        <v>853</v>
      </c>
      <c r="EO285" s="9" t="s">
        <v>853</v>
      </c>
      <c r="EP285" s="9" t="s">
        <v>853</v>
      </c>
      <c r="EV285" s="166"/>
      <c r="FN285" s="167"/>
      <c r="FU285" s="166"/>
      <c r="GA285" s="166"/>
      <c r="GE285" s="166"/>
      <c r="GM285" s="166"/>
      <c r="GQ285" s="167"/>
      <c r="IP285" s="166"/>
      <c r="IR285" s="166"/>
      <c r="IX285" s="10"/>
      <c r="IY285" s="10"/>
      <c r="JA285" s="10"/>
      <c r="JK285" s="9" t="s">
        <v>853</v>
      </c>
      <c r="JM285" s="167"/>
      <c r="JO285" t="s">
        <v>853</v>
      </c>
      <c r="JU285" t="s">
        <v>853</v>
      </c>
      <c r="JY285" s="166"/>
      <c r="KB285" s="9" t="s">
        <v>853</v>
      </c>
      <c r="KC285" s="285"/>
      <c r="KD285" t="s">
        <v>853</v>
      </c>
      <c r="KH285" s="10"/>
      <c r="KI285" s="10"/>
      <c r="KJ285" s="10"/>
      <c r="KK285" s="10"/>
      <c r="KR285" s="255"/>
      <c r="KT285" s="10">
        <f t="shared" si="16"/>
        <v>4</v>
      </c>
      <c r="KU285" s="10">
        <f t="shared" si="17"/>
        <v>1</v>
      </c>
      <c r="KV285" s="10">
        <f t="shared" si="18"/>
        <v>4</v>
      </c>
      <c r="KW285" s="10">
        <f t="shared" si="19"/>
        <v>9</v>
      </c>
    </row>
    <row r="286" spans="1:309" ht="19.5">
      <c r="A286" s="171">
        <v>24</v>
      </c>
      <c r="B286" s="171" t="s">
        <v>1448</v>
      </c>
      <c r="C286" s="172" t="s">
        <v>1459</v>
      </c>
      <c r="D286" s="173">
        <v>6</v>
      </c>
      <c r="E286" s="171" t="s">
        <v>1460</v>
      </c>
      <c r="F286" s="164">
        <v>3</v>
      </c>
      <c r="G286" s="164" t="s">
        <v>864</v>
      </c>
      <c r="H286" s="164" t="s">
        <v>864</v>
      </c>
      <c r="I286" s="164" t="s">
        <v>865</v>
      </c>
      <c r="J286" s="164">
        <v>655</v>
      </c>
      <c r="K286" s="164">
        <v>448.2</v>
      </c>
      <c r="L286" s="165">
        <v>68.427480916030532</v>
      </c>
      <c r="M286" s="384" t="s">
        <v>2449</v>
      </c>
      <c r="N286" s="166" t="s">
        <v>853</v>
      </c>
      <c r="AF286" s="9" t="s">
        <v>853</v>
      </c>
      <c r="BI286" s="9" t="s">
        <v>853</v>
      </c>
      <c r="BL286" s="9" t="s">
        <v>853</v>
      </c>
      <c r="CB286" s="166"/>
      <c r="CG286" s="166"/>
      <c r="CQ286" s="9" t="s">
        <v>853</v>
      </c>
      <c r="CS286" s="167"/>
      <c r="CT286" s="166"/>
      <c r="CX286" s="9" t="s">
        <v>853</v>
      </c>
      <c r="CZ286" s="9" t="s">
        <v>853</v>
      </c>
      <c r="DO286" s="166"/>
      <c r="DU286" s="9" t="s">
        <v>853</v>
      </c>
      <c r="DX286" s="9" t="s">
        <v>853</v>
      </c>
      <c r="EA286" s="9" t="s">
        <v>853</v>
      </c>
      <c r="EC286" s="9" t="s">
        <v>853</v>
      </c>
      <c r="EV286" s="166" t="s">
        <v>853</v>
      </c>
      <c r="EX286" s="9" t="s">
        <v>853</v>
      </c>
      <c r="EZ286" s="9" t="s">
        <v>853</v>
      </c>
      <c r="FA286" s="9" t="s">
        <v>853</v>
      </c>
      <c r="FN286" s="167"/>
      <c r="FO286" s="9" t="s">
        <v>853</v>
      </c>
      <c r="FP286" s="9" t="s">
        <v>853</v>
      </c>
      <c r="FS286" s="9" t="s">
        <v>853</v>
      </c>
      <c r="FT286" s="9" t="s">
        <v>853</v>
      </c>
      <c r="FU286" s="166" t="s">
        <v>853</v>
      </c>
      <c r="FV286" s="9" t="s">
        <v>853</v>
      </c>
      <c r="FW286" s="9" t="s">
        <v>853</v>
      </c>
      <c r="FX286" s="9" t="s">
        <v>853</v>
      </c>
      <c r="GA286" s="166"/>
      <c r="GE286" s="166"/>
      <c r="GM286" s="166"/>
      <c r="GQ286" s="167"/>
      <c r="HA286" t="s">
        <v>853</v>
      </c>
      <c r="HC286" t="s">
        <v>853</v>
      </c>
      <c r="HF286" t="s">
        <v>853</v>
      </c>
      <c r="HQ286" t="s">
        <v>853</v>
      </c>
      <c r="IA286" t="s">
        <v>853</v>
      </c>
      <c r="ID286" t="s">
        <v>853</v>
      </c>
      <c r="IP286" s="166"/>
      <c r="IR286" s="166"/>
      <c r="IX286" s="10"/>
      <c r="IY286" s="10"/>
      <c r="JA286" s="10"/>
      <c r="JM286" s="167"/>
      <c r="JY286" s="166"/>
      <c r="KC286" s="285"/>
      <c r="KH286" s="10"/>
      <c r="KI286" s="10"/>
      <c r="KJ286" s="10"/>
      <c r="KK286" s="10"/>
      <c r="KR286" s="255"/>
      <c r="KT286" s="10">
        <f t="shared" si="16"/>
        <v>29</v>
      </c>
      <c r="KU286" s="10">
        <f t="shared" si="17"/>
        <v>0</v>
      </c>
      <c r="KV286" s="10">
        <f t="shared" si="18"/>
        <v>0</v>
      </c>
      <c r="KW286" s="10">
        <f t="shared" si="19"/>
        <v>29</v>
      </c>
    </row>
    <row r="287" spans="1:309" ht="19.5">
      <c r="A287" s="171">
        <v>25</v>
      </c>
      <c r="B287" s="171" t="s">
        <v>1461</v>
      </c>
      <c r="C287" s="172" t="s">
        <v>1462</v>
      </c>
      <c r="D287" s="173">
        <v>1</v>
      </c>
      <c r="E287" s="182" t="s">
        <v>1463</v>
      </c>
      <c r="F287" s="164">
        <v>12</v>
      </c>
      <c r="G287" s="164" t="s">
        <v>876</v>
      </c>
      <c r="H287" s="164">
        <v>0</v>
      </c>
      <c r="I287" s="164">
        <v>0</v>
      </c>
      <c r="J287" s="164">
        <v>387</v>
      </c>
      <c r="K287" s="164">
        <v>147</v>
      </c>
      <c r="L287" s="165">
        <v>37.984496124031011</v>
      </c>
      <c r="M287" s="384" t="s">
        <v>2450</v>
      </c>
      <c r="N287" s="166"/>
      <c r="CB287" s="166"/>
      <c r="CG287" s="166"/>
      <c r="CS287" s="167"/>
      <c r="CT287" s="166"/>
      <c r="DO287" s="166"/>
      <c r="EV287" s="166"/>
      <c r="FN287" s="167"/>
      <c r="FU287" s="166"/>
      <c r="GA287" s="166"/>
      <c r="GE287" s="166"/>
      <c r="GM287" s="166"/>
      <c r="GQ287" s="167"/>
      <c r="IL287" t="s">
        <v>853</v>
      </c>
      <c r="IP287" s="166"/>
      <c r="IR287" s="166" t="s">
        <v>853</v>
      </c>
      <c r="IT287" s="9" t="s">
        <v>853</v>
      </c>
      <c r="IX287" s="10"/>
      <c r="IY287" s="10"/>
      <c r="JA287" s="10"/>
      <c r="JM287" s="167"/>
      <c r="JT287" t="s">
        <v>853</v>
      </c>
      <c r="JU287" t="s">
        <v>853</v>
      </c>
      <c r="JY287" s="174" t="s">
        <v>853</v>
      </c>
      <c r="KC287" s="285"/>
      <c r="KH287" s="10"/>
      <c r="KI287" s="10"/>
      <c r="KJ287" s="10"/>
      <c r="KK287" s="10"/>
      <c r="KR287" s="255"/>
      <c r="KT287" s="10">
        <f t="shared" si="16"/>
        <v>1</v>
      </c>
      <c r="KU287" s="10">
        <f t="shared" si="17"/>
        <v>2</v>
      </c>
      <c r="KV287" s="10">
        <f t="shared" si="18"/>
        <v>3</v>
      </c>
      <c r="KW287" s="10">
        <f t="shared" si="19"/>
        <v>6</v>
      </c>
    </row>
    <row r="288" spans="1:309" ht="19.5">
      <c r="A288" s="171">
        <v>25</v>
      </c>
      <c r="B288" s="171" t="s">
        <v>1461</v>
      </c>
      <c r="C288" s="172" t="s">
        <v>1464</v>
      </c>
      <c r="D288" s="173">
        <v>2</v>
      </c>
      <c r="E288" s="182" t="s">
        <v>1465</v>
      </c>
      <c r="F288" s="164">
        <v>3</v>
      </c>
      <c r="G288" s="164" t="s">
        <v>864</v>
      </c>
      <c r="H288" s="164" t="s">
        <v>864</v>
      </c>
      <c r="I288" s="164" t="s">
        <v>865</v>
      </c>
      <c r="J288" s="164">
        <v>569</v>
      </c>
      <c r="K288" s="164">
        <v>469.2</v>
      </c>
      <c r="L288" s="165">
        <v>82.460456942003518</v>
      </c>
      <c r="M288" s="384" t="s">
        <v>2451</v>
      </c>
      <c r="N288" s="9" t="s">
        <v>853</v>
      </c>
      <c r="BA288" s="9" t="s">
        <v>853</v>
      </c>
      <c r="BB288" s="9" t="s">
        <v>853</v>
      </c>
      <c r="BC288" s="9" t="s">
        <v>853</v>
      </c>
      <c r="BP288" s="9" t="s">
        <v>853</v>
      </c>
      <c r="BQ288" s="9" t="s">
        <v>853</v>
      </c>
      <c r="CB288" s="166"/>
      <c r="CG288" s="166" t="s">
        <v>853</v>
      </c>
      <c r="CH288" s="9" t="s">
        <v>853</v>
      </c>
      <c r="CI288" s="9" t="s">
        <v>853</v>
      </c>
      <c r="CJ288" s="9" t="s">
        <v>853</v>
      </c>
      <c r="CL288" s="9" t="s">
        <v>853</v>
      </c>
      <c r="CS288" s="167"/>
      <c r="CT288" s="166" t="s">
        <v>853</v>
      </c>
      <c r="CU288" s="9" t="s">
        <v>853</v>
      </c>
      <c r="CZ288" s="9" t="s">
        <v>853</v>
      </c>
      <c r="DA288" s="9" t="s">
        <v>853</v>
      </c>
      <c r="DO288" s="166"/>
      <c r="DT288" s="9" t="s">
        <v>853</v>
      </c>
      <c r="DX288" s="9" t="s">
        <v>853</v>
      </c>
      <c r="EA288" s="9" t="s">
        <v>853</v>
      </c>
      <c r="EV288" s="166" t="s">
        <v>853</v>
      </c>
      <c r="EZ288" s="9" t="s">
        <v>853</v>
      </c>
      <c r="FA288" s="9" t="s">
        <v>853</v>
      </c>
      <c r="FF288" s="9" t="s">
        <v>853</v>
      </c>
      <c r="FH288" s="9" t="s">
        <v>853</v>
      </c>
      <c r="FN288" s="167"/>
      <c r="FO288" s="9" t="s">
        <v>853</v>
      </c>
      <c r="FS288" s="9" t="s">
        <v>853</v>
      </c>
      <c r="FT288" s="9" t="s">
        <v>853</v>
      </c>
      <c r="FU288" s="166" t="s">
        <v>853</v>
      </c>
      <c r="FV288" s="9" t="s">
        <v>853</v>
      </c>
      <c r="FW288" s="9" t="s">
        <v>853</v>
      </c>
      <c r="FX288" s="9" t="s">
        <v>853</v>
      </c>
      <c r="GA288" s="166"/>
      <c r="GE288" s="166"/>
      <c r="GM288" s="166"/>
      <c r="GQ288" s="167"/>
      <c r="HA288" t="s">
        <v>853</v>
      </c>
      <c r="IP288" s="166"/>
      <c r="IR288" s="166"/>
      <c r="IX288" s="10"/>
      <c r="IY288" s="10"/>
      <c r="JA288" s="10"/>
      <c r="JM288" s="167"/>
      <c r="JY288" s="166"/>
      <c r="KC288" s="285"/>
      <c r="KH288" s="10"/>
      <c r="KI288" s="10"/>
      <c r="KJ288" s="10"/>
      <c r="KK288" s="10"/>
      <c r="KO288" t="s">
        <v>853</v>
      </c>
      <c r="KR288" s="255"/>
      <c r="KT288" s="10">
        <f t="shared" si="16"/>
        <v>31</v>
      </c>
      <c r="KU288" s="10">
        <f t="shared" si="17"/>
        <v>0</v>
      </c>
      <c r="KV288" s="10">
        <f t="shared" si="18"/>
        <v>1</v>
      </c>
      <c r="KW288" s="10">
        <f t="shared" si="19"/>
        <v>32</v>
      </c>
    </row>
    <row r="289" spans="1:309" ht="19.5">
      <c r="A289" s="171">
        <v>25</v>
      </c>
      <c r="B289" s="171" t="s">
        <v>1461</v>
      </c>
      <c r="C289" s="172" t="s">
        <v>1466</v>
      </c>
      <c r="D289" s="173">
        <v>3</v>
      </c>
      <c r="E289" s="182" t="s">
        <v>1467</v>
      </c>
      <c r="F289" s="164">
        <v>9</v>
      </c>
      <c r="G289" s="164" t="s">
        <v>857</v>
      </c>
      <c r="H289" s="164">
        <v>0</v>
      </c>
      <c r="I289" s="164">
        <v>0</v>
      </c>
      <c r="J289" s="164">
        <v>403</v>
      </c>
      <c r="K289" s="164">
        <v>119</v>
      </c>
      <c r="L289" s="165">
        <v>29.528535980148884</v>
      </c>
      <c r="M289" s="384" t="s">
        <v>2452</v>
      </c>
      <c r="N289" s="166" t="s">
        <v>853</v>
      </c>
      <c r="BC289" s="9" t="s">
        <v>853</v>
      </c>
      <c r="CB289" s="166"/>
      <c r="CG289" s="166"/>
      <c r="CI289" s="9" t="s">
        <v>853</v>
      </c>
      <c r="CS289" s="167"/>
      <c r="CT289" s="166"/>
      <c r="CV289" s="9" t="s">
        <v>853</v>
      </c>
      <c r="DO289" s="166"/>
      <c r="EV289" s="166"/>
      <c r="FN289" s="167"/>
      <c r="FU289" s="166"/>
      <c r="GA289" s="166"/>
      <c r="GE289" s="166"/>
      <c r="GM289" s="166"/>
      <c r="GQ289" s="167"/>
      <c r="HA289" t="s">
        <v>853</v>
      </c>
      <c r="IP289" s="166"/>
      <c r="IR289" s="166"/>
      <c r="IX289" s="10"/>
      <c r="IY289" s="10"/>
      <c r="JA289" s="10"/>
      <c r="JC289" s="9" t="s">
        <v>853</v>
      </c>
      <c r="JM289" s="167"/>
      <c r="JP289" t="s">
        <v>853</v>
      </c>
      <c r="JY289" s="174"/>
      <c r="KC289" s="285"/>
      <c r="KH289" s="10"/>
      <c r="KI289" s="10"/>
      <c r="KJ289" s="10"/>
      <c r="KK289" s="10"/>
      <c r="KO289" t="s">
        <v>853</v>
      </c>
      <c r="KR289" s="255"/>
      <c r="KT289" s="10">
        <f t="shared" si="16"/>
        <v>5</v>
      </c>
      <c r="KU289" s="10">
        <f t="shared" si="17"/>
        <v>1</v>
      </c>
      <c r="KV289" s="10">
        <f t="shared" si="18"/>
        <v>2</v>
      </c>
      <c r="KW289" s="10">
        <f t="shared" si="19"/>
        <v>8</v>
      </c>
    </row>
    <row r="290" spans="1:309" ht="19.5">
      <c r="A290" s="171">
        <v>25</v>
      </c>
      <c r="B290" s="171" t="s">
        <v>1461</v>
      </c>
      <c r="C290" s="172" t="s">
        <v>1468</v>
      </c>
      <c r="D290" s="173">
        <v>4</v>
      </c>
      <c r="E290" s="182" t="s">
        <v>1469</v>
      </c>
      <c r="F290" s="164">
        <v>11</v>
      </c>
      <c r="G290" s="164" t="s">
        <v>876</v>
      </c>
      <c r="H290" s="164">
        <v>0</v>
      </c>
      <c r="I290" s="164">
        <v>0</v>
      </c>
      <c r="J290" s="164">
        <v>422</v>
      </c>
      <c r="K290" s="164">
        <v>106.2</v>
      </c>
      <c r="L290" s="165">
        <v>25.165876777251185</v>
      </c>
      <c r="M290" s="384" t="s">
        <v>2453</v>
      </c>
      <c r="N290" s="166" t="s">
        <v>853</v>
      </c>
      <c r="BL290" s="9" t="s">
        <v>853</v>
      </c>
      <c r="BP290" s="9" t="s">
        <v>853</v>
      </c>
      <c r="BQ290" s="9" t="s">
        <v>853</v>
      </c>
      <c r="CB290" s="166" t="s">
        <v>853</v>
      </c>
      <c r="CC290" s="9" t="s">
        <v>853</v>
      </c>
      <c r="CG290" s="166" t="s">
        <v>853</v>
      </c>
      <c r="CH290" s="9" t="s">
        <v>853</v>
      </c>
      <c r="CI290" s="9" t="s">
        <v>853</v>
      </c>
      <c r="CJ290" s="9" t="s">
        <v>853</v>
      </c>
      <c r="CL290" s="9" t="s">
        <v>853</v>
      </c>
      <c r="CS290" s="167"/>
      <c r="CT290" s="166" t="s">
        <v>853</v>
      </c>
      <c r="CU290" s="9" t="s">
        <v>853</v>
      </c>
      <c r="CV290" s="9" t="s">
        <v>853</v>
      </c>
      <c r="CZ290" s="9" t="s">
        <v>853</v>
      </c>
      <c r="DA290" s="9" t="s">
        <v>853</v>
      </c>
      <c r="DO290" s="166"/>
      <c r="DT290" s="9" t="s">
        <v>853</v>
      </c>
      <c r="DX290" s="9" t="s">
        <v>853</v>
      </c>
      <c r="EV290" s="166"/>
      <c r="FE290" s="9" t="s">
        <v>853</v>
      </c>
      <c r="FF290" s="9" t="s">
        <v>853</v>
      </c>
      <c r="FN290" s="167"/>
      <c r="FO290" s="9" t="s">
        <v>853</v>
      </c>
      <c r="FS290" s="9" t="s">
        <v>853</v>
      </c>
      <c r="FT290" s="167" t="s">
        <v>853</v>
      </c>
      <c r="FU290" s="9" t="s">
        <v>853</v>
      </c>
      <c r="FV290" s="9" t="s">
        <v>853</v>
      </c>
      <c r="FW290" s="9" t="s">
        <v>853</v>
      </c>
      <c r="FX290" s="9" t="s">
        <v>853</v>
      </c>
      <c r="GA290" s="166"/>
      <c r="GE290" s="166"/>
      <c r="GM290" s="166"/>
      <c r="GQ290" s="167"/>
      <c r="HF290" t="s">
        <v>853</v>
      </c>
      <c r="HK290" t="s">
        <v>853</v>
      </c>
      <c r="IP290" s="166"/>
      <c r="IR290" s="166"/>
      <c r="IX290" s="10"/>
      <c r="IY290" s="10"/>
      <c r="JA290" s="10"/>
      <c r="JC290" s="9" t="s">
        <v>853</v>
      </c>
      <c r="JK290" s="9" t="s">
        <v>853</v>
      </c>
      <c r="JM290" s="167"/>
      <c r="JU290" t="s">
        <v>853</v>
      </c>
      <c r="JY290" s="174"/>
      <c r="KB290" s="9" t="s">
        <v>853</v>
      </c>
      <c r="KC290" s="285"/>
      <c r="KH290" s="10"/>
      <c r="KI290" s="10"/>
      <c r="KJ290" s="10"/>
      <c r="KK290" s="10"/>
      <c r="KR290" s="255"/>
      <c r="KT290" s="10">
        <f t="shared" si="16"/>
        <v>29</v>
      </c>
      <c r="KU290" s="10">
        <f t="shared" si="17"/>
        <v>2</v>
      </c>
      <c r="KV290" s="10">
        <f t="shared" si="18"/>
        <v>2</v>
      </c>
      <c r="KW290" s="10">
        <f t="shared" si="19"/>
        <v>33</v>
      </c>
    </row>
    <row r="291" spans="1:309" ht="19.5">
      <c r="A291" s="171">
        <v>25</v>
      </c>
      <c r="B291" s="171" t="s">
        <v>1461</v>
      </c>
      <c r="C291" s="172" t="s">
        <v>1470</v>
      </c>
      <c r="D291" s="173">
        <v>5</v>
      </c>
      <c r="E291" s="182" t="s">
        <v>1471</v>
      </c>
      <c r="F291" s="164">
        <v>11</v>
      </c>
      <c r="G291" s="164" t="s">
        <v>876</v>
      </c>
      <c r="H291" s="164">
        <v>0</v>
      </c>
      <c r="I291" s="164">
        <v>0</v>
      </c>
      <c r="J291" s="164">
        <v>668</v>
      </c>
      <c r="K291" s="164">
        <v>237.7</v>
      </c>
      <c r="L291" s="165">
        <v>35.58383233532934</v>
      </c>
      <c r="M291" s="384" t="s">
        <v>2454</v>
      </c>
      <c r="N291" s="166" t="s">
        <v>853</v>
      </c>
      <c r="CB291" s="166"/>
      <c r="CG291" s="166"/>
      <c r="CS291" s="167"/>
      <c r="CT291" s="166"/>
      <c r="DO291" s="166"/>
      <c r="EV291" s="166"/>
      <c r="FN291" s="167"/>
      <c r="FU291" s="166"/>
      <c r="GA291" s="166"/>
      <c r="GE291" s="166"/>
      <c r="GM291" s="166"/>
      <c r="GQ291" s="167"/>
      <c r="GX291" t="s">
        <v>853</v>
      </c>
      <c r="GY291" t="s">
        <v>853</v>
      </c>
      <c r="GZ291" t="s">
        <v>853</v>
      </c>
      <c r="HA291" t="s">
        <v>853</v>
      </c>
      <c r="IL291" t="s">
        <v>853</v>
      </c>
      <c r="IP291" s="166"/>
      <c r="IR291" s="166"/>
      <c r="IX291" s="10" t="s">
        <v>853</v>
      </c>
      <c r="IY291" s="10"/>
      <c r="IZ291" s="9" t="s">
        <v>853</v>
      </c>
      <c r="JA291" s="10"/>
      <c r="JC291" s="9" t="s">
        <v>853</v>
      </c>
      <c r="JK291" s="9" t="s">
        <v>853</v>
      </c>
      <c r="JM291" s="167"/>
      <c r="JU291" t="s">
        <v>853</v>
      </c>
      <c r="JY291" s="166"/>
      <c r="KA291" s="9" t="s">
        <v>853</v>
      </c>
      <c r="KC291" s="285"/>
      <c r="KH291" s="10"/>
      <c r="KI291" s="10"/>
      <c r="KJ291" s="10"/>
      <c r="KK291" s="10"/>
      <c r="KR291" s="255"/>
      <c r="KT291" s="10">
        <f t="shared" si="16"/>
        <v>6</v>
      </c>
      <c r="KU291" s="10">
        <f t="shared" si="17"/>
        <v>4</v>
      </c>
      <c r="KV291" s="10">
        <f t="shared" si="18"/>
        <v>2</v>
      </c>
      <c r="KW291" s="10">
        <f t="shared" si="19"/>
        <v>12</v>
      </c>
    </row>
    <row r="292" spans="1:309" ht="19.5">
      <c r="A292" s="171">
        <v>25</v>
      </c>
      <c r="B292" s="171" t="s">
        <v>1461</v>
      </c>
      <c r="C292" s="172" t="s">
        <v>1472</v>
      </c>
      <c r="D292" s="173">
        <v>6</v>
      </c>
      <c r="E292" s="182" t="s">
        <v>1473</v>
      </c>
      <c r="F292" s="164">
        <v>8</v>
      </c>
      <c r="G292" s="164" t="s">
        <v>857</v>
      </c>
      <c r="H292" s="164">
        <v>0</v>
      </c>
      <c r="I292" s="164">
        <v>0</v>
      </c>
      <c r="J292" s="164">
        <v>535</v>
      </c>
      <c r="K292" s="164">
        <v>156.69999999999999</v>
      </c>
      <c r="L292" s="165">
        <v>29.289719626168221</v>
      </c>
      <c r="M292" s="384" t="s">
        <v>2455</v>
      </c>
      <c r="N292" s="166"/>
      <c r="CB292" s="166"/>
      <c r="CG292" s="166"/>
      <c r="CS292" s="167"/>
      <c r="CT292" s="166"/>
      <c r="DO292" s="166"/>
      <c r="EV292" s="166"/>
      <c r="FN292" s="167"/>
      <c r="FU292" s="166"/>
      <c r="GA292" s="166"/>
      <c r="GE292" s="166"/>
      <c r="GM292" s="166" t="s">
        <v>853</v>
      </c>
      <c r="GN292" s="9" t="s">
        <v>853</v>
      </c>
      <c r="GQ292" s="167"/>
      <c r="IP292" s="166"/>
      <c r="IR292" s="166"/>
      <c r="IX292" s="10" t="s">
        <v>853</v>
      </c>
      <c r="IY292" s="10"/>
      <c r="JA292" s="10"/>
      <c r="JM292" s="167"/>
      <c r="JY292" s="174"/>
      <c r="KA292"/>
      <c r="KC292" s="285"/>
      <c r="KH292" s="10"/>
      <c r="KI292" s="10"/>
      <c r="KJ292" s="10"/>
      <c r="KK292" s="10"/>
      <c r="KR292" s="255"/>
      <c r="KT292" s="10">
        <f t="shared" si="16"/>
        <v>2</v>
      </c>
      <c r="KU292" s="10">
        <f t="shared" si="17"/>
        <v>1</v>
      </c>
      <c r="KV292" s="10">
        <f t="shared" si="18"/>
        <v>0</v>
      </c>
      <c r="KW292" s="10">
        <f t="shared" si="19"/>
        <v>3</v>
      </c>
    </row>
    <row r="293" spans="1:309" ht="19.5">
      <c r="A293" s="171">
        <v>25</v>
      </c>
      <c r="B293" s="171" t="s">
        <v>1461</v>
      </c>
      <c r="C293" s="172" t="s">
        <v>1474</v>
      </c>
      <c r="D293" s="173">
        <v>7</v>
      </c>
      <c r="E293" s="182" t="s">
        <v>1475</v>
      </c>
      <c r="F293" s="164">
        <v>9</v>
      </c>
      <c r="G293" s="164" t="s">
        <v>857</v>
      </c>
      <c r="H293" s="164">
        <v>0</v>
      </c>
      <c r="I293" s="164">
        <v>0</v>
      </c>
      <c r="J293" s="164">
        <v>461</v>
      </c>
      <c r="K293" s="164">
        <v>105.2</v>
      </c>
      <c r="L293" s="165">
        <v>22.81995661605206</v>
      </c>
      <c r="M293" s="384" t="s">
        <v>2456</v>
      </c>
      <c r="N293" s="166"/>
      <c r="CB293" s="166"/>
      <c r="CG293" s="166"/>
      <c r="CS293" s="167"/>
      <c r="CT293" s="166"/>
      <c r="DO293" s="166"/>
      <c r="EV293" s="166"/>
      <c r="FN293" s="167"/>
      <c r="FU293" s="166"/>
      <c r="GA293" s="166"/>
      <c r="GE293" s="166"/>
      <c r="GM293" s="166"/>
      <c r="GQ293" s="167"/>
      <c r="IP293" s="166"/>
      <c r="IR293" s="166"/>
      <c r="IX293" s="10"/>
      <c r="IY293" s="10"/>
      <c r="IZ293" s="9" t="s">
        <v>853</v>
      </c>
      <c r="JA293" s="10"/>
      <c r="JG293" s="9" t="s">
        <v>853</v>
      </c>
      <c r="JM293" s="167"/>
      <c r="JY293" s="166"/>
      <c r="KA293" s="9" t="s">
        <v>853</v>
      </c>
      <c r="KC293" s="285"/>
      <c r="KH293" s="10"/>
      <c r="KI293" s="10"/>
      <c r="KJ293" s="10"/>
      <c r="KK293" s="10"/>
      <c r="KR293" s="255"/>
      <c r="KT293" s="10">
        <f t="shared" si="16"/>
        <v>0</v>
      </c>
      <c r="KU293" s="10">
        <f t="shared" si="17"/>
        <v>2</v>
      </c>
      <c r="KV293" s="10">
        <f t="shared" si="18"/>
        <v>1</v>
      </c>
      <c r="KW293" s="10">
        <f t="shared" si="19"/>
        <v>3</v>
      </c>
    </row>
    <row r="294" spans="1:309" ht="19.5">
      <c r="A294" s="171">
        <v>26</v>
      </c>
      <c r="B294" s="171" t="s">
        <v>1476</v>
      </c>
      <c r="C294" s="172" t="s">
        <v>1477</v>
      </c>
      <c r="D294" s="173">
        <v>1</v>
      </c>
      <c r="E294" s="171" t="s">
        <v>1478</v>
      </c>
      <c r="F294" s="164">
        <v>10</v>
      </c>
      <c r="G294" s="164" t="s">
        <v>864</v>
      </c>
      <c r="H294" s="164" t="s">
        <v>864</v>
      </c>
      <c r="I294" s="164" t="s">
        <v>962</v>
      </c>
      <c r="J294" s="164">
        <v>893</v>
      </c>
      <c r="K294" s="164">
        <v>551.79999999999995</v>
      </c>
      <c r="L294" s="165">
        <v>61.79171332586786</v>
      </c>
      <c r="M294" s="384" t="s">
        <v>2457</v>
      </c>
      <c r="N294" s="166" t="s">
        <v>853</v>
      </c>
      <c r="CB294" s="166"/>
      <c r="CG294" s="166"/>
      <c r="CS294" s="167"/>
      <c r="CT294" s="166"/>
      <c r="DO294" s="166"/>
      <c r="EV294" s="166"/>
      <c r="FN294" s="167"/>
      <c r="FU294" s="166"/>
      <c r="GA294" s="166"/>
      <c r="GE294" s="166"/>
      <c r="GM294" s="166"/>
      <c r="GQ294" s="167"/>
      <c r="IP294" s="166"/>
      <c r="IR294" s="166"/>
      <c r="IX294" s="10"/>
      <c r="IY294" s="10"/>
      <c r="JA294" s="10"/>
      <c r="JC294" s="9" t="s">
        <v>853</v>
      </c>
      <c r="JM294" s="167"/>
      <c r="JY294" s="166"/>
      <c r="KC294" s="285"/>
      <c r="KH294" s="10"/>
      <c r="KI294" s="10"/>
      <c r="KJ294" s="10"/>
      <c r="KK294" s="10"/>
      <c r="KR294" s="255"/>
      <c r="KT294" s="10">
        <f t="shared" si="16"/>
        <v>1</v>
      </c>
      <c r="KU294" s="10">
        <f t="shared" si="17"/>
        <v>1</v>
      </c>
      <c r="KV294" s="10">
        <f t="shared" si="18"/>
        <v>0</v>
      </c>
      <c r="KW294" s="10">
        <f t="shared" si="19"/>
        <v>2</v>
      </c>
    </row>
    <row r="295" spans="1:309" ht="19.5">
      <c r="A295" s="171">
        <v>26</v>
      </c>
      <c r="B295" s="171" t="s">
        <v>1479</v>
      </c>
      <c r="C295" s="172" t="s">
        <v>1480</v>
      </c>
      <c r="D295" s="173">
        <v>2</v>
      </c>
      <c r="E295" s="171" t="s">
        <v>1481</v>
      </c>
      <c r="F295" s="164">
        <v>22</v>
      </c>
      <c r="G295" s="164" t="s">
        <v>852</v>
      </c>
      <c r="H295" s="164">
        <v>0</v>
      </c>
      <c r="I295" s="164">
        <v>0</v>
      </c>
      <c r="J295" s="164">
        <v>545</v>
      </c>
      <c r="K295" s="164">
        <v>159.4</v>
      </c>
      <c r="L295" s="165">
        <v>29.24770642201835</v>
      </c>
      <c r="M295" s="384" t="s">
        <v>2458</v>
      </c>
      <c r="N295" s="166" t="s">
        <v>853</v>
      </c>
      <c r="CB295" s="166"/>
      <c r="CG295" s="166"/>
      <c r="CS295" s="167"/>
      <c r="CT295" s="166"/>
      <c r="DO295" s="166"/>
      <c r="EV295" s="166"/>
      <c r="FN295" s="167"/>
      <c r="FU295" s="166"/>
      <c r="GA295" s="166"/>
      <c r="GE295" s="166"/>
      <c r="GM295" s="166"/>
      <c r="GQ295" s="167"/>
      <c r="HA295" t="s">
        <v>853</v>
      </c>
      <c r="IP295" s="166"/>
      <c r="IR295" s="166"/>
      <c r="IX295" s="10"/>
      <c r="IY295" s="10"/>
      <c r="JA295" s="10"/>
      <c r="JG295" s="9" t="s">
        <v>853</v>
      </c>
      <c r="JK295" s="9" t="s">
        <v>853</v>
      </c>
      <c r="JM295" s="167"/>
      <c r="JN295" t="s">
        <v>853</v>
      </c>
      <c r="JY295" s="166" t="s">
        <v>853</v>
      </c>
      <c r="KC295" s="285"/>
      <c r="KH295" s="10"/>
      <c r="KI295" s="10"/>
      <c r="KJ295" s="10"/>
      <c r="KK295" s="10"/>
      <c r="KO295" t="s">
        <v>853</v>
      </c>
      <c r="KR295" s="255"/>
      <c r="KT295" s="10">
        <f t="shared" si="16"/>
        <v>2</v>
      </c>
      <c r="KU295" s="10">
        <f t="shared" si="17"/>
        <v>2</v>
      </c>
      <c r="KV295" s="10">
        <f t="shared" si="18"/>
        <v>3</v>
      </c>
      <c r="KW295" s="10">
        <f t="shared" si="19"/>
        <v>7</v>
      </c>
    </row>
    <row r="296" spans="1:309" ht="19.5">
      <c r="A296" s="171">
        <v>26</v>
      </c>
      <c r="B296" s="171" t="s">
        <v>1479</v>
      </c>
      <c r="C296" s="172" t="s">
        <v>1482</v>
      </c>
      <c r="D296" s="173">
        <v>3</v>
      </c>
      <c r="E296" s="164" t="s">
        <v>1483</v>
      </c>
      <c r="F296" s="164">
        <v>3</v>
      </c>
      <c r="G296" s="164" t="s">
        <v>864</v>
      </c>
      <c r="H296" s="164" t="s">
        <v>864</v>
      </c>
      <c r="I296" s="164" t="s">
        <v>865</v>
      </c>
      <c r="J296" s="164">
        <v>1066</v>
      </c>
      <c r="K296" s="164">
        <v>844.6</v>
      </c>
      <c r="L296" s="165">
        <v>79.230769230769241</v>
      </c>
      <c r="M296" s="384" t="s">
        <v>2459</v>
      </c>
      <c r="N296" s="166" t="s">
        <v>853</v>
      </c>
      <c r="CB296" s="166"/>
      <c r="CG296" s="166" t="s">
        <v>853</v>
      </c>
      <c r="CS296" s="167" t="s">
        <v>853</v>
      </c>
      <c r="CT296" s="166"/>
      <c r="CV296" s="9" t="s">
        <v>853</v>
      </c>
      <c r="DO296" s="166"/>
      <c r="EV296" s="166"/>
      <c r="FN296" s="167"/>
      <c r="FU296" s="166"/>
      <c r="GA296" s="166"/>
      <c r="GE296" s="166"/>
      <c r="GM296" s="166"/>
      <c r="GQ296" s="167"/>
      <c r="GX296" t="s">
        <v>853</v>
      </c>
      <c r="HA296" t="s">
        <v>853</v>
      </c>
      <c r="HG296" t="s">
        <v>853</v>
      </c>
      <c r="HX296" t="s">
        <v>853</v>
      </c>
      <c r="IP296" s="166"/>
      <c r="IR296" s="166"/>
      <c r="IT296" s="9" t="s">
        <v>853</v>
      </c>
      <c r="IX296" s="10"/>
      <c r="IY296" s="10"/>
      <c r="IZ296" s="9" t="s">
        <v>853</v>
      </c>
      <c r="JA296" s="10"/>
      <c r="JC296" s="9" t="s">
        <v>853</v>
      </c>
      <c r="JE296" t="s">
        <v>853</v>
      </c>
      <c r="JG296" s="9" t="s">
        <v>853</v>
      </c>
      <c r="JM296" s="167"/>
      <c r="JY296" s="174"/>
      <c r="JZ296"/>
      <c r="KC296" s="285"/>
      <c r="KH296" s="10"/>
      <c r="KI296" s="10"/>
      <c r="KJ296" s="10"/>
      <c r="KK296" s="10"/>
      <c r="KO296" t="s">
        <v>853</v>
      </c>
      <c r="KR296" s="255"/>
      <c r="KT296" s="10">
        <f t="shared" si="16"/>
        <v>8</v>
      </c>
      <c r="KU296" s="10">
        <f t="shared" si="17"/>
        <v>5</v>
      </c>
      <c r="KV296" s="10">
        <f t="shared" si="18"/>
        <v>1</v>
      </c>
      <c r="KW296" s="10">
        <f t="shared" si="19"/>
        <v>14</v>
      </c>
    </row>
    <row r="297" spans="1:309" ht="19.5">
      <c r="A297" s="171">
        <v>26</v>
      </c>
      <c r="B297" s="171" t="s">
        <v>1479</v>
      </c>
      <c r="C297" s="172" t="s">
        <v>1484</v>
      </c>
      <c r="D297" s="173">
        <v>4</v>
      </c>
      <c r="E297" s="164" t="s">
        <v>1485</v>
      </c>
      <c r="F297" s="164">
        <v>10</v>
      </c>
      <c r="G297" s="164" t="s">
        <v>857</v>
      </c>
      <c r="H297" s="164" t="s">
        <v>979</v>
      </c>
      <c r="I297" s="164">
        <v>0</v>
      </c>
      <c r="J297" s="164">
        <v>276</v>
      </c>
      <c r="K297" s="164">
        <v>62</v>
      </c>
      <c r="L297" s="165">
        <v>22.463768115942027</v>
      </c>
      <c r="M297" s="384" t="s">
        <v>2460</v>
      </c>
      <c r="N297" s="166"/>
      <c r="CB297" s="166"/>
      <c r="CG297" s="166"/>
      <c r="CS297" s="167"/>
      <c r="CT297" s="166"/>
      <c r="DO297" s="166"/>
      <c r="EV297" s="166"/>
      <c r="FN297" s="167"/>
      <c r="FU297" s="166"/>
      <c r="GA297" s="166"/>
      <c r="GE297" s="166"/>
      <c r="GM297" s="166"/>
      <c r="GQ297" s="167"/>
      <c r="IP297" s="166"/>
      <c r="IR297" s="166"/>
      <c r="IX297" s="10"/>
      <c r="IY297" s="10"/>
      <c r="IZ297" s="9" t="s">
        <v>853</v>
      </c>
      <c r="JA297" s="10"/>
      <c r="JC297" s="9" t="s">
        <v>853</v>
      </c>
      <c r="JD297" s="9" t="s">
        <v>853</v>
      </c>
      <c r="JK297" s="9" t="s">
        <v>853</v>
      </c>
      <c r="JM297" s="167"/>
      <c r="JN297" t="s">
        <v>853</v>
      </c>
      <c r="JY297" s="174"/>
      <c r="KB297"/>
      <c r="KC297" s="285"/>
      <c r="KH297" s="10"/>
      <c r="KI297" s="10"/>
      <c r="KJ297" s="10"/>
      <c r="KK297" s="10"/>
      <c r="KR297" s="255"/>
      <c r="KT297" s="10">
        <f t="shared" si="16"/>
        <v>0</v>
      </c>
      <c r="KU297" s="10">
        <f t="shared" si="17"/>
        <v>4</v>
      </c>
      <c r="KV297" s="10">
        <f t="shared" si="18"/>
        <v>1</v>
      </c>
      <c r="KW297" s="10">
        <f t="shared" si="19"/>
        <v>5</v>
      </c>
    </row>
    <row r="298" spans="1:309" ht="19.5">
      <c r="A298" s="171">
        <v>26</v>
      </c>
      <c r="B298" s="171" t="s">
        <v>1479</v>
      </c>
      <c r="C298" s="172" t="s">
        <v>1486</v>
      </c>
      <c r="D298" s="173">
        <v>5</v>
      </c>
      <c r="E298" s="164" t="s">
        <v>1487</v>
      </c>
      <c r="F298" s="164">
        <v>9</v>
      </c>
      <c r="G298" s="164" t="s">
        <v>857</v>
      </c>
      <c r="H298" s="164">
        <v>0</v>
      </c>
      <c r="I298" s="164">
        <v>0</v>
      </c>
      <c r="J298" s="164">
        <v>450</v>
      </c>
      <c r="K298" s="164">
        <v>87.6</v>
      </c>
      <c r="L298" s="165">
        <v>19.466666666666665</v>
      </c>
      <c r="M298" s="384" t="s">
        <v>2461</v>
      </c>
      <c r="N298" s="166" t="s">
        <v>853</v>
      </c>
      <c r="BR298" s="9" t="s">
        <v>853</v>
      </c>
      <c r="CB298" s="166"/>
      <c r="CG298" s="166" t="s">
        <v>853</v>
      </c>
      <c r="CH298" s="9" t="s">
        <v>853</v>
      </c>
      <c r="CI298" s="9" t="s">
        <v>853</v>
      </c>
      <c r="CL298" s="9" t="s">
        <v>853</v>
      </c>
      <c r="CS298" s="167"/>
      <c r="CT298" s="166"/>
      <c r="CZ298" s="9" t="s">
        <v>853</v>
      </c>
      <c r="DA298" s="9" t="s">
        <v>853</v>
      </c>
      <c r="DO298" s="166"/>
      <c r="EV298" s="166"/>
      <c r="EZ298" s="9" t="s">
        <v>853</v>
      </c>
      <c r="FG298" s="9" t="s">
        <v>853</v>
      </c>
      <c r="FH298" s="9" t="s">
        <v>853</v>
      </c>
      <c r="FN298" s="167"/>
      <c r="FO298" s="9" t="s">
        <v>853</v>
      </c>
      <c r="FS298" s="9" t="s">
        <v>853</v>
      </c>
      <c r="FU298" s="166" t="s">
        <v>853</v>
      </c>
      <c r="GA298" s="166"/>
      <c r="GE298" s="166"/>
      <c r="GM298" s="166"/>
      <c r="GQ298" s="167"/>
      <c r="GR298" t="s">
        <v>853</v>
      </c>
      <c r="GS298" t="s">
        <v>853</v>
      </c>
      <c r="GU298" t="s">
        <v>853</v>
      </c>
      <c r="GV298" t="s">
        <v>853</v>
      </c>
      <c r="GW298" t="s">
        <v>853</v>
      </c>
      <c r="GX298" t="s">
        <v>853</v>
      </c>
      <c r="HA298" t="s">
        <v>853</v>
      </c>
      <c r="HF298" t="s">
        <v>853</v>
      </c>
      <c r="HK298" t="s">
        <v>853</v>
      </c>
      <c r="HO298" t="s">
        <v>853</v>
      </c>
      <c r="HS298" t="s">
        <v>853</v>
      </c>
      <c r="IA298" t="s">
        <v>853</v>
      </c>
      <c r="IC298" t="s">
        <v>853</v>
      </c>
      <c r="IH298" t="s">
        <v>853</v>
      </c>
      <c r="IP298" s="166"/>
      <c r="IR298" s="166"/>
      <c r="IT298" s="9" t="s">
        <v>853</v>
      </c>
      <c r="IX298" s="10"/>
      <c r="IY298" s="10"/>
      <c r="IZ298" s="9" t="s">
        <v>853</v>
      </c>
      <c r="JA298" s="10"/>
      <c r="JE298" t="s">
        <v>853</v>
      </c>
      <c r="JI298" s="9" t="s">
        <v>853</v>
      </c>
      <c r="JM298" s="167"/>
      <c r="JQ298" t="s">
        <v>853</v>
      </c>
      <c r="JY298" s="174" t="s">
        <v>853</v>
      </c>
      <c r="KC298" s="285"/>
      <c r="KD298" t="s">
        <v>853</v>
      </c>
      <c r="KE298" t="s">
        <v>853</v>
      </c>
      <c r="KH298" s="10"/>
      <c r="KI298" s="10"/>
      <c r="KJ298" s="10"/>
      <c r="KK298" s="10"/>
      <c r="KM298" t="s">
        <v>853</v>
      </c>
      <c r="KR298" s="255"/>
      <c r="KT298" s="10">
        <f t="shared" si="16"/>
        <v>28</v>
      </c>
      <c r="KU298" s="10">
        <f t="shared" si="17"/>
        <v>4</v>
      </c>
      <c r="KV298" s="10">
        <f t="shared" si="18"/>
        <v>5</v>
      </c>
      <c r="KW298" s="10">
        <f t="shared" si="19"/>
        <v>37</v>
      </c>
    </row>
    <row r="299" spans="1:309" ht="19.5">
      <c r="A299" s="171">
        <v>26</v>
      </c>
      <c r="B299" s="171" t="s">
        <v>1479</v>
      </c>
      <c r="C299" s="172" t="s">
        <v>1488</v>
      </c>
      <c r="D299" s="173">
        <v>6</v>
      </c>
      <c r="E299" s="164" t="s">
        <v>1489</v>
      </c>
      <c r="F299" s="164">
        <v>12</v>
      </c>
      <c r="G299" s="164" t="s">
        <v>876</v>
      </c>
      <c r="H299" s="164">
        <v>0</v>
      </c>
      <c r="I299" s="164">
        <v>0</v>
      </c>
      <c r="J299" s="164">
        <v>288</v>
      </c>
      <c r="K299" s="164">
        <v>75.5</v>
      </c>
      <c r="L299" s="165">
        <v>26.215277777777779</v>
      </c>
      <c r="M299" s="384" t="s">
        <v>2462</v>
      </c>
      <c r="N299" s="166" t="s">
        <v>853</v>
      </c>
      <c r="CB299" s="166"/>
      <c r="CG299" s="166"/>
      <c r="CS299" s="167"/>
      <c r="CT299" s="166"/>
      <c r="DO299" s="166"/>
      <c r="EV299" s="166"/>
      <c r="FN299" s="167"/>
      <c r="FU299" s="166"/>
      <c r="GA299" s="166"/>
      <c r="GE299" s="166"/>
      <c r="GM299" s="166"/>
      <c r="GQ299" s="167"/>
      <c r="IP299" s="166"/>
      <c r="IR299" s="166"/>
      <c r="IX299" s="10" t="s">
        <v>853</v>
      </c>
      <c r="IY299" s="10"/>
      <c r="JA299" s="10"/>
      <c r="JC299" s="9" t="s">
        <v>853</v>
      </c>
      <c r="JE299" t="s">
        <v>853</v>
      </c>
      <c r="JG299" s="9" t="s">
        <v>853</v>
      </c>
      <c r="JM299" s="167"/>
      <c r="JY299" s="174"/>
      <c r="JZ299"/>
      <c r="KA299"/>
      <c r="KC299" s="285"/>
      <c r="KH299" s="10"/>
      <c r="KI299" s="10"/>
      <c r="KJ299" s="10"/>
      <c r="KK299" s="10"/>
      <c r="KO299" t="s">
        <v>853</v>
      </c>
      <c r="KR299" s="255"/>
      <c r="KT299" s="10">
        <f t="shared" si="16"/>
        <v>1</v>
      </c>
      <c r="KU299" s="10">
        <f t="shared" si="17"/>
        <v>4</v>
      </c>
      <c r="KV299" s="10">
        <f t="shared" si="18"/>
        <v>1</v>
      </c>
      <c r="KW299" s="10">
        <f t="shared" si="19"/>
        <v>6</v>
      </c>
    </row>
    <row r="300" spans="1:309" ht="19.5">
      <c r="A300" s="171">
        <v>26</v>
      </c>
      <c r="B300" s="171" t="s">
        <v>1479</v>
      </c>
      <c r="C300" s="172" t="s">
        <v>1490</v>
      </c>
      <c r="D300" s="173">
        <v>7</v>
      </c>
      <c r="E300" s="171" t="s">
        <v>1491</v>
      </c>
      <c r="F300" s="164">
        <v>11</v>
      </c>
      <c r="G300" s="164" t="s">
        <v>876</v>
      </c>
      <c r="H300" s="164">
        <v>0</v>
      </c>
      <c r="I300" s="164">
        <v>0</v>
      </c>
      <c r="J300" s="164">
        <v>667</v>
      </c>
      <c r="K300" s="164">
        <v>243.7</v>
      </c>
      <c r="L300" s="165">
        <v>36.536731634182907</v>
      </c>
      <c r="M300" s="384" t="s">
        <v>2463</v>
      </c>
      <c r="N300" s="166"/>
      <c r="BA300" s="9" t="s">
        <v>853</v>
      </c>
      <c r="BB300" s="9" t="s">
        <v>853</v>
      </c>
      <c r="BC300" s="9" t="s">
        <v>853</v>
      </c>
      <c r="BD300" s="9" t="s">
        <v>853</v>
      </c>
      <c r="CB300" s="166"/>
      <c r="CG300" s="166" t="s">
        <v>853</v>
      </c>
      <c r="CH300" s="9" t="s">
        <v>853</v>
      </c>
      <c r="CI300" s="9" t="s">
        <v>853</v>
      </c>
      <c r="CS300" s="167" t="s">
        <v>853</v>
      </c>
      <c r="CT300" s="166" t="s">
        <v>853</v>
      </c>
      <c r="CW300" s="9" t="s">
        <v>853</v>
      </c>
      <c r="CZ300" s="9" t="s">
        <v>853</v>
      </c>
      <c r="DG300" s="9" t="s">
        <v>853</v>
      </c>
      <c r="DO300" s="166"/>
      <c r="DT300" s="9" t="s">
        <v>853</v>
      </c>
      <c r="EV300" s="166"/>
      <c r="EZ300" s="9" t="s">
        <v>853</v>
      </c>
      <c r="FG300" s="9" t="s">
        <v>853</v>
      </c>
      <c r="FH300" s="9" t="s">
        <v>853</v>
      </c>
      <c r="FN300" s="167"/>
      <c r="FO300" s="9" t="s">
        <v>853</v>
      </c>
      <c r="FS300" s="9" t="s">
        <v>853</v>
      </c>
      <c r="FU300" s="166" t="s">
        <v>853</v>
      </c>
      <c r="GA300" s="166"/>
      <c r="GE300" s="166"/>
      <c r="GM300" s="166"/>
      <c r="GQ300" s="167"/>
      <c r="HA300" t="s">
        <v>853</v>
      </c>
      <c r="IP300" s="166"/>
      <c r="IR300" s="166" t="s">
        <v>853</v>
      </c>
      <c r="IX300" s="10"/>
      <c r="IY300" s="10"/>
      <c r="JA300" s="10"/>
      <c r="JM300" s="167"/>
      <c r="JY300" s="166"/>
      <c r="KC300" s="285"/>
      <c r="KH300" s="10"/>
      <c r="KI300" s="10"/>
      <c r="KJ300" s="10"/>
      <c r="KK300" s="10"/>
      <c r="KO300" t="s">
        <v>853</v>
      </c>
      <c r="KR300" s="255"/>
      <c r="KT300" s="10">
        <f t="shared" si="16"/>
        <v>20</v>
      </c>
      <c r="KU300" s="10">
        <f t="shared" si="17"/>
        <v>1</v>
      </c>
      <c r="KV300" s="10">
        <f t="shared" si="18"/>
        <v>1</v>
      </c>
      <c r="KW300" s="10">
        <f t="shared" si="19"/>
        <v>22</v>
      </c>
    </row>
    <row r="301" spans="1:309" ht="19.5">
      <c r="A301" s="171">
        <v>26</v>
      </c>
      <c r="B301" s="171" t="s">
        <v>1479</v>
      </c>
      <c r="C301" s="172" t="s">
        <v>1492</v>
      </c>
      <c r="D301" s="173">
        <v>8</v>
      </c>
      <c r="E301" s="164" t="s">
        <v>1493</v>
      </c>
      <c r="F301" s="164">
        <v>11</v>
      </c>
      <c r="G301" s="164" t="s">
        <v>876</v>
      </c>
      <c r="H301" s="164">
        <v>0</v>
      </c>
      <c r="I301" s="164">
        <v>0</v>
      </c>
      <c r="J301" s="164">
        <v>612</v>
      </c>
      <c r="K301" s="164">
        <v>227.6</v>
      </c>
      <c r="L301" s="165">
        <v>37.189542483660134</v>
      </c>
      <c r="M301" s="384" t="s">
        <v>2464</v>
      </c>
      <c r="N301" s="166" t="s">
        <v>853</v>
      </c>
      <c r="BA301" s="9" t="s">
        <v>853</v>
      </c>
      <c r="BB301" s="9" t="s">
        <v>853</v>
      </c>
      <c r="BC301" s="9" t="s">
        <v>853</v>
      </c>
      <c r="BD301" s="9" t="s">
        <v>853</v>
      </c>
      <c r="BP301" s="9" t="s">
        <v>853</v>
      </c>
      <c r="BQ301" s="9" t="s">
        <v>853</v>
      </c>
      <c r="CB301" s="166"/>
      <c r="CG301" s="166" t="s">
        <v>853</v>
      </c>
      <c r="CH301" s="9" t="s">
        <v>853</v>
      </c>
      <c r="CI301" s="9" t="s">
        <v>853</v>
      </c>
      <c r="CJ301" s="9" t="s">
        <v>853</v>
      </c>
      <c r="CL301" s="9" t="s">
        <v>853</v>
      </c>
      <c r="CS301" s="167" t="s">
        <v>853</v>
      </c>
      <c r="CT301" s="166" t="s">
        <v>853</v>
      </c>
      <c r="CW301" s="9" t="s">
        <v>853</v>
      </c>
      <c r="CZ301" s="9" t="s">
        <v>853</v>
      </c>
      <c r="DA301" s="9" t="s">
        <v>853</v>
      </c>
      <c r="DO301" s="166" t="s">
        <v>853</v>
      </c>
      <c r="DT301" s="9" t="s">
        <v>853</v>
      </c>
      <c r="DV301" s="9" t="s">
        <v>853</v>
      </c>
      <c r="DY301" s="9" t="s">
        <v>853</v>
      </c>
      <c r="EV301" s="166"/>
      <c r="EZ301" s="9" t="s">
        <v>853</v>
      </c>
      <c r="FC301" s="9" t="s">
        <v>853</v>
      </c>
      <c r="FG301" s="9" t="s">
        <v>853</v>
      </c>
      <c r="FH301" s="9" t="s">
        <v>853</v>
      </c>
      <c r="FN301" s="167"/>
      <c r="FO301" s="9" t="s">
        <v>853</v>
      </c>
      <c r="FS301" s="9" t="s">
        <v>853</v>
      </c>
      <c r="FU301" s="166" t="s">
        <v>853</v>
      </c>
      <c r="GA301" s="166"/>
      <c r="GE301" s="166"/>
      <c r="GM301" s="166"/>
      <c r="GQ301" s="167"/>
      <c r="GR301" t="s">
        <v>853</v>
      </c>
      <c r="GS301" t="s">
        <v>853</v>
      </c>
      <c r="GU301" t="s">
        <v>853</v>
      </c>
      <c r="GV301" t="s">
        <v>853</v>
      </c>
      <c r="GW301" t="s">
        <v>853</v>
      </c>
      <c r="GX301" t="s">
        <v>853</v>
      </c>
      <c r="HA301" t="s">
        <v>853</v>
      </c>
      <c r="HF301" t="s">
        <v>853</v>
      </c>
      <c r="HK301" t="s">
        <v>853</v>
      </c>
      <c r="HO301" t="s">
        <v>853</v>
      </c>
      <c r="HX301" t="s">
        <v>853</v>
      </c>
      <c r="IC301" t="s">
        <v>853</v>
      </c>
      <c r="ID301" t="s">
        <v>853</v>
      </c>
      <c r="IP301" s="166"/>
      <c r="IR301" s="166"/>
      <c r="IX301" s="10"/>
      <c r="IY301" s="10" t="s">
        <v>853</v>
      </c>
      <c r="IZ301" s="10" t="s">
        <v>853</v>
      </c>
      <c r="JA301" s="10"/>
      <c r="JC301" s="10" t="s">
        <v>853</v>
      </c>
      <c r="JG301" s="10" t="s">
        <v>853</v>
      </c>
      <c r="JK301" s="10" t="s">
        <v>853</v>
      </c>
      <c r="JM301" s="167"/>
      <c r="JN301" t="s">
        <v>853</v>
      </c>
      <c r="JO301" t="s">
        <v>853</v>
      </c>
      <c r="JP301" t="s">
        <v>853</v>
      </c>
      <c r="JY301" s="174" t="s">
        <v>853</v>
      </c>
      <c r="JZ301" s="10" t="s">
        <v>853</v>
      </c>
      <c r="KA301" s="10" t="s">
        <v>853</v>
      </c>
      <c r="KC301" s="285"/>
      <c r="KH301" s="10" t="s">
        <v>853</v>
      </c>
      <c r="KI301" s="10"/>
      <c r="KJ301" s="10" t="s">
        <v>853</v>
      </c>
      <c r="KK301" s="10"/>
      <c r="KM301" s="10" t="s">
        <v>853</v>
      </c>
      <c r="KR301" s="255"/>
      <c r="KT301" s="10">
        <f t="shared" si="16"/>
        <v>41</v>
      </c>
      <c r="KU301" s="10">
        <f t="shared" si="17"/>
        <v>5</v>
      </c>
      <c r="KV301" s="10">
        <f t="shared" si="18"/>
        <v>9</v>
      </c>
      <c r="KW301" s="10">
        <f t="shared" si="19"/>
        <v>55</v>
      </c>
    </row>
    <row r="302" spans="1:309" ht="19.5">
      <c r="A302" s="171">
        <v>26</v>
      </c>
      <c r="B302" s="171" t="s">
        <v>1479</v>
      </c>
      <c r="C302" s="172" t="s">
        <v>1494</v>
      </c>
      <c r="D302" s="173">
        <v>9</v>
      </c>
      <c r="E302" s="171" t="s">
        <v>1495</v>
      </c>
      <c r="F302" s="164">
        <v>20</v>
      </c>
      <c r="G302" s="164" t="s">
        <v>852</v>
      </c>
      <c r="H302" s="164">
        <v>0</v>
      </c>
      <c r="I302" s="164">
        <v>0</v>
      </c>
      <c r="J302" s="164">
        <v>473</v>
      </c>
      <c r="K302" s="164">
        <v>177.4</v>
      </c>
      <c r="L302" s="165">
        <v>37.505285412262154</v>
      </c>
      <c r="M302" s="384" t="s">
        <v>2465</v>
      </c>
      <c r="N302" s="166"/>
      <c r="CB302" s="166"/>
      <c r="CG302" s="166"/>
      <c r="CS302" s="167"/>
      <c r="CT302" s="166"/>
      <c r="DO302" s="166"/>
      <c r="EV302" s="166"/>
      <c r="FN302" s="167"/>
      <c r="FU302" s="166"/>
      <c r="GA302" s="166"/>
      <c r="GE302" s="166"/>
      <c r="GM302" s="166"/>
      <c r="GQ302" s="167"/>
      <c r="IP302" s="166"/>
      <c r="IR302" s="166"/>
      <c r="IX302" s="10"/>
      <c r="IY302" s="10"/>
      <c r="JA302" s="10"/>
      <c r="JM302" s="167"/>
      <c r="JY302" s="166"/>
      <c r="KC302" s="285"/>
      <c r="KH302" s="10"/>
      <c r="KI302" s="10"/>
      <c r="KJ302" s="10"/>
      <c r="KK302" s="10"/>
      <c r="KR302" s="255"/>
      <c r="KT302" s="10">
        <f t="shared" si="16"/>
        <v>0</v>
      </c>
      <c r="KU302" s="10">
        <f t="shared" si="17"/>
        <v>0</v>
      </c>
      <c r="KV302" s="10">
        <f t="shared" si="18"/>
        <v>0</v>
      </c>
      <c r="KW302" s="10">
        <f t="shared" si="19"/>
        <v>0</v>
      </c>
    </row>
    <row r="303" spans="1:309" ht="19.5">
      <c r="A303" s="171">
        <v>26</v>
      </c>
      <c r="B303" s="171" t="s">
        <v>1479</v>
      </c>
      <c r="C303" s="172" t="s">
        <v>1496</v>
      </c>
      <c r="D303" s="173">
        <v>10</v>
      </c>
      <c r="E303" s="164" t="s">
        <v>1497</v>
      </c>
      <c r="F303" s="164">
        <v>20</v>
      </c>
      <c r="G303" s="164" t="s">
        <v>852</v>
      </c>
      <c r="H303" s="164">
        <v>0</v>
      </c>
      <c r="I303" s="164">
        <v>0</v>
      </c>
      <c r="J303" s="164">
        <v>124</v>
      </c>
      <c r="K303" s="164">
        <v>19.5</v>
      </c>
      <c r="L303" s="165">
        <v>15.725806451612904</v>
      </c>
      <c r="M303" s="384" t="s">
        <v>2466</v>
      </c>
      <c r="N303" s="166"/>
      <c r="CB303" s="166"/>
      <c r="CG303" s="166"/>
      <c r="CS303" s="167"/>
      <c r="CT303" s="166"/>
      <c r="DO303" s="166"/>
      <c r="EV303" s="166"/>
      <c r="FN303" s="167"/>
      <c r="FU303" s="166"/>
      <c r="GA303" s="166"/>
      <c r="GE303" s="166"/>
      <c r="GM303" s="166"/>
      <c r="GQ303" s="167"/>
      <c r="IP303" s="166"/>
      <c r="IR303" s="166"/>
      <c r="IX303" s="10"/>
      <c r="IY303" s="10"/>
      <c r="JA303" s="10"/>
      <c r="JM303" s="167"/>
      <c r="JY303" s="166"/>
      <c r="KC303" s="285"/>
      <c r="KH303" s="10"/>
      <c r="KI303" s="10"/>
      <c r="KJ303" s="10"/>
      <c r="KK303" s="10"/>
      <c r="KR303" s="255"/>
      <c r="KT303" s="10">
        <f t="shared" si="16"/>
        <v>0</v>
      </c>
      <c r="KU303" s="10">
        <f t="shared" si="17"/>
        <v>0</v>
      </c>
      <c r="KV303" s="10">
        <f t="shared" si="18"/>
        <v>0</v>
      </c>
      <c r="KW303" s="10">
        <f t="shared" si="19"/>
        <v>0</v>
      </c>
    </row>
    <row r="304" spans="1:309" ht="19.5">
      <c r="A304" s="171">
        <v>26</v>
      </c>
      <c r="B304" s="171" t="s">
        <v>1479</v>
      </c>
      <c r="C304" s="172" t="s">
        <v>1498</v>
      </c>
      <c r="D304" s="173">
        <v>11</v>
      </c>
      <c r="E304" s="164" t="s">
        <v>1499</v>
      </c>
      <c r="F304" s="164">
        <v>20</v>
      </c>
      <c r="G304" s="164" t="s">
        <v>852</v>
      </c>
      <c r="H304" s="164">
        <v>0</v>
      </c>
      <c r="I304" s="164">
        <v>0</v>
      </c>
      <c r="J304" s="164">
        <v>419</v>
      </c>
      <c r="K304" s="164">
        <v>139.4</v>
      </c>
      <c r="L304" s="165">
        <v>33.269689737470173</v>
      </c>
      <c r="M304" s="384" t="s">
        <v>2467</v>
      </c>
      <c r="N304" s="166"/>
      <c r="BC304" s="9" t="s">
        <v>853</v>
      </c>
      <c r="BQ304" s="9" t="s">
        <v>853</v>
      </c>
      <c r="CB304" s="166" t="s">
        <v>853</v>
      </c>
      <c r="CG304" s="166" t="s">
        <v>853</v>
      </c>
      <c r="CH304" s="9" t="s">
        <v>853</v>
      </c>
      <c r="CL304" s="9" t="s">
        <v>853</v>
      </c>
      <c r="CS304" s="167"/>
      <c r="CT304" s="166" t="s">
        <v>853</v>
      </c>
      <c r="CW304" s="9" t="s">
        <v>853</v>
      </c>
      <c r="DA304" s="9" t="s">
        <v>853</v>
      </c>
      <c r="DO304" s="166"/>
      <c r="DY304" s="9" t="s">
        <v>853</v>
      </c>
      <c r="EV304" s="166"/>
      <c r="FC304" s="9" t="s">
        <v>853</v>
      </c>
      <c r="FG304" s="9" t="s">
        <v>853</v>
      </c>
      <c r="FN304" s="167"/>
      <c r="FO304" s="9" t="s">
        <v>853</v>
      </c>
      <c r="FS304" s="9" t="s">
        <v>853</v>
      </c>
      <c r="FU304" s="166" t="s">
        <v>853</v>
      </c>
      <c r="GA304" s="166"/>
      <c r="GE304" s="166"/>
      <c r="GM304" s="166"/>
      <c r="GQ304" s="167"/>
      <c r="HA304" t="s">
        <v>853</v>
      </c>
      <c r="IP304" s="166"/>
      <c r="IR304" s="166"/>
      <c r="IX304" s="10"/>
      <c r="IY304" s="10"/>
      <c r="JA304" s="10"/>
      <c r="JC304" s="9" t="s">
        <v>853</v>
      </c>
      <c r="JG304" s="9" t="s">
        <v>853</v>
      </c>
      <c r="JK304" s="9" t="s">
        <v>853</v>
      </c>
      <c r="JM304" s="167"/>
      <c r="JY304" s="166" t="s">
        <v>853</v>
      </c>
      <c r="KC304" s="285"/>
      <c r="KH304" s="10" t="s">
        <v>853</v>
      </c>
      <c r="KI304" s="10"/>
      <c r="KJ304" s="10"/>
      <c r="KK304" s="10"/>
      <c r="KR304" s="255"/>
      <c r="KT304" s="10">
        <f t="shared" si="16"/>
        <v>16</v>
      </c>
      <c r="KU304" s="10">
        <f t="shared" si="17"/>
        <v>3</v>
      </c>
      <c r="KV304" s="10">
        <f t="shared" si="18"/>
        <v>2</v>
      </c>
      <c r="KW304" s="10">
        <f t="shared" si="19"/>
        <v>21</v>
      </c>
    </row>
    <row r="305" spans="1:309" ht="19.5">
      <c r="A305" s="171">
        <v>26</v>
      </c>
      <c r="B305" s="171" t="s">
        <v>1479</v>
      </c>
      <c r="C305" s="172" t="s">
        <v>1500</v>
      </c>
      <c r="D305" s="173">
        <v>12</v>
      </c>
      <c r="E305" s="164" t="s">
        <v>1501</v>
      </c>
      <c r="F305" s="164">
        <v>9</v>
      </c>
      <c r="G305" s="164" t="s">
        <v>857</v>
      </c>
      <c r="H305" s="164">
        <v>0</v>
      </c>
      <c r="I305" s="164">
        <v>0</v>
      </c>
      <c r="J305" s="164">
        <v>344</v>
      </c>
      <c r="K305" s="164">
        <v>98.4</v>
      </c>
      <c r="L305" s="165">
        <v>28.604651162790702</v>
      </c>
      <c r="M305" s="384" t="s">
        <v>2468</v>
      </c>
      <c r="N305" s="166" t="s">
        <v>853</v>
      </c>
      <c r="CB305" s="166"/>
      <c r="CG305" s="166" t="s">
        <v>853</v>
      </c>
      <c r="CH305" s="9" t="s">
        <v>853</v>
      </c>
      <c r="CI305" s="9" t="s">
        <v>853</v>
      </c>
      <c r="CL305" s="9" t="s">
        <v>853</v>
      </c>
      <c r="CS305" s="167"/>
      <c r="CT305" s="166" t="s">
        <v>853</v>
      </c>
      <c r="CZ305" s="9" t="s">
        <v>853</v>
      </c>
      <c r="DO305" s="166"/>
      <c r="EV305" s="166"/>
      <c r="EZ305" s="9" t="s">
        <v>853</v>
      </c>
      <c r="FH305" s="9" t="s">
        <v>853</v>
      </c>
      <c r="FN305" s="167"/>
      <c r="FU305" s="166"/>
      <c r="GA305" s="166"/>
      <c r="GE305" s="166"/>
      <c r="GM305" s="166"/>
      <c r="GQ305" s="167"/>
      <c r="GR305" t="s">
        <v>853</v>
      </c>
      <c r="GS305" t="s">
        <v>853</v>
      </c>
      <c r="GU305" t="s">
        <v>853</v>
      </c>
      <c r="GV305" t="s">
        <v>853</v>
      </c>
      <c r="GW305" t="s">
        <v>853</v>
      </c>
      <c r="GX305" t="s">
        <v>853</v>
      </c>
      <c r="HA305" t="s">
        <v>853</v>
      </c>
      <c r="IP305" s="166"/>
      <c r="IR305" s="166"/>
      <c r="IX305" s="10"/>
      <c r="IY305" s="10"/>
      <c r="IZ305" s="9" t="s">
        <v>853</v>
      </c>
      <c r="JA305" s="10"/>
      <c r="JC305" s="9" t="s">
        <v>853</v>
      </c>
      <c r="JK305" s="9" t="s">
        <v>853</v>
      </c>
      <c r="JM305" s="167"/>
      <c r="JY305" s="166"/>
      <c r="KC305" s="285"/>
      <c r="KD305" t="s">
        <v>853</v>
      </c>
      <c r="KE305" t="s">
        <v>853</v>
      </c>
      <c r="KH305" s="10"/>
      <c r="KI305" s="10"/>
      <c r="KJ305" s="10"/>
      <c r="KK305" s="10"/>
      <c r="KO305" t="s">
        <v>853</v>
      </c>
      <c r="KR305" s="255"/>
      <c r="KT305" s="10">
        <f t="shared" si="16"/>
        <v>16</v>
      </c>
      <c r="KU305" s="10">
        <f t="shared" si="17"/>
        <v>3</v>
      </c>
      <c r="KV305" s="10">
        <f t="shared" si="18"/>
        <v>3</v>
      </c>
      <c r="KW305" s="10">
        <f t="shared" si="19"/>
        <v>22</v>
      </c>
    </row>
    <row r="306" spans="1:309" ht="19.5">
      <c r="A306" s="171">
        <v>27</v>
      </c>
      <c r="B306" s="171" t="s">
        <v>1502</v>
      </c>
      <c r="C306" s="172" t="s">
        <v>1503</v>
      </c>
      <c r="D306" s="173">
        <v>1</v>
      </c>
      <c r="E306" s="171" t="s">
        <v>1504</v>
      </c>
      <c r="F306" s="164">
        <v>3</v>
      </c>
      <c r="G306" s="164" t="s">
        <v>864</v>
      </c>
      <c r="H306" s="164" t="s">
        <v>864</v>
      </c>
      <c r="I306" s="164" t="s">
        <v>865</v>
      </c>
      <c r="J306" s="164">
        <v>1034</v>
      </c>
      <c r="K306" s="164">
        <v>984.6</v>
      </c>
      <c r="L306" s="165">
        <v>95.222437137330758</v>
      </c>
      <c r="M306" s="384" t="s">
        <v>2469</v>
      </c>
      <c r="N306" s="166" t="s">
        <v>853</v>
      </c>
      <c r="BA306" s="9" t="s">
        <v>853</v>
      </c>
      <c r="BB306" s="9" t="s">
        <v>853</v>
      </c>
      <c r="BD306" s="9" t="s">
        <v>853</v>
      </c>
      <c r="BP306" s="9" t="s">
        <v>853</v>
      </c>
      <c r="BQ306" s="9" t="s">
        <v>853</v>
      </c>
      <c r="CB306" s="166"/>
      <c r="CC306" s="9" t="s">
        <v>853</v>
      </c>
      <c r="CG306" s="166" t="s">
        <v>853</v>
      </c>
      <c r="CH306" s="9" t="s">
        <v>853</v>
      </c>
      <c r="CI306" s="9" t="s">
        <v>853</v>
      </c>
      <c r="CJ306" s="9" t="s">
        <v>853</v>
      </c>
      <c r="CL306" s="9" t="s">
        <v>853</v>
      </c>
      <c r="CS306" s="167"/>
      <c r="CT306" s="166"/>
      <c r="CU306" s="9" t="s">
        <v>853</v>
      </c>
      <c r="CV306" s="9" t="s">
        <v>853</v>
      </c>
      <c r="CZ306" s="9" t="s">
        <v>853</v>
      </c>
      <c r="DA306" s="9" t="s">
        <v>853</v>
      </c>
      <c r="DO306" s="166"/>
      <c r="DP306" s="9" t="s">
        <v>853</v>
      </c>
      <c r="DS306" s="9" t="s">
        <v>853</v>
      </c>
      <c r="DU306" s="9" t="s">
        <v>853</v>
      </c>
      <c r="DX306" s="9" t="s">
        <v>853</v>
      </c>
      <c r="EB306" s="9" t="s">
        <v>853</v>
      </c>
      <c r="EV306" s="166" t="s">
        <v>853</v>
      </c>
      <c r="EZ306" s="9" t="s">
        <v>853</v>
      </c>
      <c r="FA306" s="9" t="s">
        <v>853</v>
      </c>
      <c r="FF306" s="9" t="s">
        <v>853</v>
      </c>
      <c r="FH306" s="9" t="s">
        <v>853</v>
      </c>
      <c r="FN306" s="167"/>
      <c r="FO306" s="9" t="s">
        <v>853</v>
      </c>
      <c r="FS306" s="9" t="s">
        <v>853</v>
      </c>
      <c r="FT306" s="167" t="s">
        <v>853</v>
      </c>
      <c r="FU306" s="9" t="s">
        <v>853</v>
      </c>
      <c r="FV306" s="9" t="s">
        <v>853</v>
      </c>
      <c r="FW306" s="9" t="s">
        <v>853</v>
      </c>
      <c r="FX306" s="9" t="s">
        <v>853</v>
      </c>
      <c r="FZ306" s="9" t="s">
        <v>853</v>
      </c>
      <c r="GA306" s="166"/>
      <c r="GE306" s="166" t="s">
        <v>853</v>
      </c>
      <c r="GM306" s="166"/>
      <c r="GQ306" s="167"/>
      <c r="GR306" t="s">
        <v>853</v>
      </c>
      <c r="GS306" t="s">
        <v>853</v>
      </c>
      <c r="GU306" t="s">
        <v>853</v>
      </c>
      <c r="GV306" t="s">
        <v>853</v>
      </c>
      <c r="GW306" t="s">
        <v>853</v>
      </c>
      <c r="GX306" t="s">
        <v>853</v>
      </c>
      <c r="HA306" t="s">
        <v>853</v>
      </c>
      <c r="HF306" t="s">
        <v>853</v>
      </c>
      <c r="HG306" t="s">
        <v>853</v>
      </c>
      <c r="HK306" t="s">
        <v>853</v>
      </c>
      <c r="HM306" t="s">
        <v>853</v>
      </c>
      <c r="HQ306" t="s">
        <v>853</v>
      </c>
      <c r="HX306" t="s">
        <v>853</v>
      </c>
      <c r="IA306" t="s">
        <v>853</v>
      </c>
      <c r="IC306" t="s">
        <v>853</v>
      </c>
      <c r="ID306" t="s">
        <v>853</v>
      </c>
      <c r="IH306" t="s">
        <v>853</v>
      </c>
      <c r="IP306" s="166"/>
      <c r="IR306" s="166"/>
      <c r="IX306" s="10"/>
      <c r="IY306" s="10"/>
      <c r="JA306" s="10"/>
      <c r="JM306" s="167"/>
      <c r="JY306" s="166"/>
      <c r="KC306" s="285"/>
      <c r="KD306" t="s">
        <v>853</v>
      </c>
      <c r="KE306" t="s">
        <v>853</v>
      </c>
      <c r="KH306" s="10"/>
      <c r="KI306" s="10"/>
      <c r="KJ306" s="10"/>
      <c r="KK306" s="10"/>
      <c r="KR306" s="255"/>
      <c r="KT306" s="10">
        <f t="shared" si="16"/>
        <v>52</v>
      </c>
      <c r="KU306" s="10">
        <f t="shared" si="17"/>
        <v>0</v>
      </c>
      <c r="KV306" s="10">
        <f t="shared" si="18"/>
        <v>2</v>
      </c>
      <c r="KW306" s="10">
        <f t="shared" si="19"/>
        <v>54</v>
      </c>
    </row>
    <row r="307" spans="1:309" ht="19.5">
      <c r="A307" s="171">
        <v>27</v>
      </c>
      <c r="B307" s="171" t="s">
        <v>1502</v>
      </c>
      <c r="C307" s="172" t="s">
        <v>1505</v>
      </c>
      <c r="D307" s="173">
        <v>2</v>
      </c>
      <c r="E307" s="171" t="s">
        <v>1506</v>
      </c>
      <c r="F307" s="164">
        <v>9</v>
      </c>
      <c r="G307" s="164" t="s">
        <v>857</v>
      </c>
      <c r="H307" s="164">
        <v>0</v>
      </c>
      <c r="I307" s="164">
        <v>0</v>
      </c>
      <c r="J307" s="164">
        <v>599</v>
      </c>
      <c r="K307" s="164">
        <v>186.9</v>
      </c>
      <c r="L307" s="165">
        <v>31.202003338898166</v>
      </c>
      <c r="M307" s="384" t="s">
        <v>2470</v>
      </c>
      <c r="N307" s="166"/>
      <c r="CB307" s="166"/>
      <c r="CG307" s="166"/>
      <c r="CS307" s="167"/>
      <c r="CT307" s="166"/>
      <c r="DO307" s="166"/>
      <c r="EV307" s="166"/>
      <c r="FN307" s="167"/>
      <c r="FU307" s="166"/>
      <c r="GA307" s="166"/>
      <c r="GE307" s="166"/>
      <c r="GM307" s="166"/>
      <c r="GQ307" s="167"/>
      <c r="IP307" s="166"/>
      <c r="IR307" s="166"/>
      <c r="IX307" s="10"/>
      <c r="IY307" s="10"/>
      <c r="IZ307" s="9" t="s">
        <v>853</v>
      </c>
      <c r="JA307" s="10"/>
      <c r="JC307" s="9" t="s">
        <v>853</v>
      </c>
      <c r="JM307" s="167"/>
      <c r="JY307" s="166"/>
      <c r="KC307" s="285"/>
      <c r="KH307" s="10"/>
      <c r="KI307" s="10"/>
      <c r="KJ307" s="10"/>
      <c r="KK307" s="10"/>
      <c r="KR307" s="255"/>
      <c r="KT307" s="10">
        <f t="shared" si="16"/>
        <v>0</v>
      </c>
      <c r="KU307" s="10">
        <f t="shared" si="17"/>
        <v>2</v>
      </c>
      <c r="KV307" s="10">
        <f t="shared" si="18"/>
        <v>0</v>
      </c>
      <c r="KW307" s="10">
        <f t="shared" si="19"/>
        <v>2</v>
      </c>
    </row>
    <row r="308" spans="1:309" ht="19.5">
      <c r="A308" s="171">
        <v>27</v>
      </c>
      <c r="B308" s="171" t="s">
        <v>1502</v>
      </c>
      <c r="C308" s="172" t="s">
        <v>1507</v>
      </c>
      <c r="D308" s="173">
        <v>3</v>
      </c>
      <c r="E308" s="164" t="s">
        <v>1508</v>
      </c>
      <c r="F308" s="164">
        <v>9</v>
      </c>
      <c r="G308" s="164" t="s">
        <v>857</v>
      </c>
      <c r="H308" s="164">
        <v>0</v>
      </c>
      <c r="I308" s="164">
        <v>0</v>
      </c>
      <c r="J308" s="164">
        <v>364</v>
      </c>
      <c r="K308" s="164">
        <v>127.5</v>
      </c>
      <c r="L308" s="165">
        <v>35.027472527472526</v>
      </c>
      <c r="M308" s="384" t="s">
        <v>2471</v>
      </c>
      <c r="N308" s="166"/>
      <c r="BQ308" s="9" t="s">
        <v>853</v>
      </c>
      <c r="BR308" s="9" t="s">
        <v>853</v>
      </c>
      <c r="CB308" s="166"/>
      <c r="CG308" s="166"/>
      <c r="CO308" s="9" t="s">
        <v>853</v>
      </c>
      <c r="CS308" s="167"/>
      <c r="CT308" s="166"/>
      <c r="DO308" s="166"/>
      <c r="EV308" s="166"/>
      <c r="FN308" s="167"/>
      <c r="FU308" s="166"/>
      <c r="GA308" s="166"/>
      <c r="GE308" s="166"/>
      <c r="GM308" s="166"/>
      <c r="GQ308" s="167"/>
      <c r="IP308" s="166"/>
      <c r="IR308" s="166"/>
      <c r="IX308" s="10"/>
      <c r="IY308" s="10"/>
      <c r="JA308" s="10"/>
      <c r="JM308" s="167"/>
      <c r="JU308" t="s">
        <v>853</v>
      </c>
      <c r="JY308" s="166" t="s">
        <v>853</v>
      </c>
      <c r="KC308" s="285"/>
      <c r="KH308" s="10"/>
      <c r="KI308" s="10"/>
      <c r="KJ308" s="10"/>
      <c r="KK308" s="10"/>
      <c r="KR308" s="255"/>
      <c r="KT308" s="10">
        <f t="shared" si="16"/>
        <v>3</v>
      </c>
      <c r="KU308" s="10">
        <f t="shared" si="17"/>
        <v>0</v>
      </c>
      <c r="KV308" s="10">
        <f t="shared" si="18"/>
        <v>2</v>
      </c>
      <c r="KW308" s="10">
        <f t="shared" si="19"/>
        <v>5</v>
      </c>
    </row>
    <row r="309" spans="1:309" ht="19.5">
      <c r="A309" s="171">
        <v>27</v>
      </c>
      <c r="B309" s="171" t="s">
        <v>1502</v>
      </c>
      <c r="C309" s="172" t="s">
        <v>1509</v>
      </c>
      <c r="D309" s="173">
        <v>4</v>
      </c>
      <c r="E309" s="164" t="s">
        <v>1510</v>
      </c>
      <c r="F309" s="164">
        <v>12</v>
      </c>
      <c r="G309" s="164" t="s">
        <v>876</v>
      </c>
      <c r="H309" s="164">
        <v>0</v>
      </c>
      <c r="I309" s="164">
        <v>0</v>
      </c>
      <c r="J309" s="164">
        <v>333</v>
      </c>
      <c r="K309" s="164">
        <v>112.5</v>
      </c>
      <c r="L309" s="165">
        <v>33.783783783783782</v>
      </c>
      <c r="M309" s="384" t="s">
        <v>2472</v>
      </c>
      <c r="N309" s="166"/>
      <c r="CB309" s="166"/>
      <c r="CG309" s="166"/>
      <c r="CS309" s="167"/>
      <c r="CT309" s="166"/>
      <c r="DO309" s="166"/>
      <c r="EV309" s="166"/>
      <c r="FN309" s="167"/>
      <c r="FU309" s="166"/>
      <c r="GA309" s="166"/>
      <c r="GE309" s="166"/>
      <c r="GM309" s="166"/>
      <c r="GQ309" s="167"/>
      <c r="IP309" s="166"/>
      <c r="IR309" s="166"/>
      <c r="IX309" s="10"/>
      <c r="IY309" s="10"/>
      <c r="JA309" s="10"/>
      <c r="JM309" s="167"/>
      <c r="JY309" s="166"/>
      <c r="KC309" s="285"/>
      <c r="KH309" s="10"/>
      <c r="KI309" s="10"/>
      <c r="KJ309" s="10"/>
      <c r="KK309" s="10"/>
      <c r="KR309" s="255"/>
      <c r="KT309" s="10">
        <f t="shared" si="16"/>
        <v>0</v>
      </c>
      <c r="KU309" s="10">
        <f t="shared" si="17"/>
        <v>0</v>
      </c>
      <c r="KV309" s="10">
        <f t="shared" si="18"/>
        <v>0</v>
      </c>
      <c r="KW309" s="10">
        <f t="shared" si="19"/>
        <v>0</v>
      </c>
    </row>
    <row r="310" spans="1:309" ht="19.5">
      <c r="A310" s="171">
        <v>27</v>
      </c>
      <c r="B310" s="171" t="s">
        <v>1502</v>
      </c>
      <c r="C310" s="172" t="s">
        <v>1511</v>
      </c>
      <c r="D310" s="173">
        <v>5</v>
      </c>
      <c r="E310" s="164" t="s">
        <v>1512</v>
      </c>
      <c r="F310" s="164">
        <v>9</v>
      </c>
      <c r="G310" s="164" t="s">
        <v>857</v>
      </c>
      <c r="H310" s="164">
        <v>0</v>
      </c>
      <c r="I310" s="164">
        <v>0</v>
      </c>
      <c r="J310" s="164">
        <v>317</v>
      </c>
      <c r="K310" s="164">
        <v>109.2</v>
      </c>
      <c r="L310" s="165">
        <v>34.447949526813879</v>
      </c>
      <c r="M310" s="384" t="s">
        <v>2473</v>
      </c>
      <c r="N310" s="166" t="s">
        <v>853</v>
      </c>
      <c r="CB310" s="166"/>
      <c r="CG310" s="166"/>
      <c r="CS310" s="167"/>
      <c r="CT310" s="166"/>
      <c r="DO310" s="166"/>
      <c r="EV310" s="166"/>
      <c r="FN310" s="167"/>
      <c r="FU310" s="166"/>
      <c r="GA310" s="166"/>
      <c r="GE310" s="166"/>
      <c r="GM310" s="166"/>
      <c r="GQ310" s="167"/>
      <c r="HA310" t="s">
        <v>853</v>
      </c>
      <c r="IP310" s="166"/>
      <c r="IR310" s="166"/>
      <c r="IX310" s="10" t="s">
        <v>853</v>
      </c>
      <c r="IY310" s="10"/>
      <c r="JA310" s="10"/>
      <c r="JM310" s="167"/>
      <c r="JY310" s="174"/>
      <c r="KC310" s="285"/>
      <c r="KH310" s="10"/>
      <c r="KI310" s="10"/>
      <c r="KJ310" s="10"/>
      <c r="KK310" s="10"/>
      <c r="KR310" s="255"/>
      <c r="KT310" s="10">
        <f t="shared" si="16"/>
        <v>2</v>
      </c>
      <c r="KU310" s="10">
        <f t="shared" si="17"/>
        <v>1</v>
      </c>
      <c r="KV310" s="10">
        <f t="shared" si="18"/>
        <v>0</v>
      </c>
      <c r="KW310" s="10">
        <f t="shared" si="19"/>
        <v>3</v>
      </c>
    </row>
    <row r="311" spans="1:309" ht="19.5">
      <c r="A311" s="171">
        <v>27</v>
      </c>
      <c r="B311" s="171" t="s">
        <v>1502</v>
      </c>
      <c r="C311" s="172" t="s">
        <v>1513</v>
      </c>
      <c r="D311" s="173">
        <v>6</v>
      </c>
      <c r="E311" s="164" t="s">
        <v>1514</v>
      </c>
      <c r="F311" s="164">
        <v>20</v>
      </c>
      <c r="G311" s="164" t="s">
        <v>852</v>
      </c>
      <c r="H311" s="164">
        <v>0</v>
      </c>
      <c r="I311" s="164">
        <v>0</v>
      </c>
      <c r="J311" s="164">
        <v>271</v>
      </c>
      <c r="K311" s="164">
        <v>80.2</v>
      </c>
      <c r="L311" s="165">
        <v>29.594095940959409</v>
      </c>
      <c r="M311" s="384" t="s">
        <v>2474</v>
      </c>
      <c r="N311" s="166" t="s">
        <v>853</v>
      </c>
      <c r="BU311" s="9" t="s">
        <v>853</v>
      </c>
      <c r="BW311" s="9" t="s">
        <v>853</v>
      </c>
      <c r="BX311" s="9" t="s">
        <v>853</v>
      </c>
      <c r="BY311" s="9" t="s">
        <v>853</v>
      </c>
      <c r="CB311" s="166"/>
      <c r="CG311" s="166"/>
      <c r="CJ311" s="9" t="s">
        <v>853</v>
      </c>
      <c r="CK311" s="9" t="s">
        <v>853</v>
      </c>
      <c r="CL311" s="9" t="s">
        <v>853</v>
      </c>
      <c r="CM311" s="9" t="s">
        <v>853</v>
      </c>
      <c r="CO311" s="9" t="s">
        <v>853</v>
      </c>
      <c r="CS311" s="167"/>
      <c r="CT311" s="166" t="s">
        <v>853</v>
      </c>
      <c r="CU311" s="9" t="s">
        <v>853</v>
      </c>
      <c r="CZ311" s="9" t="s">
        <v>853</v>
      </c>
      <c r="DA311" s="9" t="s">
        <v>853</v>
      </c>
      <c r="DB311" s="9" t="s">
        <v>853</v>
      </c>
      <c r="DC311" s="9" t="s">
        <v>853</v>
      </c>
      <c r="DO311" s="166"/>
      <c r="DP311" s="9" t="s">
        <v>853</v>
      </c>
      <c r="DQ311" s="9" t="s">
        <v>853</v>
      </c>
      <c r="DX311" s="9" t="s">
        <v>853</v>
      </c>
      <c r="EB311" s="9" t="s">
        <v>853</v>
      </c>
      <c r="EC311" s="9" t="s">
        <v>853</v>
      </c>
      <c r="EV311" s="166" t="s">
        <v>853</v>
      </c>
      <c r="EW311" s="9" t="s">
        <v>853</v>
      </c>
      <c r="EX311" s="9" t="s">
        <v>853</v>
      </c>
      <c r="EZ311" s="9" t="s">
        <v>853</v>
      </c>
      <c r="FA311" s="9" t="s">
        <v>853</v>
      </c>
      <c r="FG311" s="9" t="s">
        <v>853</v>
      </c>
      <c r="FH311" s="9" t="s">
        <v>853</v>
      </c>
      <c r="FJ311" s="9" t="s">
        <v>853</v>
      </c>
      <c r="FN311" s="167" t="s">
        <v>853</v>
      </c>
      <c r="FO311" s="9" t="s">
        <v>853</v>
      </c>
      <c r="FS311" s="9" t="s">
        <v>853</v>
      </c>
      <c r="FT311" s="167" t="s">
        <v>853</v>
      </c>
      <c r="FU311" s="9" t="s">
        <v>853</v>
      </c>
      <c r="FV311" s="9" t="s">
        <v>853</v>
      </c>
      <c r="FW311" s="9" t="s">
        <v>853</v>
      </c>
      <c r="FX311" s="9" t="s">
        <v>853</v>
      </c>
      <c r="FY311" s="9" t="s">
        <v>853</v>
      </c>
      <c r="GA311" s="166"/>
      <c r="GE311" s="166" t="s">
        <v>853</v>
      </c>
      <c r="GG311" s="9" t="s">
        <v>853</v>
      </c>
      <c r="GH311" s="9" t="s">
        <v>853</v>
      </c>
      <c r="GM311" s="166"/>
      <c r="GQ311" s="167"/>
      <c r="HA311" t="s">
        <v>853</v>
      </c>
      <c r="HF311" t="s">
        <v>853</v>
      </c>
      <c r="HG311" t="s">
        <v>853</v>
      </c>
      <c r="HO311" t="s">
        <v>853</v>
      </c>
      <c r="HQ311" t="s">
        <v>853</v>
      </c>
      <c r="HX311" t="s">
        <v>853</v>
      </c>
      <c r="IA311" t="s">
        <v>853</v>
      </c>
      <c r="IC311" t="s">
        <v>853</v>
      </c>
      <c r="IP311" s="166"/>
      <c r="IR311" s="166"/>
      <c r="IX311" s="10"/>
      <c r="IY311" s="10"/>
      <c r="JA311" s="10"/>
      <c r="JG311" s="9" t="s">
        <v>853</v>
      </c>
      <c r="JI311" s="9" t="s">
        <v>853</v>
      </c>
      <c r="JM311" s="167"/>
      <c r="JN311" t="s">
        <v>853</v>
      </c>
      <c r="JO311" t="s">
        <v>853</v>
      </c>
      <c r="JU311" t="s">
        <v>853</v>
      </c>
      <c r="JY311" s="174" t="s">
        <v>853</v>
      </c>
      <c r="JZ311" t="s">
        <v>853</v>
      </c>
      <c r="KC311" s="285"/>
      <c r="KD311" t="s">
        <v>853</v>
      </c>
      <c r="KE311" t="s">
        <v>853</v>
      </c>
      <c r="KH311" s="10"/>
      <c r="KI311" s="10"/>
      <c r="KJ311" s="10"/>
      <c r="KK311" s="10"/>
      <c r="KR311" s="255"/>
      <c r="KT311" s="10">
        <f t="shared" si="16"/>
        <v>49</v>
      </c>
      <c r="KU311" s="10">
        <f t="shared" si="17"/>
        <v>2</v>
      </c>
      <c r="KV311" s="10">
        <f t="shared" si="18"/>
        <v>7</v>
      </c>
      <c r="KW311" s="10">
        <f t="shared" si="19"/>
        <v>58</v>
      </c>
    </row>
    <row r="312" spans="1:309" ht="19.5">
      <c r="A312" s="171">
        <v>27</v>
      </c>
      <c r="B312" s="171" t="s">
        <v>1502</v>
      </c>
      <c r="C312" s="172" t="s">
        <v>1515</v>
      </c>
      <c r="D312" s="173">
        <v>7</v>
      </c>
      <c r="E312" s="171" t="s">
        <v>1516</v>
      </c>
      <c r="F312" s="164">
        <v>21</v>
      </c>
      <c r="G312" s="164" t="s">
        <v>864</v>
      </c>
      <c r="H312" s="164" t="s">
        <v>864</v>
      </c>
      <c r="I312" s="164" t="s">
        <v>904</v>
      </c>
      <c r="J312" s="164">
        <v>863</v>
      </c>
      <c r="K312" s="164">
        <v>549.9</v>
      </c>
      <c r="L312" s="165">
        <v>63.719582850521441</v>
      </c>
      <c r="M312" s="384" t="s">
        <v>2475</v>
      </c>
      <c r="N312" s="166" t="s">
        <v>853</v>
      </c>
      <c r="O312" s="166" t="s">
        <v>853</v>
      </c>
      <c r="T312" s="9" t="s">
        <v>853</v>
      </c>
      <c r="AF312" s="9" t="s">
        <v>853</v>
      </c>
      <c r="AH312" s="9" t="s">
        <v>853</v>
      </c>
      <c r="AJ312" s="9" t="s">
        <v>853</v>
      </c>
      <c r="AP312" s="9" t="s">
        <v>853</v>
      </c>
      <c r="AQ312" s="9" t="s">
        <v>853</v>
      </c>
      <c r="AR312" s="9" t="s">
        <v>853</v>
      </c>
      <c r="AS312" s="9" t="s">
        <v>853</v>
      </c>
      <c r="AT312" s="9" t="s">
        <v>853</v>
      </c>
      <c r="AU312" s="9" t="s">
        <v>853</v>
      </c>
      <c r="AV312" s="9" t="s">
        <v>853</v>
      </c>
      <c r="AZ312" s="9" t="s">
        <v>853</v>
      </c>
      <c r="BP312" s="9" t="s">
        <v>853</v>
      </c>
      <c r="CB312" s="166"/>
      <c r="CC312" s="9" t="s">
        <v>853</v>
      </c>
      <c r="CG312" s="166"/>
      <c r="CI312" s="9" t="s">
        <v>853</v>
      </c>
      <c r="CL312" s="9" t="s">
        <v>853</v>
      </c>
      <c r="CQ312" s="9" t="s">
        <v>853</v>
      </c>
      <c r="CS312" s="167"/>
      <c r="CT312" s="166"/>
      <c r="DO312" s="166"/>
      <c r="EV312" s="166"/>
      <c r="EX312" s="9" t="s">
        <v>853</v>
      </c>
      <c r="FI312" s="9" t="s">
        <v>853</v>
      </c>
      <c r="FN312" s="167"/>
      <c r="FU312" s="166"/>
      <c r="GA312" s="166"/>
      <c r="GE312" s="166"/>
      <c r="GM312" s="166"/>
      <c r="GQ312" s="167"/>
      <c r="GR312" t="s">
        <v>853</v>
      </c>
      <c r="GX312" t="s">
        <v>853</v>
      </c>
      <c r="IP312" s="166"/>
      <c r="IR312" s="166"/>
      <c r="IW312" s="9" t="s">
        <v>853</v>
      </c>
      <c r="IX312" s="10" t="s">
        <v>853</v>
      </c>
      <c r="IY312" s="10"/>
      <c r="JA312" s="10"/>
      <c r="JM312" s="167"/>
      <c r="JY312" s="166" t="s">
        <v>853</v>
      </c>
      <c r="KC312" s="285"/>
      <c r="KH312" s="10"/>
      <c r="KI312" s="10"/>
      <c r="KJ312" s="10"/>
      <c r="KK312" s="10"/>
      <c r="KM312" t="s">
        <v>853</v>
      </c>
      <c r="KR312" s="255"/>
      <c r="KT312" s="10">
        <f t="shared" si="16"/>
        <v>23</v>
      </c>
      <c r="KU312" s="10">
        <f t="shared" si="17"/>
        <v>2</v>
      </c>
      <c r="KV312" s="10">
        <f t="shared" si="18"/>
        <v>2</v>
      </c>
      <c r="KW312" s="10">
        <f t="shared" si="19"/>
        <v>27</v>
      </c>
    </row>
    <row r="313" spans="1:309" ht="19.5">
      <c r="A313" s="171">
        <v>27</v>
      </c>
      <c r="B313" s="171" t="s">
        <v>1502</v>
      </c>
      <c r="C313" s="172" t="s">
        <v>1517</v>
      </c>
      <c r="D313" s="173">
        <v>8</v>
      </c>
      <c r="E313" s="164" t="s">
        <v>1518</v>
      </c>
      <c r="F313" s="164">
        <v>20</v>
      </c>
      <c r="G313" s="164" t="s">
        <v>852</v>
      </c>
      <c r="H313" s="164">
        <v>0</v>
      </c>
      <c r="I313" s="164">
        <v>0</v>
      </c>
      <c r="J313" s="164">
        <v>477</v>
      </c>
      <c r="K313" s="164">
        <v>210</v>
      </c>
      <c r="L313" s="165">
        <v>44.025157232704402</v>
      </c>
      <c r="M313" s="384" t="s">
        <v>2476</v>
      </c>
      <c r="N313" s="166" t="s">
        <v>853</v>
      </c>
      <c r="CB313" s="166"/>
      <c r="CG313" s="166" t="s">
        <v>853</v>
      </c>
      <c r="CH313" s="9" t="s">
        <v>853</v>
      </c>
      <c r="CI313" s="9" t="s">
        <v>853</v>
      </c>
      <c r="CJ313" s="9" t="s">
        <v>853</v>
      </c>
      <c r="CL313" s="9" t="s">
        <v>853</v>
      </c>
      <c r="CS313" s="167"/>
      <c r="CT313" s="166" t="s">
        <v>853</v>
      </c>
      <c r="CZ313" s="9" t="s">
        <v>853</v>
      </c>
      <c r="DO313" s="166"/>
      <c r="DY313" s="9" t="s">
        <v>853</v>
      </c>
      <c r="EV313" s="166"/>
      <c r="EZ313" s="9" t="s">
        <v>853</v>
      </c>
      <c r="FN313" s="167"/>
      <c r="FO313" s="9" t="s">
        <v>853</v>
      </c>
      <c r="FS313" s="9" t="s">
        <v>853</v>
      </c>
      <c r="FU313" s="166" t="s">
        <v>853</v>
      </c>
      <c r="GA313" s="166"/>
      <c r="GE313" s="166"/>
      <c r="GM313" s="166"/>
      <c r="GQ313" s="167"/>
      <c r="HA313" t="s">
        <v>853</v>
      </c>
      <c r="IC313" t="s">
        <v>853</v>
      </c>
      <c r="ID313" t="s">
        <v>853</v>
      </c>
      <c r="IP313" s="166"/>
      <c r="IR313" s="166"/>
      <c r="IX313" s="10"/>
      <c r="IY313" s="10"/>
      <c r="IZ313" s="9" t="s">
        <v>853</v>
      </c>
      <c r="JA313" s="10"/>
      <c r="JD313" s="9" t="s">
        <v>853</v>
      </c>
      <c r="JF313" t="s">
        <v>853</v>
      </c>
      <c r="JM313" s="167"/>
      <c r="JO313" t="s">
        <v>853</v>
      </c>
      <c r="JU313" t="s">
        <v>853</v>
      </c>
      <c r="JY313" s="166"/>
      <c r="KC313" s="285"/>
      <c r="KH313" s="10"/>
      <c r="KI313" s="10"/>
      <c r="KJ313" s="10"/>
      <c r="KK313" s="10"/>
      <c r="KO313" t="s">
        <v>853</v>
      </c>
      <c r="KR313" s="255"/>
      <c r="KT313" s="10">
        <f t="shared" si="16"/>
        <v>16</v>
      </c>
      <c r="KU313" s="10">
        <f t="shared" si="17"/>
        <v>3</v>
      </c>
      <c r="KV313" s="10">
        <f t="shared" si="18"/>
        <v>3</v>
      </c>
      <c r="KW313" s="10">
        <f t="shared" si="19"/>
        <v>22</v>
      </c>
    </row>
    <row r="314" spans="1:309" ht="19.5">
      <c r="A314" s="171">
        <v>27</v>
      </c>
      <c r="B314" s="171" t="s">
        <v>1502</v>
      </c>
      <c r="C314" s="172" t="s">
        <v>1519</v>
      </c>
      <c r="D314" s="173">
        <v>9</v>
      </c>
      <c r="E314" s="180" t="s">
        <v>1520</v>
      </c>
      <c r="F314" s="164">
        <v>10</v>
      </c>
      <c r="G314" s="164" t="s">
        <v>857</v>
      </c>
      <c r="H314" s="164">
        <v>0</v>
      </c>
      <c r="I314" s="164">
        <v>0</v>
      </c>
      <c r="J314" s="164">
        <v>0</v>
      </c>
      <c r="K314" s="164">
        <v>39.81</v>
      </c>
      <c r="L314" s="165" t="e">
        <v>#DIV/0!</v>
      </c>
      <c r="M314" s="384" t="s">
        <v>2477</v>
      </c>
      <c r="N314" s="166"/>
      <c r="CB314" s="166"/>
      <c r="CG314" s="166"/>
      <c r="CS314" s="167"/>
      <c r="CT314" s="166"/>
      <c r="DO314" s="166"/>
      <c r="EV314" s="166"/>
      <c r="FN314" s="167"/>
      <c r="FU314" s="166"/>
      <c r="GA314" s="166"/>
      <c r="GE314" s="166"/>
      <c r="GM314" s="166"/>
      <c r="GQ314" s="167"/>
      <c r="IP314" s="166"/>
      <c r="IR314" s="166"/>
      <c r="IX314" s="10"/>
      <c r="IY314" s="10"/>
      <c r="JA314" s="10"/>
      <c r="JM314" s="167"/>
      <c r="JY314" s="166"/>
      <c r="KB314" t="s">
        <v>853</v>
      </c>
      <c r="KC314" s="285"/>
      <c r="KH314" s="10"/>
      <c r="KI314" s="10"/>
      <c r="KJ314" s="10"/>
      <c r="KK314" s="10"/>
      <c r="KR314" s="255"/>
      <c r="KT314" s="10">
        <f t="shared" si="16"/>
        <v>0</v>
      </c>
      <c r="KU314" s="10">
        <f t="shared" si="17"/>
        <v>0</v>
      </c>
      <c r="KV314" s="10">
        <f t="shared" si="18"/>
        <v>1</v>
      </c>
      <c r="KW314" s="10">
        <f t="shared" si="19"/>
        <v>1</v>
      </c>
    </row>
    <row r="315" spans="1:309" ht="19.5">
      <c r="A315" s="171">
        <v>27</v>
      </c>
      <c r="B315" s="171" t="s">
        <v>1502</v>
      </c>
      <c r="C315" s="172" t="s">
        <v>1521</v>
      </c>
      <c r="D315" s="173">
        <v>10</v>
      </c>
      <c r="E315" s="164" t="s">
        <v>1522</v>
      </c>
      <c r="F315" s="164">
        <v>21</v>
      </c>
      <c r="G315" s="164" t="s">
        <v>864</v>
      </c>
      <c r="H315" s="164" t="s">
        <v>864</v>
      </c>
      <c r="I315" s="164" t="s">
        <v>904</v>
      </c>
      <c r="J315" s="164">
        <v>751</v>
      </c>
      <c r="K315" s="164">
        <v>436.9</v>
      </c>
      <c r="L315" s="165">
        <v>58.175765645805591</v>
      </c>
      <c r="M315" s="384" t="s">
        <v>2478</v>
      </c>
      <c r="N315" s="166" t="s">
        <v>853</v>
      </c>
      <c r="CB315" s="166"/>
      <c r="CG315" s="166"/>
      <c r="CS315" s="167"/>
      <c r="CT315" s="166"/>
      <c r="DO315" s="166"/>
      <c r="EV315" s="166"/>
      <c r="FB315" s="9" t="s">
        <v>853</v>
      </c>
      <c r="FI315" s="9" t="s">
        <v>853</v>
      </c>
      <c r="FN315" s="167"/>
      <c r="FU315" s="166"/>
      <c r="GA315" s="166"/>
      <c r="GE315" s="166"/>
      <c r="GM315" s="166"/>
      <c r="GQ315" s="167"/>
      <c r="IP315" s="166"/>
      <c r="IR315" s="166"/>
      <c r="IX315" s="10"/>
      <c r="IY315" s="10"/>
      <c r="IZ315" s="9" t="s">
        <v>853</v>
      </c>
      <c r="JA315" s="10"/>
      <c r="JM315" s="167"/>
      <c r="JU315" t="s">
        <v>853</v>
      </c>
      <c r="JY315" s="166"/>
      <c r="KC315" s="285"/>
      <c r="KH315" s="10"/>
      <c r="KI315" s="10"/>
      <c r="KJ315" s="10"/>
      <c r="KK315" s="10"/>
      <c r="KR315" s="255"/>
      <c r="KT315" s="10">
        <f t="shared" si="16"/>
        <v>3</v>
      </c>
      <c r="KU315" s="10">
        <f t="shared" si="17"/>
        <v>1</v>
      </c>
      <c r="KV315" s="10">
        <f t="shared" si="18"/>
        <v>1</v>
      </c>
      <c r="KW315" s="10">
        <f t="shared" si="19"/>
        <v>5</v>
      </c>
    </row>
    <row r="316" spans="1:309" ht="19.5">
      <c r="A316" s="171">
        <v>27</v>
      </c>
      <c r="B316" s="171" t="s">
        <v>1502</v>
      </c>
      <c r="C316" s="172" t="s">
        <v>1523</v>
      </c>
      <c r="D316" s="173">
        <v>11</v>
      </c>
      <c r="E316" s="164" t="s">
        <v>1524</v>
      </c>
      <c r="F316" s="164">
        <v>9</v>
      </c>
      <c r="G316" s="164" t="s">
        <v>857</v>
      </c>
      <c r="H316" s="164">
        <v>0</v>
      </c>
      <c r="I316" s="164">
        <v>0</v>
      </c>
      <c r="J316" s="164">
        <v>327</v>
      </c>
      <c r="K316" s="164">
        <v>93.8</v>
      </c>
      <c r="L316" s="165">
        <v>28.685015290519878</v>
      </c>
      <c r="M316" s="384" t="s">
        <v>2479</v>
      </c>
      <c r="N316" s="166" t="s">
        <v>853</v>
      </c>
      <c r="CB316" s="166"/>
      <c r="CG316" s="166"/>
      <c r="CH316" s="9" t="s">
        <v>853</v>
      </c>
      <c r="CL316" s="9" t="s">
        <v>853</v>
      </c>
      <c r="CO316" s="9" t="s">
        <v>853</v>
      </c>
      <c r="CS316" s="167"/>
      <c r="CT316" s="166"/>
      <c r="DO316" s="166"/>
      <c r="EV316" s="166"/>
      <c r="FN316" s="167"/>
      <c r="FU316" s="166"/>
      <c r="GA316" s="166"/>
      <c r="GE316" s="166"/>
      <c r="GM316" s="166"/>
      <c r="GQ316" s="167"/>
      <c r="HA316" t="s">
        <v>853</v>
      </c>
      <c r="IP316" s="166"/>
      <c r="IR316" s="166"/>
      <c r="IX316" s="10"/>
      <c r="IY316" s="10"/>
      <c r="JA316" s="10"/>
      <c r="JK316" s="9" t="s">
        <v>853</v>
      </c>
      <c r="JM316" s="167"/>
      <c r="JN316" t="s">
        <v>853</v>
      </c>
      <c r="JY316" s="174" t="s">
        <v>853</v>
      </c>
      <c r="KC316" s="285"/>
      <c r="KH316" s="10"/>
      <c r="KI316" s="10"/>
      <c r="KJ316" s="10"/>
      <c r="KK316" s="10"/>
      <c r="KR316" s="255"/>
      <c r="KT316" s="10">
        <f t="shared" si="16"/>
        <v>5</v>
      </c>
      <c r="KU316" s="10">
        <f t="shared" si="17"/>
        <v>1</v>
      </c>
      <c r="KV316" s="10">
        <f t="shared" si="18"/>
        <v>2</v>
      </c>
      <c r="KW316" s="10">
        <f t="shared" si="19"/>
        <v>8</v>
      </c>
    </row>
    <row r="317" spans="1:309" ht="19.5">
      <c r="A317" s="171">
        <v>27</v>
      </c>
      <c r="B317" s="171" t="s">
        <v>1502</v>
      </c>
      <c r="C317" s="172" t="s">
        <v>1525</v>
      </c>
      <c r="D317" s="173">
        <v>12</v>
      </c>
      <c r="E317" s="171" t="s">
        <v>1526</v>
      </c>
      <c r="F317" s="164">
        <v>20</v>
      </c>
      <c r="G317" s="164" t="s">
        <v>852</v>
      </c>
      <c r="H317" s="164">
        <v>0</v>
      </c>
      <c r="I317" s="164">
        <v>0</v>
      </c>
      <c r="J317" s="164">
        <v>218</v>
      </c>
      <c r="K317" s="164">
        <v>75.5</v>
      </c>
      <c r="L317" s="165">
        <v>34.633027522935777</v>
      </c>
      <c r="M317" s="384" t="s">
        <v>2480</v>
      </c>
      <c r="N317" s="166" t="s">
        <v>853</v>
      </c>
      <c r="CB317" s="166"/>
      <c r="CG317" s="166"/>
      <c r="CS317" s="167"/>
      <c r="CT317" s="166"/>
      <c r="DO317" s="166"/>
      <c r="EI317" s="9" t="s">
        <v>853</v>
      </c>
      <c r="EJ317" s="9" t="s">
        <v>853</v>
      </c>
      <c r="EK317" s="9" t="s">
        <v>853</v>
      </c>
      <c r="EV317" s="166"/>
      <c r="EW317" s="9" t="s">
        <v>853</v>
      </c>
      <c r="EX317" s="9" t="s">
        <v>853</v>
      </c>
      <c r="FN317" s="167"/>
      <c r="FT317" s="9" t="s">
        <v>853</v>
      </c>
      <c r="FU317" s="166"/>
      <c r="FW317" s="9" t="s">
        <v>853</v>
      </c>
      <c r="FX317" s="9" t="s">
        <v>853</v>
      </c>
      <c r="GA317" s="166"/>
      <c r="GE317" s="166"/>
      <c r="GM317" s="166"/>
      <c r="GQ317" s="167"/>
      <c r="IP317" s="166"/>
      <c r="IR317" s="166"/>
      <c r="IX317" s="10" t="s">
        <v>853</v>
      </c>
      <c r="IY317" s="10"/>
      <c r="JA317" s="10"/>
      <c r="JM317" s="167"/>
      <c r="JY317" s="174" t="s">
        <v>853</v>
      </c>
      <c r="KC317" s="285"/>
      <c r="KH317" s="10"/>
      <c r="KI317" s="10"/>
      <c r="KJ317" s="10"/>
      <c r="KK317" s="10"/>
      <c r="KR317" s="255"/>
      <c r="KT317" s="10">
        <f t="shared" si="16"/>
        <v>9</v>
      </c>
      <c r="KU317" s="10">
        <f t="shared" si="17"/>
        <v>1</v>
      </c>
      <c r="KV317" s="10">
        <f t="shared" si="18"/>
        <v>1</v>
      </c>
      <c r="KW317" s="10">
        <f t="shared" si="19"/>
        <v>11</v>
      </c>
    </row>
    <row r="318" spans="1:309" ht="19.5">
      <c r="A318" s="171">
        <v>27</v>
      </c>
      <c r="B318" s="171" t="s">
        <v>1502</v>
      </c>
      <c r="C318" s="172" t="s">
        <v>1527</v>
      </c>
      <c r="D318" s="173">
        <v>13</v>
      </c>
      <c r="E318" s="171" t="s">
        <v>2877</v>
      </c>
      <c r="F318" s="164">
        <v>20</v>
      </c>
      <c r="G318" s="164" t="s">
        <v>852</v>
      </c>
      <c r="H318" s="164">
        <v>0</v>
      </c>
      <c r="I318" s="164">
        <v>0</v>
      </c>
      <c r="J318" s="164">
        <v>415</v>
      </c>
      <c r="K318" s="164">
        <v>101</v>
      </c>
      <c r="L318" s="165">
        <v>24.337349397590362</v>
      </c>
      <c r="M318" s="384" t="s">
        <v>2481</v>
      </c>
      <c r="N318" s="166" t="s">
        <v>853</v>
      </c>
      <c r="O318" s="9" t="s">
        <v>853</v>
      </c>
      <c r="P318" s="9" t="s">
        <v>853</v>
      </c>
      <c r="Q318" s="9" t="s">
        <v>853</v>
      </c>
      <c r="R318" s="9" t="s">
        <v>853</v>
      </c>
      <c r="S318" s="9" t="s">
        <v>853</v>
      </c>
      <c r="T318" s="9" t="s">
        <v>853</v>
      </c>
      <c r="BA318" s="9" t="s">
        <v>853</v>
      </c>
      <c r="BB318" s="9" t="s">
        <v>853</v>
      </c>
      <c r="BC318" s="9" t="s">
        <v>853</v>
      </c>
      <c r="BD318" s="9" t="s">
        <v>853</v>
      </c>
      <c r="BE318" s="9" t="s">
        <v>853</v>
      </c>
      <c r="BF318" s="9" t="s">
        <v>853</v>
      </c>
      <c r="BG318" s="9" t="s">
        <v>853</v>
      </c>
      <c r="BH318" s="9" t="s">
        <v>853</v>
      </c>
      <c r="BI318" s="9" t="s">
        <v>853</v>
      </c>
      <c r="BJ318" s="556" t="s">
        <v>853</v>
      </c>
      <c r="BK318" s="556" t="s">
        <v>853</v>
      </c>
      <c r="BL318" s="556" t="s">
        <v>853</v>
      </c>
      <c r="BM318" s="556" t="s">
        <v>853</v>
      </c>
      <c r="BN318" s="556" t="s">
        <v>853</v>
      </c>
      <c r="BP318" s="9" t="s">
        <v>853</v>
      </c>
      <c r="BQ318" s="9" t="s">
        <v>853</v>
      </c>
      <c r="BR318" s="9" t="s">
        <v>853</v>
      </c>
      <c r="BT318" s="9" t="s">
        <v>853</v>
      </c>
      <c r="BU318" s="9" t="s">
        <v>853</v>
      </c>
      <c r="BV318" s="9" t="s">
        <v>853</v>
      </c>
      <c r="BW318" s="9" t="s">
        <v>853</v>
      </c>
      <c r="BX318" s="9" t="s">
        <v>853</v>
      </c>
      <c r="CB318" s="166"/>
      <c r="CG318" s="166" t="s">
        <v>853</v>
      </c>
      <c r="CH318" s="9" t="s">
        <v>853</v>
      </c>
      <c r="CI318" s="9" t="s">
        <v>853</v>
      </c>
      <c r="CJ318" s="9" t="s">
        <v>853</v>
      </c>
      <c r="CK318" s="9" t="s">
        <v>853</v>
      </c>
      <c r="CL318" s="9" t="s">
        <v>853</v>
      </c>
      <c r="CM318" s="9" t="s">
        <v>853</v>
      </c>
      <c r="CN318" s="9" t="s">
        <v>853</v>
      </c>
      <c r="CO318" s="9" t="s">
        <v>853</v>
      </c>
      <c r="CS318" s="167"/>
      <c r="CT318" s="166" t="s">
        <v>853</v>
      </c>
      <c r="CU318" s="9" t="s">
        <v>853</v>
      </c>
      <c r="CV318" s="9" t="s">
        <v>853</v>
      </c>
      <c r="CW318" s="9" t="s">
        <v>853</v>
      </c>
      <c r="CX318" s="9" t="s">
        <v>853</v>
      </c>
      <c r="CZ318" s="9" t="s">
        <v>853</v>
      </c>
      <c r="DA318" s="9" t="s">
        <v>853</v>
      </c>
      <c r="DC318" s="9" t="s">
        <v>853</v>
      </c>
      <c r="DO318" s="166"/>
      <c r="DP318" s="9" t="s">
        <v>853</v>
      </c>
      <c r="DQ318" s="9" t="s">
        <v>853</v>
      </c>
      <c r="DS318" s="9" t="s">
        <v>853</v>
      </c>
      <c r="DT318" s="9" t="s">
        <v>853</v>
      </c>
      <c r="DX318" s="9" t="s">
        <v>853</v>
      </c>
      <c r="DZ318" s="9" t="s">
        <v>853</v>
      </c>
      <c r="EA318" s="9" t="s">
        <v>853</v>
      </c>
      <c r="EB318" s="9" t="s">
        <v>853</v>
      </c>
      <c r="EC318" s="9" t="s">
        <v>853</v>
      </c>
      <c r="ED318" s="9" t="s">
        <v>853</v>
      </c>
      <c r="EV318" s="166" t="s">
        <v>853</v>
      </c>
      <c r="EW318" s="9" t="s">
        <v>853</v>
      </c>
      <c r="EX318" s="9" t="s">
        <v>853</v>
      </c>
      <c r="EZ318" s="9" t="s">
        <v>853</v>
      </c>
      <c r="FA318" s="9" t="s">
        <v>853</v>
      </c>
      <c r="FB318" s="9" t="s">
        <v>853</v>
      </c>
      <c r="FD318" s="9" t="s">
        <v>853</v>
      </c>
      <c r="FG318" s="9" t="s">
        <v>853</v>
      </c>
      <c r="FJ318" s="9" t="s">
        <v>853</v>
      </c>
      <c r="FN318" s="167"/>
      <c r="FO318" s="9" t="s">
        <v>853</v>
      </c>
      <c r="FS318" s="9" t="s">
        <v>853</v>
      </c>
      <c r="FU318" s="166" t="s">
        <v>853</v>
      </c>
      <c r="FW318" s="9" t="s">
        <v>853</v>
      </c>
      <c r="FX318" s="9" t="s">
        <v>853</v>
      </c>
      <c r="FZ318" s="9" t="s">
        <v>853</v>
      </c>
      <c r="GA318" s="166"/>
      <c r="GE318" s="166"/>
      <c r="GH318" s="9" t="s">
        <v>853</v>
      </c>
      <c r="GM318" s="166"/>
      <c r="GQ318" s="167"/>
      <c r="GR318" t="s">
        <v>853</v>
      </c>
      <c r="GS318" t="s">
        <v>853</v>
      </c>
      <c r="GV318" t="s">
        <v>853</v>
      </c>
      <c r="GX318" t="s">
        <v>853</v>
      </c>
      <c r="HA318" t="s">
        <v>853</v>
      </c>
      <c r="IA318" t="s">
        <v>853</v>
      </c>
      <c r="IP318" s="166"/>
      <c r="IR318" s="166"/>
      <c r="IX318" s="10"/>
      <c r="IY318" s="10"/>
      <c r="JA318" s="10"/>
      <c r="JM318" s="167"/>
      <c r="JY318" s="174"/>
      <c r="JZ318"/>
      <c r="KC318" s="285"/>
      <c r="KH318" s="10"/>
      <c r="KI318" s="10"/>
      <c r="KJ318" s="10"/>
      <c r="KK318" s="10"/>
      <c r="KR318" s="255"/>
      <c r="KT318" s="10">
        <f t="shared" si="16"/>
        <v>78</v>
      </c>
      <c r="KU318" s="10">
        <f t="shared" si="17"/>
        <v>0</v>
      </c>
      <c r="KV318" s="10">
        <f t="shared" si="18"/>
        <v>0</v>
      </c>
      <c r="KW318" s="10">
        <f t="shared" si="19"/>
        <v>78</v>
      </c>
    </row>
    <row r="319" spans="1:309" ht="19.5">
      <c r="A319" s="171">
        <v>27</v>
      </c>
      <c r="B319" s="171" t="s">
        <v>1502</v>
      </c>
      <c r="C319" s="172" t="s">
        <v>1528</v>
      </c>
      <c r="D319" s="173">
        <v>14</v>
      </c>
      <c r="E319" s="164" t="s">
        <v>1529</v>
      </c>
      <c r="F319" s="164">
        <v>21</v>
      </c>
      <c r="G319" s="164" t="s">
        <v>864</v>
      </c>
      <c r="H319" s="164" t="s">
        <v>864</v>
      </c>
      <c r="I319" s="164" t="s">
        <v>904</v>
      </c>
      <c r="J319" s="164">
        <v>919</v>
      </c>
      <c r="K319" s="164">
        <v>573.9</v>
      </c>
      <c r="L319" s="165">
        <v>62.448313384113163</v>
      </c>
      <c r="M319" s="384" t="s">
        <v>2482</v>
      </c>
      <c r="N319" s="166" t="s">
        <v>853</v>
      </c>
      <c r="CB319" s="166"/>
      <c r="CG319" s="166"/>
      <c r="CS319" s="167"/>
      <c r="CT319" s="166"/>
      <c r="DO319" s="166"/>
      <c r="EV319" s="166"/>
      <c r="FN319" s="167"/>
      <c r="FU319" s="166"/>
      <c r="GA319" s="166"/>
      <c r="GE319" s="166"/>
      <c r="GM319" s="166"/>
      <c r="GQ319" s="167"/>
      <c r="IP319" s="166"/>
      <c r="IR319" s="166"/>
      <c r="IX319" s="10"/>
      <c r="IY319" s="10"/>
      <c r="JA319" s="10"/>
      <c r="JM319" s="167"/>
      <c r="JY319" s="166"/>
      <c r="KA319" s="9" t="s">
        <v>853</v>
      </c>
      <c r="KC319" s="285"/>
      <c r="KH319" s="10"/>
      <c r="KI319" s="10"/>
      <c r="KJ319" s="10"/>
      <c r="KK319" s="10"/>
      <c r="KR319" s="255"/>
      <c r="KT319" s="10">
        <f t="shared" si="16"/>
        <v>1</v>
      </c>
      <c r="KU319" s="10">
        <f t="shared" si="17"/>
        <v>0</v>
      </c>
      <c r="KV319" s="10">
        <f t="shared" si="18"/>
        <v>1</v>
      </c>
      <c r="KW319" s="10">
        <f t="shared" si="19"/>
        <v>2</v>
      </c>
    </row>
    <row r="320" spans="1:309" ht="19.5">
      <c r="A320" s="171">
        <v>27</v>
      </c>
      <c r="B320" s="171" t="s">
        <v>1502</v>
      </c>
      <c r="C320" s="172" t="s">
        <v>1530</v>
      </c>
      <c r="D320" s="173">
        <v>15</v>
      </c>
      <c r="E320" s="171" t="s">
        <v>1531</v>
      </c>
      <c r="F320" s="164">
        <v>20</v>
      </c>
      <c r="G320" s="164" t="s">
        <v>852</v>
      </c>
      <c r="H320" s="164">
        <v>0</v>
      </c>
      <c r="I320" s="164">
        <v>0</v>
      </c>
      <c r="J320" s="164">
        <v>189</v>
      </c>
      <c r="K320" s="164">
        <v>48.5</v>
      </c>
      <c r="L320" s="165">
        <v>25.661375661375661</v>
      </c>
      <c r="M320" s="384" t="s">
        <v>2483</v>
      </c>
      <c r="N320" s="166" t="s">
        <v>853</v>
      </c>
      <c r="CB320" s="166"/>
      <c r="CG320" s="166"/>
      <c r="CS320" s="167"/>
      <c r="CT320" s="166"/>
      <c r="DO320" s="166"/>
      <c r="EV320" s="166"/>
      <c r="FN320" s="167"/>
      <c r="FU320" s="166"/>
      <c r="GA320" s="166"/>
      <c r="GE320" s="166"/>
      <c r="GM320" s="166"/>
      <c r="GQ320" s="167"/>
      <c r="HA320" t="s">
        <v>853</v>
      </c>
      <c r="HG320" t="s">
        <v>853</v>
      </c>
      <c r="IP320" s="166"/>
      <c r="IR320" s="166"/>
      <c r="IX320" s="10"/>
      <c r="IY320" s="10"/>
      <c r="JA320" s="10"/>
      <c r="JM320" s="167"/>
      <c r="JY320" s="166"/>
      <c r="KC320" s="285"/>
      <c r="KH320" s="10"/>
      <c r="KI320" s="10"/>
      <c r="KJ320" s="10"/>
      <c r="KK320" s="10"/>
      <c r="KR320" s="255"/>
      <c r="KT320" s="10">
        <f t="shared" si="16"/>
        <v>3</v>
      </c>
      <c r="KU320" s="10">
        <f t="shared" si="17"/>
        <v>0</v>
      </c>
      <c r="KV320" s="10">
        <f t="shared" si="18"/>
        <v>0</v>
      </c>
      <c r="KW320" s="10">
        <f t="shared" si="19"/>
        <v>3</v>
      </c>
    </row>
    <row r="321" spans="1:309" ht="19.5">
      <c r="A321" s="171">
        <v>27</v>
      </c>
      <c r="B321" s="171" t="s">
        <v>1502</v>
      </c>
      <c r="C321" s="172" t="s">
        <v>1532</v>
      </c>
      <c r="D321" s="173">
        <v>16</v>
      </c>
      <c r="E321" s="164" t="s">
        <v>1533</v>
      </c>
      <c r="F321" s="164">
        <v>4</v>
      </c>
      <c r="G321" s="164" t="s">
        <v>876</v>
      </c>
      <c r="H321" s="164">
        <v>0</v>
      </c>
      <c r="I321" s="164">
        <v>0</v>
      </c>
      <c r="J321" s="164">
        <v>678</v>
      </c>
      <c r="K321" s="164">
        <v>207.9</v>
      </c>
      <c r="L321" s="165">
        <v>30.663716814159294</v>
      </c>
      <c r="M321" s="384" t="s">
        <v>2484</v>
      </c>
      <c r="N321" s="166" t="s">
        <v>853</v>
      </c>
      <c r="CB321" s="166"/>
      <c r="CG321" s="166"/>
      <c r="CS321" s="167"/>
      <c r="CT321" s="166"/>
      <c r="DO321" s="166"/>
      <c r="EV321" s="166"/>
      <c r="FN321" s="167"/>
      <c r="FU321" s="166"/>
      <c r="GA321" s="166"/>
      <c r="GE321" s="166"/>
      <c r="GM321" s="166"/>
      <c r="GQ321" s="167"/>
      <c r="IP321" s="166"/>
      <c r="IR321" s="166"/>
      <c r="IX321" s="10"/>
      <c r="IY321" s="10"/>
      <c r="JA321" s="10"/>
      <c r="JM321" s="167"/>
      <c r="JY321" s="166"/>
      <c r="KB321" t="s">
        <v>853</v>
      </c>
      <c r="KC321" s="285"/>
      <c r="KD321" t="s">
        <v>853</v>
      </c>
      <c r="KH321" s="10"/>
      <c r="KI321" s="10"/>
      <c r="KJ321" s="10"/>
      <c r="KK321" s="10"/>
      <c r="KR321" s="255"/>
      <c r="KT321" s="10">
        <f t="shared" si="16"/>
        <v>1</v>
      </c>
      <c r="KU321" s="10">
        <f t="shared" si="17"/>
        <v>0</v>
      </c>
      <c r="KV321" s="10">
        <f t="shared" si="18"/>
        <v>2</v>
      </c>
      <c r="KW321" s="10">
        <f t="shared" si="19"/>
        <v>3</v>
      </c>
    </row>
    <row r="322" spans="1:309" ht="19.5">
      <c r="A322" s="171">
        <v>27</v>
      </c>
      <c r="B322" s="171" t="s">
        <v>1502</v>
      </c>
      <c r="C322" s="172" t="s">
        <v>1534</v>
      </c>
      <c r="D322" s="173">
        <v>17</v>
      </c>
      <c r="E322" s="164" t="s">
        <v>1535</v>
      </c>
      <c r="F322" s="164">
        <v>10</v>
      </c>
      <c r="G322" s="164" t="s">
        <v>857</v>
      </c>
      <c r="H322" s="164">
        <v>0</v>
      </c>
      <c r="I322" s="164">
        <v>0</v>
      </c>
      <c r="J322" s="164">
        <v>480</v>
      </c>
      <c r="K322" s="164">
        <v>207.8</v>
      </c>
      <c r="L322" s="165">
        <v>43.291666666666664</v>
      </c>
      <c r="M322" s="384" t="s">
        <v>2485</v>
      </c>
      <c r="N322" s="166"/>
      <c r="CB322" s="166"/>
      <c r="CG322" s="166"/>
      <c r="CS322" s="167"/>
      <c r="CT322" s="166"/>
      <c r="DO322" s="166"/>
      <c r="EV322" s="166"/>
      <c r="FN322" s="167"/>
      <c r="FU322" s="166"/>
      <c r="GA322" s="166"/>
      <c r="GE322" s="166"/>
      <c r="GM322" s="166"/>
      <c r="GQ322" s="167"/>
      <c r="IP322" s="166"/>
      <c r="IR322" s="166"/>
      <c r="IX322" s="10"/>
      <c r="IY322" s="10"/>
      <c r="JA322" s="10"/>
      <c r="JG322" s="9" t="s">
        <v>853</v>
      </c>
      <c r="JM322" s="167"/>
      <c r="JY322" s="174" t="s">
        <v>853</v>
      </c>
      <c r="KC322" s="285"/>
      <c r="KH322" s="10"/>
      <c r="KI322" s="10"/>
      <c r="KJ322" s="10"/>
      <c r="KK322" s="10"/>
      <c r="KR322" s="255"/>
      <c r="KT322" s="10">
        <f t="shared" si="16"/>
        <v>0</v>
      </c>
      <c r="KU322" s="10">
        <f t="shared" si="17"/>
        <v>1</v>
      </c>
      <c r="KV322" s="10">
        <f t="shared" si="18"/>
        <v>1</v>
      </c>
      <c r="KW322" s="10">
        <f t="shared" si="19"/>
        <v>2</v>
      </c>
    </row>
    <row r="323" spans="1:309" ht="19.5">
      <c r="A323" s="171">
        <v>27</v>
      </c>
      <c r="B323" s="171" t="s">
        <v>1502</v>
      </c>
      <c r="C323" s="172" t="s">
        <v>1536</v>
      </c>
      <c r="D323" s="173">
        <v>18</v>
      </c>
      <c r="E323" s="164" t="s">
        <v>1537</v>
      </c>
      <c r="F323" s="164">
        <v>20</v>
      </c>
      <c r="G323" s="164" t="s">
        <v>852</v>
      </c>
      <c r="H323" s="164">
        <v>0</v>
      </c>
      <c r="I323" s="164">
        <v>0</v>
      </c>
      <c r="J323" s="164">
        <v>477</v>
      </c>
      <c r="K323" s="164">
        <v>161</v>
      </c>
      <c r="L323" s="165">
        <v>33.752620545073377</v>
      </c>
      <c r="M323" s="384" t="s">
        <v>2486</v>
      </c>
      <c r="N323" s="166" t="s">
        <v>853</v>
      </c>
      <c r="CB323" s="166"/>
      <c r="CG323" s="166"/>
      <c r="CS323" s="167"/>
      <c r="CT323" s="166"/>
      <c r="DO323" s="166"/>
      <c r="EV323" s="166"/>
      <c r="FN323" s="167"/>
      <c r="FU323" s="166"/>
      <c r="GA323" s="166"/>
      <c r="GE323" s="166"/>
      <c r="GM323" s="166"/>
      <c r="GQ323" s="167"/>
      <c r="IP323" s="166"/>
      <c r="IR323" s="166"/>
      <c r="IX323" s="10"/>
      <c r="IY323" s="10"/>
      <c r="JA323" s="10"/>
      <c r="JC323" s="9" t="s">
        <v>853</v>
      </c>
      <c r="JE323" t="s">
        <v>853</v>
      </c>
      <c r="JG323" s="9" t="s">
        <v>853</v>
      </c>
      <c r="JK323" s="9" t="s">
        <v>853</v>
      </c>
      <c r="JM323" s="167"/>
      <c r="JY323" s="174" t="s">
        <v>853</v>
      </c>
      <c r="KC323" s="285"/>
      <c r="KD323" t="s">
        <v>853</v>
      </c>
      <c r="KH323" s="10"/>
      <c r="KI323" s="10"/>
      <c r="KJ323" s="10"/>
      <c r="KK323" s="10"/>
      <c r="KR323" s="255"/>
      <c r="KT323" s="10">
        <f t="shared" si="16"/>
        <v>1</v>
      </c>
      <c r="KU323" s="10">
        <f t="shared" si="17"/>
        <v>4</v>
      </c>
      <c r="KV323" s="10">
        <f t="shared" si="18"/>
        <v>2</v>
      </c>
      <c r="KW323" s="10">
        <f t="shared" si="19"/>
        <v>7</v>
      </c>
    </row>
    <row r="324" spans="1:309" ht="19.5">
      <c r="A324" s="171">
        <v>27</v>
      </c>
      <c r="B324" s="171" t="s">
        <v>1502</v>
      </c>
      <c r="C324" s="172" t="s">
        <v>1538</v>
      </c>
      <c r="D324" s="173">
        <v>19</v>
      </c>
      <c r="E324" s="171" t="s">
        <v>1539</v>
      </c>
      <c r="F324" s="164">
        <v>10</v>
      </c>
      <c r="G324" s="164" t="s">
        <v>857</v>
      </c>
      <c r="H324" s="164">
        <v>0</v>
      </c>
      <c r="I324" s="164">
        <v>0</v>
      </c>
      <c r="J324" s="164">
        <v>375</v>
      </c>
      <c r="K324" s="164">
        <v>171.5</v>
      </c>
      <c r="L324" s="165">
        <v>45.733333333333334</v>
      </c>
      <c r="M324" s="384" t="s">
        <v>2487</v>
      </c>
      <c r="N324" s="166" t="s">
        <v>853</v>
      </c>
      <c r="CB324" s="166"/>
      <c r="CG324" s="166" t="s">
        <v>853</v>
      </c>
      <c r="CQ324" s="9" t="s">
        <v>853</v>
      </c>
      <c r="CS324" s="167"/>
      <c r="CT324" s="166"/>
      <c r="DO324" s="166"/>
      <c r="DX324" s="9" t="s">
        <v>853</v>
      </c>
      <c r="DY324" s="9" t="s">
        <v>853</v>
      </c>
      <c r="EV324" s="166"/>
      <c r="FN324" s="167"/>
      <c r="FU324" s="166"/>
      <c r="GA324" s="166"/>
      <c r="GE324" s="166"/>
      <c r="GM324" s="166"/>
      <c r="GQ324" s="167"/>
      <c r="IP324" s="166"/>
      <c r="IR324" s="166"/>
      <c r="IV324" s="9" t="s">
        <v>853</v>
      </c>
      <c r="IX324" s="10" t="s">
        <v>853</v>
      </c>
      <c r="IY324" s="10"/>
      <c r="JA324" s="10"/>
      <c r="JM324" s="167"/>
      <c r="JN324" t="s">
        <v>853</v>
      </c>
      <c r="JT324" t="s">
        <v>853</v>
      </c>
      <c r="JY324" s="174"/>
      <c r="JZ324"/>
      <c r="KB324"/>
      <c r="KC324" s="285"/>
      <c r="KH324" s="10"/>
      <c r="KI324" s="10"/>
      <c r="KJ324" s="10"/>
      <c r="KK324" s="10"/>
      <c r="KR324" s="255"/>
      <c r="KT324" s="10">
        <f t="shared" si="16"/>
        <v>5</v>
      </c>
      <c r="KU324" s="10">
        <f t="shared" si="17"/>
        <v>2</v>
      </c>
      <c r="KV324" s="10">
        <f t="shared" si="18"/>
        <v>2</v>
      </c>
      <c r="KW324" s="10">
        <f t="shared" si="19"/>
        <v>9</v>
      </c>
    </row>
    <row r="325" spans="1:309" ht="19.5">
      <c r="A325" s="171">
        <v>27</v>
      </c>
      <c r="B325" s="171" t="s">
        <v>1502</v>
      </c>
      <c r="C325" s="172" t="s">
        <v>1540</v>
      </c>
      <c r="D325" s="173">
        <v>20</v>
      </c>
      <c r="E325" s="164" t="s">
        <v>1541</v>
      </c>
      <c r="F325" s="164">
        <v>9</v>
      </c>
      <c r="G325" s="164" t="s">
        <v>857</v>
      </c>
      <c r="H325" s="164">
        <v>0</v>
      </c>
      <c r="I325" s="164">
        <v>0</v>
      </c>
      <c r="J325" s="164">
        <v>400</v>
      </c>
      <c r="K325" s="164">
        <v>118.9</v>
      </c>
      <c r="L325" s="165">
        <v>29.725000000000001</v>
      </c>
      <c r="M325" s="384" t="s">
        <v>2488</v>
      </c>
      <c r="N325" s="166" t="s">
        <v>853</v>
      </c>
      <c r="CB325" s="166"/>
      <c r="CG325" s="166"/>
      <c r="CI325" s="9" t="s">
        <v>853</v>
      </c>
      <c r="CS325" s="167"/>
      <c r="CT325" s="166"/>
      <c r="DO325" s="166"/>
      <c r="EV325" s="166"/>
      <c r="FK325" s="9" t="s">
        <v>853</v>
      </c>
      <c r="FN325" s="167"/>
      <c r="FU325" s="166"/>
      <c r="GA325" s="166"/>
      <c r="GE325" s="166"/>
      <c r="GM325" s="166"/>
      <c r="GQ325" s="167"/>
      <c r="GV325" t="s">
        <v>853</v>
      </c>
      <c r="GX325" t="s">
        <v>853</v>
      </c>
      <c r="HA325" t="s">
        <v>853</v>
      </c>
      <c r="HF325" t="s">
        <v>853</v>
      </c>
      <c r="HM325" t="s">
        <v>853</v>
      </c>
      <c r="HO325" t="s">
        <v>853</v>
      </c>
      <c r="IP325" s="166"/>
      <c r="IR325" s="166"/>
      <c r="IX325" s="10"/>
      <c r="IY325" s="10"/>
      <c r="IZ325" s="9" t="s">
        <v>853</v>
      </c>
      <c r="JA325" s="10"/>
      <c r="JC325" s="9" t="s">
        <v>853</v>
      </c>
      <c r="JM325" s="167"/>
      <c r="JY325" s="166"/>
      <c r="KC325" s="285"/>
      <c r="KD325" t="s">
        <v>853</v>
      </c>
      <c r="KE325" t="s">
        <v>853</v>
      </c>
      <c r="KH325" s="10"/>
      <c r="KI325" s="10"/>
      <c r="KJ325" s="10"/>
      <c r="KK325" s="10"/>
      <c r="KR325" s="255"/>
      <c r="KT325" s="10">
        <f t="shared" si="16"/>
        <v>9</v>
      </c>
      <c r="KU325" s="10">
        <f t="shared" si="17"/>
        <v>2</v>
      </c>
      <c r="KV325" s="10">
        <f t="shared" si="18"/>
        <v>2</v>
      </c>
      <c r="KW325" s="10">
        <f t="shared" si="19"/>
        <v>13</v>
      </c>
    </row>
    <row r="326" spans="1:309" ht="19.5">
      <c r="A326" s="171">
        <v>27</v>
      </c>
      <c r="B326" s="171" t="s">
        <v>1502</v>
      </c>
      <c r="C326" s="172" t="s">
        <v>1542</v>
      </c>
      <c r="D326" s="173">
        <v>21</v>
      </c>
      <c r="E326" s="164" t="s">
        <v>1543</v>
      </c>
      <c r="F326" s="164">
        <v>10</v>
      </c>
      <c r="G326" s="164" t="s">
        <v>857</v>
      </c>
      <c r="H326" s="164">
        <v>0</v>
      </c>
      <c r="I326" s="164">
        <v>0</v>
      </c>
      <c r="J326" s="164">
        <v>378</v>
      </c>
      <c r="K326" s="164">
        <v>124.2</v>
      </c>
      <c r="L326" s="165">
        <v>32.857142857142854</v>
      </c>
      <c r="M326" s="384" t="s">
        <v>2489</v>
      </c>
      <c r="N326" s="166"/>
      <c r="CB326" s="166"/>
      <c r="CG326" s="166"/>
      <c r="CS326" s="167"/>
      <c r="CT326" s="166"/>
      <c r="DO326" s="166"/>
      <c r="EV326" s="166"/>
      <c r="FN326" s="167"/>
      <c r="FU326" s="166"/>
      <c r="GA326" s="166"/>
      <c r="GE326" s="166"/>
      <c r="GM326" s="166"/>
      <c r="GQ326" s="167"/>
      <c r="HA326" t="s">
        <v>853</v>
      </c>
      <c r="IP326" s="166"/>
      <c r="IR326" s="166"/>
      <c r="IX326" s="10" t="s">
        <v>853</v>
      </c>
      <c r="IY326" s="10"/>
      <c r="IZ326" s="9" t="s">
        <v>853</v>
      </c>
      <c r="JA326" s="10"/>
      <c r="JM326" s="167"/>
      <c r="JN326" t="s">
        <v>853</v>
      </c>
      <c r="JY326" s="174"/>
      <c r="KC326" s="285"/>
      <c r="KH326" s="10"/>
      <c r="KI326" s="10"/>
      <c r="KJ326" s="10"/>
      <c r="KK326" s="10"/>
      <c r="KR326" s="255"/>
      <c r="KT326" s="10">
        <f t="shared" si="16"/>
        <v>1</v>
      </c>
      <c r="KU326" s="10">
        <f t="shared" si="17"/>
        <v>2</v>
      </c>
      <c r="KV326" s="10">
        <f t="shared" si="18"/>
        <v>1</v>
      </c>
      <c r="KW326" s="10">
        <f t="shared" si="19"/>
        <v>4</v>
      </c>
    </row>
    <row r="327" spans="1:309" ht="19.5">
      <c r="A327" s="171">
        <v>27</v>
      </c>
      <c r="B327" s="171" t="s">
        <v>1502</v>
      </c>
      <c r="C327" s="172" t="s">
        <v>1544</v>
      </c>
      <c r="D327" s="173">
        <v>22</v>
      </c>
      <c r="E327" s="171" t="s">
        <v>1545</v>
      </c>
      <c r="F327" s="164">
        <v>20</v>
      </c>
      <c r="G327" s="164" t="s">
        <v>852</v>
      </c>
      <c r="H327" s="164">
        <v>0</v>
      </c>
      <c r="I327" s="164">
        <v>0</v>
      </c>
      <c r="J327" s="164">
        <v>380</v>
      </c>
      <c r="K327" s="164">
        <v>121.2</v>
      </c>
      <c r="L327" s="165">
        <v>31.894736842105264</v>
      </c>
      <c r="M327" s="384" t="s">
        <v>2490</v>
      </c>
      <c r="N327" s="166" t="s">
        <v>853</v>
      </c>
      <c r="CB327" s="166"/>
      <c r="CG327" s="166"/>
      <c r="CO327" s="9" t="s">
        <v>853</v>
      </c>
      <c r="CS327" s="167"/>
      <c r="CT327" s="166"/>
      <c r="CV327" s="9" t="s">
        <v>853</v>
      </c>
      <c r="CZ327" s="9" t="s">
        <v>853</v>
      </c>
      <c r="DO327" s="166"/>
      <c r="DT327" s="9" t="s">
        <v>853</v>
      </c>
      <c r="EV327" s="166"/>
      <c r="FF327" s="9" t="s">
        <v>853</v>
      </c>
      <c r="FN327" s="167"/>
      <c r="FU327" s="166"/>
      <c r="GA327" s="166"/>
      <c r="GE327" s="166"/>
      <c r="GM327" s="166"/>
      <c r="GQ327" s="167"/>
      <c r="GX327" t="s">
        <v>853</v>
      </c>
      <c r="HA327" t="s">
        <v>853</v>
      </c>
      <c r="HX327" t="s">
        <v>853</v>
      </c>
      <c r="II327" t="s">
        <v>853</v>
      </c>
      <c r="IP327" s="166"/>
      <c r="IR327" s="166"/>
      <c r="IX327" s="10"/>
      <c r="IY327" s="10"/>
      <c r="JA327" s="10"/>
      <c r="JM327" s="167"/>
      <c r="JU327" t="s">
        <v>853</v>
      </c>
      <c r="JY327" s="174" t="s">
        <v>853</v>
      </c>
      <c r="KB327" t="s">
        <v>853</v>
      </c>
      <c r="KC327" s="285"/>
      <c r="KH327" s="10"/>
      <c r="KI327" s="10"/>
      <c r="KJ327" s="10"/>
      <c r="KK327" s="10"/>
      <c r="KR327" s="255"/>
      <c r="KT327" s="10">
        <f t="shared" si="16"/>
        <v>10</v>
      </c>
      <c r="KU327" s="10">
        <f t="shared" si="17"/>
        <v>0</v>
      </c>
      <c r="KV327" s="10">
        <f t="shared" si="18"/>
        <v>3</v>
      </c>
      <c r="KW327" s="10">
        <f t="shared" si="19"/>
        <v>13</v>
      </c>
    </row>
    <row r="328" spans="1:309" ht="19.5">
      <c r="A328" s="171">
        <v>27</v>
      </c>
      <c r="B328" s="171" t="s">
        <v>1502</v>
      </c>
      <c r="C328" s="172" t="s">
        <v>1546</v>
      </c>
      <c r="D328" s="173">
        <v>23</v>
      </c>
      <c r="E328" s="171" t="s">
        <v>1547</v>
      </c>
      <c r="F328" s="164">
        <v>20</v>
      </c>
      <c r="G328" s="164" t="s">
        <v>852</v>
      </c>
      <c r="H328" s="164">
        <v>0</v>
      </c>
      <c r="I328" s="164">
        <v>0</v>
      </c>
      <c r="J328" s="164">
        <v>400</v>
      </c>
      <c r="K328" s="164">
        <v>148.69999999999999</v>
      </c>
      <c r="L328" s="165">
        <v>37.174999999999997</v>
      </c>
      <c r="M328" s="384" t="s">
        <v>2491</v>
      </c>
      <c r="N328" s="166" t="s">
        <v>853</v>
      </c>
      <c r="CB328" s="166"/>
      <c r="CG328" s="166"/>
      <c r="CS328" s="167"/>
      <c r="CT328" s="166"/>
      <c r="CV328" s="9" t="s">
        <v>853</v>
      </c>
      <c r="DH328" s="9" t="s">
        <v>853</v>
      </c>
      <c r="DI328" s="9" t="s">
        <v>853</v>
      </c>
      <c r="DO328" s="166"/>
      <c r="DR328" s="9" t="s">
        <v>853</v>
      </c>
      <c r="DV328" s="9" t="s">
        <v>853</v>
      </c>
      <c r="EI328" s="9" t="s">
        <v>853</v>
      </c>
      <c r="EJ328" s="9" t="s">
        <v>853</v>
      </c>
      <c r="EK328" s="9" t="s">
        <v>853</v>
      </c>
      <c r="EL328" s="9" t="s">
        <v>853</v>
      </c>
      <c r="EP328" s="9" t="s">
        <v>853</v>
      </c>
      <c r="EV328" s="166" t="s">
        <v>853</v>
      </c>
      <c r="EW328" s="9" t="s">
        <v>853</v>
      </c>
      <c r="EZ328" s="9" t="s">
        <v>853</v>
      </c>
      <c r="FC328" s="9" t="s">
        <v>853</v>
      </c>
      <c r="FN328" s="167"/>
      <c r="FO328" s="9" t="s">
        <v>853</v>
      </c>
      <c r="FS328" s="9" t="s">
        <v>853</v>
      </c>
      <c r="FU328" s="166" t="s">
        <v>853</v>
      </c>
      <c r="GA328" s="166"/>
      <c r="GE328" s="166"/>
      <c r="GM328" s="166"/>
      <c r="GQ328" s="167"/>
      <c r="IL328" t="s">
        <v>853</v>
      </c>
      <c r="IP328" s="166"/>
      <c r="IR328" s="166"/>
      <c r="IX328" s="10"/>
      <c r="IY328" s="10"/>
      <c r="IZ328" s="9" t="s">
        <v>853</v>
      </c>
      <c r="JA328" s="10"/>
      <c r="JM328" s="167"/>
      <c r="JY328" s="166"/>
      <c r="KC328" s="285"/>
      <c r="KD328" t="s">
        <v>853</v>
      </c>
      <c r="KH328" s="10"/>
      <c r="KI328" s="10"/>
      <c r="KJ328" s="10"/>
      <c r="KK328" s="10"/>
      <c r="KR328" s="255"/>
      <c r="KT328" s="10">
        <f t="shared" si="16"/>
        <v>19</v>
      </c>
      <c r="KU328" s="10">
        <f t="shared" si="17"/>
        <v>1</v>
      </c>
      <c r="KV328" s="10">
        <f t="shared" si="18"/>
        <v>1</v>
      </c>
      <c r="KW328" s="10">
        <f t="shared" si="19"/>
        <v>21</v>
      </c>
    </row>
    <row r="329" spans="1:309" ht="19.5">
      <c r="A329" s="171">
        <v>27</v>
      </c>
      <c r="B329" s="171" t="s">
        <v>1502</v>
      </c>
      <c r="C329" s="172" t="s">
        <v>1548</v>
      </c>
      <c r="D329" s="173">
        <v>24</v>
      </c>
      <c r="E329" s="171" t="s">
        <v>1549</v>
      </c>
      <c r="F329" s="164">
        <v>10</v>
      </c>
      <c r="G329" s="164" t="s">
        <v>857</v>
      </c>
      <c r="H329" s="164">
        <v>0</v>
      </c>
      <c r="I329" s="164">
        <v>0</v>
      </c>
      <c r="J329" s="164">
        <v>831</v>
      </c>
      <c r="K329" s="164">
        <v>296</v>
      </c>
      <c r="L329" s="165">
        <v>35.619735258724425</v>
      </c>
      <c r="M329" s="384" t="s">
        <v>2492</v>
      </c>
      <c r="N329" s="166" t="s">
        <v>853</v>
      </c>
      <c r="BW329" s="9" t="s">
        <v>853</v>
      </c>
      <c r="CB329" s="166"/>
      <c r="CG329" s="166"/>
      <c r="CI329" s="9" t="s">
        <v>853</v>
      </c>
      <c r="CL329" s="9" t="s">
        <v>853</v>
      </c>
      <c r="CQ329" s="9" t="s">
        <v>853</v>
      </c>
      <c r="CS329" s="167"/>
      <c r="CT329" s="166"/>
      <c r="DO329" s="166"/>
      <c r="EC329" s="9" t="s">
        <v>853</v>
      </c>
      <c r="EV329" s="166" t="s">
        <v>853</v>
      </c>
      <c r="FN329" s="167"/>
      <c r="FU329" s="166"/>
      <c r="GA329" s="166"/>
      <c r="GE329" s="166"/>
      <c r="GM329" s="166"/>
      <c r="GQ329" s="167"/>
      <c r="GR329" t="s">
        <v>853</v>
      </c>
      <c r="GX329" t="s">
        <v>853</v>
      </c>
      <c r="HG329" t="s">
        <v>853</v>
      </c>
      <c r="IP329" s="166"/>
      <c r="IR329" s="166"/>
      <c r="IW329" s="9" t="s">
        <v>853</v>
      </c>
      <c r="IX329" s="10"/>
      <c r="IY329" s="10"/>
      <c r="IZ329" s="9" t="s">
        <v>853</v>
      </c>
      <c r="JA329" s="10"/>
      <c r="JC329" s="9" t="s">
        <v>853</v>
      </c>
      <c r="JD329" s="9" t="s">
        <v>853</v>
      </c>
      <c r="JM329" s="167" t="s">
        <v>853</v>
      </c>
      <c r="JO329" t="s">
        <v>853</v>
      </c>
      <c r="JQ329" t="s">
        <v>853</v>
      </c>
      <c r="JY329" s="166"/>
      <c r="KC329" s="285"/>
      <c r="KH329" s="10"/>
      <c r="KI329" s="10"/>
      <c r="KJ329" s="10"/>
      <c r="KK329" s="10"/>
      <c r="KR329" s="255"/>
      <c r="KT329" s="10">
        <f t="shared" si="16"/>
        <v>10</v>
      </c>
      <c r="KU329" s="10">
        <f t="shared" si="17"/>
        <v>5</v>
      </c>
      <c r="KV329" s="10">
        <f t="shared" si="18"/>
        <v>2</v>
      </c>
      <c r="KW329" s="10">
        <f t="shared" si="19"/>
        <v>17</v>
      </c>
    </row>
    <row r="330" spans="1:309" ht="19.5">
      <c r="A330" s="171">
        <v>27</v>
      </c>
      <c r="B330" s="171" t="s">
        <v>1502</v>
      </c>
      <c r="C330" s="172" t="s">
        <v>1550</v>
      </c>
      <c r="D330" s="173">
        <v>25</v>
      </c>
      <c r="E330" s="171" t="s">
        <v>1551</v>
      </c>
      <c r="F330" s="164">
        <v>25</v>
      </c>
      <c r="G330" s="164" t="s">
        <v>852</v>
      </c>
      <c r="H330" s="164">
        <v>0</v>
      </c>
      <c r="I330" s="164">
        <v>0</v>
      </c>
      <c r="J330" s="164">
        <v>582</v>
      </c>
      <c r="K330" s="164">
        <v>253.8</v>
      </c>
      <c r="L330" s="165">
        <v>43.608247422680414</v>
      </c>
      <c r="M330" s="384" t="s">
        <v>2493</v>
      </c>
      <c r="N330" s="166" t="s">
        <v>853</v>
      </c>
      <c r="AI330" s="9" t="s">
        <v>853</v>
      </c>
      <c r="BU330" s="9" t="s">
        <v>853</v>
      </c>
      <c r="BW330" s="9" t="s">
        <v>853</v>
      </c>
      <c r="CB330" s="166"/>
      <c r="CG330" s="166"/>
      <c r="CQ330" s="9" t="s">
        <v>853</v>
      </c>
      <c r="CS330" s="167"/>
      <c r="CT330" s="166"/>
      <c r="DO330" s="166"/>
      <c r="EV330" s="166"/>
      <c r="FN330" s="167"/>
      <c r="FU330" s="166"/>
      <c r="GA330" s="166"/>
      <c r="GE330" s="166"/>
      <c r="GM330" s="166" t="s">
        <v>853</v>
      </c>
      <c r="GQ330" s="167"/>
      <c r="HA330" t="s">
        <v>853</v>
      </c>
      <c r="HG330" t="s">
        <v>853</v>
      </c>
      <c r="HM330" t="s">
        <v>853</v>
      </c>
      <c r="HO330" t="s">
        <v>853</v>
      </c>
      <c r="HQ330" t="s">
        <v>853</v>
      </c>
      <c r="HX330" t="s">
        <v>853</v>
      </c>
      <c r="IA330" t="s">
        <v>853</v>
      </c>
      <c r="IB330" t="s">
        <v>853</v>
      </c>
      <c r="ID330" t="s">
        <v>853</v>
      </c>
      <c r="IP330" s="166"/>
      <c r="IR330" s="166" t="s">
        <v>853</v>
      </c>
      <c r="IX330" s="10" t="s">
        <v>853</v>
      </c>
      <c r="IY330" s="10"/>
      <c r="IZ330" s="9" t="s">
        <v>853</v>
      </c>
      <c r="JA330" s="10"/>
      <c r="JK330" s="9" t="s">
        <v>853</v>
      </c>
      <c r="JM330" s="167"/>
      <c r="JP330" t="s">
        <v>853</v>
      </c>
      <c r="JT330" t="s">
        <v>853</v>
      </c>
      <c r="JU330" t="s">
        <v>853</v>
      </c>
      <c r="JY330" s="174"/>
      <c r="KC330" s="285"/>
      <c r="KH330" s="10"/>
      <c r="KI330" s="10"/>
      <c r="KJ330" s="10"/>
      <c r="KK330" s="10"/>
      <c r="KR330" s="255" t="s">
        <v>853</v>
      </c>
      <c r="KT330" s="10">
        <f t="shared" si="16"/>
        <v>15</v>
      </c>
      <c r="KU330" s="10">
        <f t="shared" si="17"/>
        <v>4</v>
      </c>
      <c r="KV330" s="10">
        <f t="shared" si="18"/>
        <v>4</v>
      </c>
      <c r="KW330" s="10">
        <f t="shared" si="19"/>
        <v>23</v>
      </c>
    </row>
    <row r="331" spans="1:309" ht="19.5">
      <c r="A331" s="171">
        <v>27</v>
      </c>
      <c r="B331" s="171" t="s">
        <v>1502</v>
      </c>
      <c r="C331" s="172" t="s">
        <v>1552</v>
      </c>
      <c r="D331" s="173">
        <v>26</v>
      </c>
      <c r="E331" s="171" t="s">
        <v>1553</v>
      </c>
      <c r="F331" s="164">
        <v>20</v>
      </c>
      <c r="G331" s="164" t="s">
        <v>852</v>
      </c>
      <c r="H331" s="164">
        <v>0</v>
      </c>
      <c r="I331" s="164">
        <v>0</v>
      </c>
      <c r="J331" s="164">
        <v>304</v>
      </c>
      <c r="K331" s="164">
        <v>112.2</v>
      </c>
      <c r="L331" s="165">
        <v>36.90789473684211</v>
      </c>
      <c r="M331" s="384" t="s">
        <v>2494</v>
      </c>
      <c r="N331" s="166"/>
      <c r="CB331" s="166"/>
      <c r="CG331" s="166"/>
      <c r="CS331" s="167"/>
      <c r="CT331" s="166"/>
      <c r="DO331" s="166"/>
      <c r="EV331" s="166"/>
      <c r="FN331" s="167"/>
      <c r="FU331" s="166"/>
      <c r="GA331" s="166"/>
      <c r="GE331" s="166"/>
      <c r="GM331" s="166"/>
      <c r="GQ331" s="167"/>
      <c r="IP331" s="166"/>
      <c r="IR331" s="166"/>
      <c r="IX331" s="10" t="s">
        <v>853</v>
      </c>
      <c r="IY331" s="10"/>
      <c r="JA331" s="10"/>
      <c r="JE331" t="s">
        <v>853</v>
      </c>
      <c r="JG331" s="9" t="s">
        <v>853</v>
      </c>
      <c r="JM331" s="167" t="s">
        <v>853</v>
      </c>
      <c r="JP331" t="s">
        <v>853</v>
      </c>
      <c r="JY331" s="174"/>
      <c r="KB331"/>
      <c r="KC331" s="285"/>
      <c r="KH331" s="10"/>
      <c r="KI331" s="10"/>
      <c r="KJ331" s="10"/>
      <c r="KK331" s="10"/>
      <c r="KR331" s="255"/>
      <c r="KT331" s="10">
        <f t="shared" ref="KT331:KT394" si="20">COUNTIF($N331:$IQ331,"△")</f>
        <v>0</v>
      </c>
      <c r="KU331" s="10">
        <f t="shared" ref="KU331:KU394" si="21">COUNTIF($IR331:$JM331,"△")</f>
        <v>4</v>
      </c>
      <c r="KV331" s="10">
        <f t="shared" ref="KV331:KV394" si="22">COUNTIF($JN331:$KR331,"△")</f>
        <v>1</v>
      </c>
      <c r="KW331" s="10">
        <f t="shared" ref="KW331:KW394" si="23">SUM(KT331:KV331)</f>
        <v>5</v>
      </c>
    </row>
    <row r="332" spans="1:309" ht="19.5">
      <c r="A332" s="171">
        <v>27</v>
      </c>
      <c r="B332" s="171" t="s">
        <v>1502</v>
      </c>
      <c r="C332" s="172" t="s">
        <v>1554</v>
      </c>
      <c r="D332" s="173">
        <v>27</v>
      </c>
      <c r="E332" s="164" t="s">
        <v>1555</v>
      </c>
      <c r="F332" s="164">
        <v>10</v>
      </c>
      <c r="G332" s="164" t="s">
        <v>864</v>
      </c>
      <c r="H332" s="164" t="s">
        <v>864</v>
      </c>
      <c r="I332" s="164" t="s">
        <v>962</v>
      </c>
      <c r="J332" s="164">
        <v>927</v>
      </c>
      <c r="K332" s="164">
        <v>642.9</v>
      </c>
      <c r="L332" s="165">
        <v>69.352750809061476</v>
      </c>
      <c r="M332" s="384" t="s">
        <v>2495</v>
      </c>
      <c r="N332" s="166" t="s">
        <v>853</v>
      </c>
      <c r="CB332" s="166"/>
      <c r="CG332" s="166" t="s">
        <v>853</v>
      </c>
      <c r="CH332" s="9" t="s">
        <v>853</v>
      </c>
      <c r="CI332" s="9" t="s">
        <v>853</v>
      </c>
      <c r="CJ332" s="9" t="s">
        <v>853</v>
      </c>
      <c r="CL332" s="9" t="s">
        <v>853</v>
      </c>
      <c r="CM332" s="9" t="s">
        <v>853</v>
      </c>
      <c r="CS332" s="167"/>
      <c r="CT332" s="166"/>
      <c r="DO332" s="166"/>
      <c r="DQ332" s="9" t="s">
        <v>853</v>
      </c>
      <c r="DR332" s="9" t="s">
        <v>853</v>
      </c>
      <c r="DS332" s="9" t="s">
        <v>853</v>
      </c>
      <c r="EA332" s="9" t="s">
        <v>853</v>
      </c>
      <c r="EG332" s="9" t="s">
        <v>853</v>
      </c>
      <c r="EV332" s="166"/>
      <c r="EY332" s="9" t="s">
        <v>853</v>
      </c>
      <c r="FG332" s="9" t="s">
        <v>853</v>
      </c>
      <c r="FN332" s="167"/>
      <c r="FT332" s="9" t="s">
        <v>853</v>
      </c>
      <c r="FU332" s="166"/>
      <c r="FV332" s="9" t="s">
        <v>853</v>
      </c>
      <c r="FW332" s="9" t="s">
        <v>853</v>
      </c>
      <c r="GA332" s="166"/>
      <c r="GE332" s="166"/>
      <c r="GM332" s="166"/>
      <c r="GQ332" s="167"/>
      <c r="IP332" s="166"/>
      <c r="IR332" s="166"/>
      <c r="IT332" s="9" t="s">
        <v>853</v>
      </c>
      <c r="IX332" s="10"/>
      <c r="IY332" s="10"/>
      <c r="IZ332" s="9" t="s">
        <v>853</v>
      </c>
      <c r="JA332" s="10"/>
      <c r="JM332" s="167"/>
      <c r="JN332" t="s">
        <v>853</v>
      </c>
      <c r="JY332" s="166" t="s">
        <v>853</v>
      </c>
      <c r="KC332" s="285"/>
      <c r="KD332" t="s">
        <v>853</v>
      </c>
      <c r="KH332" s="10"/>
      <c r="KI332" s="10"/>
      <c r="KJ332" s="10"/>
      <c r="KK332" s="10"/>
      <c r="KR332" s="255"/>
      <c r="KT332" s="10">
        <f t="shared" si="20"/>
        <v>17</v>
      </c>
      <c r="KU332" s="10">
        <f t="shared" si="21"/>
        <v>2</v>
      </c>
      <c r="KV332" s="10">
        <f t="shared" si="22"/>
        <v>3</v>
      </c>
      <c r="KW332" s="10">
        <f t="shared" si="23"/>
        <v>22</v>
      </c>
    </row>
    <row r="333" spans="1:309" ht="19.5">
      <c r="A333" s="171">
        <v>27</v>
      </c>
      <c r="B333" s="171" t="s">
        <v>1502</v>
      </c>
      <c r="C333" s="172" t="s">
        <v>1556</v>
      </c>
      <c r="D333" s="173">
        <v>28</v>
      </c>
      <c r="E333" s="164" t="s">
        <v>1557</v>
      </c>
      <c r="F333" s="164">
        <v>10</v>
      </c>
      <c r="G333" s="164" t="s">
        <v>857</v>
      </c>
      <c r="H333" s="164">
        <v>0</v>
      </c>
      <c r="I333" s="164">
        <v>0</v>
      </c>
      <c r="J333" s="164">
        <v>500</v>
      </c>
      <c r="K333" s="164">
        <v>218.2</v>
      </c>
      <c r="L333" s="165">
        <v>43.639999999999993</v>
      </c>
      <c r="M333" s="384" t="s">
        <v>2496</v>
      </c>
      <c r="N333" s="166"/>
      <c r="CB333" s="166"/>
      <c r="CG333" s="166"/>
      <c r="CS333" s="167"/>
      <c r="CT333" s="166"/>
      <c r="DO333" s="166"/>
      <c r="EV333" s="166"/>
      <c r="FN333" s="167"/>
      <c r="FU333" s="166"/>
      <c r="GA333" s="166"/>
      <c r="GE333" s="166"/>
      <c r="GM333" s="166"/>
      <c r="GQ333" s="167"/>
      <c r="IP333" s="166"/>
      <c r="IR333" s="166"/>
      <c r="IX333" s="10"/>
      <c r="IY333" s="10"/>
      <c r="JA333" s="10"/>
      <c r="JM333" s="167"/>
      <c r="JY333" s="166"/>
      <c r="KC333" s="285"/>
      <c r="KH333" s="10"/>
      <c r="KI333" s="10"/>
      <c r="KJ333" s="10"/>
      <c r="KK333" s="10"/>
      <c r="KR333" s="255"/>
      <c r="KT333" s="10">
        <f t="shared" si="20"/>
        <v>0</v>
      </c>
      <c r="KU333" s="10">
        <f t="shared" si="21"/>
        <v>0</v>
      </c>
      <c r="KV333" s="10">
        <f t="shared" si="22"/>
        <v>0</v>
      </c>
      <c r="KW333" s="10">
        <f t="shared" si="23"/>
        <v>0</v>
      </c>
    </row>
    <row r="334" spans="1:309" ht="19.5">
      <c r="A334" s="171">
        <v>27</v>
      </c>
      <c r="B334" s="171" t="s">
        <v>1502</v>
      </c>
      <c r="C334" s="172" t="s">
        <v>1558</v>
      </c>
      <c r="D334" s="173">
        <v>29</v>
      </c>
      <c r="E334" s="171" t="s">
        <v>1559</v>
      </c>
      <c r="F334" s="164">
        <v>6</v>
      </c>
      <c r="G334" s="164" t="s">
        <v>876</v>
      </c>
      <c r="H334" s="164">
        <v>0</v>
      </c>
      <c r="I334" s="164">
        <v>0</v>
      </c>
      <c r="J334" s="164">
        <v>525</v>
      </c>
      <c r="K334" s="164">
        <v>195</v>
      </c>
      <c r="L334" s="165">
        <v>37.142857142857146</v>
      </c>
      <c r="M334" s="384" t="s">
        <v>2497</v>
      </c>
      <c r="N334" s="166"/>
      <c r="CB334" s="166"/>
      <c r="CG334" s="166"/>
      <c r="CS334" s="167"/>
      <c r="CT334" s="166"/>
      <c r="DO334" s="166"/>
      <c r="EV334" s="166"/>
      <c r="FN334" s="167"/>
      <c r="FU334" s="166"/>
      <c r="GA334" s="166"/>
      <c r="GE334" s="166"/>
      <c r="GM334" s="166"/>
      <c r="GQ334" s="167"/>
      <c r="IP334" s="166"/>
      <c r="IR334" s="166"/>
      <c r="IX334" s="10"/>
      <c r="IY334" s="10"/>
      <c r="JA334" s="10"/>
      <c r="JC334" s="9" t="s">
        <v>853</v>
      </c>
      <c r="JG334" s="9" t="s">
        <v>853</v>
      </c>
      <c r="JI334" s="9" t="s">
        <v>853</v>
      </c>
      <c r="JM334" s="167"/>
      <c r="JU334" t="s">
        <v>853</v>
      </c>
      <c r="JY334" s="174"/>
      <c r="KB334"/>
      <c r="KC334" s="285"/>
      <c r="KH334" s="10"/>
      <c r="KI334" s="10"/>
      <c r="KJ334" s="10"/>
      <c r="KK334" s="10"/>
      <c r="KR334" s="255"/>
      <c r="KT334" s="10">
        <f t="shared" si="20"/>
        <v>0</v>
      </c>
      <c r="KU334" s="10">
        <f t="shared" si="21"/>
        <v>3</v>
      </c>
      <c r="KV334" s="10">
        <f t="shared" si="22"/>
        <v>1</v>
      </c>
      <c r="KW334" s="10">
        <f t="shared" si="23"/>
        <v>4</v>
      </c>
    </row>
    <row r="335" spans="1:309" ht="19.5">
      <c r="A335" s="171">
        <v>27</v>
      </c>
      <c r="B335" s="171" t="s">
        <v>1502</v>
      </c>
      <c r="C335" s="172" t="s">
        <v>1560</v>
      </c>
      <c r="D335" s="173">
        <v>30</v>
      </c>
      <c r="E335" s="171" t="s">
        <v>1561</v>
      </c>
      <c r="F335" s="164">
        <v>20</v>
      </c>
      <c r="G335" s="164" t="s">
        <v>852</v>
      </c>
      <c r="H335" s="164">
        <v>0</v>
      </c>
      <c r="I335" s="164">
        <v>0</v>
      </c>
      <c r="J335" s="164">
        <v>292</v>
      </c>
      <c r="K335" s="164">
        <v>121.8</v>
      </c>
      <c r="L335" s="165">
        <v>41.712328767123289</v>
      </c>
      <c r="M335" s="384" t="s">
        <v>2498</v>
      </c>
      <c r="N335" s="166" t="s">
        <v>853</v>
      </c>
      <c r="CB335" s="166"/>
      <c r="CG335" s="166" t="s">
        <v>853</v>
      </c>
      <c r="CS335" s="167"/>
      <c r="CT335" s="166"/>
      <c r="DO335" s="166" t="s">
        <v>853</v>
      </c>
      <c r="DS335" s="9" t="s">
        <v>853</v>
      </c>
      <c r="EG335" s="9" t="s">
        <v>853</v>
      </c>
      <c r="EV335" s="166"/>
      <c r="FC335" s="9" t="s">
        <v>853</v>
      </c>
      <c r="FK335" s="9" t="s">
        <v>853</v>
      </c>
      <c r="FN335" s="167"/>
      <c r="FU335" s="166"/>
      <c r="GA335" s="166"/>
      <c r="GE335" s="166"/>
      <c r="GM335" s="166"/>
      <c r="GQ335" s="167"/>
      <c r="IP335" s="166"/>
      <c r="IR335" s="166" t="s">
        <v>853</v>
      </c>
      <c r="IX335" s="10"/>
      <c r="IY335" s="10"/>
      <c r="IZ335" s="9" t="s">
        <v>853</v>
      </c>
      <c r="JA335" s="10"/>
      <c r="JG335" s="9" t="s">
        <v>853</v>
      </c>
      <c r="JK335" s="9" t="s">
        <v>853</v>
      </c>
      <c r="JM335" s="167"/>
      <c r="JP335" t="s">
        <v>853</v>
      </c>
      <c r="JU335" t="s">
        <v>853</v>
      </c>
      <c r="JY335" s="166" t="s">
        <v>853</v>
      </c>
      <c r="JZ335" s="9" t="s">
        <v>853</v>
      </c>
      <c r="KA335" s="9" t="s">
        <v>853</v>
      </c>
      <c r="KB335" s="9" t="s">
        <v>853</v>
      </c>
      <c r="KC335" s="285"/>
      <c r="KH335" s="10"/>
      <c r="KI335" s="10"/>
      <c r="KJ335" s="10"/>
      <c r="KK335" s="10"/>
      <c r="KO335" t="s">
        <v>853</v>
      </c>
      <c r="KR335" s="255"/>
      <c r="KT335" s="10">
        <f t="shared" si="20"/>
        <v>7</v>
      </c>
      <c r="KU335" s="10">
        <f t="shared" si="21"/>
        <v>4</v>
      </c>
      <c r="KV335" s="10">
        <f t="shared" si="22"/>
        <v>7</v>
      </c>
      <c r="KW335" s="10">
        <f t="shared" si="23"/>
        <v>18</v>
      </c>
    </row>
    <row r="336" spans="1:309" ht="19.5">
      <c r="A336" s="171">
        <v>27</v>
      </c>
      <c r="B336" s="171" t="s">
        <v>1502</v>
      </c>
      <c r="C336" s="172" t="s">
        <v>1562</v>
      </c>
      <c r="D336" s="173">
        <v>31</v>
      </c>
      <c r="E336" s="171" t="s">
        <v>1563</v>
      </c>
      <c r="F336" s="164">
        <v>20</v>
      </c>
      <c r="G336" s="164" t="s">
        <v>852</v>
      </c>
      <c r="H336" s="164">
        <v>0</v>
      </c>
      <c r="I336" s="164">
        <v>0</v>
      </c>
      <c r="J336" s="164">
        <v>306</v>
      </c>
      <c r="K336" s="164">
        <v>49.8</v>
      </c>
      <c r="L336" s="165">
        <v>16.274509803921568</v>
      </c>
      <c r="M336" s="384" t="s">
        <v>2499</v>
      </c>
      <c r="N336" s="166"/>
      <c r="CB336" s="166"/>
      <c r="CG336" s="166"/>
      <c r="CS336" s="167"/>
      <c r="CT336" s="166"/>
      <c r="DO336" s="166"/>
      <c r="EV336" s="166"/>
      <c r="FN336" s="167"/>
      <c r="FU336" s="166"/>
      <c r="GA336" s="166"/>
      <c r="GE336" s="166"/>
      <c r="GM336" s="166"/>
      <c r="GQ336" s="167"/>
      <c r="GR336" t="s">
        <v>853</v>
      </c>
      <c r="GS336" t="s">
        <v>853</v>
      </c>
      <c r="GU336" t="s">
        <v>853</v>
      </c>
      <c r="GV336" t="s">
        <v>853</v>
      </c>
      <c r="GW336" t="s">
        <v>853</v>
      </c>
      <c r="GX336" t="s">
        <v>853</v>
      </c>
      <c r="HF336" t="s">
        <v>853</v>
      </c>
      <c r="HK336" t="s">
        <v>853</v>
      </c>
      <c r="IP336" s="166"/>
      <c r="IR336" s="166"/>
      <c r="IX336" s="10"/>
      <c r="IY336" s="10"/>
      <c r="JA336" s="10"/>
      <c r="JE336" t="s">
        <v>853</v>
      </c>
      <c r="JM336" s="167"/>
      <c r="JP336" t="s">
        <v>853</v>
      </c>
      <c r="JY336" s="166"/>
      <c r="KC336" s="285"/>
      <c r="KH336" s="10"/>
      <c r="KI336" s="10"/>
      <c r="KJ336" s="10"/>
      <c r="KK336" s="10"/>
      <c r="KR336" s="255"/>
      <c r="KT336" s="10">
        <f t="shared" si="20"/>
        <v>8</v>
      </c>
      <c r="KU336" s="10">
        <f t="shared" si="21"/>
        <v>1</v>
      </c>
      <c r="KV336" s="10">
        <f t="shared" si="22"/>
        <v>1</v>
      </c>
      <c r="KW336" s="10">
        <f t="shared" si="23"/>
        <v>10</v>
      </c>
    </row>
    <row r="337" spans="1:309" ht="19.5">
      <c r="A337" s="171">
        <v>28</v>
      </c>
      <c r="B337" s="171" t="s">
        <v>1564</v>
      </c>
      <c r="C337" s="172" t="s">
        <v>1565</v>
      </c>
      <c r="D337" s="173">
        <v>1</v>
      </c>
      <c r="E337" s="171" t="s">
        <v>1566</v>
      </c>
      <c r="F337" s="164">
        <v>10</v>
      </c>
      <c r="G337" s="164" t="s">
        <v>857</v>
      </c>
      <c r="H337" s="164">
        <v>0</v>
      </c>
      <c r="I337" s="164">
        <v>0</v>
      </c>
      <c r="J337" s="164">
        <v>750</v>
      </c>
      <c r="K337" s="164">
        <v>440</v>
      </c>
      <c r="L337" s="165">
        <v>58.666666666666664</v>
      </c>
      <c r="M337" s="384" t="s">
        <v>2500</v>
      </c>
      <c r="N337" s="166" t="s">
        <v>853</v>
      </c>
      <c r="CA337" s="9" t="s">
        <v>853</v>
      </c>
      <c r="CB337" s="166"/>
      <c r="CC337" s="9" t="s">
        <v>853</v>
      </c>
      <c r="CG337" s="166"/>
      <c r="CI337" s="9" t="s">
        <v>853</v>
      </c>
      <c r="CL337" s="9" t="s">
        <v>853</v>
      </c>
      <c r="CO337" s="9" t="s">
        <v>853</v>
      </c>
      <c r="CS337" s="167" t="s">
        <v>853</v>
      </c>
      <c r="CT337" s="166"/>
      <c r="DO337" s="166"/>
      <c r="EV337" s="166" t="s">
        <v>853</v>
      </c>
      <c r="FH337" s="9" t="s">
        <v>853</v>
      </c>
      <c r="FK337" s="9" t="s">
        <v>853</v>
      </c>
      <c r="FN337" s="167"/>
      <c r="FU337" s="166"/>
      <c r="GA337" s="166"/>
      <c r="GE337" s="166"/>
      <c r="GM337" s="166"/>
      <c r="GO337" s="9" t="s">
        <v>853</v>
      </c>
      <c r="GQ337" s="167"/>
      <c r="GX337" t="s">
        <v>853</v>
      </c>
      <c r="HA337" t="s">
        <v>853</v>
      </c>
      <c r="HF337" t="s">
        <v>853</v>
      </c>
      <c r="HT337" t="s">
        <v>853</v>
      </c>
      <c r="HX337" t="s">
        <v>853</v>
      </c>
      <c r="IP337" s="166"/>
      <c r="IR337" s="166"/>
      <c r="IX337" s="10"/>
      <c r="IY337" s="10"/>
      <c r="JA337" s="10"/>
      <c r="JC337" s="9" t="s">
        <v>853</v>
      </c>
      <c r="JM337" s="167" t="s">
        <v>853</v>
      </c>
      <c r="JY337" s="166"/>
      <c r="KC337" s="285"/>
      <c r="KH337" s="10"/>
      <c r="KI337" s="10"/>
      <c r="KJ337" s="10"/>
      <c r="KK337" s="10"/>
      <c r="KR337" s="255"/>
      <c r="KT337" s="10">
        <f t="shared" si="20"/>
        <v>16</v>
      </c>
      <c r="KU337" s="10">
        <f t="shared" si="21"/>
        <v>2</v>
      </c>
      <c r="KV337" s="10">
        <f t="shared" si="22"/>
        <v>0</v>
      </c>
      <c r="KW337" s="10">
        <f t="shared" si="23"/>
        <v>18</v>
      </c>
    </row>
    <row r="338" spans="1:309" ht="19.5">
      <c r="A338" s="171">
        <v>28</v>
      </c>
      <c r="B338" s="171" t="s">
        <v>1567</v>
      </c>
      <c r="C338" s="172" t="s">
        <v>1568</v>
      </c>
      <c r="D338" s="173">
        <v>2</v>
      </c>
      <c r="E338" s="164" t="s">
        <v>1569</v>
      </c>
      <c r="F338" s="164">
        <v>4</v>
      </c>
      <c r="G338" s="164" t="s">
        <v>876</v>
      </c>
      <c r="H338" s="164">
        <v>0</v>
      </c>
      <c r="I338" s="164">
        <v>0</v>
      </c>
      <c r="J338" s="164">
        <v>316</v>
      </c>
      <c r="K338" s="164">
        <v>92.8</v>
      </c>
      <c r="L338" s="165">
        <v>29.367088607594937</v>
      </c>
      <c r="M338" s="384" t="s">
        <v>2501</v>
      </c>
      <c r="N338" s="166"/>
      <c r="CB338" s="166"/>
      <c r="CG338" s="166" t="s">
        <v>853</v>
      </c>
      <c r="CI338" s="9" t="s">
        <v>853</v>
      </c>
      <c r="CS338" s="167"/>
      <c r="CT338" s="166"/>
      <c r="DG338" s="9" t="s">
        <v>853</v>
      </c>
      <c r="DO338" s="166"/>
      <c r="EV338" s="166"/>
      <c r="FK338" s="9" t="s">
        <v>853</v>
      </c>
      <c r="FN338" s="167"/>
      <c r="FU338" s="166"/>
      <c r="GA338" s="166"/>
      <c r="GE338" s="166"/>
      <c r="GM338" s="166"/>
      <c r="GQ338" s="167"/>
      <c r="HA338" t="s">
        <v>853</v>
      </c>
      <c r="IP338" s="166"/>
      <c r="IR338" s="166"/>
      <c r="IX338" s="10"/>
      <c r="IY338" s="10"/>
      <c r="IZ338" s="9" t="s">
        <v>853</v>
      </c>
      <c r="JA338" s="10"/>
      <c r="JM338" s="167"/>
      <c r="JN338" t="s">
        <v>853</v>
      </c>
      <c r="JQ338" t="s">
        <v>853</v>
      </c>
      <c r="JY338" s="166"/>
      <c r="KC338" s="285"/>
      <c r="KH338" s="10"/>
      <c r="KI338" s="10"/>
      <c r="KJ338" s="10"/>
      <c r="KK338" s="10"/>
      <c r="KR338" s="255"/>
      <c r="KT338" s="10">
        <f t="shared" si="20"/>
        <v>5</v>
      </c>
      <c r="KU338" s="10">
        <f t="shared" si="21"/>
        <v>1</v>
      </c>
      <c r="KV338" s="10">
        <f t="shared" si="22"/>
        <v>2</v>
      </c>
      <c r="KW338" s="10">
        <f t="shared" si="23"/>
        <v>8</v>
      </c>
    </row>
    <row r="339" spans="1:309" ht="19.5">
      <c r="A339" s="171">
        <v>28</v>
      </c>
      <c r="B339" s="171" t="s">
        <v>1567</v>
      </c>
      <c r="C339" s="172" t="s">
        <v>1570</v>
      </c>
      <c r="D339" s="173">
        <v>3</v>
      </c>
      <c r="E339" s="171" t="s">
        <v>1571</v>
      </c>
      <c r="F339" s="164">
        <v>3</v>
      </c>
      <c r="G339" s="164" t="s">
        <v>864</v>
      </c>
      <c r="H339" s="164" t="s">
        <v>864</v>
      </c>
      <c r="I339" s="164" t="s">
        <v>865</v>
      </c>
      <c r="J339" s="164">
        <v>888</v>
      </c>
      <c r="K339" s="164">
        <v>718</v>
      </c>
      <c r="L339" s="165">
        <v>80.85585585585585</v>
      </c>
      <c r="M339" s="384" t="s">
        <v>2502</v>
      </c>
      <c r="N339" s="166" t="s">
        <v>853</v>
      </c>
      <c r="CB339" s="166"/>
      <c r="CG339" s="166"/>
      <c r="CS339" s="167"/>
      <c r="CT339" s="166"/>
      <c r="DO339" s="166"/>
      <c r="EV339" s="166"/>
      <c r="FN339" s="167"/>
      <c r="FU339" s="166"/>
      <c r="GA339" s="166"/>
      <c r="GE339" s="166"/>
      <c r="GM339" s="166"/>
      <c r="GQ339" s="167"/>
      <c r="HA339" t="s">
        <v>853</v>
      </c>
      <c r="IP339" s="166"/>
      <c r="IR339" s="166" t="s">
        <v>853</v>
      </c>
      <c r="IX339" s="10"/>
      <c r="IY339" s="10"/>
      <c r="JA339" s="10"/>
      <c r="JM339" s="167"/>
      <c r="JP339" t="s">
        <v>853</v>
      </c>
      <c r="JQ339" t="s">
        <v>853</v>
      </c>
      <c r="JY339" s="174" t="s">
        <v>853</v>
      </c>
      <c r="KC339" s="285"/>
      <c r="KH339" s="10"/>
      <c r="KI339" s="10"/>
      <c r="KJ339" s="10"/>
      <c r="KK339" s="10"/>
      <c r="KR339" s="255"/>
      <c r="KT339" s="10">
        <f t="shared" si="20"/>
        <v>2</v>
      </c>
      <c r="KU339" s="10">
        <f t="shared" si="21"/>
        <v>1</v>
      </c>
      <c r="KV339" s="10">
        <f t="shared" si="22"/>
        <v>3</v>
      </c>
      <c r="KW339" s="10">
        <f t="shared" si="23"/>
        <v>6</v>
      </c>
    </row>
    <row r="340" spans="1:309" ht="19.5">
      <c r="A340" s="171">
        <v>28</v>
      </c>
      <c r="B340" s="171" t="s">
        <v>1567</v>
      </c>
      <c r="C340" s="172" t="s">
        <v>1572</v>
      </c>
      <c r="D340" s="173">
        <v>4</v>
      </c>
      <c r="E340" s="164" t="s">
        <v>1573</v>
      </c>
      <c r="F340" s="164">
        <v>20</v>
      </c>
      <c r="G340" s="164" t="s">
        <v>852</v>
      </c>
      <c r="H340" s="164">
        <v>0</v>
      </c>
      <c r="I340" s="164">
        <v>0</v>
      </c>
      <c r="J340" s="164">
        <v>333</v>
      </c>
      <c r="K340" s="164">
        <v>126.7</v>
      </c>
      <c r="L340" s="165">
        <v>38.048048048048052</v>
      </c>
      <c r="M340" s="384" t="s">
        <v>2503</v>
      </c>
      <c r="N340" s="166" t="s">
        <v>853</v>
      </c>
      <c r="BF340" s="556" t="s">
        <v>853</v>
      </c>
      <c r="CB340" s="166"/>
      <c r="CG340" s="166"/>
      <c r="CH340" s="9" t="s">
        <v>853</v>
      </c>
      <c r="CJ340" s="9" t="s">
        <v>853</v>
      </c>
      <c r="CS340" s="167"/>
      <c r="CT340" s="166"/>
      <c r="DA340" s="9" t="s">
        <v>853</v>
      </c>
      <c r="DO340" s="166"/>
      <c r="DT340" s="9" t="s">
        <v>853</v>
      </c>
      <c r="DY340" s="9" t="s">
        <v>853</v>
      </c>
      <c r="EV340" s="166"/>
      <c r="FF340" s="9" t="s">
        <v>853</v>
      </c>
      <c r="FN340" s="167"/>
      <c r="FU340" s="166"/>
      <c r="GA340" s="166"/>
      <c r="GE340" s="166"/>
      <c r="GM340" s="166"/>
      <c r="GQ340" s="167"/>
      <c r="IP340" s="166"/>
      <c r="IR340" s="166"/>
      <c r="IX340" s="10"/>
      <c r="IY340" s="10"/>
      <c r="JA340" s="10"/>
      <c r="JM340" s="167"/>
      <c r="JY340" s="174"/>
      <c r="KC340" s="285"/>
      <c r="KH340" s="10"/>
      <c r="KI340" s="10"/>
      <c r="KJ340" s="10"/>
      <c r="KK340" s="10"/>
      <c r="KR340" s="255"/>
      <c r="KT340" s="10">
        <f t="shared" si="20"/>
        <v>8</v>
      </c>
      <c r="KU340" s="10">
        <f t="shared" si="21"/>
        <v>0</v>
      </c>
      <c r="KV340" s="10">
        <f t="shared" si="22"/>
        <v>0</v>
      </c>
      <c r="KW340" s="10">
        <f t="shared" si="23"/>
        <v>8</v>
      </c>
    </row>
    <row r="341" spans="1:309" ht="19.5">
      <c r="A341" s="171">
        <v>28</v>
      </c>
      <c r="B341" s="171" t="s">
        <v>1567</v>
      </c>
      <c r="C341" s="172" t="s">
        <v>1574</v>
      </c>
      <c r="D341" s="173">
        <v>5</v>
      </c>
      <c r="E341" s="171" t="s">
        <v>1575</v>
      </c>
      <c r="F341" s="164">
        <v>19</v>
      </c>
      <c r="G341" s="164" t="s">
        <v>852</v>
      </c>
      <c r="H341" s="164">
        <v>0</v>
      </c>
      <c r="I341" s="164">
        <v>0</v>
      </c>
      <c r="J341" s="164">
        <v>325</v>
      </c>
      <c r="K341" s="164">
        <v>46</v>
      </c>
      <c r="L341" s="165">
        <v>14.153846153846153</v>
      </c>
      <c r="M341" s="384" t="s">
        <v>2504</v>
      </c>
      <c r="N341" s="166" t="s">
        <v>853</v>
      </c>
      <c r="CB341" s="166"/>
      <c r="CG341" s="166"/>
      <c r="CS341" s="167"/>
      <c r="CT341" s="166"/>
      <c r="DO341" s="166"/>
      <c r="EV341" s="166"/>
      <c r="FN341" s="167"/>
      <c r="FU341" s="166"/>
      <c r="GA341" s="166"/>
      <c r="GE341" s="166"/>
      <c r="GM341" s="166"/>
      <c r="GQ341" s="167"/>
      <c r="IP341" s="166"/>
      <c r="IR341" s="166"/>
      <c r="IX341" s="10"/>
      <c r="IY341" s="10"/>
      <c r="JA341" s="10"/>
      <c r="JM341" s="167"/>
      <c r="JS341" t="s">
        <v>853</v>
      </c>
      <c r="JY341" s="166"/>
      <c r="KC341" s="285"/>
      <c r="KH341" s="10"/>
      <c r="KI341" s="10"/>
      <c r="KJ341" s="10"/>
      <c r="KK341" s="10"/>
      <c r="KR341" s="255"/>
      <c r="KT341" s="10">
        <f t="shared" si="20"/>
        <v>1</v>
      </c>
      <c r="KU341" s="10">
        <f t="shared" si="21"/>
        <v>0</v>
      </c>
      <c r="KV341" s="10">
        <f t="shared" si="22"/>
        <v>1</v>
      </c>
      <c r="KW341" s="10">
        <f t="shared" si="23"/>
        <v>2</v>
      </c>
    </row>
    <row r="342" spans="1:309" ht="19.5">
      <c r="A342" s="171">
        <v>28</v>
      </c>
      <c r="B342" s="171" t="s">
        <v>1567</v>
      </c>
      <c r="C342" s="172" t="s">
        <v>1576</v>
      </c>
      <c r="D342" s="173">
        <v>6</v>
      </c>
      <c r="E342" s="171" t="s">
        <v>1577</v>
      </c>
      <c r="F342" s="164">
        <v>10</v>
      </c>
      <c r="G342" s="164" t="s">
        <v>857</v>
      </c>
      <c r="H342" s="164">
        <v>0</v>
      </c>
      <c r="I342" s="164">
        <v>0</v>
      </c>
      <c r="J342" s="164">
        <v>425</v>
      </c>
      <c r="K342" s="164">
        <v>164.7</v>
      </c>
      <c r="L342" s="165">
        <v>38.752941176470586</v>
      </c>
      <c r="M342" s="384" t="s">
        <v>2505</v>
      </c>
      <c r="N342" s="166" t="s">
        <v>853</v>
      </c>
      <c r="CB342" s="166"/>
      <c r="CG342" s="166"/>
      <c r="CI342" s="9" t="s">
        <v>853</v>
      </c>
      <c r="CQ342" s="9" t="s">
        <v>853</v>
      </c>
      <c r="CS342" s="167"/>
      <c r="CT342" s="166"/>
      <c r="CV342" s="9" t="s">
        <v>853</v>
      </c>
      <c r="CW342" s="9" t="s">
        <v>853</v>
      </c>
      <c r="DO342" s="166" t="s">
        <v>853</v>
      </c>
      <c r="EV342" s="166"/>
      <c r="FN342" s="167"/>
      <c r="FO342" s="9" t="s">
        <v>853</v>
      </c>
      <c r="FS342" s="9" t="s">
        <v>853</v>
      </c>
      <c r="FU342" s="166" t="s">
        <v>853</v>
      </c>
      <c r="GA342" s="166"/>
      <c r="GE342" s="166"/>
      <c r="GM342" s="166"/>
      <c r="GQ342" s="167"/>
      <c r="IP342" s="166"/>
      <c r="IR342" s="166"/>
      <c r="IX342" s="10"/>
      <c r="IY342" s="10"/>
      <c r="IZ342" s="9" t="s">
        <v>853</v>
      </c>
      <c r="JA342" s="10"/>
      <c r="JM342" s="167"/>
      <c r="JO342" t="s">
        <v>853</v>
      </c>
      <c r="JP342" t="s">
        <v>853</v>
      </c>
      <c r="JY342" s="166"/>
      <c r="KC342" s="285"/>
      <c r="KH342" s="10"/>
      <c r="KI342" s="10"/>
      <c r="KJ342" s="10"/>
      <c r="KK342" s="10"/>
      <c r="KR342" s="255"/>
      <c r="KT342" s="10">
        <f t="shared" si="20"/>
        <v>9</v>
      </c>
      <c r="KU342" s="10">
        <f t="shared" si="21"/>
        <v>1</v>
      </c>
      <c r="KV342" s="10">
        <f t="shared" si="22"/>
        <v>2</v>
      </c>
      <c r="KW342" s="10">
        <f t="shared" si="23"/>
        <v>12</v>
      </c>
    </row>
    <row r="343" spans="1:309" ht="19.5">
      <c r="A343" s="171">
        <v>28</v>
      </c>
      <c r="B343" s="171" t="s">
        <v>1567</v>
      </c>
      <c r="C343" s="172" t="s">
        <v>1578</v>
      </c>
      <c r="D343" s="173">
        <v>7</v>
      </c>
      <c r="E343" s="171" t="s">
        <v>1579</v>
      </c>
      <c r="F343" s="164">
        <v>4</v>
      </c>
      <c r="G343" s="164" t="s">
        <v>876</v>
      </c>
      <c r="H343" s="164">
        <v>0</v>
      </c>
      <c r="I343" s="164">
        <v>0</v>
      </c>
      <c r="J343" s="164">
        <v>633</v>
      </c>
      <c r="K343" s="164">
        <v>210</v>
      </c>
      <c r="L343" s="165">
        <v>33.175355450236964</v>
      </c>
      <c r="M343" s="384" t="s">
        <v>2506</v>
      </c>
      <c r="N343" s="166" t="s">
        <v>853</v>
      </c>
      <c r="CB343" s="166"/>
      <c r="CG343" s="166"/>
      <c r="CQ343" s="9" t="s">
        <v>853</v>
      </c>
      <c r="CS343" s="167"/>
      <c r="CT343" s="166"/>
      <c r="DO343" s="166"/>
      <c r="EV343" s="166"/>
      <c r="FN343" s="167"/>
      <c r="FU343" s="166"/>
      <c r="GA343" s="166"/>
      <c r="GE343" s="166"/>
      <c r="GM343" s="166"/>
      <c r="GQ343" s="167"/>
      <c r="HA343" t="s">
        <v>853</v>
      </c>
      <c r="IP343" s="166"/>
      <c r="IR343" s="166"/>
      <c r="IX343" s="10"/>
      <c r="IY343" s="10"/>
      <c r="JA343" s="10"/>
      <c r="JC343" s="9" t="s">
        <v>853</v>
      </c>
      <c r="JG343" s="9" t="s">
        <v>853</v>
      </c>
      <c r="JM343" s="167"/>
      <c r="JY343" s="166"/>
      <c r="KC343" s="285"/>
      <c r="KH343" s="10"/>
      <c r="KI343" s="10"/>
      <c r="KJ343" s="10"/>
      <c r="KK343" s="10"/>
      <c r="KR343" s="255"/>
      <c r="KT343" s="10">
        <f t="shared" si="20"/>
        <v>3</v>
      </c>
      <c r="KU343" s="10">
        <f t="shared" si="21"/>
        <v>2</v>
      </c>
      <c r="KV343" s="10">
        <f t="shared" si="22"/>
        <v>0</v>
      </c>
      <c r="KW343" s="10">
        <f t="shared" si="23"/>
        <v>5</v>
      </c>
    </row>
    <row r="344" spans="1:309" ht="19.5">
      <c r="A344" s="171">
        <v>28</v>
      </c>
      <c r="B344" s="171" t="s">
        <v>1567</v>
      </c>
      <c r="C344" s="172" t="s">
        <v>1580</v>
      </c>
      <c r="D344" s="173">
        <v>8</v>
      </c>
      <c r="E344" s="164" t="s">
        <v>1581</v>
      </c>
      <c r="F344" s="164">
        <v>8</v>
      </c>
      <c r="G344" s="164" t="s">
        <v>857</v>
      </c>
      <c r="H344" s="164">
        <v>0</v>
      </c>
      <c r="I344" s="164">
        <v>0</v>
      </c>
      <c r="J344" s="164">
        <v>714</v>
      </c>
      <c r="K344" s="164">
        <v>420.3</v>
      </c>
      <c r="L344" s="165">
        <v>58.865546218487395</v>
      </c>
      <c r="M344" s="384" t="s">
        <v>2507</v>
      </c>
      <c r="N344" s="166" t="s">
        <v>853</v>
      </c>
      <c r="CB344" s="166"/>
      <c r="CG344" s="166"/>
      <c r="CI344" s="9" t="s">
        <v>853</v>
      </c>
      <c r="CJ344" s="9" t="s">
        <v>853</v>
      </c>
      <c r="CS344" s="167"/>
      <c r="CT344" s="166"/>
      <c r="DO344" s="166"/>
      <c r="EV344" s="166"/>
      <c r="FN344" s="167"/>
      <c r="FU344" s="166"/>
      <c r="GA344" s="166"/>
      <c r="GE344" s="166"/>
      <c r="GM344" s="166"/>
      <c r="GQ344" s="167"/>
      <c r="IP344" s="166"/>
      <c r="IR344" s="166"/>
      <c r="IX344" s="10" t="s">
        <v>853</v>
      </c>
      <c r="IY344" s="10"/>
      <c r="IZ344" s="9" t="s">
        <v>853</v>
      </c>
      <c r="JA344" s="10"/>
      <c r="JC344" s="9" t="s">
        <v>853</v>
      </c>
      <c r="JK344" s="9" t="s">
        <v>853</v>
      </c>
      <c r="JM344" s="167"/>
      <c r="JY344" s="166"/>
      <c r="KA344" s="9" t="s">
        <v>853</v>
      </c>
      <c r="KC344" s="285"/>
      <c r="KH344" s="10" t="s">
        <v>853</v>
      </c>
      <c r="KI344" s="10"/>
      <c r="KJ344" s="10"/>
      <c r="KK344" s="10"/>
      <c r="KR344" s="255"/>
      <c r="KT344" s="10">
        <f t="shared" si="20"/>
        <v>3</v>
      </c>
      <c r="KU344" s="10">
        <f t="shared" si="21"/>
        <v>4</v>
      </c>
      <c r="KV344" s="10">
        <f t="shared" si="22"/>
        <v>2</v>
      </c>
      <c r="KW344" s="10">
        <f t="shared" si="23"/>
        <v>9</v>
      </c>
    </row>
    <row r="345" spans="1:309" ht="19.5">
      <c r="A345" s="171">
        <v>28</v>
      </c>
      <c r="B345" s="171" t="s">
        <v>1567</v>
      </c>
      <c r="C345" s="172" t="s">
        <v>1582</v>
      </c>
      <c r="D345" s="173">
        <v>9</v>
      </c>
      <c r="E345" s="171" t="s">
        <v>1583</v>
      </c>
      <c r="F345" s="164">
        <v>21</v>
      </c>
      <c r="G345" s="164" t="s">
        <v>864</v>
      </c>
      <c r="H345" s="164" t="s">
        <v>864</v>
      </c>
      <c r="I345" s="164" t="s">
        <v>904</v>
      </c>
      <c r="J345" s="164">
        <v>926</v>
      </c>
      <c r="K345" s="164">
        <v>641.4</v>
      </c>
      <c r="L345" s="165">
        <v>69.265658747300222</v>
      </c>
      <c r="M345" s="384" t="s">
        <v>2508</v>
      </c>
      <c r="N345" s="166" t="s">
        <v>853</v>
      </c>
      <c r="AD345" s="9" t="s">
        <v>853</v>
      </c>
      <c r="BB345" s="9" t="s">
        <v>853</v>
      </c>
      <c r="BP345" s="9" t="s">
        <v>853</v>
      </c>
      <c r="CB345" s="166"/>
      <c r="CG345" s="166" t="s">
        <v>853</v>
      </c>
      <c r="CI345" s="9" t="s">
        <v>853</v>
      </c>
      <c r="CS345" s="167"/>
      <c r="CT345" s="166"/>
      <c r="DG345" s="9" t="s">
        <v>853</v>
      </c>
      <c r="DO345" s="166"/>
      <c r="EA345" s="9" t="s">
        <v>853</v>
      </c>
      <c r="EC345" s="9" t="s">
        <v>853</v>
      </c>
      <c r="EH345" s="9" t="s">
        <v>853</v>
      </c>
      <c r="EV345" s="166"/>
      <c r="EW345" s="9" t="s">
        <v>853</v>
      </c>
      <c r="FB345" s="9" t="s">
        <v>853</v>
      </c>
      <c r="FH345" s="9" t="s">
        <v>853</v>
      </c>
      <c r="FI345" s="9" t="s">
        <v>853</v>
      </c>
      <c r="FN345" s="167"/>
      <c r="FO345" s="9" t="s">
        <v>853</v>
      </c>
      <c r="FS345" s="9" t="s">
        <v>853</v>
      </c>
      <c r="FT345" s="167" t="s">
        <v>853</v>
      </c>
      <c r="FU345" s="9" t="s">
        <v>853</v>
      </c>
      <c r="FV345" s="9" t="s">
        <v>853</v>
      </c>
      <c r="FW345" s="9" t="s">
        <v>853</v>
      </c>
      <c r="FX345" s="9" t="s">
        <v>853</v>
      </c>
      <c r="GA345" s="166"/>
      <c r="GE345" s="166"/>
      <c r="GM345" s="166"/>
      <c r="GQ345" s="167"/>
      <c r="IP345" s="166"/>
      <c r="IR345" s="166" t="s">
        <v>853</v>
      </c>
      <c r="IX345" s="10"/>
      <c r="IY345" s="10"/>
      <c r="IZ345" s="9" t="s">
        <v>853</v>
      </c>
      <c r="JA345" s="10"/>
      <c r="JM345" s="167"/>
      <c r="JY345" s="166"/>
      <c r="KC345" s="285"/>
      <c r="KH345" s="10"/>
      <c r="KI345" s="10"/>
      <c r="KJ345" s="10"/>
      <c r="KK345" s="10"/>
      <c r="KR345" s="255"/>
      <c r="KT345" s="10">
        <f t="shared" si="20"/>
        <v>21</v>
      </c>
      <c r="KU345" s="10">
        <f t="shared" si="21"/>
        <v>2</v>
      </c>
      <c r="KV345" s="10">
        <f t="shared" si="22"/>
        <v>0</v>
      </c>
      <c r="KW345" s="10">
        <f t="shared" si="23"/>
        <v>23</v>
      </c>
    </row>
    <row r="346" spans="1:309" ht="19.5">
      <c r="A346" s="171">
        <v>28</v>
      </c>
      <c r="B346" s="171" t="s">
        <v>1567</v>
      </c>
      <c r="C346" s="172" t="s">
        <v>1584</v>
      </c>
      <c r="D346" s="173">
        <v>10</v>
      </c>
      <c r="E346" s="171" t="s">
        <v>1585</v>
      </c>
      <c r="F346" s="164">
        <v>20</v>
      </c>
      <c r="G346" s="164" t="s">
        <v>852</v>
      </c>
      <c r="H346" s="164">
        <v>0</v>
      </c>
      <c r="I346" s="164">
        <v>0</v>
      </c>
      <c r="J346" s="164">
        <v>382</v>
      </c>
      <c r="K346" s="164">
        <v>142</v>
      </c>
      <c r="L346" s="165">
        <v>37.172774869109951</v>
      </c>
      <c r="M346" s="384" t="s">
        <v>2509</v>
      </c>
      <c r="N346" s="166" t="s">
        <v>853</v>
      </c>
      <c r="BA346" s="9" t="s">
        <v>853</v>
      </c>
      <c r="BB346" s="9" t="s">
        <v>853</v>
      </c>
      <c r="BC346" s="9" t="s">
        <v>853</v>
      </c>
      <c r="BD346" s="9" t="s">
        <v>853</v>
      </c>
      <c r="BP346" s="9" t="s">
        <v>853</v>
      </c>
      <c r="BQ346" s="9" t="s">
        <v>853</v>
      </c>
      <c r="CB346" s="166" t="s">
        <v>853</v>
      </c>
      <c r="CC346" s="9" t="s">
        <v>853</v>
      </c>
      <c r="CG346" s="166" t="s">
        <v>853</v>
      </c>
      <c r="CH346" s="9" t="s">
        <v>853</v>
      </c>
      <c r="CI346" s="9" t="s">
        <v>853</v>
      </c>
      <c r="CJ346" s="9" t="s">
        <v>853</v>
      </c>
      <c r="CL346" s="9" t="s">
        <v>853</v>
      </c>
      <c r="CQ346" s="9" t="s">
        <v>853</v>
      </c>
      <c r="CS346" s="167"/>
      <c r="CT346" s="166" t="s">
        <v>853</v>
      </c>
      <c r="CV346" s="9" t="s">
        <v>853</v>
      </c>
      <c r="DA346" s="9" t="s">
        <v>853</v>
      </c>
      <c r="DB346" s="9" t="s">
        <v>853</v>
      </c>
      <c r="DO346" s="166" t="s">
        <v>853</v>
      </c>
      <c r="DT346" s="9" t="s">
        <v>853</v>
      </c>
      <c r="DV346" s="9" t="s">
        <v>853</v>
      </c>
      <c r="DX346" s="9" t="s">
        <v>853</v>
      </c>
      <c r="DY346" s="9" t="s">
        <v>853</v>
      </c>
      <c r="DZ346" s="9" t="s">
        <v>853</v>
      </c>
      <c r="EA346" s="9" t="s">
        <v>853</v>
      </c>
      <c r="EV346" s="166"/>
      <c r="EZ346" s="9" t="s">
        <v>853</v>
      </c>
      <c r="FG346" s="9" t="s">
        <v>853</v>
      </c>
      <c r="FH346" s="9" t="s">
        <v>853</v>
      </c>
      <c r="FN346" s="167"/>
      <c r="FO346" s="9" t="s">
        <v>853</v>
      </c>
      <c r="FQ346" s="9" t="s">
        <v>853</v>
      </c>
      <c r="FS346" s="9" t="s">
        <v>853</v>
      </c>
      <c r="FU346" s="166" t="s">
        <v>853</v>
      </c>
      <c r="FV346" s="9" t="s">
        <v>853</v>
      </c>
      <c r="FW346" s="9" t="s">
        <v>853</v>
      </c>
      <c r="FX346" s="9" t="s">
        <v>853</v>
      </c>
      <c r="GA346" s="166"/>
      <c r="GE346" s="166"/>
      <c r="GM346" s="166"/>
      <c r="GQ346" s="167"/>
      <c r="GR346" t="s">
        <v>853</v>
      </c>
      <c r="GS346" t="s">
        <v>853</v>
      </c>
      <c r="GU346" t="s">
        <v>853</v>
      </c>
      <c r="GV346" t="s">
        <v>853</v>
      </c>
      <c r="GW346" t="s">
        <v>853</v>
      </c>
      <c r="GX346" t="s">
        <v>853</v>
      </c>
      <c r="HA346" t="s">
        <v>853</v>
      </c>
      <c r="HF346" t="s">
        <v>853</v>
      </c>
      <c r="HK346" t="s">
        <v>853</v>
      </c>
      <c r="HX346" t="s">
        <v>853</v>
      </c>
      <c r="IA346" t="s">
        <v>853</v>
      </c>
      <c r="IC346" t="s">
        <v>853</v>
      </c>
      <c r="ID346" t="s">
        <v>853</v>
      </c>
      <c r="IH346" t="s">
        <v>853</v>
      </c>
      <c r="IP346" s="166"/>
      <c r="IR346" s="166"/>
      <c r="IX346" s="10"/>
      <c r="IY346" s="10"/>
      <c r="JA346" s="10"/>
      <c r="JM346" s="167"/>
      <c r="JP346" t="s">
        <v>853</v>
      </c>
      <c r="JY346" s="174" t="s">
        <v>853</v>
      </c>
      <c r="JZ346" t="s">
        <v>853</v>
      </c>
      <c r="KB346" t="s">
        <v>853</v>
      </c>
      <c r="KC346" s="285"/>
      <c r="KD346" t="s">
        <v>853</v>
      </c>
      <c r="KE346" t="s">
        <v>853</v>
      </c>
      <c r="KH346" s="10"/>
      <c r="KI346" s="10"/>
      <c r="KJ346" s="10"/>
      <c r="KK346" s="10"/>
      <c r="KM346" t="s">
        <v>853</v>
      </c>
      <c r="KO346" t="s">
        <v>853</v>
      </c>
      <c r="KR346" s="255"/>
      <c r="KT346" s="10">
        <f t="shared" si="20"/>
        <v>50</v>
      </c>
      <c r="KU346" s="10">
        <f t="shared" si="21"/>
        <v>0</v>
      </c>
      <c r="KV346" s="10">
        <f t="shared" si="22"/>
        <v>8</v>
      </c>
      <c r="KW346" s="10">
        <f t="shared" si="23"/>
        <v>58</v>
      </c>
    </row>
    <row r="347" spans="1:309" ht="19.5">
      <c r="A347" s="171">
        <v>28</v>
      </c>
      <c r="B347" s="171" t="s">
        <v>1567</v>
      </c>
      <c r="C347" s="172" t="s">
        <v>1586</v>
      </c>
      <c r="D347" s="173">
        <v>11</v>
      </c>
      <c r="E347" s="164" t="s">
        <v>1587</v>
      </c>
      <c r="F347" s="164">
        <v>20</v>
      </c>
      <c r="G347" s="164" t="s">
        <v>852</v>
      </c>
      <c r="H347" s="164">
        <v>0</v>
      </c>
      <c r="I347" s="164">
        <v>0</v>
      </c>
      <c r="J347" s="164">
        <v>172</v>
      </c>
      <c r="K347" s="164">
        <v>17.8</v>
      </c>
      <c r="L347" s="165">
        <v>10.348837209302326</v>
      </c>
      <c r="M347" s="384" t="s">
        <v>2510</v>
      </c>
      <c r="N347" s="166"/>
      <c r="CB347" s="166"/>
      <c r="CG347" s="166"/>
      <c r="CS347" s="167"/>
      <c r="CT347" s="166"/>
      <c r="DO347" s="166"/>
      <c r="EV347" s="166"/>
      <c r="FN347" s="167"/>
      <c r="FU347" s="166"/>
      <c r="GA347" s="166"/>
      <c r="GE347" s="166"/>
      <c r="GM347" s="166"/>
      <c r="GQ347" s="167"/>
      <c r="HA347" t="s">
        <v>853</v>
      </c>
      <c r="IP347" s="166"/>
      <c r="IR347" s="166"/>
      <c r="IX347" s="10"/>
      <c r="IY347" s="10"/>
      <c r="JA347" s="10"/>
      <c r="JC347" s="9" t="s">
        <v>853</v>
      </c>
      <c r="JE347" t="s">
        <v>853</v>
      </c>
      <c r="JG347" s="9" t="s">
        <v>853</v>
      </c>
      <c r="JM347" s="167"/>
      <c r="JQ347" t="s">
        <v>853</v>
      </c>
      <c r="JY347" s="166"/>
      <c r="KC347" s="285"/>
      <c r="KH347" s="10"/>
      <c r="KI347" s="10"/>
      <c r="KJ347" s="10"/>
      <c r="KK347" s="10"/>
      <c r="KR347" s="255"/>
      <c r="KT347" s="10">
        <f t="shared" si="20"/>
        <v>1</v>
      </c>
      <c r="KU347" s="10">
        <f t="shared" si="21"/>
        <v>3</v>
      </c>
      <c r="KV347" s="10">
        <f t="shared" si="22"/>
        <v>1</v>
      </c>
      <c r="KW347" s="10">
        <f t="shared" si="23"/>
        <v>5</v>
      </c>
    </row>
    <row r="348" spans="1:309" ht="19.5">
      <c r="A348" s="171">
        <v>28</v>
      </c>
      <c r="B348" s="171" t="s">
        <v>1567</v>
      </c>
      <c r="C348" s="172" t="s">
        <v>1588</v>
      </c>
      <c r="D348" s="173">
        <v>12</v>
      </c>
      <c r="E348" s="164" t="s">
        <v>1589</v>
      </c>
      <c r="F348" s="164">
        <v>10</v>
      </c>
      <c r="G348" s="164" t="s">
        <v>857</v>
      </c>
      <c r="H348" s="164">
        <v>0</v>
      </c>
      <c r="I348" s="164">
        <v>0</v>
      </c>
      <c r="J348" s="164">
        <v>600</v>
      </c>
      <c r="K348" s="164">
        <v>250</v>
      </c>
      <c r="L348" s="165">
        <v>41.666666666666671</v>
      </c>
      <c r="M348" s="384" t="s">
        <v>2511</v>
      </c>
      <c r="N348" s="166" t="s">
        <v>853</v>
      </c>
      <c r="CB348" s="166"/>
      <c r="CG348" s="166"/>
      <c r="CH348" s="9" t="s">
        <v>853</v>
      </c>
      <c r="CL348" s="9" t="s">
        <v>853</v>
      </c>
      <c r="CO348" s="9" t="s">
        <v>853</v>
      </c>
      <c r="CS348" s="167"/>
      <c r="CT348" s="166"/>
      <c r="DO348" s="166"/>
      <c r="DV348" s="9" t="s">
        <v>853</v>
      </c>
      <c r="EV348" s="166"/>
      <c r="FN348" s="167"/>
      <c r="FU348" s="166"/>
      <c r="GA348" s="166"/>
      <c r="GE348" s="166"/>
      <c r="GM348" s="166"/>
      <c r="GQ348" s="167"/>
      <c r="IP348" s="166"/>
      <c r="IR348" s="166"/>
      <c r="IX348" s="10"/>
      <c r="IY348" s="10"/>
      <c r="JA348" s="10"/>
      <c r="JM348" s="167"/>
      <c r="JY348" s="166"/>
      <c r="KC348" s="285"/>
      <c r="KH348" s="10"/>
      <c r="KI348" s="10"/>
      <c r="KJ348" s="10"/>
      <c r="KK348" s="10"/>
      <c r="KR348" s="255"/>
      <c r="KT348" s="10">
        <f t="shared" si="20"/>
        <v>5</v>
      </c>
      <c r="KU348" s="10">
        <f t="shared" si="21"/>
        <v>0</v>
      </c>
      <c r="KV348" s="10">
        <f t="shared" si="22"/>
        <v>0</v>
      </c>
      <c r="KW348" s="10">
        <f t="shared" si="23"/>
        <v>5</v>
      </c>
    </row>
    <row r="349" spans="1:309" ht="19.5">
      <c r="A349" s="171">
        <v>28</v>
      </c>
      <c r="B349" s="171" t="s">
        <v>1567</v>
      </c>
      <c r="C349" s="172" t="s">
        <v>1590</v>
      </c>
      <c r="D349" s="173">
        <v>13</v>
      </c>
      <c r="E349" s="164" t="s">
        <v>1591</v>
      </c>
      <c r="F349" s="164">
        <v>9</v>
      </c>
      <c r="G349" s="164" t="s">
        <v>857</v>
      </c>
      <c r="H349" s="164">
        <v>0</v>
      </c>
      <c r="I349" s="164">
        <v>0</v>
      </c>
      <c r="J349" s="164">
        <v>450</v>
      </c>
      <c r="K349" s="164">
        <v>182.2</v>
      </c>
      <c r="L349" s="165">
        <v>40.488888888888887</v>
      </c>
      <c r="M349" s="384" t="s">
        <v>2512</v>
      </c>
      <c r="N349" s="166" t="s">
        <v>853</v>
      </c>
      <c r="CB349" s="166"/>
      <c r="CG349" s="166"/>
      <c r="CS349" s="167"/>
      <c r="CT349" s="166"/>
      <c r="DO349" s="166"/>
      <c r="EV349" s="166"/>
      <c r="FN349" s="167"/>
      <c r="FU349" s="166"/>
      <c r="GA349" s="166"/>
      <c r="GE349" s="166"/>
      <c r="GM349" s="166"/>
      <c r="GQ349" s="167"/>
      <c r="IP349" s="166"/>
      <c r="IR349" s="166"/>
      <c r="IX349" s="10"/>
      <c r="IY349" s="10"/>
      <c r="IZ349" s="9" t="s">
        <v>853</v>
      </c>
      <c r="JA349" s="10"/>
      <c r="JM349" s="167"/>
      <c r="JY349" s="166"/>
      <c r="KC349" s="285"/>
      <c r="KD349" t="s">
        <v>853</v>
      </c>
      <c r="KE349" t="s">
        <v>853</v>
      </c>
      <c r="KH349" s="10"/>
      <c r="KI349" s="10"/>
      <c r="KJ349" s="10"/>
      <c r="KK349" s="10"/>
      <c r="KR349" s="255"/>
      <c r="KT349" s="10">
        <f t="shared" si="20"/>
        <v>1</v>
      </c>
      <c r="KU349" s="10">
        <f t="shared" si="21"/>
        <v>1</v>
      </c>
      <c r="KV349" s="10">
        <f t="shared" si="22"/>
        <v>2</v>
      </c>
      <c r="KW349" s="10">
        <f t="shared" si="23"/>
        <v>4</v>
      </c>
    </row>
    <row r="350" spans="1:309" ht="19.5">
      <c r="A350" s="171">
        <v>28</v>
      </c>
      <c r="B350" s="171" t="s">
        <v>1567</v>
      </c>
      <c r="C350" s="172" t="s">
        <v>1592</v>
      </c>
      <c r="D350" s="173">
        <v>14</v>
      </c>
      <c r="E350" s="164" t="s">
        <v>1593</v>
      </c>
      <c r="F350" s="164">
        <v>8</v>
      </c>
      <c r="G350" s="164" t="s">
        <v>857</v>
      </c>
      <c r="H350" s="164">
        <v>0</v>
      </c>
      <c r="I350" s="164">
        <v>0</v>
      </c>
      <c r="J350" s="164">
        <v>720</v>
      </c>
      <c r="K350" s="164">
        <v>224.3</v>
      </c>
      <c r="L350" s="165">
        <v>31.152777777777779</v>
      </c>
      <c r="M350" s="384" t="s">
        <v>2513</v>
      </c>
      <c r="N350" s="166"/>
      <c r="CB350" s="166"/>
      <c r="CG350" s="166"/>
      <c r="CO350" s="9" t="s">
        <v>853</v>
      </c>
      <c r="CS350" s="167" t="s">
        <v>853</v>
      </c>
      <c r="CT350" s="166"/>
      <c r="DO350" s="166" t="s">
        <v>853</v>
      </c>
      <c r="EV350" s="166" t="s">
        <v>853</v>
      </c>
      <c r="FN350" s="167"/>
      <c r="FU350" s="166"/>
      <c r="GA350" s="166"/>
      <c r="GE350" s="166"/>
      <c r="GM350" s="166"/>
      <c r="GQ350" s="167"/>
      <c r="IP350" s="166"/>
      <c r="IR350" s="166"/>
      <c r="IX350" s="10"/>
      <c r="IY350" s="10"/>
      <c r="IZ350" s="9" t="s">
        <v>853</v>
      </c>
      <c r="JA350" s="10"/>
      <c r="JC350" s="9" t="s">
        <v>853</v>
      </c>
      <c r="JM350" s="167"/>
      <c r="JY350" s="174" t="s">
        <v>853</v>
      </c>
      <c r="KC350" s="285"/>
      <c r="KD350" t="s">
        <v>853</v>
      </c>
      <c r="KH350" s="10"/>
      <c r="KI350" s="10"/>
      <c r="KJ350" s="10"/>
      <c r="KK350" s="10"/>
      <c r="KR350" s="255"/>
      <c r="KT350" s="10">
        <f t="shared" si="20"/>
        <v>4</v>
      </c>
      <c r="KU350" s="10">
        <f t="shared" si="21"/>
        <v>2</v>
      </c>
      <c r="KV350" s="10">
        <f t="shared" si="22"/>
        <v>2</v>
      </c>
      <c r="KW350" s="10">
        <f t="shared" si="23"/>
        <v>8</v>
      </c>
    </row>
    <row r="351" spans="1:309" ht="19.5">
      <c r="A351" s="171">
        <v>28</v>
      </c>
      <c r="B351" s="171" t="s">
        <v>1567</v>
      </c>
      <c r="C351" s="172" t="s">
        <v>1594</v>
      </c>
      <c r="D351" s="173">
        <v>15</v>
      </c>
      <c r="E351" s="164" t="s">
        <v>1595</v>
      </c>
      <c r="F351" s="164">
        <v>9</v>
      </c>
      <c r="G351" s="164" t="s">
        <v>857</v>
      </c>
      <c r="H351" s="164">
        <v>0</v>
      </c>
      <c r="I351" s="164">
        <v>0</v>
      </c>
      <c r="J351" s="164">
        <v>463</v>
      </c>
      <c r="K351" s="164">
        <v>139.5</v>
      </c>
      <c r="L351" s="165">
        <v>30.129589632829372</v>
      </c>
      <c r="M351" s="384" t="s">
        <v>2514</v>
      </c>
      <c r="N351" s="166" t="s">
        <v>853</v>
      </c>
      <c r="CB351" s="166"/>
      <c r="CG351" s="166"/>
      <c r="CS351" s="167"/>
      <c r="CT351" s="166"/>
      <c r="DO351" s="166"/>
      <c r="EV351" s="166"/>
      <c r="FN351" s="167"/>
      <c r="FU351" s="166"/>
      <c r="GA351" s="166"/>
      <c r="GE351" s="166"/>
      <c r="GM351" s="166"/>
      <c r="GQ351" s="167"/>
      <c r="IP351" s="166"/>
      <c r="IR351" s="166"/>
      <c r="IX351" s="10"/>
      <c r="IY351" s="10"/>
      <c r="JA351" s="10"/>
      <c r="JG351" s="9" t="s">
        <v>853</v>
      </c>
      <c r="JM351" s="167"/>
      <c r="JY351" s="174"/>
      <c r="KB351"/>
      <c r="KC351" s="285"/>
      <c r="KH351" s="10"/>
      <c r="KI351" s="10"/>
      <c r="KJ351" s="10"/>
      <c r="KK351" s="10"/>
      <c r="KO351" t="s">
        <v>853</v>
      </c>
      <c r="KR351" s="255"/>
      <c r="KT351" s="10">
        <f t="shared" si="20"/>
        <v>1</v>
      </c>
      <c r="KU351" s="10">
        <f t="shared" si="21"/>
        <v>1</v>
      </c>
      <c r="KV351" s="10">
        <f t="shared" si="22"/>
        <v>1</v>
      </c>
      <c r="KW351" s="10">
        <f t="shared" si="23"/>
        <v>3</v>
      </c>
    </row>
    <row r="352" spans="1:309" ht="19.5">
      <c r="A352" s="171">
        <v>28</v>
      </c>
      <c r="B352" s="171" t="s">
        <v>1567</v>
      </c>
      <c r="C352" s="172" t="s">
        <v>1596</v>
      </c>
      <c r="D352" s="173">
        <v>16</v>
      </c>
      <c r="E352" s="164" t="s">
        <v>1597</v>
      </c>
      <c r="F352" s="164">
        <v>9</v>
      </c>
      <c r="G352" s="164" t="s">
        <v>857</v>
      </c>
      <c r="H352" s="164">
        <v>0</v>
      </c>
      <c r="I352" s="164">
        <v>0</v>
      </c>
      <c r="J352" s="164">
        <v>338</v>
      </c>
      <c r="K352" s="164">
        <v>52.4</v>
      </c>
      <c r="L352" s="165">
        <v>15.502958579881657</v>
      </c>
      <c r="M352" s="384" t="s">
        <v>2515</v>
      </c>
      <c r="N352" s="166" t="s">
        <v>853</v>
      </c>
      <c r="T352" s="9" t="s">
        <v>853</v>
      </c>
      <c r="AD352" s="9" t="s">
        <v>853</v>
      </c>
      <c r="BA352" s="9" t="s">
        <v>853</v>
      </c>
      <c r="BB352" s="9" t="s">
        <v>853</v>
      </c>
      <c r="BD352" s="9" t="s">
        <v>853</v>
      </c>
      <c r="BH352" s="9" t="s">
        <v>853</v>
      </c>
      <c r="BK352" s="9" t="s">
        <v>853</v>
      </c>
      <c r="BL352" s="9" t="s">
        <v>853</v>
      </c>
      <c r="BN352" s="9" t="s">
        <v>853</v>
      </c>
      <c r="BO352" s="9" t="s">
        <v>853</v>
      </c>
      <c r="BP352" s="9" t="s">
        <v>853</v>
      </c>
      <c r="BQ352" s="9" t="s">
        <v>853</v>
      </c>
      <c r="BU352" s="9" t="s">
        <v>853</v>
      </c>
      <c r="CB352" s="166" t="s">
        <v>853</v>
      </c>
      <c r="CC352" s="9" t="s">
        <v>853</v>
      </c>
      <c r="CG352" s="166" t="s">
        <v>853</v>
      </c>
      <c r="CH352" s="9" t="s">
        <v>853</v>
      </c>
      <c r="CI352" s="9" t="s">
        <v>853</v>
      </c>
      <c r="CJ352" s="9" t="s">
        <v>853</v>
      </c>
      <c r="CM352" s="9" t="s">
        <v>853</v>
      </c>
      <c r="CO352" s="9" t="s">
        <v>853</v>
      </c>
      <c r="CS352" s="167"/>
      <c r="CT352" s="166" t="s">
        <v>853</v>
      </c>
      <c r="CU352" s="9" t="s">
        <v>853</v>
      </c>
      <c r="CW352" s="9" t="s">
        <v>853</v>
      </c>
      <c r="DA352" s="9" t="s">
        <v>853</v>
      </c>
      <c r="DC352" s="9" t="s">
        <v>853</v>
      </c>
      <c r="DI352" s="9" t="s">
        <v>853</v>
      </c>
      <c r="DO352" s="166" t="s">
        <v>853</v>
      </c>
      <c r="DP352" s="9" t="s">
        <v>853</v>
      </c>
      <c r="DQ352" s="9" t="s">
        <v>853</v>
      </c>
      <c r="DS352" s="9" t="s">
        <v>853</v>
      </c>
      <c r="DT352" s="9" t="s">
        <v>853</v>
      </c>
      <c r="DU352" s="9" t="s">
        <v>853</v>
      </c>
      <c r="DW352" s="9" t="s">
        <v>853</v>
      </c>
      <c r="DX352" s="9" t="s">
        <v>853</v>
      </c>
      <c r="DZ352" s="9" t="s">
        <v>853</v>
      </c>
      <c r="EB352" s="9" t="s">
        <v>853</v>
      </c>
      <c r="EV352" s="166"/>
      <c r="EW352" s="9" t="s">
        <v>853</v>
      </c>
      <c r="EZ352" s="9" t="s">
        <v>853</v>
      </c>
      <c r="FA352" s="9" t="s">
        <v>853</v>
      </c>
      <c r="FB352" s="9" t="s">
        <v>853</v>
      </c>
      <c r="FF352" s="9" t="s">
        <v>853</v>
      </c>
      <c r="FG352" s="9" t="s">
        <v>853</v>
      </c>
      <c r="FH352" s="9" t="s">
        <v>853</v>
      </c>
      <c r="FN352" s="167"/>
      <c r="FO352" s="9" t="s">
        <v>853</v>
      </c>
      <c r="FP352" s="9" t="s">
        <v>853</v>
      </c>
      <c r="FS352" s="9" t="s">
        <v>853</v>
      </c>
      <c r="FU352" s="166" t="s">
        <v>853</v>
      </c>
      <c r="GA352" s="166"/>
      <c r="GE352" s="166"/>
      <c r="GM352" s="166"/>
      <c r="GQ352" s="167"/>
      <c r="GS352" t="s">
        <v>853</v>
      </c>
      <c r="GV352" t="s">
        <v>853</v>
      </c>
      <c r="GX352" t="s">
        <v>853</v>
      </c>
      <c r="HF352" t="s">
        <v>853</v>
      </c>
      <c r="HG352" t="s">
        <v>853</v>
      </c>
      <c r="IP352" s="166"/>
      <c r="IR352" s="166"/>
      <c r="IX352" s="10"/>
      <c r="IY352" s="10"/>
      <c r="JA352" s="10"/>
      <c r="JM352" s="167"/>
      <c r="JO352" t="s">
        <v>853</v>
      </c>
      <c r="JY352" s="166"/>
      <c r="KC352" s="285"/>
      <c r="KH352" s="10"/>
      <c r="KI352" s="10"/>
      <c r="KJ352" s="10"/>
      <c r="KK352" s="10"/>
      <c r="KO352" t="s">
        <v>853</v>
      </c>
      <c r="KR352" s="255"/>
      <c r="KT352" s="10">
        <f t="shared" si="20"/>
        <v>54</v>
      </c>
      <c r="KU352" s="10">
        <f t="shared" si="21"/>
        <v>0</v>
      </c>
      <c r="KV352" s="10">
        <f t="shared" si="22"/>
        <v>2</v>
      </c>
      <c r="KW352" s="10">
        <f t="shared" si="23"/>
        <v>56</v>
      </c>
    </row>
    <row r="353" spans="1:309" ht="19.5">
      <c r="A353" s="171">
        <v>29</v>
      </c>
      <c r="B353" s="171" t="s">
        <v>1598</v>
      </c>
      <c r="C353" s="172" t="s">
        <v>1599</v>
      </c>
      <c r="D353" s="173">
        <v>1</v>
      </c>
      <c r="E353" s="171" t="s">
        <v>1600</v>
      </c>
      <c r="F353" s="164">
        <v>10</v>
      </c>
      <c r="G353" s="164" t="s">
        <v>857</v>
      </c>
      <c r="H353" s="164">
        <v>0</v>
      </c>
      <c r="I353" s="164">
        <v>0</v>
      </c>
      <c r="J353" s="164">
        <v>494</v>
      </c>
      <c r="K353" s="164">
        <v>207.9</v>
      </c>
      <c r="L353" s="165">
        <v>42.085020242914986</v>
      </c>
      <c r="M353" s="384" t="s">
        <v>2516</v>
      </c>
      <c r="N353" s="166"/>
      <c r="CB353" s="166"/>
      <c r="CG353" s="166"/>
      <c r="CS353" s="167"/>
      <c r="CT353" s="166"/>
      <c r="DO353" s="166"/>
      <c r="EV353" s="166"/>
      <c r="FN353" s="167"/>
      <c r="FU353" s="166"/>
      <c r="GA353" s="166"/>
      <c r="GE353" s="166"/>
      <c r="GM353" s="166"/>
      <c r="GQ353" s="167"/>
      <c r="IP353" s="166"/>
      <c r="IR353" s="166"/>
      <c r="IT353" s="9" t="s">
        <v>853</v>
      </c>
      <c r="IX353" s="10"/>
      <c r="IY353" s="10"/>
      <c r="JA353" s="10"/>
      <c r="JM353" s="167"/>
      <c r="JO353" t="s">
        <v>853</v>
      </c>
      <c r="JY353" s="166"/>
      <c r="KC353" s="285" t="s">
        <v>853</v>
      </c>
      <c r="KH353" s="10"/>
      <c r="KI353" s="10"/>
      <c r="KJ353" s="10"/>
      <c r="KK353" s="10"/>
      <c r="KR353" s="255"/>
      <c r="KT353" s="10">
        <f t="shared" si="20"/>
        <v>0</v>
      </c>
      <c r="KU353" s="10">
        <f t="shared" si="21"/>
        <v>1</v>
      </c>
      <c r="KV353" s="10">
        <f t="shared" si="22"/>
        <v>2</v>
      </c>
      <c r="KW353" s="10">
        <f t="shared" si="23"/>
        <v>3</v>
      </c>
    </row>
    <row r="354" spans="1:309" ht="19.5">
      <c r="A354" s="171">
        <v>29</v>
      </c>
      <c r="B354" s="171" t="s">
        <v>1598</v>
      </c>
      <c r="C354" s="172" t="s">
        <v>1601</v>
      </c>
      <c r="D354" s="173">
        <v>2</v>
      </c>
      <c r="E354" s="171" t="s">
        <v>1602</v>
      </c>
      <c r="F354" s="164">
        <v>21</v>
      </c>
      <c r="G354" s="164" t="s">
        <v>852</v>
      </c>
      <c r="H354" s="164" t="s">
        <v>979</v>
      </c>
      <c r="I354" s="164">
        <v>0</v>
      </c>
      <c r="J354" s="164">
        <v>518</v>
      </c>
      <c r="K354" s="164">
        <v>142.69999999999999</v>
      </c>
      <c r="L354" s="165">
        <v>27.548262548262549</v>
      </c>
      <c r="M354" s="384" t="s">
        <v>2517</v>
      </c>
      <c r="N354" s="166" t="s">
        <v>853</v>
      </c>
      <c r="CB354" s="166"/>
      <c r="CG354" s="166"/>
      <c r="CS354" s="167"/>
      <c r="CT354" s="166"/>
      <c r="DO354" s="166"/>
      <c r="DZ354" s="9" t="s">
        <v>853</v>
      </c>
      <c r="EV354" s="166" t="s">
        <v>853</v>
      </c>
      <c r="FN354" s="167"/>
      <c r="FU354" s="166"/>
      <c r="GA354" s="166"/>
      <c r="GE354" s="166"/>
      <c r="GM354" s="166"/>
      <c r="GO354" s="9" t="s">
        <v>853</v>
      </c>
      <c r="GQ354" s="167"/>
      <c r="IP354" s="166"/>
      <c r="IR354" s="166"/>
      <c r="IX354" s="10"/>
      <c r="IY354" s="10"/>
      <c r="JA354" s="10"/>
      <c r="JM354" s="167"/>
      <c r="JN354" t="s">
        <v>853</v>
      </c>
      <c r="JY354" s="166"/>
      <c r="KA354" s="9" t="s">
        <v>853</v>
      </c>
      <c r="KC354" s="285"/>
      <c r="KH354" s="10"/>
      <c r="KI354" s="10"/>
      <c r="KJ354" s="10"/>
      <c r="KK354" s="10"/>
      <c r="KR354" s="255"/>
      <c r="KT354" s="10">
        <f t="shared" si="20"/>
        <v>4</v>
      </c>
      <c r="KU354" s="10">
        <f t="shared" si="21"/>
        <v>0</v>
      </c>
      <c r="KV354" s="10">
        <f t="shared" si="22"/>
        <v>2</v>
      </c>
      <c r="KW354" s="10">
        <f t="shared" si="23"/>
        <v>6</v>
      </c>
    </row>
    <row r="355" spans="1:309" ht="19.5">
      <c r="A355" s="171">
        <v>29</v>
      </c>
      <c r="B355" s="171" t="s">
        <v>1598</v>
      </c>
      <c r="C355" s="172" t="s">
        <v>1603</v>
      </c>
      <c r="D355" s="173">
        <v>3</v>
      </c>
      <c r="E355" s="171" t="s">
        <v>1604</v>
      </c>
      <c r="F355" s="164">
        <v>10</v>
      </c>
      <c r="G355" s="164" t="s">
        <v>864</v>
      </c>
      <c r="H355" s="164" t="s">
        <v>864</v>
      </c>
      <c r="I355" s="164" t="s">
        <v>962</v>
      </c>
      <c r="J355" s="164">
        <v>875</v>
      </c>
      <c r="K355" s="164">
        <v>592.70000000000005</v>
      </c>
      <c r="L355" s="165">
        <v>67.737142857142857</v>
      </c>
      <c r="M355" s="384" t="s">
        <v>2518</v>
      </c>
      <c r="N355" s="166" t="s">
        <v>853</v>
      </c>
      <c r="CB355" s="166"/>
      <c r="CC355" s="9" t="s">
        <v>853</v>
      </c>
      <c r="CG355" s="166"/>
      <c r="CS355" s="167"/>
      <c r="CT355" s="166"/>
      <c r="DO355" s="166"/>
      <c r="EV355" s="166"/>
      <c r="FN355" s="167"/>
      <c r="FU355" s="166"/>
      <c r="GA355" s="166"/>
      <c r="GE355" s="166"/>
      <c r="GM355" s="166"/>
      <c r="GQ355" s="167"/>
      <c r="IP355" s="166"/>
      <c r="IR355" s="166"/>
      <c r="IX355" s="10"/>
      <c r="IY355" s="10"/>
      <c r="JA355" s="10"/>
      <c r="JG355" s="9" t="s">
        <v>853</v>
      </c>
      <c r="JK355" s="9" t="s">
        <v>853</v>
      </c>
      <c r="JM355" s="167"/>
      <c r="JN355" t="s">
        <v>853</v>
      </c>
      <c r="JO355" t="s">
        <v>853</v>
      </c>
      <c r="JT355" t="s">
        <v>853</v>
      </c>
      <c r="JY355" s="166"/>
      <c r="KC355" s="285"/>
      <c r="KD355" t="s">
        <v>853</v>
      </c>
      <c r="KE355" t="s">
        <v>853</v>
      </c>
      <c r="KH355" s="10"/>
      <c r="KI355" s="10"/>
      <c r="KJ355" s="10"/>
      <c r="KK355" s="10"/>
      <c r="KR355" s="255"/>
      <c r="KT355" s="10">
        <f t="shared" si="20"/>
        <v>2</v>
      </c>
      <c r="KU355" s="10">
        <f t="shared" si="21"/>
        <v>2</v>
      </c>
      <c r="KV355" s="10">
        <f t="shared" si="22"/>
        <v>5</v>
      </c>
      <c r="KW355" s="10">
        <f t="shared" si="23"/>
        <v>9</v>
      </c>
    </row>
    <row r="356" spans="1:309" ht="19.5">
      <c r="A356" s="171">
        <v>29</v>
      </c>
      <c r="B356" s="171" t="s">
        <v>1598</v>
      </c>
      <c r="C356" s="172" t="s">
        <v>1605</v>
      </c>
      <c r="D356" s="173">
        <v>4</v>
      </c>
      <c r="E356" s="171" t="s">
        <v>1606</v>
      </c>
      <c r="F356" s="164">
        <v>19</v>
      </c>
      <c r="G356" s="164" t="s">
        <v>852</v>
      </c>
      <c r="H356" s="164">
        <v>0</v>
      </c>
      <c r="I356" s="164">
        <v>0</v>
      </c>
      <c r="J356" s="164">
        <v>715</v>
      </c>
      <c r="K356" s="164">
        <v>244.7</v>
      </c>
      <c r="L356" s="165">
        <v>34.22377622377622</v>
      </c>
      <c r="M356" s="384" t="s">
        <v>2519</v>
      </c>
      <c r="N356" s="166" t="s">
        <v>853</v>
      </c>
      <c r="CB356" s="166" t="s">
        <v>853</v>
      </c>
      <c r="CG356" s="166" t="s">
        <v>853</v>
      </c>
      <c r="CH356" s="9" t="s">
        <v>853</v>
      </c>
      <c r="CS356" s="167"/>
      <c r="CT356" s="166"/>
      <c r="DG356" s="9" t="s">
        <v>853</v>
      </c>
      <c r="DO356" s="166"/>
      <c r="EV356" s="166"/>
      <c r="FN356" s="167"/>
      <c r="FO356" s="9" t="s">
        <v>853</v>
      </c>
      <c r="FS356" s="9" t="s">
        <v>853</v>
      </c>
      <c r="FU356" s="166" t="s">
        <v>853</v>
      </c>
      <c r="GA356" s="166"/>
      <c r="GE356" s="166"/>
      <c r="GM356" s="166"/>
      <c r="GQ356" s="167"/>
      <c r="HA356" t="s">
        <v>853</v>
      </c>
      <c r="IP356" s="166"/>
      <c r="IR356" s="166"/>
      <c r="IX356" s="10" t="s">
        <v>853</v>
      </c>
      <c r="IY356" s="10"/>
      <c r="JA356" s="10"/>
      <c r="JM356" s="167"/>
      <c r="JY356" s="166"/>
      <c r="KA356" s="9" t="s">
        <v>853</v>
      </c>
      <c r="KC356" s="285"/>
      <c r="KH356" s="10"/>
      <c r="KI356" s="10"/>
      <c r="KJ356" s="10"/>
      <c r="KK356" s="10"/>
      <c r="KO356" t="s">
        <v>853</v>
      </c>
      <c r="KR356" s="255"/>
      <c r="KT356" s="10">
        <f t="shared" si="20"/>
        <v>9</v>
      </c>
      <c r="KU356" s="10">
        <f t="shared" si="21"/>
        <v>1</v>
      </c>
      <c r="KV356" s="10">
        <f t="shared" si="22"/>
        <v>2</v>
      </c>
      <c r="KW356" s="10">
        <f t="shared" si="23"/>
        <v>12</v>
      </c>
    </row>
    <row r="357" spans="1:309" ht="19.5">
      <c r="A357" s="171">
        <v>30</v>
      </c>
      <c r="B357" s="171" t="s">
        <v>1607</v>
      </c>
      <c r="C357" s="172" t="s">
        <v>1608</v>
      </c>
      <c r="D357" s="173">
        <v>1</v>
      </c>
      <c r="E357" s="164" t="s">
        <v>1609</v>
      </c>
      <c r="F357" s="164">
        <v>11</v>
      </c>
      <c r="G357" s="164" t="s">
        <v>876</v>
      </c>
      <c r="H357" s="164">
        <v>0</v>
      </c>
      <c r="I357" s="164">
        <v>0</v>
      </c>
      <c r="J357" s="164">
        <v>865</v>
      </c>
      <c r="K357" s="164">
        <v>325</v>
      </c>
      <c r="L357" s="165">
        <v>37.572254335260112</v>
      </c>
      <c r="M357" s="384" t="s">
        <v>2520</v>
      </c>
      <c r="N357" s="166" t="s">
        <v>853</v>
      </c>
      <c r="BA357" s="9" t="s">
        <v>853</v>
      </c>
      <c r="BB357" s="9" t="s">
        <v>853</v>
      </c>
      <c r="CB357" s="166" t="s">
        <v>853</v>
      </c>
      <c r="CC357" s="9" t="s">
        <v>853</v>
      </c>
      <c r="CG357" s="166" t="s">
        <v>853</v>
      </c>
      <c r="CH357" s="9" t="s">
        <v>853</v>
      </c>
      <c r="CI357" s="9" t="s">
        <v>853</v>
      </c>
      <c r="CJ357" s="9" t="s">
        <v>853</v>
      </c>
      <c r="CL357" s="9" t="s">
        <v>853</v>
      </c>
      <c r="CM357" s="9" t="s">
        <v>853</v>
      </c>
      <c r="CS357" s="167"/>
      <c r="CT357" s="166"/>
      <c r="CU357" s="9" t="s">
        <v>853</v>
      </c>
      <c r="DG357" s="9" t="s">
        <v>853</v>
      </c>
      <c r="DO357" s="166"/>
      <c r="EV357" s="166" t="s">
        <v>853</v>
      </c>
      <c r="FN357" s="167"/>
      <c r="FO357" s="9" t="s">
        <v>853</v>
      </c>
      <c r="FS357" s="9" t="s">
        <v>853</v>
      </c>
      <c r="FT357" s="167" t="s">
        <v>853</v>
      </c>
      <c r="FU357" s="9" t="s">
        <v>853</v>
      </c>
      <c r="FV357" s="9" t="s">
        <v>853</v>
      </c>
      <c r="FW357" s="9" t="s">
        <v>853</v>
      </c>
      <c r="FX357" s="9" t="s">
        <v>853</v>
      </c>
      <c r="GA357" s="166"/>
      <c r="GE357" s="166"/>
      <c r="GM357" s="166"/>
      <c r="GQ357" s="167"/>
      <c r="GX357" t="s">
        <v>853</v>
      </c>
      <c r="HG357" t="s">
        <v>853</v>
      </c>
      <c r="HO357" t="s">
        <v>853</v>
      </c>
      <c r="HT357" t="s">
        <v>853</v>
      </c>
      <c r="HX357" t="s">
        <v>853</v>
      </c>
      <c r="IP357" s="166"/>
      <c r="IR357" s="166"/>
      <c r="IT357" s="9" t="s">
        <v>853</v>
      </c>
      <c r="IX357" s="10" t="s">
        <v>853</v>
      </c>
      <c r="IY357" s="10"/>
      <c r="IZ357" s="9" t="s">
        <v>853</v>
      </c>
      <c r="JA357" s="10"/>
      <c r="JC357" s="9" t="s">
        <v>853</v>
      </c>
      <c r="JE357" t="s">
        <v>853</v>
      </c>
      <c r="JM357" s="167"/>
      <c r="JO357" t="s">
        <v>853</v>
      </c>
      <c r="JR357" t="s">
        <v>853</v>
      </c>
      <c r="JY357" s="166"/>
      <c r="KC357" s="285"/>
      <c r="KD357" t="s">
        <v>853</v>
      </c>
      <c r="KE357" t="s">
        <v>853</v>
      </c>
      <c r="KH357" s="10"/>
      <c r="KI357" s="10"/>
      <c r="KJ357" s="10"/>
      <c r="KK357" s="10"/>
      <c r="KR357" s="255"/>
      <c r="KT357" s="10">
        <f t="shared" si="20"/>
        <v>26</v>
      </c>
      <c r="KU357" s="10">
        <f t="shared" si="21"/>
        <v>5</v>
      </c>
      <c r="KV357" s="10">
        <f t="shared" si="22"/>
        <v>4</v>
      </c>
      <c r="KW357" s="10">
        <f t="shared" si="23"/>
        <v>35</v>
      </c>
    </row>
    <row r="358" spans="1:309" ht="19.5">
      <c r="A358" s="171">
        <v>30</v>
      </c>
      <c r="B358" s="171" t="s">
        <v>1610</v>
      </c>
      <c r="C358" s="172" t="s">
        <v>1611</v>
      </c>
      <c r="D358" s="173">
        <v>2</v>
      </c>
      <c r="E358" s="171" t="s">
        <v>1612</v>
      </c>
      <c r="F358" s="164">
        <v>10</v>
      </c>
      <c r="G358" s="164" t="s">
        <v>864</v>
      </c>
      <c r="H358" s="164" t="s">
        <v>864</v>
      </c>
      <c r="I358" s="164" t="s">
        <v>962</v>
      </c>
      <c r="J358" s="164">
        <v>760</v>
      </c>
      <c r="K358" s="164">
        <v>414.5</v>
      </c>
      <c r="L358" s="165">
        <v>54.539473684210527</v>
      </c>
      <c r="M358" s="384" t="s">
        <v>2521</v>
      </c>
      <c r="N358" s="166"/>
      <c r="R358" s="9" t="s">
        <v>853</v>
      </c>
      <c r="AX358" s="9" t="s">
        <v>853</v>
      </c>
      <c r="AY358" s="9" t="s">
        <v>853</v>
      </c>
      <c r="BA358" s="9" t="s">
        <v>853</v>
      </c>
      <c r="CB358" s="166"/>
      <c r="CG358" s="166"/>
      <c r="CI358" s="9" t="s">
        <v>853</v>
      </c>
      <c r="CJ358" s="9" t="s">
        <v>853</v>
      </c>
      <c r="CL358" s="9" t="s">
        <v>853</v>
      </c>
      <c r="CM358" s="9" t="s">
        <v>853</v>
      </c>
      <c r="CO358" s="9" t="s">
        <v>853</v>
      </c>
      <c r="CQ358" s="9" t="s">
        <v>853</v>
      </c>
      <c r="CS358" s="167"/>
      <c r="CT358" s="166"/>
      <c r="DF358" s="9" t="s">
        <v>853</v>
      </c>
      <c r="DG358" s="9" t="s">
        <v>853</v>
      </c>
      <c r="DH358" s="9" t="s">
        <v>853</v>
      </c>
      <c r="DI358" s="9" t="s">
        <v>853</v>
      </c>
      <c r="DO358" s="166"/>
      <c r="DS358" s="9" t="s">
        <v>853</v>
      </c>
      <c r="EV358" s="166"/>
      <c r="FN358" s="167"/>
      <c r="FU358" s="166"/>
      <c r="GA358" s="166"/>
      <c r="GE358" s="166"/>
      <c r="GM358" s="166"/>
      <c r="GQ358" s="167"/>
      <c r="IP358" s="166"/>
      <c r="IR358" s="166"/>
      <c r="IX358" s="10"/>
      <c r="IY358" s="10"/>
      <c r="JA358" s="10"/>
      <c r="JM358" s="167"/>
      <c r="JY358" s="166" t="s">
        <v>853</v>
      </c>
      <c r="KA358" t="s">
        <v>853</v>
      </c>
      <c r="KB358" t="s">
        <v>853</v>
      </c>
      <c r="KC358" s="285"/>
      <c r="KD358" t="s">
        <v>853</v>
      </c>
      <c r="KH358" s="10"/>
      <c r="KI358" s="10"/>
      <c r="KJ358" s="10"/>
      <c r="KK358" s="10"/>
      <c r="KR358" s="255"/>
      <c r="KT358" s="10">
        <f t="shared" si="20"/>
        <v>15</v>
      </c>
      <c r="KU358" s="10">
        <f t="shared" si="21"/>
        <v>0</v>
      </c>
      <c r="KV358" s="10">
        <f t="shared" si="22"/>
        <v>4</v>
      </c>
      <c r="KW358" s="10">
        <f t="shared" si="23"/>
        <v>19</v>
      </c>
    </row>
    <row r="359" spans="1:309" ht="19.5">
      <c r="A359" s="171">
        <v>31</v>
      </c>
      <c r="B359" s="171" t="s">
        <v>1613</v>
      </c>
      <c r="C359" s="172" t="s">
        <v>1614</v>
      </c>
      <c r="D359" s="173">
        <v>1</v>
      </c>
      <c r="E359" s="164" t="s">
        <v>1615</v>
      </c>
      <c r="F359" s="164">
        <v>3</v>
      </c>
      <c r="G359" s="164" t="s">
        <v>864</v>
      </c>
      <c r="H359" s="164" t="s">
        <v>864</v>
      </c>
      <c r="I359" s="164" t="s">
        <v>865</v>
      </c>
      <c r="J359" s="164">
        <v>649</v>
      </c>
      <c r="K359" s="164">
        <v>399.2</v>
      </c>
      <c r="L359" s="165">
        <v>61.510015408320498</v>
      </c>
      <c r="M359" s="384" t="s">
        <v>2522</v>
      </c>
      <c r="N359" s="166" t="s">
        <v>853</v>
      </c>
      <c r="BL359" s="9" t="s">
        <v>853</v>
      </c>
      <c r="BN359" s="9" t="s">
        <v>853</v>
      </c>
      <c r="BR359" s="9" t="s">
        <v>853</v>
      </c>
      <c r="BU359" s="9" t="s">
        <v>853</v>
      </c>
      <c r="CB359" s="166" t="s">
        <v>853</v>
      </c>
      <c r="CC359" s="9" t="s">
        <v>853</v>
      </c>
      <c r="CG359" s="166" t="s">
        <v>853</v>
      </c>
      <c r="CH359" s="9" t="s">
        <v>853</v>
      </c>
      <c r="CI359" s="9" t="s">
        <v>853</v>
      </c>
      <c r="CL359" s="9" t="s">
        <v>853</v>
      </c>
      <c r="CM359" s="9" t="s">
        <v>853</v>
      </c>
      <c r="CO359" s="9" t="s">
        <v>853</v>
      </c>
      <c r="CS359" s="167"/>
      <c r="CT359" s="166"/>
      <c r="CU359" s="9" t="s">
        <v>853</v>
      </c>
      <c r="CX359" s="9" t="s">
        <v>853</v>
      </c>
      <c r="CZ359" s="9" t="s">
        <v>853</v>
      </c>
      <c r="DA359" s="9" t="s">
        <v>853</v>
      </c>
      <c r="DO359" s="166"/>
      <c r="DQ359" s="9" t="s">
        <v>853</v>
      </c>
      <c r="DS359" s="9" t="s">
        <v>853</v>
      </c>
      <c r="DT359" s="9" t="s">
        <v>853</v>
      </c>
      <c r="DZ359" s="9" t="s">
        <v>853</v>
      </c>
      <c r="EV359" s="166"/>
      <c r="EZ359" s="9" t="s">
        <v>853</v>
      </c>
      <c r="FA359" s="9" t="s">
        <v>853</v>
      </c>
      <c r="FF359" s="9" t="s">
        <v>853</v>
      </c>
      <c r="FN359" s="167"/>
      <c r="FT359" s="9" t="s">
        <v>853</v>
      </c>
      <c r="FU359" s="166"/>
      <c r="FV359" s="9" t="s">
        <v>853</v>
      </c>
      <c r="FW359" s="9" t="s">
        <v>853</v>
      </c>
      <c r="FX359" s="9" t="s">
        <v>853</v>
      </c>
      <c r="GA359" s="166"/>
      <c r="GE359" s="166"/>
      <c r="GM359" s="166"/>
      <c r="GQ359" s="167"/>
      <c r="IP359" s="166"/>
      <c r="IR359" s="166"/>
      <c r="IX359" s="10"/>
      <c r="IY359" s="10"/>
      <c r="JA359" s="10"/>
      <c r="JM359" s="167"/>
      <c r="JY359" s="174" t="s">
        <v>853</v>
      </c>
      <c r="KB359" t="s">
        <v>853</v>
      </c>
      <c r="KC359" s="285"/>
      <c r="KD359" t="s">
        <v>853</v>
      </c>
      <c r="KE359" t="s">
        <v>853</v>
      </c>
      <c r="KH359" s="10"/>
      <c r="KI359" s="10"/>
      <c r="KJ359" s="10"/>
      <c r="KK359" s="10"/>
      <c r="KR359" s="255"/>
      <c r="KT359" s="10">
        <f t="shared" si="20"/>
        <v>28</v>
      </c>
      <c r="KU359" s="10">
        <f t="shared" si="21"/>
        <v>0</v>
      </c>
      <c r="KV359" s="10">
        <f t="shared" si="22"/>
        <v>4</v>
      </c>
      <c r="KW359" s="10">
        <f t="shared" si="23"/>
        <v>32</v>
      </c>
    </row>
    <row r="360" spans="1:309" ht="19.5">
      <c r="A360" s="188">
        <v>31</v>
      </c>
      <c r="B360" s="188" t="s">
        <v>1613</v>
      </c>
      <c r="C360" s="189" t="s">
        <v>1616</v>
      </c>
      <c r="D360" s="190">
        <v>2</v>
      </c>
      <c r="E360" s="191" t="s">
        <v>1617</v>
      </c>
      <c r="F360" s="164">
        <v>8</v>
      </c>
      <c r="G360" s="164" t="s">
        <v>857</v>
      </c>
      <c r="H360" s="164">
        <v>0</v>
      </c>
      <c r="I360" s="164">
        <v>0</v>
      </c>
      <c r="J360" s="164">
        <v>504</v>
      </c>
      <c r="K360" s="164">
        <v>144</v>
      </c>
      <c r="L360" s="165">
        <v>28.571428571428569</v>
      </c>
      <c r="M360" s="384" t="s">
        <v>2523</v>
      </c>
      <c r="N360" s="166"/>
      <c r="CB360" s="166"/>
      <c r="CG360" s="166"/>
      <c r="CS360" s="167"/>
      <c r="CT360" s="166"/>
      <c r="DO360" s="166"/>
      <c r="EV360" s="166"/>
      <c r="FN360" s="167"/>
      <c r="FU360" s="166"/>
      <c r="GA360" s="166"/>
      <c r="GE360" s="166"/>
      <c r="GM360" s="166"/>
      <c r="GQ360" s="167"/>
      <c r="IP360" s="166"/>
      <c r="IR360" s="166"/>
      <c r="IX360" s="10"/>
      <c r="IY360" s="10"/>
      <c r="IZ360" s="9" t="s">
        <v>853</v>
      </c>
      <c r="JA360" s="10"/>
      <c r="JF360" t="s">
        <v>853</v>
      </c>
      <c r="JM360" s="167"/>
      <c r="JY360" s="166"/>
      <c r="KC360" s="285"/>
      <c r="KH360" s="10"/>
      <c r="KI360" s="10"/>
      <c r="KJ360" s="10"/>
      <c r="KK360" s="10"/>
      <c r="KO360" t="s">
        <v>853</v>
      </c>
      <c r="KR360" s="255"/>
      <c r="KT360" s="10">
        <f t="shared" si="20"/>
        <v>0</v>
      </c>
      <c r="KU360" s="10">
        <f t="shared" si="21"/>
        <v>2</v>
      </c>
      <c r="KV360" s="10">
        <f t="shared" si="22"/>
        <v>1</v>
      </c>
      <c r="KW360" s="10">
        <f t="shared" si="23"/>
        <v>3</v>
      </c>
    </row>
    <row r="361" spans="1:309" ht="19.5">
      <c r="A361" s="171">
        <v>31</v>
      </c>
      <c r="B361" s="171" t="s">
        <v>1613</v>
      </c>
      <c r="C361" s="172" t="s">
        <v>1618</v>
      </c>
      <c r="D361" s="173">
        <v>3</v>
      </c>
      <c r="E361" s="164" t="s">
        <v>1619</v>
      </c>
      <c r="F361" s="164">
        <v>11</v>
      </c>
      <c r="G361" s="164" t="s">
        <v>876</v>
      </c>
      <c r="H361" s="164">
        <v>0</v>
      </c>
      <c r="I361" s="164">
        <v>0</v>
      </c>
      <c r="J361" s="164">
        <v>350</v>
      </c>
      <c r="K361" s="164">
        <v>64.5</v>
      </c>
      <c r="L361" s="165">
        <v>18.428571428571427</v>
      </c>
      <c r="M361" s="384" t="s">
        <v>2524</v>
      </c>
      <c r="N361" s="166"/>
      <c r="CB361" s="166"/>
      <c r="CG361" s="166"/>
      <c r="CS361" s="167"/>
      <c r="CT361" s="166"/>
      <c r="DO361" s="166"/>
      <c r="EV361" s="166"/>
      <c r="FN361" s="167"/>
      <c r="FU361" s="166"/>
      <c r="GA361" s="166"/>
      <c r="GE361" s="166"/>
      <c r="GM361" s="166"/>
      <c r="GQ361" s="167"/>
      <c r="IP361" s="166"/>
      <c r="IR361" s="166"/>
      <c r="IX361" s="10"/>
      <c r="IY361" s="10"/>
      <c r="JA361" s="10"/>
      <c r="JM361" s="167"/>
      <c r="JY361" s="166"/>
      <c r="KC361" s="285"/>
      <c r="KH361" s="10"/>
      <c r="KI361" s="10"/>
      <c r="KJ361" s="10"/>
      <c r="KK361" s="10"/>
      <c r="KR361" s="255"/>
      <c r="KT361" s="10">
        <f t="shared" si="20"/>
        <v>0</v>
      </c>
      <c r="KU361" s="10">
        <f t="shared" si="21"/>
        <v>0</v>
      </c>
      <c r="KV361" s="10">
        <f t="shared" si="22"/>
        <v>0</v>
      </c>
      <c r="KW361" s="10">
        <f t="shared" si="23"/>
        <v>0</v>
      </c>
    </row>
    <row r="362" spans="1:309" ht="19.5">
      <c r="A362" s="171">
        <v>32</v>
      </c>
      <c r="B362" s="171" t="s">
        <v>1620</v>
      </c>
      <c r="C362" s="172" t="s">
        <v>1621</v>
      </c>
      <c r="D362" s="173">
        <v>1</v>
      </c>
      <c r="E362" s="171" t="s">
        <v>1622</v>
      </c>
      <c r="F362" s="164">
        <v>3</v>
      </c>
      <c r="G362" s="164" t="s">
        <v>864</v>
      </c>
      <c r="H362" s="164" t="s">
        <v>864</v>
      </c>
      <c r="I362" s="164" t="s">
        <v>865</v>
      </c>
      <c r="J362" s="164">
        <v>570</v>
      </c>
      <c r="K362" s="164">
        <v>376.7</v>
      </c>
      <c r="L362" s="165">
        <v>66.087719298245617</v>
      </c>
      <c r="M362" s="384" t="s">
        <v>2525</v>
      </c>
      <c r="N362" s="166" t="s">
        <v>853</v>
      </c>
      <c r="T362" s="9" t="s">
        <v>853</v>
      </c>
      <c r="AQ362" s="9" t="s">
        <v>853</v>
      </c>
      <c r="BA362" s="9" t="s">
        <v>853</v>
      </c>
      <c r="BB362" s="9" t="s">
        <v>853</v>
      </c>
      <c r="BC362" s="9" t="s">
        <v>853</v>
      </c>
      <c r="BD362" s="9" t="s">
        <v>853</v>
      </c>
      <c r="BF362" s="556" t="s">
        <v>853</v>
      </c>
      <c r="BR362" s="9" t="s">
        <v>853</v>
      </c>
      <c r="BU362" s="9" t="s">
        <v>853</v>
      </c>
      <c r="BW362" s="9" t="s">
        <v>853</v>
      </c>
      <c r="BX362" s="9" t="s">
        <v>853</v>
      </c>
      <c r="CB362" s="166" t="s">
        <v>853</v>
      </c>
      <c r="CC362" s="9" t="s">
        <v>853</v>
      </c>
      <c r="CG362" s="166"/>
      <c r="CO362" s="9" t="s">
        <v>853</v>
      </c>
      <c r="CS362" s="167"/>
      <c r="CT362" s="166" t="s">
        <v>853</v>
      </c>
      <c r="CV362" s="9" t="s">
        <v>853</v>
      </c>
      <c r="CW362" s="9" t="s">
        <v>853</v>
      </c>
      <c r="DA362" s="9" t="s">
        <v>853</v>
      </c>
      <c r="DE362" s="9" t="s">
        <v>853</v>
      </c>
      <c r="DF362" s="9" t="s">
        <v>853</v>
      </c>
      <c r="DG362" s="9" t="s">
        <v>853</v>
      </c>
      <c r="DO362" s="166"/>
      <c r="DQ362" s="9" t="s">
        <v>853</v>
      </c>
      <c r="DT362" s="9" t="s">
        <v>853</v>
      </c>
      <c r="EC362" s="9" t="s">
        <v>853</v>
      </c>
      <c r="EV362" s="166"/>
      <c r="EZ362" s="9" t="s">
        <v>853</v>
      </c>
      <c r="FG362" s="9" t="s">
        <v>853</v>
      </c>
      <c r="FH362" s="9" t="s">
        <v>853</v>
      </c>
      <c r="FN362" s="167"/>
      <c r="FU362" s="166"/>
      <c r="GA362" s="166"/>
      <c r="GE362" s="166"/>
      <c r="GM362" s="166"/>
      <c r="GQ362" s="167"/>
      <c r="GX362" t="s">
        <v>853</v>
      </c>
      <c r="IP362" s="166"/>
      <c r="IR362" s="166" t="s">
        <v>853</v>
      </c>
      <c r="IX362" s="10"/>
      <c r="IY362" s="10"/>
      <c r="IZ362" s="9" t="s">
        <v>853</v>
      </c>
      <c r="JA362" s="10"/>
      <c r="JC362" s="9" t="s">
        <v>853</v>
      </c>
      <c r="JE362" t="s">
        <v>853</v>
      </c>
      <c r="JG362" s="9" t="s">
        <v>853</v>
      </c>
      <c r="JI362" s="9" t="s">
        <v>853</v>
      </c>
      <c r="JK362" s="9" t="s">
        <v>853</v>
      </c>
      <c r="JM362" s="167"/>
      <c r="JY362" s="174" t="s">
        <v>853</v>
      </c>
      <c r="JZ362" t="s">
        <v>853</v>
      </c>
      <c r="KA362" t="s">
        <v>853</v>
      </c>
      <c r="KB362" t="s">
        <v>853</v>
      </c>
      <c r="KC362" s="285"/>
      <c r="KD362" t="s">
        <v>853</v>
      </c>
      <c r="KE362" t="s">
        <v>853</v>
      </c>
      <c r="KF362" t="s">
        <v>853</v>
      </c>
      <c r="KH362" s="10" t="s">
        <v>853</v>
      </c>
      <c r="KI362" s="10" t="s">
        <v>853</v>
      </c>
      <c r="KJ362" s="10" t="s">
        <v>853</v>
      </c>
      <c r="KK362" s="10" t="s">
        <v>853</v>
      </c>
      <c r="KL362" s="10" t="s">
        <v>853</v>
      </c>
      <c r="KM362" t="s">
        <v>853</v>
      </c>
      <c r="KR362" s="255"/>
      <c r="KT362" s="10">
        <f t="shared" si="20"/>
        <v>29</v>
      </c>
      <c r="KU362" s="10">
        <f t="shared" si="21"/>
        <v>7</v>
      </c>
      <c r="KV362" s="10">
        <f t="shared" si="22"/>
        <v>13</v>
      </c>
      <c r="KW362" s="10">
        <f t="shared" si="23"/>
        <v>49</v>
      </c>
    </row>
    <row r="363" spans="1:309" ht="19.5">
      <c r="A363" s="171">
        <v>32</v>
      </c>
      <c r="B363" s="171" t="s">
        <v>1623</v>
      </c>
      <c r="C363" s="172" t="s">
        <v>1624</v>
      </c>
      <c r="D363" s="173">
        <v>2</v>
      </c>
      <c r="E363" s="164" t="s">
        <v>1625</v>
      </c>
      <c r="F363" s="164">
        <v>8</v>
      </c>
      <c r="G363" s="164" t="s">
        <v>857</v>
      </c>
      <c r="H363" s="164">
        <v>0</v>
      </c>
      <c r="I363" s="164">
        <v>0</v>
      </c>
      <c r="J363" s="164">
        <v>522</v>
      </c>
      <c r="K363" s="164">
        <v>164</v>
      </c>
      <c r="L363" s="165">
        <v>31.417624521072796</v>
      </c>
      <c r="M363" s="384" t="s">
        <v>2526</v>
      </c>
      <c r="N363" s="166" t="s">
        <v>853</v>
      </c>
      <c r="CB363" s="166"/>
      <c r="CG363" s="166"/>
      <c r="CS363" s="167"/>
      <c r="CT363" s="166"/>
      <c r="DO363" s="166"/>
      <c r="DT363" s="9" t="s">
        <v>853</v>
      </c>
      <c r="EV363" s="166"/>
      <c r="EZ363" s="9" t="s">
        <v>853</v>
      </c>
      <c r="FG363" s="9" t="s">
        <v>853</v>
      </c>
      <c r="FN363" s="167"/>
      <c r="FO363" s="9" t="s">
        <v>853</v>
      </c>
      <c r="FS363" s="9" t="s">
        <v>853</v>
      </c>
      <c r="FU363" s="166" t="s">
        <v>853</v>
      </c>
      <c r="GA363" s="166"/>
      <c r="GE363" s="166"/>
      <c r="GM363" s="166"/>
      <c r="GQ363" s="167"/>
      <c r="IP363" s="166"/>
      <c r="IR363" s="166"/>
      <c r="IX363" s="10"/>
      <c r="IY363" s="10"/>
      <c r="IZ363" s="9" t="s">
        <v>853</v>
      </c>
      <c r="JA363" s="10"/>
      <c r="JE363" t="s">
        <v>853</v>
      </c>
      <c r="JM363" s="167"/>
      <c r="JY363" s="174" t="s">
        <v>853</v>
      </c>
      <c r="KA363" t="s">
        <v>853</v>
      </c>
      <c r="KB363" t="s">
        <v>853</v>
      </c>
      <c r="KC363" s="285"/>
      <c r="KH363" s="10"/>
      <c r="KI363" s="10"/>
      <c r="KJ363" s="10" t="s">
        <v>853</v>
      </c>
      <c r="KK363" s="10" t="s">
        <v>853</v>
      </c>
      <c r="KR363" s="255"/>
      <c r="KT363" s="10">
        <f t="shared" si="20"/>
        <v>7</v>
      </c>
      <c r="KU363" s="10">
        <f t="shared" si="21"/>
        <v>2</v>
      </c>
      <c r="KV363" s="10">
        <f t="shared" si="22"/>
        <v>5</v>
      </c>
      <c r="KW363" s="10">
        <f t="shared" si="23"/>
        <v>14</v>
      </c>
    </row>
    <row r="364" spans="1:309" ht="19.5">
      <c r="A364" s="171">
        <v>33</v>
      </c>
      <c r="B364" s="171" t="s">
        <v>1626</v>
      </c>
      <c r="C364" s="172" t="s">
        <v>1627</v>
      </c>
      <c r="D364" s="173">
        <v>1</v>
      </c>
      <c r="E364" s="171" t="s">
        <v>1628</v>
      </c>
      <c r="F364" s="164">
        <v>12</v>
      </c>
      <c r="G364" s="164" t="s">
        <v>876</v>
      </c>
      <c r="H364" s="164">
        <v>0</v>
      </c>
      <c r="I364" s="164">
        <v>0</v>
      </c>
      <c r="J364" s="164">
        <v>515</v>
      </c>
      <c r="K364" s="164">
        <v>159.1</v>
      </c>
      <c r="L364" s="165">
        <v>30.893203883495147</v>
      </c>
      <c r="M364" s="384" t="s">
        <v>2527</v>
      </c>
      <c r="N364" s="166" t="s">
        <v>853</v>
      </c>
      <c r="BA364" s="9" t="s">
        <v>853</v>
      </c>
      <c r="BB364" s="9" t="s">
        <v>853</v>
      </c>
      <c r="BD364" s="9" t="s">
        <v>853</v>
      </c>
      <c r="BK364" s="9" t="s">
        <v>853</v>
      </c>
      <c r="CB364" s="166"/>
      <c r="CG364" s="166"/>
      <c r="CI364" s="9" t="s">
        <v>853</v>
      </c>
      <c r="CS364" s="167"/>
      <c r="CT364" s="166"/>
      <c r="DO364" s="166"/>
      <c r="DS364" s="9" t="s">
        <v>853</v>
      </c>
      <c r="DT364" s="9" t="s">
        <v>853</v>
      </c>
      <c r="DZ364" s="9" t="s">
        <v>853</v>
      </c>
      <c r="EK364" s="9" t="s">
        <v>853</v>
      </c>
      <c r="EP364" s="9" t="s">
        <v>853</v>
      </c>
      <c r="EV364" s="166"/>
      <c r="EZ364" s="9" t="s">
        <v>853</v>
      </c>
      <c r="FE364" s="9" t="s">
        <v>853</v>
      </c>
      <c r="FI364" s="9" t="s">
        <v>853</v>
      </c>
      <c r="FJ364" s="9" t="s">
        <v>853</v>
      </c>
      <c r="FM364" s="9" t="s">
        <v>853</v>
      </c>
      <c r="FN364" s="167" t="s">
        <v>853</v>
      </c>
      <c r="FU364" s="166"/>
      <c r="GA364" s="166"/>
      <c r="GE364" s="166"/>
      <c r="GM364" s="166"/>
      <c r="GQ364" s="167"/>
      <c r="GY364" s="192" t="s">
        <v>853</v>
      </c>
      <c r="GZ364" s="192"/>
      <c r="HC364" s="192"/>
      <c r="HD364" s="192"/>
      <c r="HE364" s="192"/>
      <c r="HH364" s="192"/>
      <c r="HI364" s="192"/>
      <c r="HJ364" s="192"/>
      <c r="HL364" s="192"/>
      <c r="HN364" s="192"/>
      <c r="HS364" s="192"/>
      <c r="HT364" s="192"/>
      <c r="HU364" s="192"/>
      <c r="HV364" s="192"/>
      <c r="HW364" s="192"/>
      <c r="HY364" s="192"/>
      <c r="HZ364" s="192"/>
      <c r="IE364" s="192"/>
      <c r="IF364" s="192"/>
      <c r="IG364" s="192"/>
      <c r="II364" s="192"/>
      <c r="IJ364" s="192"/>
      <c r="IK364" s="192"/>
      <c r="IL364" s="192"/>
      <c r="IP364" s="166"/>
      <c r="IR364" s="166"/>
      <c r="IS364" s="9" t="s">
        <v>853</v>
      </c>
      <c r="IV364" s="9" t="s">
        <v>853</v>
      </c>
      <c r="IX364" s="10"/>
      <c r="IY364" s="10"/>
      <c r="IZ364" s="9" t="s">
        <v>853</v>
      </c>
      <c r="JA364" s="10"/>
      <c r="JF364" t="s">
        <v>853</v>
      </c>
      <c r="JM364" s="167"/>
      <c r="JN364" t="s">
        <v>853</v>
      </c>
      <c r="JQ364" t="s">
        <v>853</v>
      </c>
      <c r="JY364" s="166" t="s">
        <v>853</v>
      </c>
      <c r="JZ364"/>
      <c r="KC364" s="285"/>
      <c r="KD364" t="s">
        <v>853</v>
      </c>
      <c r="KE364" t="s">
        <v>853</v>
      </c>
      <c r="KH364" s="10"/>
      <c r="KI364" s="10"/>
      <c r="KJ364" s="10"/>
      <c r="KK364" s="10"/>
      <c r="KR364" s="255"/>
      <c r="KT364" s="10">
        <f t="shared" si="20"/>
        <v>18</v>
      </c>
      <c r="KU364" s="10">
        <f t="shared" si="21"/>
        <v>4</v>
      </c>
      <c r="KV364" s="10">
        <f t="shared" si="22"/>
        <v>5</v>
      </c>
      <c r="KW364" s="10">
        <f t="shared" si="23"/>
        <v>27</v>
      </c>
    </row>
    <row r="365" spans="1:309" ht="19.5">
      <c r="A365" s="171">
        <v>33</v>
      </c>
      <c r="B365" s="171" t="s">
        <v>1629</v>
      </c>
      <c r="C365" s="172" t="s">
        <v>1630</v>
      </c>
      <c r="D365" s="173">
        <v>2</v>
      </c>
      <c r="E365" s="164" t="s">
        <v>1631</v>
      </c>
      <c r="F365" s="164">
        <v>11</v>
      </c>
      <c r="G365" s="164" t="s">
        <v>876</v>
      </c>
      <c r="H365" s="164">
        <v>0</v>
      </c>
      <c r="I365" s="164">
        <v>0</v>
      </c>
      <c r="J365" s="164">
        <v>500</v>
      </c>
      <c r="K365" s="164">
        <v>185.2</v>
      </c>
      <c r="L365" s="165">
        <v>37.039999999999992</v>
      </c>
      <c r="M365" s="384" t="s">
        <v>2528</v>
      </c>
      <c r="N365" s="166"/>
      <c r="BF365" s="556" t="s">
        <v>853</v>
      </c>
      <c r="BG365" s="556" t="s">
        <v>853</v>
      </c>
      <c r="BH365" s="556" t="s">
        <v>853</v>
      </c>
      <c r="BN365" s="9" t="s">
        <v>853</v>
      </c>
      <c r="CB365" s="166"/>
      <c r="CC365" s="9" t="s">
        <v>853</v>
      </c>
      <c r="CG365" s="166"/>
      <c r="CQ365" s="9" t="s">
        <v>853</v>
      </c>
      <c r="CS365" s="167"/>
      <c r="CT365" s="166" t="s">
        <v>853</v>
      </c>
      <c r="CV365" s="9" t="s">
        <v>853</v>
      </c>
      <c r="CW365" s="9" t="s">
        <v>853</v>
      </c>
      <c r="CZ365" s="9" t="s">
        <v>853</v>
      </c>
      <c r="DI365" s="9" t="s">
        <v>853</v>
      </c>
      <c r="DO365" s="166"/>
      <c r="DT365" s="9" t="s">
        <v>853</v>
      </c>
      <c r="EC365" s="9" t="s">
        <v>853</v>
      </c>
      <c r="EV365" s="166"/>
      <c r="FN365" s="167"/>
      <c r="FU365" s="166"/>
      <c r="GA365" s="166"/>
      <c r="GE365" s="166"/>
      <c r="GM365" s="166"/>
      <c r="GQ365" s="167"/>
      <c r="IP365" s="166"/>
      <c r="IR365" s="166"/>
      <c r="IX365" s="10" t="s">
        <v>853</v>
      </c>
      <c r="IY365" s="10"/>
      <c r="JA365" s="10"/>
      <c r="JK365" s="9" t="s">
        <v>853</v>
      </c>
      <c r="JM365" s="167"/>
      <c r="JY365" s="174" t="s">
        <v>853</v>
      </c>
      <c r="KC365" s="285"/>
      <c r="KD365" t="s">
        <v>853</v>
      </c>
      <c r="KE365" t="s">
        <v>853</v>
      </c>
      <c r="KH365" s="10" t="s">
        <v>853</v>
      </c>
      <c r="KI365" s="10"/>
      <c r="KJ365" s="10"/>
      <c r="KK365" s="10"/>
      <c r="KR365" s="255"/>
      <c r="KT365" s="10">
        <f t="shared" si="20"/>
        <v>13</v>
      </c>
      <c r="KU365" s="10">
        <f t="shared" si="21"/>
        <v>2</v>
      </c>
      <c r="KV365" s="10">
        <f t="shared" si="22"/>
        <v>4</v>
      </c>
      <c r="KW365" s="10">
        <f t="shared" si="23"/>
        <v>19</v>
      </c>
    </row>
    <row r="366" spans="1:309" ht="19.5">
      <c r="A366" s="171">
        <v>33</v>
      </c>
      <c r="B366" s="171" t="s">
        <v>1629</v>
      </c>
      <c r="C366" s="172" t="s">
        <v>1632</v>
      </c>
      <c r="D366" s="173">
        <v>3</v>
      </c>
      <c r="E366" s="171" t="s">
        <v>1633</v>
      </c>
      <c r="F366" s="164">
        <v>3</v>
      </c>
      <c r="G366" s="164" t="s">
        <v>864</v>
      </c>
      <c r="H366" s="164" t="s">
        <v>864</v>
      </c>
      <c r="I366" s="164" t="s">
        <v>865</v>
      </c>
      <c r="J366" s="164">
        <v>817</v>
      </c>
      <c r="K366" s="164">
        <v>564.79999999999995</v>
      </c>
      <c r="L366" s="165">
        <v>69.130966952264373</v>
      </c>
      <c r="M366" s="384" t="s">
        <v>2529</v>
      </c>
      <c r="N366" s="166"/>
      <c r="CB366" s="166"/>
      <c r="CG366" s="166"/>
      <c r="CS366" s="167"/>
      <c r="CT366" s="166"/>
      <c r="DO366" s="166"/>
      <c r="EV366" s="166"/>
      <c r="FN366" s="167"/>
      <c r="FU366" s="166"/>
      <c r="GA366" s="166"/>
      <c r="GE366" s="166"/>
      <c r="GM366" s="166"/>
      <c r="GQ366" s="167"/>
      <c r="GY366" s="192"/>
      <c r="GZ366" s="192"/>
      <c r="HC366" s="192"/>
      <c r="HD366" s="192"/>
      <c r="HE366" s="192"/>
      <c r="HH366" s="192"/>
      <c r="HI366" s="192"/>
      <c r="HJ366" s="192"/>
      <c r="HL366" s="192"/>
      <c r="HN366" s="192"/>
      <c r="HS366" s="192"/>
      <c r="HT366" s="192"/>
      <c r="HU366" s="192"/>
      <c r="HV366" s="192"/>
      <c r="HW366" s="192"/>
      <c r="HY366" s="192"/>
      <c r="HZ366" s="192"/>
      <c r="IE366" s="192"/>
      <c r="IF366" s="192"/>
      <c r="IG366" s="192"/>
      <c r="II366" s="192"/>
      <c r="IJ366" s="192"/>
      <c r="IK366" s="192"/>
      <c r="IL366" s="192"/>
      <c r="IP366" s="166"/>
      <c r="IR366" s="166"/>
      <c r="IX366" s="10"/>
      <c r="IY366" s="10"/>
      <c r="JA366" s="10"/>
      <c r="JM366" s="167"/>
      <c r="JY366" s="166"/>
      <c r="KA366"/>
      <c r="KC366" s="285"/>
      <c r="KH366" s="10"/>
      <c r="KI366" s="10"/>
      <c r="KJ366" s="10"/>
      <c r="KK366" s="10"/>
      <c r="KR366" s="255"/>
      <c r="KT366" s="10">
        <f t="shared" si="20"/>
        <v>0</v>
      </c>
      <c r="KU366" s="10">
        <f t="shared" si="21"/>
        <v>0</v>
      </c>
      <c r="KV366" s="10">
        <f t="shared" si="22"/>
        <v>0</v>
      </c>
      <c r="KW366" s="10">
        <f t="shared" si="23"/>
        <v>0</v>
      </c>
    </row>
    <row r="367" spans="1:309" ht="19.5">
      <c r="A367" s="171">
        <v>33</v>
      </c>
      <c r="B367" s="171" t="s">
        <v>1629</v>
      </c>
      <c r="C367" s="172" t="s">
        <v>1634</v>
      </c>
      <c r="D367" s="173">
        <v>4</v>
      </c>
      <c r="E367" s="171" t="s">
        <v>1635</v>
      </c>
      <c r="F367" s="164">
        <v>21</v>
      </c>
      <c r="G367" s="164" t="s">
        <v>852</v>
      </c>
      <c r="H367" s="164" t="s">
        <v>979</v>
      </c>
      <c r="I367" s="164">
        <v>0</v>
      </c>
      <c r="J367" s="164">
        <v>647</v>
      </c>
      <c r="K367" s="164">
        <v>182.9</v>
      </c>
      <c r="L367" s="165">
        <v>28.268933539412679</v>
      </c>
      <c r="M367" s="384" t="s">
        <v>2530</v>
      </c>
      <c r="N367" s="166" t="s">
        <v>853</v>
      </c>
      <c r="CB367" s="166"/>
      <c r="CG367" s="166"/>
      <c r="CH367" s="9" t="s">
        <v>853</v>
      </c>
      <c r="CO367" s="9" t="s">
        <v>853</v>
      </c>
      <c r="CP367" s="9" t="s">
        <v>853</v>
      </c>
      <c r="CS367" s="167"/>
      <c r="CT367" s="166"/>
      <c r="DO367" s="166"/>
      <c r="EV367" s="166"/>
      <c r="FN367" s="167"/>
      <c r="FU367" s="166"/>
      <c r="GA367" s="166"/>
      <c r="GE367" s="166"/>
      <c r="GM367" s="166"/>
      <c r="GQ367" s="167"/>
      <c r="GY367" s="9"/>
      <c r="GZ367" s="9"/>
      <c r="HC367" s="9"/>
      <c r="HD367" s="9"/>
      <c r="HE367" s="9"/>
      <c r="HH367" s="9"/>
      <c r="HI367" s="9"/>
      <c r="HJ367" s="9"/>
      <c r="HL367" s="9"/>
      <c r="HN367" s="9"/>
      <c r="HS367" s="9"/>
      <c r="HT367" s="9"/>
      <c r="HU367" s="9"/>
      <c r="HV367" s="9"/>
      <c r="HW367" s="9"/>
      <c r="HY367" s="9"/>
      <c r="HZ367" s="9"/>
      <c r="IE367" s="9"/>
      <c r="IF367" s="9"/>
      <c r="IG367" s="9"/>
      <c r="II367" s="9"/>
      <c r="IJ367" s="9"/>
      <c r="IK367" s="9"/>
      <c r="IL367" s="9"/>
      <c r="IP367" s="166"/>
      <c r="IR367" s="166"/>
      <c r="IX367" s="10"/>
      <c r="IY367" s="10"/>
      <c r="JA367" s="10"/>
      <c r="JM367" s="167"/>
      <c r="JY367" s="166"/>
      <c r="KB367"/>
      <c r="KC367" s="285"/>
      <c r="KH367" s="10"/>
      <c r="KI367" s="10"/>
      <c r="KJ367" s="10"/>
      <c r="KK367" s="10"/>
      <c r="KR367" s="255"/>
      <c r="KT367" s="10">
        <f t="shared" si="20"/>
        <v>4</v>
      </c>
      <c r="KU367" s="10">
        <f t="shared" si="21"/>
        <v>0</v>
      </c>
      <c r="KV367" s="10">
        <f t="shared" si="22"/>
        <v>0</v>
      </c>
      <c r="KW367" s="10">
        <f t="shared" si="23"/>
        <v>4</v>
      </c>
    </row>
    <row r="368" spans="1:309" ht="19.5">
      <c r="A368" s="171">
        <v>33</v>
      </c>
      <c r="B368" s="171" t="s">
        <v>1629</v>
      </c>
      <c r="C368" s="172" t="s">
        <v>1636</v>
      </c>
      <c r="D368" s="173">
        <v>5</v>
      </c>
      <c r="E368" s="171" t="s">
        <v>1637</v>
      </c>
      <c r="F368" s="164">
        <v>21</v>
      </c>
      <c r="G368" s="164" t="s">
        <v>864</v>
      </c>
      <c r="H368" s="164" t="s">
        <v>864</v>
      </c>
      <c r="I368" s="164" t="s">
        <v>904</v>
      </c>
      <c r="J368" s="164">
        <v>1154</v>
      </c>
      <c r="K368" s="164">
        <v>455.9</v>
      </c>
      <c r="L368" s="165">
        <v>39.506065857885616</v>
      </c>
      <c r="M368" s="384" t="s">
        <v>2531</v>
      </c>
      <c r="N368" s="166" t="s">
        <v>853</v>
      </c>
      <c r="BL368" s="9" t="s">
        <v>853</v>
      </c>
      <c r="BP368" s="9" t="s">
        <v>853</v>
      </c>
      <c r="CB368" s="166"/>
      <c r="CG368" s="166"/>
      <c r="CS368" s="167"/>
      <c r="CT368" s="166"/>
      <c r="CW368" s="9" t="s">
        <v>853</v>
      </c>
      <c r="DE368" s="9" t="s">
        <v>853</v>
      </c>
      <c r="DO368" s="166"/>
      <c r="ET368" s="9" t="s">
        <v>853</v>
      </c>
      <c r="EV368" s="166"/>
      <c r="EZ368" s="9" t="s">
        <v>853</v>
      </c>
      <c r="FN368" s="167"/>
      <c r="FO368" s="9" t="s">
        <v>853</v>
      </c>
      <c r="FP368" s="9" t="s">
        <v>853</v>
      </c>
      <c r="FS368" s="9" t="s">
        <v>853</v>
      </c>
      <c r="FU368" s="166" t="s">
        <v>853</v>
      </c>
      <c r="GA368" s="166"/>
      <c r="GE368" s="166"/>
      <c r="GM368" s="166"/>
      <c r="GQ368" s="167"/>
      <c r="GR368" s="9"/>
      <c r="GS368" s="9"/>
      <c r="GT368" s="9"/>
      <c r="GU368" s="9"/>
      <c r="GV368" s="9"/>
      <c r="GW368" s="9"/>
      <c r="GX368" s="9" t="s">
        <v>853</v>
      </c>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t="s">
        <v>853</v>
      </c>
      <c r="IB368" s="9"/>
      <c r="IC368" s="9"/>
      <c r="ID368" s="9"/>
      <c r="IE368" s="9"/>
      <c r="IF368" s="9"/>
      <c r="IG368" s="9"/>
      <c r="IH368" s="9"/>
      <c r="II368" s="9"/>
      <c r="IJ368" s="9"/>
      <c r="IK368" s="9"/>
      <c r="IL368" s="9"/>
      <c r="IM368" s="9"/>
      <c r="IN368" s="9"/>
      <c r="IO368" s="9"/>
      <c r="IP368" s="166"/>
      <c r="IR368" s="166"/>
      <c r="IX368" s="10"/>
      <c r="IY368" s="10"/>
      <c r="JA368" s="10"/>
      <c r="JK368" s="9" t="s">
        <v>853</v>
      </c>
      <c r="JM368" s="167"/>
      <c r="JO368" t="s">
        <v>853</v>
      </c>
      <c r="JS368" t="s">
        <v>853</v>
      </c>
      <c r="JY368" s="166"/>
      <c r="KC368" s="285"/>
      <c r="KH368" s="10"/>
      <c r="KI368" s="10"/>
      <c r="KJ368" s="10"/>
      <c r="KK368" s="10"/>
      <c r="KR368" s="255"/>
      <c r="KT368" s="10">
        <f t="shared" si="20"/>
        <v>13</v>
      </c>
      <c r="KU368" s="10">
        <f t="shared" si="21"/>
        <v>1</v>
      </c>
      <c r="KV368" s="10">
        <f t="shared" si="22"/>
        <v>2</v>
      </c>
      <c r="KW368" s="10">
        <f t="shared" si="23"/>
        <v>16</v>
      </c>
    </row>
    <row r="369" spans="1:309" ht="19.5">
      <c r="A369" s="171">
        <v>34</v>
      </c>
      <c r="B369" s="171" t="s">
        <v>1638</v>
      </c>
      <c r="C369" s="172" t="s">
        <v>1639</v>
      </c>
      <c r="D369" s="173">
        <v>1</v>
      </c>
      <c r="E369" s="164" t="s">
        <v>1640</v>
      </c>
      <c r="F369" s="164">
        <v>3</v>
      </c>
      <c r="G369" s="164" t="s">
        <v>864</v>
      </c>
      <c r="H369" s="164" t="s">
        <v>864</v>
      </c>
      <c r="I369" s="164" t="s">
        <v>865</v>
      </c>
      <c r="J369" s="164">
        <v>720</v>
      </c>
      <c r="K369" s="164">
        <v>632.9</v>
      </c>
      <c r="L369" s="165">
        <v>87.902777777777771</v>
      </c>
      <c r="M369" s="384" t="s">
        <v>2532</v>
      </c>
      <c r="N369" s="166" t="s">
        <v>853</v>
      </c>
      <c r="CB369" s="166"/>
      <c r="CG369" s="166"/>
      <c r="CO369" s="9" t="s">
        <v>853</v>
      </c>
      <c r="CS369" s="167"/>
      <c r="CT369" s="166"/>
      <c r="DO369" s="166"/>
      <c r="EV369" s="166"/>
      <c r="FN369" s="167"/>
      <c r="FU369" s="166"/>
      <c r="GA369" s="166"/>
      <c r="GE369" s="166"/>
      <c r="GM369" s="166"/>
      <c r="GQ369" s="167"/>
      <c r="HA369" t="s">
        <v>853</v>
      </c>
      <c r="IP369" s="166"/>
      <c r="IR369" s="166"/>
      <c r="IX369" s="10"/>
      <c r="IY369" s="10"/>
      <c r="JA369" s="10"/>
      <c r="JG369" s="9" t="s">
        <v>853</v>
      </c>
      <c r="JK369" s="9" t="s">
        <v>853</v>
      </c>
      <c r="JM369" s="167"/>
      <c r="JY369" s="174" t="s">
        <v>853</v>
      </c>
      <c r="JZ369" t="s">
        <v>853</v>
      </c>
      <c r="KC369" s="285"/>
      <c r="KD369" t="s">
        <v>853</v>
      </c>
      <c r="KE369" t="s">
        <v>853</v>
      </c>
      <c r="KF369" t="s">
        <v>853</v>
      </c>
      <c r="KH369" s="10"/>
      <c r="KI369" s="10"/>
      <c r="KJ369" s="10"/>
      <c r="KK369" s="10"/>
      <c r="KO369" t="s">
        <v>853</v>
      </c>
      <c r="KR369" s="255"/>
      <c r="KT369" s="10">
        <f t="shared" si="20"/>
        <v>3</v>
      </c>
      <c r="KU369" s="10">
        <f t="shared" si="21"/>
        <v>2</v>
      </c>
      <c r="KV369" s="10">
        <f t="shared" si="22"/>
        <v>6</v>
      </c>
      <c r="KW369" s="10">
        <f t="shared" si="23"/>
        <v>11</v>
      </c>
    </row>
    <row r="370" spans="1:309" ht="19.5">
      <c r="A370" s="171">
        <v>34</v>
      </c>
      <c r="B370" s="171" t="s">
        <v>1641</v>
      </c>
      <c r="C370" s="172" t="s">
        <v>1642</v>
      </c>
      <c r="D370" s="173">
        <v>2</v>
      </c>
      <c r="E370" s="164" t="s">
        <v>1643</v>
      </c>
      <c r="F370" s="164">
        <v>8</v>
      </c>
      <c r="G370" s="164" t="s">
        <v>857</v>
      </c>
      <c r="H370" s="164">
        <v>0</v>
      </c>
      <c r="I370" s="164">
        <v>0</v>
      </c>
      <c r="J370" s="164">
        <v>662</v>
      </c>
      <c r="K370" s="164">
        <v>222</v>
      </c>
      <c r="L370" s="165">
        <v>33.534743202416919</v>
      </c>
      <c r="M370" s="384" t="s">
        <v>2533</v>
      </c>
      <c r="N370" s="166" t="s">
        <v>853</v>
      </c>
      <c r="CB370" s="166"/>
      <c r="CG370" s="166"/>
      <c r="CS370" s="167"/>
      <c r="CT370" s="166"/>
      <c r="DO370" s="166"/>
      <c r="EV370" s="166"/>
      <c r="FN370" s="167"/>
      <c r="FU370" s="166"/>
      <c r="GA370" s="166"/>
      <c r="GE370" s="166"/>
      <c r="GM370" s="166"/>
      <c r="GQ370" s="167"/>
      <c r="GR370" s="9"/>
      <c r="GW370" s="9" t="s">
        <v>853</v>
      </c>
      <c r="HA370" s="9" t="s">
        <v>853</v>
      </c>
      <c r="HB370" s="9"/>
      <c r="HG370" s="9"/>
      <c r="IP370" s="166"/>
      <c r="IR370" s="166"/>
      <c r="IX370" s="10" t="s">
        <v>853</v>
      </c>
      <c r="IY370" s="10"/>
      <c r="IZ370" s="9" t="s">
        <v>853</v>
      </c>
      <c r="JA370" s="10"/>
      <c r="JC370" s="9" t="s">
        <v>853</v>
      </c>
      <c r="JK370" s="9" t="s">
        <v>853</v>
      </c>
      <c r="JM370" s="167"/>
      <c r="JY370" s="166"/>
      <c r="KC370" s="285"/>
      <c r="KH370" s="10"/>
      <c r="KI370" s="10"/>
      <c r="KJ370" s="10"/>
      <c r="KK370" s="10"/>
      <c r="KR370" s="255"/>
      <c r="KT370" s="10">
        <f t="shared" si="20"/>
        <v>3</v>
      </c>
      <c r="KU370" s="10">
        <f t="shared" si="21"/>
        <v>4</v>
      </c>
      <c r="KV370" s="10">
        <f t="shared" si="22"/>
        <v>0</v>
      </c>
      <c r="KW370" s="10">
        <f t="shared" si="23"/>
        <v>7</v>
      </c>
    </row>
    <row r="371" spans="1:309" ht="19.5">
      <c r="A371" s="171">
        <v>34</v>
      </c>
      <c r="B371" s="171" t="s">
        <v>1641</v>
      </c>
      <c r="C371" s="172" t="s">
        <v>1644</v>
      </c>
      <c r="D371" s="173">
        <v>3</v>
      </c>
      <c r="E371" s="164" t="s">
        <v>1645</v>
      </c>
      <c r="F371" s="164">
        <v>10</v>
      </c>
      <c r="G371" s="164" t="s">
        <v>857</v>
      </c>
      <c r="H371" s="164">
        <v>0</v>
      </c>
      <c r="I371" s="164">
        <v>0</v>
      </c>
      <c r="J371" s="164">
        <v>715</v>
      </c>
      <c r="K371" s="164">
        <v>285.3</v>
      </c>
      <c r="L371" s="165">
        <v>39.902097902097907</v>
      </c>
      <c r="M371" s="384" t="s">
        <v>2534</v>
      </c>
      <c r="N371" s="166"/>
      <c r="S371" s="9" t="s">
        <v>853</v>
      </c>
      <c r="BG371" s="9" t="s">
        <v>853</v>
      </c>
      <c r="CB371" s="166"/>
      <c r="CG371" s="166"/>
      <c r="CS371" s="167"/>
      <c r="CT371" s="166"/>
      <c r="DO371" s="166"/>
      <c r="EI371" s="9" t="s">
        <v>853</v>
      </c>
      <c r="EV371" s="166"/>
      <c r="FN371" s="167"/>
      <c r="FU371" s="166"/>
      <c r="GA371" s="166"/>
      <c r="GE371" s="166"/>
      <c r="GM371" s="166"/>
      <c r="GQ371" s="167"/>
      <c r="GS371" s="9" t="s">
        <v>853</v>
      </c>
      <c r="GT371" s="9"/>
      <c r="GU371" s="9"/>
      <c r="GV371" s="9"/>
      <c r="GX371" s="9"/>
      <c r="HF371" s="9" t="s">
        <v>853</v>
      </c>
      <c r="HK371" s="9" t="s">
        <v>853</v>
      </c>
      <c r="HO371" s="9"/>
      <c r="HP371" s="9"/>
      <c r="HQ371" s="9" t="s">
        <v>853</v>
      </c>
      <c r="ID371" s="9"/>
      <c r="IH371" s="9"/>
      <c r="IP371" s="166"/>
      <c r="IR371" s="166"/>
      <c r="IV371" s="9" t="s">
        <v>853</v>
      </c>
      <c r="IX371" s="10"/>
      <c r="IY371" s="10"/>
      <c r="IZ371" s="9" t="s">
        <v>853</v>
      </c>
      <c r="JA371" s="10"/>
      <c r="JM371" s="167"/>
      <c r="JY371" s="174" t="s">
        <v>853</v>
      </c>
      <c r="JZ371" t="s">
        <v>853</v>
      </c>
      <c r="KC371" s="285"/>
      <c r="KD371" t="s">
        <v>853</v>
      </c>
      <c r="KH371" s="10"/>
      <c r="KI371" s="10"/>
      <c r="KJ371" s="10"/>
      <c r="KK371" s="10"/>
      <c r="KR371" s="255"/>
      <c r="KT371" s="10">
        <f t="shared" si="20"/>
        <v>7</v>
      </c>
      <c r="KU371" s="10">
        <f t="shared" si="21"/>
        <v>2</v>
      </c>
      <c r="KV371" s="10">
        <f t="shared" si="22"/>
        <v>3</v>
      </c>
      <c r="KW371" s="10">
        <f t="shared" si="23"/>
        <v>12</v>
      </c>
    </row>
    <row r="372" spans="1:309" ht="19.5">
      <c r="A372" s="171">
        <v>34</v>
      </c>
      <c r="B372" s="171" t="s">
        <v>1641</v>
      </c>
      <c r="C372" s="172" t="s">
        <v>1646</v>
      </c>
      <c r="D372" s="173">
        <v>4</v>
      </c>
      <c r="E372" s="164" t="s">
        <v>1647</v>
      </c>
      <c r="F372" s="164">
        <v>11</v>
      </c>
      <c r="G372" s="164" t="s">
        <v>876</v>
      </c>
      <c r="H372" s="164">
        <v>0</v>
      </c>
      <c r="I372" s="164">
        <v>0</v>
      </c>
      <c r="J372" s="164">
        <v>565</v>
      </c>
      <c r="K372" s="164">
        <v>160.6</v>
      </c>
      <c r="L372" s="165">
        <v>28.424778761061948</v>
      </c>
      <c r="M372" s="384" t="s">
        <v>2535</v>
      </c>
      <c r="N372" s="166" t="s">
        <v>853</v>
      </c>
      <c r="CB372" s="166"/>
      <c r="CG372" s="166"/>
      <c r="CI372" s="9" t="s">
        <v>853</v>
      </c>
      <c r="CS372" s="167"/>
      <c r="CT372" s="166"/>
      <c r="DO372" s="166"/>
      <c r="DR372" s="9" t="s">
        <v>853</v>
      </c>
      <c r="EV372" s="166"/>
      <c r="FN372" s="167"/>
      <c r="FU372" s="166"/>
      <c r="GA372" s="166"/>
      <c r="GE372" s="166"/>
      <c r="GM372" s="166"/>
      <c r="GQ372" s="167"/>
      <c r="IP372" s="166"/>
      <c r="IR372" s="166"/>
      <c r="IX372" s="10"/>
      <c r="IY372" s="10"/>
      <c r="JA372" s="10"/>
      <c r="JM372" s="167"/>
      <c r="JY372" s="174" t="s">
        <v>853</v>
      </c>
      <c r="KC372" s="285"/>
      <c r="KD372" t="s">
        <v>853</v>
      </c>
      <c r="KH372" s="10"/>
      <c r="KI372" s="10"/>
      <c r="KJ372" s="10"/>
      <c r="KK372" s="10"/>
      <c r="KR372" s="255"/>
      <c r="KT372" s="10">
        <f t="shared" si="20"/>
        <v>3</v>
      </c>
      <c r="KU372" s="10">
        <f t="shared" si="21"/>
        <v>0</v>
      </c>
      <c r="KV372" s="10">
        <f t="shared" si="22"/>
        <v>2</v>
      </c>
      <c r="KW372" s="10">
        <f t="shared" si="23"/>
        <v>5</v>
      </c>
    </row>
    <row r="373" spans="1:309" ht="19.5">
      <c r="A373" s="171">
        <v>34</v>
      </c>
      <c r="B373" s="171" t="s">
        <v>1641</v>
      </c>
      <c r="C373" s="172" t="s">
        <v>1648</v>
      </c>
      <c r="D373" s="173">
        <v>5</v>
      </c>
      <c r="E373" s="171" t="s">
        <v>1649</v>
      </c>
      <c r="F373" s="164">
        <v>10</v>
      </c>
      <c r="G373" s="164" t="s">
        <v>857</v>
      </c>
      <c r="H373" s="164">
        <v>0</v>
      </c>
      <c r="I373" s="164">
        <v>0</v>
      </c>
      <c r="J373" s="164">
        <v>414</v>
      </c>
      <c r="K373" s="164">
        <v>167.8</v>
      </c>
      <c r="L373" s="165">
        <v>40.531400966183575</v>
      </c>
      <c r="M373" s="384" t="s">
        <v>2536</v>
      </c>
      <c r="N373" s="166"/>
      <c r="CB373" s="166"/>
      <c r="CG373" s="166"/>
      <c r="CS373" s="167"/>
      <c r="CT373" s="166"/>
      <c r="DO373" s="166"/>
      <c r="EV373" s="166"/>
      <c r="FN373" s="167"/>
      <c r="FU373" s="166"/>
      <c r="GA373" s="166"/>
      <c r="GE373" s="166"/>
      <c r="GM373" s="166"/>
      <c r="GQ373" s="167"/>
      <c r="IP373" s="166"/>
      <c r="IR373" s="166"/>
      <c r="IX373" s="10"/>
      <c r="IY373" s="10"/>
      <c r="IZ373" s="9" t="s">
        <v>853</v>
      </c>
      <c r="JA373" s="10"/>
      <c r="JD373" s="9" t="s">
        <v>853</v>
      </c>
      <c r="JM373" s="167"/>
      <c r="JP373" t="s">
        <v>853</v>
      </c>
      <c r="JY373" s="166"/>
      <c r="KC373" s="285"/>
      <c r="KD373" t="s">
        <v>853</v>
      </c>
      <c r="KE373" t="s">
        <v>853</v>
      </c>
      <c r="KH373" s="10"/>
      <c r="KI373" s="10"/>
      <c r="KJ373" s="10"/>
      <c r="KK373" s="10"/>
      <c r="KR373" s="255"/>
      <c r="KT373" s="10">
        <f t="shared" si="20"/>
        <v>0</v>
      </c>
      <c r="KU373" s="10">
        <f t="shared" si="21"/>
        <v>2</v>
      </c>
      <c r="KV373" s="10">
        <f t="shared" si="22"/>
        <v>3</v>
      </c>
      <c r="KW373" s="10">
        <f t="shared" si="23"/>
        <v>5</v>
      </c>
    </row>
    <row r="374" spans="1:309" ht="19.5">
      <c r="A374" s="171">
        <v>34</v>
      </c>
      <c r="B374" s="171" t="s">
        <v>1641</v>
      </c>
      <c r="C374" s="172" t="s">
        <v>1650</v>
      </c>
      <c r="D374" s="173">
        <v>6</v>
      </c>
      <c r="E374" s="164" t="s">
        <v>1651</v>
      </c>
      <c r="F374" s="164">
        <v>14</v>
      </c>
      <c r="G374" s="164" t="s">
        <v>876</v>
      </c>
      <c r="H374" s="164">
        <v>0</v>
      </c>
      <c r="I374" s="164">
        <v>0</v>
      </c>
      <c r="J374" s="164">
        <v>531</v>
      </c>
      <c r="K374" s="164">
        <v>135.9</v>
      </c>
      <c r="L374" s="165">
        <v>25.593220338983052</v>
      </c>
      <c r="M374" s="384" t="s">
        <v>2537</v>
      </c>
      <c r="N374" s="166"/>
      <c r="CB374" s="166"/>
      <c r="CG374" s="166"/>
      <c r="CS374" s="167"/>
      <c r="CT374" s="166"/>
      <c r="DO374" s="166"/>
      <c r="EV374" s="166"/>
      <c r="FN374" s="167"/>
      <c r="FU374" s="166"/>
      <c r="GA374" s="166"/>
      <c r="GE374" s="166"/>
      <c r="GM374" s="166"/>
      <c r="GQ374" s="167"/>
      <c r="IP374" s="166"/>
      <c r="IR374" s="166"/>
      <c r="IX374" s="10"/>
      <c r="IY374" s="10"/>
      <c r="IZ374" s="9" t="s">
        <v>853</v>
      </c>
      <c r="JA374" s="10"/>
      <c r="JF374" t="s">
        <v>853</v>
      </c>
      <c r="JG374" s="9" t="s">
        <v>853</v>
      </c>
      <c r="JM374" s="167"/>
      <c r="JY374" s="174" t="s">
        <v>853</v>
      </c>
      <c r="KB374" t="s">
        <v>853</v>
      </c>
      <c r="KC374" s="285"/>
      <c r="KH374" s="10"/>
      <c r="KI374" s="10"/>
      <c r="KJ374" s="10"/>
      <c r="KK374" s="10"/>
      <c r="KR374" s="255"/>
      <c r="KT374" s="10">
        <f t="shared" si="20"/>
        <v>0</v>
      </c>
      <c r="KU374" s="10">
        <f t="shared" si="21"/>
        <v>3</v>
      </c>
      <c r="KV374" s="10">
        <f t="shared" si="22"/>
        <v>2</v>
      </c>
      <c r="KW374" s="10">
        <f t="shared" si="23"/>
        <v>5</v>
      </c>
    </row>
    <row r="375" spans="1:309" ht="19.5">
      <c r="A375" s="171">
        <v>34</v>
      </c>
      <c r="B375" s="171" t="s">
        <v>1641</v>
      </c>
      <c r="C375" s="172" t="s">
        <v>1652</v>
      </c>
      <c r="D375" s="173">
        <v>7</v>
      </c>
      <c r="E375" s="164" t="s">
        <v>1653</v>
      </c>
      <c r="F375" s="164">
        <v>2</v>
      </c>
      <c r="G375" s="164" t="s">
        <v>876</v>
      </c>
      <c r="H375" s="164">
        <v>0</v>
      </c>
      <c r="I375" s="164">
        <v>0</v>
      </c>
      <c r="J375" s="164">
        <v>650</v>
      </c>
      <c r="K375" s="164">
        <v>160.69999999999999</v>
      </c>
      <c r="L375" s="165">
        <v>24.723076923076924</v>
      </c>
      <c r="M375" s="384" t="s">
        <v>2538</v>
      </c>
      <c r="N375" s="166"/>
      <c r="CB375" s="166"/>
      <c r="CG375" s="166"/>
      <c r="CS375" s="167"/>
      <c r="CT375" s="166"/>
      <c r="DO375" s="166"/>
      <c r="EV375" s="166"/>
      <c r="FN375" s="167"/>
      <c r="FU375" s="166"/>
      <c r="GA375" s="166"/>
      <c r="GE375" s="166"/>
      <c r="GM375" s="166"/>
      <c r="GQ375" s="167"/>
      <c r="HA375" t="s">
        <v>853</v>
      </c>
      <c r="IP375" s="166"/>
      <c r="IR375" s="166"/>
      <c r="IX375" s="10"/>
      <c r="IY375" s="10"/>
      <c r="JA375" s="10"/>
      <c r="JM375" s="167"/>
      <c r="JY375" s="166"/>
      <c r="KC375" s="285"/>
      <c r="KH375" s="10"/>
      <c r="KI375" s="10"/>
      <c r="KJ375" s="10"/>
      <c r="KK375" s="10"/>
      <c r="KR375" s="255"/>
      <c r="KT375" s="10">
        <f t="shared" si="20"/>
        <v>1</v>
      </c>
      <c r="KU375" s="10">
        <f t="shared" si="21"/>
        <v>0</v>
      </c>
      <c r="KV375" s="10">
        <f t="shared" si="22"/>
        <v>0</v>
      </c>
      <c r="KW375" s="10">
        <f t="shared" si="23"/>
        <v>1</v>
      </c>
    </row>
    <row r="376" spans="1:309" ht="19.5">
      <c r="A376" s="171">
        <v>34</v>
      </c>
      <c r="B376" s="171" t="s">
        <v>1641</v>
      </c>
      <c r="C376" s="172" t="s">
        <v>1654</v>
      </c>
      <c r="D376" s="173">
        <v>8</v>
      </c>
      <c r="E376" s="164" t="s">
        <v>1655</v>
      </c>
      <c r="F376" s="164">
        <v>14</v>
      </c>
      <c r="G376" s="164" t="s">
        <v>876</v>
      </c>
      <c r="H376" s="164">
        <v>0</v>
      </c>
      <c r="I376" s="164">
        <v>0</v>
      </c>
      <c r="J376" s="164">
        <v>393</v>
      </c>
      <c r="K376" s="164">
        <v>116.1</v>
      </c>
      <c r="L376" s="165">
        <v>29.541984732824428</v>
      </c>
      <c r="M376" s="384" t="s">
        <v>2539</v>
      </c>
      <c r="N376" s="166"/>
      <c r="CB376" s="166"/>
      <c r="CG376" s="166"/>
      <c r="CS376" s="167"/>
      <c r="CT376" s="166"/>
      <c r="DO376" s="166"/>
      <c r="EV376" s="166"/>
      <c r="FN376" s="167"/>
      <c r="FU376" s="166"/>
      <c r="GA376" s="166"/>
      <c r="GE376" s="166"/>
      <c r="GM376" s="166"/>
      <c r="GQ376" s="167"/>
      <c r="IP376" s="166"/>
      <c r="IR376" s="166"/>
      <c r="IX376" s="10"/>
      <c r="IY376" s="10"/>
      <c r="IZ376" s="9" t="s">
        <v>853</v>
      </c>
      <c r="JA376" s="10"/>
      <c r="JM376" s="167"/>
      <c r="JY376" s="166"/>
      <c r="KC376" s="285"/>
      <c r="KH376" s="10"/>
      <c r="KI376" s="10"/>
      <c r="KJ376" s="10"/>
      <c r="KK376" s="10"/>
      <c r="KR376" s="255"/>
      <c r="KT376" s="10">
        <f t="shared" si="20"/>
        <v>0</v>
      </c>
      <c r="KU376" s="10">
        <f t="shared" si="21"/>
        <v>1</v>
      </c>
      <c r="KV376" s="10">
        <f t="shared" si="22"/>
        <v>0</v>
      </c>
      <c r="KW376" s="10">
        <f t="shared" si="23"/>
        <v>1</v>
      </c>
    </row>
    <row r="377" spans="1:309" ht="19.5">
      <c r="A377" s="171">
        <v>34</v>
      </c>
      <c r="B377" s="171" t="s">
        <v>1641</v>
      </c>
      <c r="C377" s="172" t="s">
        <v>1656</v>
      </c>
      <c r="D377" s="173">
        <v>9</v>
      </c>
      <c r="E377" s="164" t="s">
        <v>1657</v>
      </c>
      <c r="F377" s="164">
        <v>9</v>
      </c>
      <c r="G377" s="164" t="s">
        <v>857</v>
      </c>
      <c r="H377" s="164">
        <v>0</v>
      </c>
      <c r="I377" s="164">
        <v>0</v>
      </c>
      <c r="J377" s="164">
        <v>500</v>
      </c>
      <c r="K377" s="164">
        <v>166.2</v>
      </c>
      <c r="L377" s="165">
        <v>33.239999999999995</v>
      </c>
      <c r="M377" s="384" t="s">
        <v>2540</v>
      </c>
      <c r="N377" s="174" t="s">
        <v>853</v>
      </c>
      <c r="O377"/>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Q377"/>
      <c r="BR377"/>
      <c r="BS377"/>
      <c r="BT377"/>
      <c r="BU377"/>
      <c r="BV377"/>
      <c r="BW377"/>
      <c r="BX377"/>
      <c r="BY377"/>
      <c r="CB377" s="166"/>
      <c r="CG377" s="166"/>
      <c r="CS377" s="167"/>
      <c r="CT377" s="166"/>
      <c r="DO377" s="166"/>
      <c r="EV377" s="166"/>
      <c r="FN377" s="167"/>
      <c r="FU377" s="166"/>
      <c r="GA377" s="166"/>
      <c r="GE377" s="166"/>
      <c r="GM377" s="166"/>
      <c r="GQ377" s="167"/>
      <c r="HA377" t="s">
        <v>853</v>
      </c>
      <c r="IP377" s="166"/>
      <c r="IR377" s="166"/>
      <c r="IX377" s="10"/>
      <c r="IY377" s="10"/>
      <c r="JA377" s="10"/>
      <c r="JI377" s="9" t="s">
        <v>853</v>
      </c>
      <c r="JM377" s="167"/>
      <c r="JO377" t="s">
        <v>853</v>
      </c>
      <c r="JY377" s="166"/>
      <c r="KC377" s="285"/>
      <c r="KH377" s="10"/>
      <c r="KI377" s="10"/>
      <c r="KJ377" s="10"/>
      <c r="KK377" s="10"/>
      <c r="KR377" s="255"/>
      <c r="KT377" s="10">
        <f t="shared" si="20"/>
        <v>2</v>
      </c>
      <c r="KU377" s="10">
        <f t="shared" si="21"/>
        <v>1</v>
      </c>
      <c r="KV377" s="10">
        <f t="shared" si="22"/>
        <v>1</v>
      </c>
      <c r="KW377" s="10">
        <f t="shared" si="23"/>
        <v>4</v>
      </c>
    </row>
    <row r="378" spans="1:309" ht="19.5">
      <c r="A378" s="171">
        <v>34</v>
      </c>
      <c r="B378" s="171" t="s">
        <v>1641</v>
      </c>
      <c r="C378" s="172" t="s">
        <v>1658</v>
      </c>
      <c r="D378" s="173">
        <v>10</v>
      </c>
      <c r="E378" s="164" t="s">
        <v>1659</v>
      </c>
      <c r="F378" s="164">
        <v>9</v>
      </c>
      <c r="G378" s="164" t="s">
        <v>857</v>
      </c>
      <c r="H378" s="164">
        <v>0</v>
      </c>
      <c r="I378" s="164">
        <v>0</v>
      </c>
      <c r="J378" s="164">
        <v>350</v>
      </c>
      <c r="K378" s="164">
        <v>82.7</v>
      </c>
      <c r="L378" s="165">
        <v>23.62857142857143</v>
      </c>
      <c r="M378" s="384" t="s">
        <v>2541</v>
      </c>
      <c r="N378" s="166"/>
      <c r="CB378" s="166"/>
      <c r="CG378" s="166"/>
      <c r="CS378" s="167"/>
      <c r="CT378" s="166"/>
      <c r="DO378" s="166"/>
      <c r="EV378" s="166"/>
      <c r="FN378" s="167"/>
      <c r="FU378" s="166"/>
      <c r="GA378" s="166"/>
      <c r="GE378" s="166"/>
      <c r="GM378" s="166"/>
      <c r="GQ378" s="167"/>
      <c r="IP378" s="166"/>
      <c r="IR378" s="166"/>
      <c r="IX378" s="10"/>
      <c r="IY378" s="10"/>
      <c r="IZ378" s="9" t="s">
        <v>853</v>
      </c>
      <c r="JA378" s="10"/>
      <c r="JM378" s="167"/>
      <c r="JY378" s="166"/>
      <c r="KC378" s="285"/>
      <c r="KH378" s="10"/>
      <c r="KI378" s="10"/>
      <c r="KJ378" s="10"/>
      <c r="KK378" s="10"/>
      <c r="KR378" s="255"/>
      <c r="KT378" s="10">
        <f t="shared" si="20"/>
        <v>0</v>
      </c>
      <c r="KU378" s="10">
        <f t="shared" si="21"/>
        <v>1</v>
      </c>
      <c r="KV378" s="10">
        <f t="shared" si="22"/>
        <v>0</v>
      </c>
      <c r="KW378" s="10">
        <f t="shared" si="23"/>
        <v>1</v>
      </c>
    </row>
    <row r="379" spans="1:309" ht="19.5">
      <c r="A379" s="171">
        <v>35</v>
      </c>
      <c r="B379" s="171" t="s">
        <v>1660</v>
      </c>
      <c r="C379" s="172" t="s">
        <v>1661</v>
      </c>
      <c r="D379" s="173">
        <v>1</v>
      </c>
      <c r="E379" s="171" t="s">
        <v>1662</v>
      </c>
      <c r="F379" s="164">
        <v>10</v>
      </c>
      <c r="G379" s="164" t="s">
        <v>857</v>
      </c>
      <c r="H379" s="164">
        <v>0</v>
      </c>
      <c r="I379" s="164">
        <v>0</v>
      </c>
      <c r="J379" s="164">
        <v>490</v>
      </c>
      <c r="K379" s="164">
        <v>145</v>
      </c>
      <c r="L379" s="165">
        <v>29.591836734693878</v>
      </c>
      <c r="M379" s="384" t="s">
        <v>2542</v>
      </c>
      <c r="N379" s="166"/>
      <c r="CB379" s="166"/>
      <c r="CG379" s="166"/>
      <c r="CS379" s="167"/>
      <c r="CT379" s="166"/>
      <c r="DO379" s="166"/>
      <c r="EV379" s="166"/>
      <c r="FN379" s="167"/>
      <c r="FU379" s="166"/>
      <c r="GA379" s="166"/>
      <c r="GE379" s="166"/>
      <c r="GM379" s="166"/>
      <c r="GQ379" s="167"/>
      <c r="IP379" s="166"/>
      <c r="IR379" s="166"/>
      <c r="IX379" s="10"/>
      <c r="IY379" s="10"/>
      <c r="JA379" s="10"/>
      <c r="JM379" s="167"/>
      <c r="JY379" s="166"/>
      <c r="KC379" s="285"/>
      <c r="KH379" s="10"/>
      <c r="KI379" s="10"/>
      <c r="KJ379" s="10"/>
      <c r="KK379" s="10"/>
      <c r="KR379" s="255"/>
      <c r="KT379" s="10">
        <f t="shared" si="20"/>
        <v>0</v>
      </c>
      <c r="KU379" s="10">
        <f t="shared" si="21"/>
        <v>0</v>
      </c>
      <c r="KV379" s="10">
        <f t="shared" si="22"/>
        <v>0</v>
      </c>
      <c r="KW379" s="10">
        <f t="shared" si="23"/>
        <v>0</v>
      </c>
    </row>
    <row r="380" spans="1:309" ht="19.5">
      <c r="A380" s="171">
        <v>35</v>
      </c>
      <c r="B380" s="171" t="s">
        <v>1663</v>
      </c>
      <c r="C380" s="172" t="s">
        <v>1664</v>
      </c>
      <c r="D380" s="173">
        <v>2</v>
      </c>
      <c r="E380" s="164" t="s">
        <v>1665</v>
      </c>
      <c r="F380" s="164">
        <v>6</v>
      </c>
      <c r="G380" s="164" t="s">
        <v>876</v>
      </c>
      <c r="H380" s="164">
        <v>0</v>
      </c>
      <c r="I380" s="164">
        <v>0</v>
      </c>
      <c r="J380" s="164">
        <v>554</v>
      </c>
      <c r="K380" s="164">
        <v>127.8</v>
      </c>
      <c r="L380" s="165">
        <v>23.068592057761734</v>
      </c>
      <c r="M380" s="384" t="s">
        <v>2543</v>
      </c>
      <c r="N380" s="166"/>
      <c r="CB380" s="166"/>
      <c r="CG380" s="166"/>
      <c r="CS380" s="167"/>
      <c r="CT380" s="166" t="s">
        <v>853</v>
      </c>
      <c r="DO380" s="166"/>
      <c r="EV380" s="166"/>
      <c r="EW380" s="9" t="s">
        <v>853</v>
      </c>
      <c r="EX380" s="9" t="s">
        <v>853</v>
      </c>
      <c r="EY380" s="9" t="s">
        <v>853</v>
      </c>
      <c r="FE380" s="9" t="s">
        <v>853</v>
      </c>
      <c r="FL380" s="9" t="s">
        <v>853</v>
      </c>
      <c r="FN380" s="167" t="s">
        <v>853</v>
      </c>
      <c r="FU380" s="166"/>
      <c r="GA380" s="166"/>
      <c r="GE380" s="166"/>
      <c r="GM380" s="166"/>
      <c r="GQ380" s="167"/>
      <c r="IP380" s="166"/>
      <c r="IR380" s="166"/>
      <c r="IX380" s="10"/>
      <c r="IY380" s="10"/>
      <c r="IZ380" s="9" t="s">
        <v>853</v>
      </c>
      <c r="JA380" s="10"/>
      <c r="JG380" s="9" t="s">
        <v>853</v>
      </c>
      <c r="JM380" s="167"/>
      <c r="JN380" t="s">
        <v>853</v>
      </c>
      <c r="JY380" s="166"/>
      <c r="KC380" s="285"/>
      <c r="KD380" t="s">
        <v>853</v>
      </c>
      <c r="KE380" t="s">
        <v>853</v>
      </c>
      <c r="KH380" s="10"/>
      <c r="KI380" s="10"/>
      <c r="KJ380" s="10"/>
      <c r="KK380" s="10"/>
      <c r="KR380" s="255"/>
      <c r="KT380" s="10">
        <f t="shared" si="20"/>
        <v>7</v>
      </c>
      <c r="KU380" s="10">
        <f t="shared" si="21"/>
        <v>2</v>
      </c>
      <c r="KV380" s="10">
        <f t="shared" si="22"/>
        <v>3</v>
      </c>
      <c r="KW380" s="10">
        <f t="shared" si="23"/>
        <v>12</v>
      </c>
    </row>
    <row r="381" spans="1:309" ht="19.5">
      <c r="A381" s="171">
        <v>35</v>
      </c>
      <c r="B381" s="171" t="s">
        <v>1663</v>
      </c>
      <c r="C381" s="172" t="s">
        <v>1666</v>
      </c>
      <c r="D381" s="173">
        <v>3</v>
      </c>
      <c r="E381" s="164" t="s">
        <v>1667</v>
      </c>
      <c r="F381" s="164">
        <v>3</v>
      </c>
      <c r="G381" s="164" t="s">
        <v>864</v>
      </c>
      <c r="H381" s="164" t="s">
        <v>864</v>
      </c>
      <c r="I381" s="164" t="s">
        <v>865</v>
      </c>
      <c r="J381" s="164">
        <v>713</v>
      </c>
      <c r="K381" s="164">
        <v>403.2</v>
      </c>
      <c r="L381" s="165">
        <v>56.549789621318368</v>
      </c>
      <c r="M381" s="384" t="s">
        <v>2544</v>
      </c>
      <c r="N381" s="174" t="s">
        <v>853</v>
      </c>
      <c r="O381"/>
      <c r="P381"/>
      <c r="Q381"/>
      <c r="R381"/>
      <c r="S381"/>
      <c r="T381"/>
      <c r="U381"/>
      <c r="V381"/>
      <c r="W381"/>
      <c r="X381"/>
      <c r="Y381"/>
      <c r="Z381"/>
      <c r="AA381"/>
      <c r="AB381"/>
      <c r="AC381"/>
      <c r="AD381"/>
      <c r="AE381"/>
      <c r="AF381"/>
      <c r="AG381"/>
      <c r="AH381"/>
      <c r="AI381"/>
      <c r="AJ381"/>
      <c r="AK381"/>
      <c r="AL381"/>
      <c r="AM381"/>
      <c r="AN381"/>
      <c r="AO381"/>
      <c r="AP381"/>
      <c r="AQ381"/>
      <c r="AR381"/>
      <c r="AS381"/>
      <c r="AT381"/>
      <c r="AU381"/>
      <c r="AV381"/>
      <c r="AW381"/>
      <c r="AX381"/>
      <c r="AY381"/>
      <c r="AZ381"/>
      <c r="BA381"/>
      <c r="BB381"/>
      <c r="BC381"/>
      <c r="BQ381"/>
      <c r="BR381"/>
      <c r="BS381"/>
      <c r="BT381"/>
      <c r="BU381"/>
      <c r="BV381"/>
      <c r="BW381"/>
      <c r="BX381"/>
      <c r="BY381"/>
      <c r="CB381" s="166"/>
      <c r="CG381" s="166"/>
      <c r="CS381" s="167"/>
      <c r="CT381" s="166"/>
      <c r="DO381" s="166"/>
      <c r="EV381" s="166"/>
      <c r="FN381" s="167"/>
      <c r="FU381" s="166"/>
      <c r="GA381" s="166"/>
      <c r="GE381" s="166"/>
      <c r="GM381" s="166"/>
      <c r="GQ381" s="167"/>
      <c r="IL381" t="s">
        <v>853</v>
      </c>
      <c r="IP381" s="166"/>
      <c r="IR381" s="166"/>
      <c r="IX381" s="10"/>
      <c r="IY381" s="10"/>
      <c r="JA381" s="10"/>
      <c r="JM381" s="167" t="s">
        <v>853</v>
      </c>
      <c r="JO381" t="s">
        <v>853</v>
      </c>
      <c r="JY381" s="166"/>
      <c r="KC381" s="285"/>
      <c r="KH381" s="10"/>
      <c r="KI381" s="10"/>
      <c r="KJ381" s="10"/>
      <c r="KK381" s="10"/>
      <c r="KR381" s="255"/>
      <c r="KT381" s="10">
        <f t="shared" si="20"/>
        <v>2</v>
      </c>
      <c r="KU381" s="10">
        <f t="shared" si="21"/>
        <v>1</v>
      </c>
      <c r="KV381" s="10">
        <f t="shared" si="22"/>
        <v>1</v>
      </c>
      <c r="KW381" s="10">
        <f t="shared" si="23"/>
        <v>4</v>
      </c>
    </row>
    <row r="382" spans="1:309" ht="19.5">
      <c r="A382" s="171">
        <v>36</v>
      </c>
      <c r="B382" s="171" t="s">
        <v>1668</v>
      </c>
      <c r="C382" s="172" t="s">
        <v>1669</v>
      </c>
      <c r="D382" s="173">
        <v>1</v>
      </c>
      <c r="E382" s="164" t="s">
        <v>1670</v>
      </c>
      <c r="F382" s="164">
        <v>11</v>
      </c>
      <c r="G382" s="164" t="s">
        <v>876</v>
      </c>
      <c r="H382" s="164">
        <v>0</v>
      </c>
      <c r="I382" s="164">
        <v>0</v>
      </c>
      <c r="J382" s="164">
        <v>405</v>
      </c>
      <c r="K382" s="164">
        <v>171.4</v>
      </c>
      <c r="L382" s="165">
        <v>42.320987654320987</v>
      </c>
      <c r="M382" s="384" t="s">
        <v>2545</v>
      </c>
      <c r="N382" s="174" t="s">
        <v>853</v>
      </c>
      <c r="O382"/>
      <c r="P382"/>
      <c r="Q382"/>
      <c r="R382"/>
      <c r="S382"/>
      <c r="T382"/>
      <c r="U382"/>
      <c r="V382"/>
      <c r="W382"/>
      <c r="X382"/>
      <c r="Y382"/>
      <c r="Z382"/>
      <c r="AA382"/>
      <c r="AB382"/>
      <c r="AC382"/>
      <c r="AD382"/>
      <c r="AE382"/>
      <c r="AF382"/>
      <c r="AG382"/>
      <c r="AH382"/>
      <c r="AI382"/>
      <c r="AJ382"/>
      <c r="AK382"/>
      <c r="AL382"/>
      <c r="AM382"/>
      <c r="AN382"/>
      <c r="AO382"/>
      <c r="AP382"/>
      <c r="AQ382"/>
      <c r="AR382"/>
      <c r="AS382"/>
      <c r="AT382"/>
      <c r="AU382"/>
      <c r="AV382"/>
      <c r="AW382"/>
      <c r="AX382"/>
      <c r="AY382"/>
      <c r="AZ382"/>
      <c r="BA382"/>
      <c r="BB382"/>
      <c r="BC382"/>
      <c r="BQ382"/>
      <c r="BR382"/>
      <c r="BS382"/>
      <c r="BT382"/>
      <c r="BU382"/>
      <c r="BV382"/>
      <c r="BW382"/>
      <c r="BX382"/>
      <c r="BY382"/>
      <c r="CB382" s="166"/>
      <c r="CG382" s="166"/>
      <c r="CS382" s="167"/>
      <c r="CT382" s="166"/>
      <c r="DO382" s="166"/>
      <c r="EV382" s="166"/>
      <c r="FN382" s="167"/>
      <c r="FU382" s="166"/>
      <c r="GA382" s="166"/>
      <c r="GE382" s="166"/>
      <c r="GM382" s="166"/>
      <c r="GQ382" s="167"/>
      <c r="IP382" s="166"/>
      <c r="IR382" s="166"/>
      <c r="IT382" s="9" t="s">
        <v>853</v>
      </c>
      <c r="IX382" s="10" t="s">
        <v>853</v>
      </c>
      <c r="IY382" s="10"/>
      <c r="JA382" s="10"/>
      <c r="JM382" s="167"/>
      <c r="JY382" s="166"/>
      <c r="KC382" s="285"/>
      <c r="KH382" s="10"/>
      <c r="KI382" s="10"/>
      <c r="KJ382" s="10"/>
      <c r="KK382" s="10"/>
      <c r="KR382" s="255"/>
      <c r="KT382" s="10">
        <f t="shared" si="20"/>
        <v>1</v>
      </c>
      <c r="KU382" s="10">
        <f t="shared" si="21"/>
        <v>2</v>
      </c>
      <c r="KV382" s="10">
        <f t="shared" si="22"/>
        <v>0</v>
      </c>
      <c r="KW382" s="10">
        <f t="shared" si="23"/>
        <v>3</v>
      </c>
    </row>
    <row r="383" spans="1:309" ht="19.5">
      <c r="A383" s="171">
        <v>36</v>
      </c>
      <c r="B383" s="171" t="s">
        <v>1671</v>
      </c>
      <c r="C383" s="172" t="s">
        <v>1672</v>
      </c>
      <c r="D383" s="173">
        <v>2</v>
      </c>
      <c r="E383" s="164" t="s">
        <v>1673</v>
      </c>
      <c r="F383" s="164">
        <v>8</v>
      </c>
      <c r="G383" s="164" t="s">
        <v>857</v>
      </c>
      <c r="H383" s="164">
        <v>0</v>
      </c>
      <c r="I383" s="164">
        <v>0</v>
      </c>
      <c r="J383" s="164">
        <v>390</v>
      </c>
      <c r="K383" s="164">
        <v>132.4</v>
      </c>
      <c r="L383" s="165">
        <v>33.948717948717949</v>
      </c>
      <c r="M383" s="384" t="s">
        <v>2546</v>
      </c>
      <c r="N383" s="174" t="s">
        <v>853</v>
      </c>
      <c r="O383"/>
      <c r="P383"/>
      <c r="Q383"/>
      <c r="R383"/>
      <c r="S383"/>
      <c r="T383"/>
      <c r="U383"/>
      <c r="V383"/>
      <c r="W383"/>
      <c r="X383"/>
      <c r="Y383"/>
      <c r="Z383"/>
      <c r="AA383"/>
      <c r="AB383"/>
      <c r="AC383"/>
      <c r="AD383"/>
      <c r="AE383"/>
      <c r="AF383"/>
      <c r="AG383"/>
      <c r="AH383"/>
      <c r="AI383"/>
      <c r="AJ383"/>
      <c r="AK383"/>
      <c r="AL383"/>
      <c r="AM383"/>
      <c r="AN383"/>
      <c r="AO383"/>
      <c r="AP383"/>
      <c r="AQ383"/>
      <c r="AR383"/>
      <c r="AS383"/>
      <c r="AT383"/>
      <c r="AU383"/>
      <c r="AV383"/>
      <c r="AW383"/>
      <c r="AX383"/>
      <c r="AY383"/>
      <c r="AZ383"/>
      <c r="BA383"/>
      <c r="BB383"/>
      <c r="BC383"/>
      <c r="BQ383"/>
      <c r="BR383"/>
      <c r="BS383"/>
      <c r="BT383"/>
      <c r="BU383"/>
      <c r="BV383"/>
      <c r="BW383"/>
      <c r="BX383"/>
      <c r="BY383"/>
      <c r="CB383" s="166"/>
      <c r="CC383"/>
      <c r="CG383" s="166"/>
      <c r="CI383"/>
      <c r="CK383"/>
      <c r="CL383"/>
      <c r="CQ383"/>
      <c r="CS383" s="167"/>
      <c r="CT383" s="166"/>
      <c r="DO383" s="166"/>
      <c r="EV383" s="166"/>
      <c r="FN383" s="167"/>
      <c r="FU383" s="166"/>
      <c r="GA383" s="166"/>
      <c r="GE383" s="166"/>
      <c r="GM383" s="166"/>
      <c r="GQ383" s="167"/>
      <c r="IP383" s="166"/>
      <c r="IR383" s="166"/>
      <c r="IX383" s="10" t="s">
        <v>853</v>
      </c>
      <c r="IY383" s="10"/>
      <c r="IZ383" s="9" t="s">
        <v>853</v>
      </c>
      <c r="JA383" s="10"/>
      <c r="JE383" t="s">
        <v>853</v>
      </c>
      <c r="JG383" s="9" t="s">
        <v>853</v>
      </c>
      <c r="JI383" s="9" t="s">
        <v>853</v>
      </c>
      <c r="JM383" s="167"/>
      <c r="JN383" t="s">
        <v>853</v>
      </c>
      <c r="JU383" t="s">
        <v>853</v>
      </c>
      <c r="JY383" s="166"/>
      <c r="KC383" s="285"/>
      <c r="KD383" t="s">
        <v>853</v>
      </c>
      <c r="KE383" t="s">
        <v>853</v>
      </c>
      <c r="KH383" s="10"/>
      <c r="KI383" s="10"/>
      <c r="KJ383" s="10"/>
      <c r="KK383" s="10"/>
      <c r="KM383" t="s">
        <v>853</v>
      </c>
      <c r="KO383" t="s">
        <v>853</v>
      </c>
      <c r="KR383" s="255"/>
      <c r="KT383" s="10">
        <f t="shared" si="20"/>
        <v>1</v>
      </c>
      <c r="KU383" s="10">
        <f t="shared" si="21"/>
        <v>5</v>
      </c>
      <c r="KV383" s="10">
        <f t="shared" si="22"/>
        <v>6</v>
      </c>
      <c r="KW383" s="10">
        <f t="shared" si="23"/>
        <v>12</v>
      </c>
    </row>
    <row r="384" spans="1:309" ht="19.5">
      <c r="A384" s="171">
        <v>36</v>
      </c>
      <c r="B384" s="171" t="s">
        <v>1671</v>
      </c>
      <c r="C384" s="172" t="s">
        <v>1674</v>
      </c>
      <c r="D384" s="173">
        <v>3</v>
      </c>
      <c r="E384" s="164" t="s">
        <v>1675</v>
      </c>
      <c r="F384" s="164">
        <v>3</v>
      </c>
      <c r="G384" s="164" t="s">
        <v>864</v>
      </c>
      <c r="H384" s="164" t="s">
        <v>864</v>
      </c>
      <c r="I384" s="164" t="s">
        <v>865</v>
      </c>
      <c r="J384" s="164">
        <v>643</v>
      </c>
      <c r="K384" s="164">
        <v>404.7</v>
      </c>
      <c r="L384" s="165">
        <v>62.939346811819597</v>
      </c>
      <c r="M384" s="384" t="s">
        <v>2547</v>
      </c>
      <c r="N384" s="166" t="s">
        <v>853</v>
      </c>
      <c r="CB384" s="166"/>
      <c r="CG384" s="166" t="s">
        <v>853</v>
      </c>
      <c r="CH384" s="9" t="s">
        <v>853</v>
      </c>
      <c r="CS384" s="167"/>
      <c r="CT384" s="166"/>
      <c r="CW384" s="9" t="s">
        <v>853</v>
      </c>
      <c r="CZ384" s="9" t="s">
        <v>853</v>
      </c>
      <c r="DO384" s="166" t="s">
        <v>853</v>
      </c>
      <c r="EV384" s="166"/>
      <c r="FN384" s="167"/>
      <c r="FU384" s="166"/>
      <c r="GA384" s="166"/>
      <c r="GE384" s="166"/>
      <c r="GM384" s="166"/>
      <c r="GQ384" s="167"/>
      <c r="HA384" t="s">
        <v>853</v>
      </c>
      <c r="IP384" s="166"/>
      <c r="IR384" s="166"/>
      <c r="IX384" s="10"/>
      <c r="IY384" s="10"/>
      <c r="IZ384" s="9" t="s">
        <v>853</v>
      </c>
      <c r="JA384" s="10"/>
      <c r="JE384" t="s">
        <v>853</v>
      </c>
      <c r="JG384" s="9" t="s">
        <v>853</v>
      </c>
      <c r="JI384" s="9" t="s">
        <v>853</v>
      </c>
      <c r="JK384" s="9" t="s">
        <v>853</v>
      </c>
      <c r="JM384" s="167"/>
      <c r="JY384" s="174"/>
      <c r="KC384" s="285"/>
      <c r="KH384" s="10"/>
      <c r="KI384" s="10"/>
      <c r="KJ384" s="10"/>
      <c r="KK384" s="10"/>
      <c r="KR384" s="255"/>
      <c r="KT384" s="10">
        <f t="shared" si="20"/>
        <v>7</v>
      </c>
      <c r="KU384" s="10">
        <f t="shared" si="21"/>
        <v>5</v>
      </c>
      <c r="KV384" s="10">
        <f t="shared" si="22"/>
        <v>0</v>
      </c>
      <c r="KW384" s="10">
        <f t="shared" si="23"/>
        <v>12</v>
      </c>
    </row>
    <row r="385" spans="1:309" ht="19.5">
      <c r="A385" s="171">
        <v>37</v>
      </c>
      <c r="B385" s="171" t="s">
        <v>1676</v>
      </c>
      <c r="C385" s="172" t="s">
        <v>1677</v>
      </c>
      <c r="D385" s="173">
        <v>1</v>
      </c>
      <c r="E385" s="171" t="s">
        <v>1678</v>
      </c>
      <c r="F385" s="164">
        <v>3</v>
      </c>
      <c r="G385" s="164" t="s">
        <v>864</v>
      </c>
      <c r="H385" s="164" t="s">
        <v>864</v>
      </c>
      <c r="I385" s="164" t="s">
        <v>865</v>
      </c>
      <c r="J385" s="164">
        <v>587</v>
      </c>
      <c r="K385" s="164">
        <v>381.6</v>
      </c>
      <c r="L385" s="165">
        <v>65.008517887563883</v>
      </c>
      <c r="M385" s="384" t="s">
        <v>2548</v>
      </c>
      <c r="N385" s="166"/>
      <c r="CB385" s="166"/>
      <c r="CG385" s="166"/>
      <c r="CS385" s="167"/>
      <c r="CT385" s="166"/>
      <c r="DO385" s="166"/>
      <c r="EV385" s="166"/>
      <c r="FN385" s="167"/>
      <c r="FU385" s="166"/>
      <c r="GA385" s="166"/>
      <c r="GE385" s="166"/>
      <c r="GM385" s="166"/>
      <c r="GQ385" s="167"/>
      <c r="IP385" s="166"/>
      <c r="IR385" s="166"/>
      <c r="IX385" s="10"/>
      <c r="IY385" s="10"/>
      <c r="JA385" s="10"/>
      <c r="JM385" s="167"/>
      <c r="JY385" s="166"/>
      <c r="KC385" s="285"/>
      <c r="KH385" s="10"/>
      <c r="KI385" s="10"/>
      <c r="KJ385" s="10"/>
      <c r="KK385" s="10"/>
      <c r="KR385" s="255"/>
      <c r="KT385" s="10">
        <f t="shared" si="20"/>
        <v>0</v>
      </c>
      <c r="KU385" s="10">
        <f t="shared" si="21"/>
        <v>0</v>
      </c>
      <c r="KV385" s="10">
        <f t="shared" si="22"/>
        <v>0</v>
      </c>
      <c r="KW385" s="10">
        <f t="shared" si="23"/>
        <v>0</v>
      </c>
    </row>
    <row r="386" spans="1:309" ht="19.5">
      <c r="A386" s="171">
        <v>37</v>
      </c>
      <c r="B386" s="171" t="s">
        <v>1679</v>
      </c>
      <c r="C386" s="172" t="s">
        <v>1680</v>
      </c>
      <c r="D386" s="173">
        <v>2</v>
      </c>
      <c r="E386" s="171" t="s">
        <v>1681</v>
      </c>
      <c r="F386" s="164">
        <v>11</v>
      </c>
      <c r="G386" s="164" t="s">
        <v>876</v>
      </c>
      <c r="H386" s="164">
        <v>0</v>
      </c>
      <c r="I386" s="164">
        <v>0</v>
      </c>
      <c r="J386" s="164">
        <v>562</v>
      </c>
      <c r="K386" s="164">
        <v>179.3</v>
      </c>
      <c r="L386" s="165">
        <v>31.903914590747334</v>
      </c>
      <c r="M386" s="384" t="s">
        <v>2549</v>
      </c>
      <c r="N386" s="166" t="s">
        <v>853</v>
      </c>
      <c r="BF386" s="556" t="s">
        <v>853</v>
      </c>
      <c r="CA386" s="9" t="s">
        <v>853</v>
      </c>
      <c r="CB386" s="166"/>
      <c r="CG386" s="166"/>
      <c r="CH386" s="9" t="s">
        <v>853</v>
      </c>
      <c r="CI386" s="9" t="s">
        <v>853</v>
      </c>
      <c r="CJ386" s="9" t="s">
        <v>853</v>
      </c>
      <c r="CL386" s="9" t="s">
        <v>853</v>
      </c>
      <c r="CM386" s="9" t="s">
        <v>853</v>
      </c>
      <c r="CS386" s="167"/>
      <c r="CT386" s="166" t="s">
        <v>853</v>
      </c>
      <c r="CW386" s="9" t="s">
        <v>853</v>
      </c>
      <c r="CZ386" s="9" t="s">
        <v>853</v>
      </c>
      <c r="DC386" s="9" t="s">
        <v>853</v>
      </c>
      <c r="DO386" s="166"/>
      <c r="EV386" s="166"/>
      <c r="FN386" s="167"/>
      <c r="FO386" s="9" t="s">
        <v>853</v>
      </c>
      <c r="FP386" s="9" t="s">
        <v>853</v>
      </c>
      <c r="FS386" s="9" t="s">
        <v>853</v>
      </c>
      <c r="FU386" s="166" t="s">
        <v>853</v>
      </c>
      <c r="GA386" s="166"/>
      <c r="GE386" s="166"/>
      <c r="GM386" s="166"/>
      <c r="GQ386" s="167"/>
      <c r="GR386" t="s">
        <v>853</v>
      </c>
      <c r="GS386" t="s">
        <v>853</v>
      </c>
      <c r="GU386" t="s">
        <v>853</v>
      </c>
      <c r="GV386" t="s">
        <v>853</v>
      </c>
      <c r="GW386" t="s">
        <v>853</v>
      </c>
      <c r="GX386" t="s">
        <v>853</v>
      </c>
      <c r="HA386" t="s">
        <v>853</v>
      </c>
      <c r="HF386" t="s">
        <v>853</v>
      </c>
      <c r="HG386" t="s">
        <v>853</v>
      </c>
      <c r="HK386" t="s">
        <v>853</v>
      </c>
      <c r="HM386" t="s">
        <v>853</v>
      </c>
      <c r="HO386" t="s">
        <v>853</v>
      </c>
      <c r="HQ386" t="s">
        <v>853</v>
      </c>
      <c r="IP386" s="166"/>
      <c r="IR386" s="166"/>
      <c r="IX386" s="10"/>
      <c r="IY386" s="10"/>
      <c r="JA386" s="10"/>
      <c r="JM386" s="167"/>
      <c r="JY386" s="166"/>
      <c r="KC386" s="285"/>
      <c r="KH386" s="10"/>
      <c r="KI386" s="10"/>
      <c r="KJ386" s="10"/>
      <c r="KK386" s="10"/>
      <c r="KR386" s="255"/>
      <c r="KT386" s="10">
        <f t="shared" si="20"/>
        <v>29</v>
      </c>
      <c r="KU386" s="10">
        <f t="shared" si="21"/>
        <v>0</v>
      </c>
      <c r="KV386" s="10">
        <f t="shared" si="22"/>
        <v>0</v>
      </c>
      <c r="KW386" s="10">
        <f t="shared" si="23"/>
        <v>29</v>
      </c>
    </row>
    <row r="387" spans="1:309" ht="19.5">
      <c r="A387" s="171">
        <v>38</v>
      </c>
      <c r="B387" s="171" t="s">
        <v>1682</v>
      </c>
      <c r="C387" s="172" t="s">
        <v>1683</v>
      </c>
      <c r="D387" s="173">
        <v>1</v>
      </c>
      <c r="E387" s="171" t="s">
        <v>1684</v>
      </c>
      <c r="F387" s="164">
        <v>3</v>
      </c>
      <c r="G387" s="164" t="s">
        <v>864</v>
      </c>
      <c r="H387" s="164" t="s">
        <v>864</v>
      </c>
      <c r="I387" s="164" t="s">
        <v>865</v>
      </c>
      <c r="J387" s="164">
        <v>602</v>
      </c>
      <c r="K387" s="164">
        <v>336.3</v>
      </c>
      <c r="L387" s="165">
        <v>55.863787375415285</v>
      </c>
      <c r="M387" s="384" t="s">
        <v>2550</v>
      </c>
      <c r="N387" s="166" t="s">
        <v>853</v>
      </c>
      <c r="BF387" s="556" t="s">
        <v>853</v>
      </c>
      <c r="CB387" s="166"/>
      <c r="CG387" s="166"/>
      <c r="CS387" s="167"/>
      <c r="CT387" s="166"/>
      <c r="DO387" s="166"/>
      <c r="EV387" s="166"/>
      <c r="FN387" s="167"/>
      <c r="FU387" s="166"/>
      <c r="GA387" s="166"/>
      <c r="GE387" s="166"/>
      <c r="GM387" s="166"/>
      <c r="GQ387" s="167"/>
      <c r="IP387" s="166"/>
      <c r="IR387" s="166"/>
      <c r="IX387" s="10"/>
      <c r="IY387" s="10"/>
      <c r="JA387" s="10"/>
      <c r="JE387" t="s">
        <v>853</v>
      </c>
      <c r="JG387" s="9" t="s">
        <v>853</v>
      </c>
      <c r="JM387" s="167"/>
      <c r="JO387" t="s">
        <v>853</v>
      </c>
      <c r="JU387" t="s">
        <v>853</v>
      </c>
      <c r="JY387" s="174" t="s">
        <v>853</v>
      </c>
      <c r="KC387" s="285"/>
      <c r="KH387" s="10"/>
      <c r="KI387" s="10"/>
      <c r="KJ387" s="10"/>
      <c r="KK387" s="10"/>
      <c r="KR387" s="255"/>
      <c r="KT387" s="10">
        <f t="shared" si="20"/>
        <v>2</v>
      </c>
      <c r="KU387" s="10">
        <f t="shared" si="21"/>
        <v>2</v>
      </c>
      <c r="KV387" s="10">
        <f t="shared" si="22"/>
        <v>3</v>
      </c>
      <c r="KW387" s="10">
        <f t="shared" si="23"/>
        <v>7</v>
      </c>
    </row>
    <row r="388" spans="1:309" ht="19.5">
      <c r="A388" s="171">
        <v>38</v>
      </c>
      <c r="B388" s="171" t="s">
        <v>1685</v>
      </c>
      <c r="C388" s="172" t="s">
        <v>1686</v>
      </c>
      <c r="D388" s="173">
        <v>2</v>
      </c>
      <c r="E388" s="164" t="s">
        <v>1687</v>
      </c>
      <c r="F388" s="164">
        <v>11</v>
      </c>
      <c r="G388" s="164" t="s">
        <v>876</v>
      </c>
      <c r="H388" s="164">
        <v>0</v>
      </c>
      <c r="I388" s="164">
        <v>0</v>
      </c>
      <c r="J388" s="164">
        <v>582</v>
      </c>
      <c r="K388" s="164">
        <v>208.8</v>
      </c>
      <c r="L388" s="165">
        <v>35.876288659793815</v>
      </c>
      <c r="M388" s="384" t="s">
        <v>2551</v>
      </c>
      <c r="N388" s="166"/>
      <c r="BP388" s="9" t="s">
        <v>853</v>
      </c>
      <c r="CB388" s="166" t="s">
        <v>853</v>
      </c>
      <c r="CC388" s="9" t="s">
        <v>853</v>
      </c>
      <c r="CG388" s="166"/>
      <c r="CH388" s="9" t="s">
        <v>853</v>
      </c>
      <c r="CI388" s="9" t="s">
        <v>853</v>
      </c>
      <c r="CO388" s="9" t="s">
        <v>853</v>
      </c>
      <c r="CS388" s="167"/>
      <c r="CT388" s="166"/>
      <c r="DO388" s="166"/>
      <c r="EV388" s="166"/>
      <c r="FN388" s="167"/>
      <c r="FU388" s="166"/>
      <c r="GA388" s="166"/>
      <c r="GE388" s="166"/>
      <c r="GM388" s="166"/>
      <c r="GQ388" s="167"/>
      <c r="GS388" s="9" t="s">
        <v>853</v>
      </c>
      <c r="HA388" s="9" t="s">
        <v>853</v>
      </c>
      <c r="HB388" s="9"/>
      <c r="HG388" s="9"/>
      <c r="HX388" t="s">
        <v>853</v>
      </c>
      <c r="IA388" s="9" t="s">
        <v>853</v>
      </c>
      <c r="IB388" s="9"/>
      <c r="IM388" s="9"/>
      <c r="IN388" s="9"/>
      <c r="IO388" s="9"/>
      <c r="IP388" s="166"/>
      <c r="IR388" s="166"/>
      <c r="IX388" s="10"/>
      <c r="IY388" s="10"/>
      <c r="IZ388" s="9" t="s">
        <v>853</v>
      </c>
      <c r="JA388" s="10"/>
      <c r="JE388" t="s">
        <v>853</v>
      </c>
      <c r="JI388" s="9" t="s">
        <v>853</v>
      </c>
      <c r="JK388" s="9" t="s">
        <v>853</v>
      </c>
      <c r="JM388" s="167"/>
      <c r="JY388" s="174" t="s">
        <v>853</v>
      </c>
      <c r="JZ388" t="s">
        <v>853</v>
      </c>
      <c r="KB388" t="s">
        <v>853</v>
      </c>
      <c r="KC388" s="285"/>
      <c r="KD388" t="s">
        <v>853</v>
      </c>
      <c r="KE388" t="s">
        <v>853</v>
      </c>
      <c r="KH388" s="10"/>
      <c r="KI388" s="10"/>
      <c r="KJ388" s="10"/>
      <c r="KK388" s="10"/>
      <c r="KR388" s="255"/>
      <c r="KT388" s="10">
        <f t="shared" si="20"/>
        <v>10</v>
      </c>
      <c r="KU388" s="10">
        <f t="shared" si="21"/>
        <v>4</v>
      </c>
      <c r="KV388" s="10">
        <f t="shared" si="22"/>
        <v>5</v>
      </c>
      <c r="KW388" s="10">
        <f t="shared" si="23"/>
        <v>19</v>
      </c>
    </row>
    <row r="389" spans="1:309" ht="19.5">
      <c r="A389" s="171">
        <v>39</v>
      </c>
      <c r="B389" s="171" t="s">
        <v>1688</v>
      </c>
      <c r="C389" s="172" t="s">
        <v>1689</v>
      </c>
      <c r="D389" s="173">
        <v>1</v>
      </c>
      <c r="E389" s="171" t="s">
        <v>1690</v>
      </c>
      <c r="F389" s="164">
        <v>3</v>
      </c>
      <c r="G389" s="164" t="s">
        <v>864</v>
      </c>
      <c r="H389" s="164" t="s">
        <v>864</v>
      </c>
      <c r="I389" s="164" t="s">
        <v>865</v>
      </c>
      <c r="J389" s="164">
        <v>570</v>
      </c>
      <c r="K389" s="164">
        <v>346.1</v>
      </c>
      <c r="L389" s="165">
        <v>60.719298245614041</v>
      </c>
      <c r="M389" s="384" t="s">
        <v>2552</v>
      </c>
      <c r="N389" s="166" t="s">
        <v>853</v>
      </c>
      <c r="CB389" s="166"/>
      <c r="CG389" s="166"/>
      <c r="CS389" s="167"/>
      <c r="CT389" s="166"/>
      <c r="DO389" s="166"/>
      <c r="EV389" s="166"/>
      <c r="FN389" s="167"/>
      <c r="FU389" s="166"/>
      <c r="GA389" s="166"/>
      <c r="GE389" s="166"/>
      <c r="GM389" s="166"/>
      <c r="GQ389" s="167"/>
      <c r="HA389" t="s">
        <v>853</v>
      </c>
      <c r="IP389" s="166"/>
      <c r="IR389" s="166"/>
      <c r="IT389" s="9" t="s">
        <v>853</v>
      </c>
      <c r="IX389" s="10"/>
      <c r="IY389" s="10"/>
      <c r="JA389" s="10"/>
      <c r="JC389" s="9" t="s">
        <v>853</v>
      </c>
      <c r="JM389" s="167"/>
      <c r="JY389" s="166"/>
      <c r="KB389" t="s">
        <v>853</v>
      </c>
      <c r="KC389" s="285"/>
      <c r="KH389" s="10"/>
      <c r="KI389" s="10"/>
      <c r="KJ389" s="10"/>
      <c r="KK389" s="10"/>
      <c r="KO389" t="s">
        <v>853</v>
      </c>
      <c r="KR389" s="255"/>
      <c r="KT389" s="10">
        <f t="shared" si="20"/>
        <v>2</v>
      </c>
      <c r="KU389" s="10">
        <f t="shared" si="21"/>
        <v>2</v>
      </c>
      <c r="KV389" s="10">
        <f t="shared" si="22"/>
        <v>2</v>
      </c>
      <c r="KW389" s="10">
        <f t="shared" si="23"/>
        <v>6</v>
      </c>
    </row>
    <row r="390" spans="1:309" ht="19.5">
      <c r="A390" s="171">
        <v>39</v>
      </c>
      <c r="B390" s="171" t="s">
        <v>1691</v>
      </c>
      <c r="C390" s="172" t="s">
        <v>1692</v>
      </c>
      <c r="D390" s="173">
        <v>2</v>
      </c>
      <c r="E390" s="164" t="s">
        <v>1693</v>
      </c>
      <c r="F390" s="164">
        <v>25</v>
      </c>
      <c r="G390" s="164" t="s">
        <v>852</v>
      </c>
      <c r="H390" s="164">
        <v>0</v>
      </c>
      <c r="I390" s="164">
        <v>0</v>
      </c>
      <c r="J390" s="164">
        <v>548</v>
      </c>
      <c r="K390" s="164">
        <v>193.1</v>
      </c>
      <c r="L390" s="165">
        <v>35.237226277372265</v>
      </c>
      <c r="M390" s="384" t="s">
        <v>2553</v>
      </c>
      <c r="N390" s="166" t="s">
        <v>853</v>
      </c>
      <c r="CB390" s="166"/>
      <c r="CG390" s="166"/>
      <c r="CS390" s="167" t="s">
        <v>853</v>
      </c>
      <c r="CT390" s="166"/>
      <c r="DO390" s="166"/>
      <c r="EV390" s="166"/>
      <c r="FF390" s="9" t="s">
        <v>853</v>
      </c>
      <c r="FN390" s="167"/>
      <c r="FU390" s="166"/>
      <c r="GA390" s="166"/>
      <c r="GE390" s="166"/>
      <c r="GM390" s="166"/>
      <c r="GQ390" s="167"/>
      <c r="HA390" t="s">
        <v>853</v>
      </c>
      <c r="IP390" s="166"/>
      <c r="IR390" s="166"/>
      <c r="IT390" s="9" t="s">
        <v>853</v>
      </c>
      <c r="IX390" s="10"/>
      <c r="IY390" s="10"/>
      <c r="JA390" s="10"/>
      <c r="JM390" s="167"/>
      <c r="JY390" s="166" t="s">
        <v>853</v>
      </c>
      <c r="KB390" s="560"/>
      <c r="KC390" s="285"/>
      <c r="KH390" s="10"/>
      <c r="KI390" s="10"/>
      <c r="KJ390" s="10"/>
      <c r="KK390" s="10"/>
      <c r="KR390" s="255"/>
      <c r="KT390" s="10">
        <f t="shared" si="20"/>
        <v>4</v>
      </c>
      <c r="KU390" s="10">
        <f t="shared" si="21"/>
        <v>1</v>
      </c>
      <c r="KV390" s="10">
        <f t="shared" si="22"/>
        <v>1</v>
      </c>
      <c r="KW390" s="10">
        <f t="shared" si="23"/>
        <v>6</v>
      </c>
    </row>
    <row r="391" spans="1:309" ht="19.5">
      <c r="A391" s="171">
        <v>39</v>
      </c>
      <c r="B391" s="171" t="s">
        <v>1691</v>
      </c>
      <c r="C391" s="172" t="s">
        <v>1694</v>
      </c>
      <c r="D391" s="173">
        <v>3</v>
      </c>
      <c r="E391" s="164" t="s">
        <v>1695</v>
      </c>
      <c r="F391" s="164">
        <v>11</v>
      </c>
      <c r="G391" s="164" t="s">
        <v>876</v>
      </c>
      <c r="H391" s="164">
        <v>0</v>
      </c>
      <c r="I391" s="164">
        <v>0</v>
      </c>
      <c r="J391" s="164">
        <v>402</v>
      </c>
      <c r="K391" s="164">
        <v>126.9</v>
      </c>
      <c r="L391" s="165">
        <v>31.567164179104481</v>
      </c>
      <c r="M391" s="384" t="s">
        <v>2554</v>
      </c>
      <c r="N391" s="166" t="s">
        <v>853</v>
      </c>
      <c r="CB391" s="166"/>
      <c r="CG391" s="166"/>
      <c r="CQ391" s="9" t="s">
        <v>853</v>
      </c>
      <c r="CS391" s="167"/>
      <c r="CT391" s="166"/>
      <c r="DO391" s="166"/>
      <c r="EV391" s="166"/>
      <c r="FN391" s="167"/>
      <c r="FU391" s="166"/>
      <c r="GA391" s="166"/>
      <c r="GE391" s="166"/>
      <c r="GM391" s="166"/>
      <c r="GQ391" s="167"/>
      <c r="IP391" s="166"/>
      <c r="IR391" s="166"/>
      <c r="IX391" s="10"/>
      <c r="IY391" s="10"/>
      <c r="JA391" s="10"/>
      <c r="JM391" s="167"/>
      <c r="JY391" s="166" t="s">
        <v>853</v>
      </c>
      <c r="KC391" s="285"/>
      <c r="KD391" t="s">
        <v>853</v>
      </c>
      <c r="KH391" s="10"/>
      <c r="KI391" s="10"/>
      <c r="KJ391" s="10"/>
      <c r="KK391" s="10"/>
      <c r="KR391" s="255"/>
      <c r="KT391" s="10">
        <f t="shared" si="20"/>
        <v>2</v>
      </c>
      <c r="KU391" s="10">
        <f t="shared" si="21"/>
        <v>0</v>
      </c>
      <c r="KV391" s="10">
        <f t="shared" si="22"/>
        <v>2</v>
      </c>
      <c r="KW391" s="10">
        <f t="shared" si="23"/>
        <v>4</v>
      </c>
    </row>
    <row r="392" spans="1:309" ht="19.5">
      <c r="A392" s="171">
        <v>39</v>
      </c>
      <c r="B392" s="171" t="s">
        <v>1691</v>
      </c>
      <c r="C392" s="172" t="s">
        <v>1696</v>
      </c>
      <c r="D392" s="173">
        <v>4</v>
      </c>
      <c r="E392" s="164" t="s">
        <v>1697</v>
      </c>
      <c r="F392" s="164">
        <v>8</v>
      </c>
      <c r="G392" s="164" t="s">
        <v>857</v>
      </c>
      <c r="H392" s="164">
        <v>0</v>
      </c>
      <c r="I392" s="164">
        <v>0</v>
      </c>
      <c r="J392" s="164">
        <v>291</v>
      </c>
      <c r="K392" s="164">
        <v>65</v>
      </c>
      <c r="L392" s="165">
        <v>22.336769759450174</v>
      </c>
      <c r="M392" s="384" t="s">
        <v>2555</v>
      </c>
      <c r="N392" s="166"/>
      <c r="CB392" s="166"/>
      <c r="CG392" s="166"/>
      <c r="CQ392" s="9" t="s">
        <v>853</v>
      </c>
      <c r="CS392" s="167"/>
      <c r="CT392" s="166"/>
      <c r="DO392" s="166"/>
      <c r="EV392" s="166"/>
      <c r="FN392" s="167"/>
      <c r="FU392" s="166"/>
      <c r="GA392" s="166"/>
      <c r="GE392" s="166"/>
      <c r="GM392" s="166"/>
      <c r="GQ392" s="167"/>
      <c r="IP392" s="166"/>
      <c r="IR392" s="166"/>
      <c r="IX392" s="10"/>
      <c r="IY392" s="10"/>
      <c r="JA392" s="10"/>
      <c r="JM392" s="167"/>
      <c r="JP392" t="s">
        <v>853</v>
      </c>
      <c r="JU392" t="s">
        <v>853</v>
      </c>
      <c r="JY392" s="174" t="s">
        <v>853</v>
      </c>
      <c r="JZ392" t="s">
        <v>853</v>
      </c>
      <c r="KA392" t="s">
        <v>853</v>
      </c>
      <c r="KB392" t="s">
        <v>853</v>
      </c>
      <c r="KC392" s="285"/>
      <c r="KD392" t="s">
        <v>853</v>
      </c>
      <c r="KE392" t="s">
        <v>853</v>
      </c>
      <c r="KH392" s="10"/>
      <c r="KI392" s="10"/>
      <c r="KJ392" s="10"/>
      <c r="KK392" s="10"/>
      <c r="KL392" t="s">
        <v>853</v>
      </c>
      <c r="KR392" s="255"/>
      <c r="KT392" s="10">
        <f t="shared" si="20"/>
        <v>1</v>
      </c>
      <c r="KU392" s="10">
        <f t="shared" si="21"/>
        <v>0</v>
      </c>
      <c r="KV392" s="10">
        <f t="shared" si="22"/>
        <v>9</v>
      </c>
      <c r="KW392" s="10">
        <f t="shared" si="23"/>
        <v>10</v>
      </c>
    </row>
    <row r="393" spans="1:309" ht="19.5">
      <c r="A393" s="171">
        <v>39</v>
      </c>
      <c r="B393" s="171" t="s">
        <v>1691</v>
      </c>
      <c r="C393" s="172" t="s">
        <v>1698</v>
      </c>
      <c r="D393" s="173">
        <v>5</v>
      </c>
      <c r="E393" s="164" t="s">
        <v>1699</v>
      </c>
      <c r="F393" s="164">
        <v>8</v>
      </c>
      <c r="G393" s="164" t="s">
        <v>857</v>
      </c>
      <c r="H393" s="164">
        <v>0</v>
      </c>
      <c r="I393" s="164">
        <v>0</v>
      </c>
      <c r="J393" s="164">
        <v>175</v>
      </c>
      <c r="K393" s="164">
        <v>48.8</v>
      </c>
      <c r="L393" s="165">
        <v>27.885714285714286</v>
      </c>
      <c r="M393" s="384" t="s">
        <v>2556</v>
      </c>
      <c r="N393" s="166" t="s">
        <v>853</v>
      </c>
      <c r="CB393" s="166"/>
      <c r="CG393" s="166"/>
      <c r="CS393" s="167"/>
      <c r="CT393" s="166"/>
      <c r="DO393" s="166"/>
      <c r="EV393" s="166"/>
      <c r="FN393" s="167"/>
      <c r="FU393" s="166"/>
      <c r="GA393" s="166"/>
      <c r="GE393" s="166"/>
      <c r="GM393" s="166"/>
      <c r="GQ393" s="167"/>
      <c r="GS393" t="s">
        <v>853</v>
      </c>
      <c r="HA393" t="s">
        <v>853</v>
      </c>
      <c r="IL393" t="s">
        <v>853</v>
      </c>
      <c r="IP393" s="166"/>
      <c r="IR393" s="166"/>
      <c r="IX393" s="10"/>
      <c r="IY393" s="10"/>
      <c r="JA393" s="10"/>
      <c r="JM393" s="167"/>
      <c r="JO393" t="s">
        <v>853</v>
      </c>
      <c r="JY393" s="174" t="s">
        <v>853</v>
      </c>
      <c r="JZ393" t="s">
        <v>853</v>
      </c>
      <c r="KC393" s="285"/>
      <c r="KH393" s="10"/>
      <c r="KI393" s="10"/>
      <c r="KJ393" s="10"/>
      <c r="KK393" s="10"/>
      <c r="KR393" s="255"/>
      <c r="KT393" s="10">
        <f t="shared" si="20"/>
        <v>4</v>
      </c>
      <c r="KU393" s="10">
        <f t="shared" si="21"/>
        <v>0</v>
      </c>
      <c r="KV393" s="10">
        <f t="shared" si="22"/>
        <v>3</v>
      </c>
      <c r="KW393" s="10">
        <f t="shared" si="23"/>
        <v>7</v>
      </c>
    </row>
    <row r="394" spans="1:309" ht="19.5">
      <c r="A394" s="171">
        <v>40</v>
      </c>
      <c r="B394" s="171" t="s">
        <v>1700</v>
      </c>
      <c r="C394" s="172" t="s">
        <v>1701</v>
      </c>
      <c r="D394" s="173">
        <v>1</v>
      </c>
      <c r="E394" s="164" t="s">
        <v>1702</v>
      </c>
      <c r="F394" s="164">
        <v>17</v>
      </c>
      <c r="G394" s="164" t="s">
        <v>876</v>
      </c>
      <c r="H394" s="164">
        <v>0</v>
      </c>
      <c r="I394" s="164">
        <v>0</v>
      </c>
      <c r="J394" s="164">
        <v>330</v>
      </c>
      <c r="K394" s="164">
        <v>130.1</v>
      </c>
      <c r="L394" s="165">
        <v>39.424242424242422</v>
      </c>
      <c r="M394" s="384" t="s">
        <v>2557</v>
      </c>
      <c r="N394" s="166" t="s">
        <v>853</v>
      </c>
      <c r="CB394" s="166"/>
      <c r="CG394" s="166"/>
      <c r="CP394" s="9" t="s">
        <v>853</v>
      </c>
      <c r="CQ394" s="9" t="s">
        <v>853</v>
      </c>
      <c r="CS394" s="167"/>
      <c r="CT394" s="166" t="s">
        <v>853</v>
      </c>
      <c r="CZ394" s="9" t="s">
        <v>853</v>
      </c>
      <c r="DO394" s="166"/>
      <c r="EV394" s="166"/>
      <c r="FN394" s="167"/>
      <c r="FO394" s="9" t="s">
        <v>853</v>
      </c>
      <c r="FU394" s="166"/>
      <c r="GA394" s="166"/>
      <c r="GE394" s="166"/>
      <c r="GM394" s="166"/>
      <c r="GQ394" s="167"/>
      <c r="IP394" s="166"/>
      <c r="IR394" s="166"/>
      <c r="IX394" s="10"/>
      <c r="IY394" s="10"/>
      <c r="JA394" s="10"/>
      <c r="JM394" s="167"/>
      <c r="JW394" t="s">
        <v>853</v>
      </c>
      <c r="JY394" s="166"/>
      <c r="KC394" s="285"/>
      <c r="KH394" s="10"/>
      <c r="KI394" s="10"/>
      <c r="KJ394" s="10"/>
      <c r="KK394" s="10"/>
      <c r="KR394" s="255"/>
      <c r="KT394" s="10">
        <f t="shared" si="20"/>
        <v>6</v>
      </c>
      <c r="KU394" s="10">
        <f t="shared" si="21"/>
        <v>0</v>
      </c>
      <c r="KV394" s="10">
        <f t="shared" si="22"/>
        <v>1</v>
      </c>
      <c r="KW394" s="10">
        <f t="shared" si="23"/>
        <v>7</v>
      </c>
    </row>
    <row r="395" spans="1:309" ht="19.5">
      <c r="A395" s="171">
        <v>40</v>
      </c>
      <c r="B395" s="171" t="s">
        <v>1703</v>
      </c>
      <c r="C395" s="172" t="s">
        <v>1704</v>
      </c>
      <c r="D395" s="173">
        <v>2</v>
      </c>
      <c r="E395" s="171" t="s">
        <v>1705</v>
      </c>
      <c r="F395" s="164">
        <v>10</v>
      </c>
      <c r="G395" s="164" t="s">
        <v>857</v>
      </c>
      <c r="H395" s="164">
        <v>0</v>
      </c>
      <c r="I395" s="164">
        <v>0</v>
      </c>
      <c r="J395" s="164">
        <v>239</v>
      </c>
      <c r="K395" s="164">
        <v>120.6</v>
      </c>
      <c r="L395" s="165">
        <v>50.460251046025107</v>
      </c>
      <c r="M395" s="384" t="s">
        <v>2558</v>
      </c>
      <c r="N395" s="166"/>
      <c r="CB395" s="166"/>
      <c r="CG395" s="166"/>
      <c r="CS395" s="167"/>
      <c r="CT395" s="166"/>
      <c r="DO395" s="166"/>
      <c r="EV395" s="166"/>
      <c r="FN395" s="167"/>
      <c r="FU395" s="166"/>
      <c r="GA395" s="166"/>
      <c r="GE395" s="166"/>
      <c r="GM395" s="166"/>
      <c r="GQ395" s="167"/>
      <c r="IP395" s="166"/>
      <c r="IR395" s="166"/>
      <c r="IX395" s="10"/>
      <c r="IY395" s="10"/>
      <c r="JA395" s="10"/>
      <c r="JM395" s="167"/>
      <c r="JO395" t="s">
        <v>853</v>
      </c>
      <c r="JY395" s="166"/>
      <c r="KC395" s="285"/>
      <c r="KH395" s="10"/>
      <c r="KI395" s="10"/>
      <c r="KJ395" s="10"/>
      <c r="KK395" s="10"/>
      <c r="KR395" s="255"/>
      <c r="KT395" s="10">
        <f t="shared" ref="KT395:KT452" si="24">COUNTIF($N395:$IQ395,"△")</f>
        <v>0</v>
      </c>
      <c r="KU395" s="10">
        <f t="shared" ref="KU395:KU452" si="25">COUNTIF($IR395:$JM395,"△")</f>
        <v>0</v>
      </c>
      <c r="KV395" s="10">
        <f t="shared" ref="KV395:KV452" si="26">COUNTIF($JN395:$KR395,"△")</f>
        <v>1</v>
      </c>
      <c r="KW395" s="10">
        <f t="shared" ref="KW395:KW452" si="27">SUM(KT395:KV395)</f>
        <v>1</v>
      </c>
    </row>
    <row r="396" spans="1:309" ht="19.5">
      <c r="A396" s="171">
        <v>40</v>
      </c>
      <c r="B396" s="171" t="s">
        <v>1703</v>
      </c>
      <c r="C396" s="172" t="s">
        <v>1706</v>
      </c>
      <c r="D396" s="173">
        <v>3</v>
      </c>
      <c r="E396" s="164" t="s">
        <v>1707</v>
      </c>
      <c r="F396" s="164">
        <v>3</v>
      </c>
      <c r="G396" s="164" t="s">
        <v>864</v>
      </c>
      <c r="H396" s="164" t="s">
        <v>864</v>
      </c>
      <c r="I396" s="164" t="s">
        <v>865</v>
      </c>
      <c r="J396" s="164">
        <v>1182</v>
      </c>
      <c r="K396" s="164">
        <v>664.4</v>
      </c>
      <c r="L396" s="165">
        <v>56.209813874788495</v>
      </c>
      <c r="M396" s="384" t="s">
        <v>2559</v>
      </c>
      <c r="N396" s="166" t="s">
        <v>853</v>
      </c>
      <c r="BP396" s="9" t="s">
        <v>853</v>
      </c>
      <c r="CB396" s="166"/>
      <c r="CG396" s="166"/>
      <c r="CS396" s="167"/>
      <c r="CT396" s="166"/>
      <c r="DO396" s="166"/>
      <c r="EV396" s="166"/>
      <c r="FN396" s="167"/>
      <c r="FU396" s="166"/>
      <c r="GA396" s="166"/>
      <c r="GE396" s="166"/>
      <c r="GM396" s="166"/>
      <c r="GQ396" s="167"/>
      <c r="GR396" s="9"/>
      <c r="IP396" s="166"/>
      <c r="IR396" s="166"/>
      <c r="IX396" s="10"/>
      <c r="IY396" s="10"/>
      <c r="JA396" s="10"/>
      <c r="JC396" s="9" t="s">
        <v>853</v>
      </c>
      <c r="JD396" s="9" t="s">
        <v>853</v>
      </c>
      <c r="JL396" s="9" t="s">
        <v>853</v>
      </c>
      <c r="JM396" s="167"/>
      <c r="JU396" t="s">
        <v>853</v>
      </c>
      <c r="JY396" s="174"/>
      <c r="JZ396"/>
      <c r="KC396" s="285"/>
      <c r="KH396" s="10"/>
      <c r="KI396" s="10"/>
      <c r="KJ396" s="10"/>
      <c r="KK396" s="10"/>
      <c r="KR396" s="255"/>
      <c r="KT396" s="10">
        <f t="shared" si="24"/>
        <v>2</v>
      </c>
      <c r="KU396" s="10">
        <f t="shared" si="25"/>
        <v>3</v>
      </c>
      <c r="KV396" s="10">
        <f t="shared" si="26"/>
        <v>1</v>
      </c>
      <c r="KW396" s="10">
        <f t="shared" si="27"/>
        <v>6</v>
      </c>
    </row>
    <row r="397" spans="1:309" ht="19.5">
      <c r="A397" s="171">
        <v>40</v>
      </c>
      <c r="B397" s="171" t="s">
        <v>1703</v>
      </c>
      <c r="C397" s="172" t="s">
        <v>1708</v>
      </c>
      <c r="D397" s="173">
        <v>4</v>
      </c>
      <c r="E397" s="164" t="s">
        <v>1709</v>
      </c>
      <c r="F397" s="164">
        <v>21</v>
      </c>
      <c r="G397" s="164" t="s">
        <v>864</v>
      </c>
      <c r="H397" s="164" t="s">
        <v>864</v>
      </c>
      <c r="I397" s="164" t="s">
        <v>904</v>
      </c>
      <c r="J397" s="164">
        <v>855</v>
      </c>
      <c r="K397" s="164">
        <v>463</v>
      </c>
      <c r="L397" s="165">
        <v>54.152046783625728</v>
      </c>
      <c r="M397" s="384" t="s">
        <v>2560</v>
      </c>
      <c r="N397" s="166" t="s">
        <v>853</v>
      </c>
      <c r="BR397" s="9" t="s">
        <v>853</v>
      </c>
      <c r="CB397" s="166"/>
      <c r="CG397" s="166"/>
      <c r="CP397" s="9" t="s">
        <v>853</v>
      </c>
      <c r="CS397" s="167"/>
      <c r="CT397" s="166"/>
      <c r="DO397" s="166"/>
      <c r="EV397" s="166"/>
      <c r="FG397" s="9" t="s">
        <v>853</v>
      </c>
      <c r="FN397" s="167"/>
      <c r="FU397" s="166"/>
      <c r="GA397" s="166"/>
      <c r="GE397" s="166"/>
      <c r="GM397" s="166"/>
      <c r="GQ397" s="167"/>
      <c r="GS397" s="9"/>
      <c r="GW397" s="9"/>
      <c r="HA397" s="9" t="s">
        <v>853</v>
      </c>
      <c r="HB397" s="9"/>
      <c r="HF397" t="s">
        <v>853</v>
      </c>
      <c r="HG397" s="9"/>
      <c r="IP397" s="166"/>
      <c r="IR397" s="166"/>
      <c r="IX397" s="10"/>
      <c r="IY397" s="10"/>
      <c r="JA397" s="10"/>
      <c r="JM397" s="167"/>
      <c r="JN397" t="s">
        <v>853</v>
      </c>
      <c r="JY397" s="166"/>
      <c r="KC397" s="285"/>
      <c r="KH397" s="10"/>
      <c r="KI397" s="10"/>
      <c r="KJ397" s="10"/>
      <c r="KK397" s="10"/>
      <c r="KR397" s="255"/>
      <c r="KT397" s="10">
        <f t="shared" si="24"/>
        <v>6</v>
      </c>
      <c r="KU397" s="10">
        <f t="shared" si="25"/>
        <v>0</v>
      </c>
      <c r="KV397" s="10">
        <f t="shared" si="26"/>
        <v>1</v>
      </c>
      <c r="KW397" s="10">
        <f t="shared" si="27"/>
        <v>7</v>
      </c>
    </row>
    <row r="398" spans="1:309" ht="19.5">
      <c r="A398" s="171">
        <v>40</v>
      </c>
      <c r="B398" s="171" t="s">
        <v>1703</v>
      </c>
      <c r="C398" s="172" t="s">
        <v>1710</v>
      </c>
      <c r="D398" s="173">
        <v>5</v>
      </c>
      <c r="E398" s="164" t="s">
        <v>1711</v>
      </c>
      <c r="F398" s="164">
        <v>20</v>
      </c>
      <c r="G398" s="164" t="s">
        <v>852</v>
      </c>
      <c r="H398" s="164">
        <v>0</v>
      </c>
      <c r="I398" s="164">
        <v>0</v>
      </c>
      <c r="J398" s="164">
        <v>359</v>
      </c>
      <c r="K398" s="164">
        <v>86.3</v>
      </c>
      <c r="L398" s="165">
        <v>24.038997214484677</v>
      </c>
      <c r="M398" s="384" t="s">
        <v>2561</v>
      </c>
      <c r="N398" s="166"/>
      <c r="CB398" s="166"/>
      <c r="CG398" s="166"/>
      <c r="CQ398" s="9" t="s">
        <v>853</v>
      </c>
      <c r="CS398" s="167"/>
      <c r="CT398" s="166"/>
      <c r="DO398" s="166"/>
      <c r="EV398" s="166"/>
      <c r="FN398" s="167"/>
      <c r="FU398" s="166"/>
      <c r="GA398" s="166"/>
      <c r="GE398" s="166"/>
      <c r="GM398" s="166"/>
      <c r="GQ398" s="167"/>
      <c r="GX398" t="s">
        <v>853</v>
      </c>
      <c r="GY398" t="s">
        <v>853</v>
      </c>
      <c r="GZ398" t="s">
        <v>853</v>
      </c>
      <c r="HA398" t="s">
        <v>853</v>
      </c>
      <c r="IP398" s="166"/>
      <c r="IR398" s="166"/>
      <c r="IX398" s="10"/>
      <c r="IY398" s="10"/>
      <c r="JA398" s="10"/>
      <c r="JM398" s="167"/>
      <c r="JY398" s="166"/>
      <c r="KC398" s="285"/>
      <c r="KH398" s="10"/>
      <c r="KI398" s="10"/>
      <c r="KJ398" s="10"/>
      <c r="KK398" s="10"/>
      <c r="KR398" s="255"/>
      <c r="KT398" s="10">
        <f t="shared" si="24"/>
        <v>5</v>
      </c>
      <c r="KU398" s="10">
        <f t="shared" si="25"/>
        <v>0</v>
      </c>
      <c r="KV398" s="10">
        <f t="shared" si="26"/>
        <v>0</v>
      </c>
      <c r="KW398" s="10">
        <f t="shared" si="27"/>
        <v>5</v>
      </c>
    </row>
    <row r="399" spans="1:309" ht="19.5">
      <c r="A399" s="171">
        <v>40</v>
      </c>
      <c r="B399" s="171" t="s">
        <v>1703</v>
      </c>
      <c r="C399" s="172" t="s">
        <v>1712</v>
      </c>
      <c r="D399" s="173">
        <v>6</v>
      </c>
      <c r="E399" s="171" t="s">
        <v>1713</v>
      </c>
      <c r="F399" s="164">
        <v>20</v>
      </c>
      <c r="G399" s="164" t="s">
        <v>852</v>
      </c>
      <c r="H399" s="164">
        <v>0</v>
      </c>
      <c r="I399" s="164">
        <v>0</v>
      </c>
      <c r="J399" s="164">
        <v>369</v>
      </c>
      <c r="K399" s="164">
        <v>103.4</v>
      </c>
      <c r="L399" s="165">
        <v>28.021680216802171</v>
      </c>
      <c r="M399" s="384" t="s">
        <v>2562</v>
      </c>
      <c r="N399" s="166" t="s">
        <v>853</v>
      </c>
      <c r="BF399" s="556"/>
      <c r="CB399" s="166"/>
      <c r="CG399" s="166" t="s">
        <v>853</v>
      </c>
      <c r="CS399" s="167"/>
      <c r="CT399" s="166"/>
      <c r="CW399" s="9" t="s">
        <v>853</v>
      </c>
      <c r="DO399" s="166"/>
      <c r="EV399" s="166"/>
      <c r="FN399" s="167"/>
      <c r="FU399" s="166"/>
      <c r="GA399" s="166"/>
      <c r="GE399" s="166"/>
      <c r="GM399" s="166"/>
      <c r="GQ399" s="167"/>
      <c r="HS399" t="s">
        <v>853</v>
      </c>
      <c r="IP399" s="166"/>
      <c r="IR399" s="166"/>
      <c r="IX399" s="10"/>
      <c r="IY399" s="10"/>
      <c r="IZ399" s="9" t="s">
        <v>853</v>
      </c>
      <c r="JA399" s="10"/>
      <c r="JC399" s="9" t="s">
        <v>853</v>
      </c>
      <c r="JM399" s="167"/>
      <c r="JY399" s="174"/>
      <c r="JZ399"/>
      <c r="KB399"/>
      <c r="KC399" s="285"/>
      <c r="KH399" s="10"/>
      <c r="KI399" s="10"/>
      <c r="KJ399" s="10"/>
      <c r="KK399" s="10"/>
      <c r="KO399" t="s">
        <v>853</v>
      </c>
      <c r="KR399" s="255"/>
      <c r="KT399" s="10">
        <f t="shared" si="24"/>
        <v>4</v>
      </c>
      <c r="KU399" s="10">
        <f t="shared" si="25"/>
        <v>2</v>
      </c>
      <c r="KV399" s="10">
        <f t="shared" si="26"/>
        <v>1</v>
      </c>
      <c r="KW399" s="10">
        <f t="shared" si="27"/>
        <v>7</v>
      </c>
    </row>
    <row r="400" spans="1:309" ht="19.5">
      <c r="A400" s="171">
        <v>40</v>
      </c>
      <c r="B400" s="171" t="s">
        <v>1703</v>
      </c>
      <c r="C400" s="172" t="s">
        <v>1714</v>
      </c>
      <c r="D400" s="173">
        <v>7</v>
      </c>
      <c r="E400" s="171" t="s">
        <v>1715</v>
      </c>
      <c r="F400" s="164">
        <v>12</v>
      </c>
      <c r="G400" s="164" t="s">
        <v>876</v>
      </c>
      <c r="H400" s="164">
        <v>0</v>
      </c>
      <c r="I400" s="164">
        <v>0</v>
      </c>
      <c r="J400" s="164">
        <v>373</v>
      </c>
      <c r="K400" s="164">
        <v>152</v>
      </c>
      <c r="L400" s="165">
        <v>40.750670241286862</v>
      </c>
      <c r="M400" s="384" t="s">
        <v>2563</v>
      </c>
      <c r="N400" s="166"/>
      <c r="CB400" s="166"/>
      <c r="CG400" s="166"/>
      <c r="CS400" s="167"/>
      <c r="CT400" s="166"/>
      <c r="DO400" s="166"/>
      <c r="EV400" s="166"/>
      <c r="FN400" s="167"/>
      <c r="FU400" s="166"/>
      <c r="GA400" s="166"/>
      <c r="GE400" s="166"/>
      <c r="GM400" s="166"/>
      <c r="GQ400" s="167"/>
      <c r="IP400" s="166"/>
      <c r="IR400" s="166"/>
      <c r="IX400" s="10"/>
      <c r="IY400" s="10"/>
      <c r="JA400" s="10"/>
      <c r="JM400" s="167"/>
      <c r="JN400" t="s">
        <v>853</v>
      </c>
      <c r="JY400" s="174" t="s">
        <v>853</v>
      </c>
      <c r="KC400" s="285"/>
      <c r="KE400" t="s">
        <v>853</v>
      </c>
      <c r="KH400" s="10"/>
      <c r="KI400" s="10"/>
      <c r="KJ400" s="10"/>
      <c r="KK400" s="10"/>
      <c r="KR400" s="255"/>
      <c r="KT400" s="10">
        <f t="shared" si="24"/>
        <v>0</v>
      </c>
      <c r="KU400" s="10">
        <f t="shared" si="25"/>
        <v>0</v>
      </c>
      <c r="KV400" s="10">
        <f t="shared" si="26"/>
        <v>3</v>
      </c>
      <c r="KW400" s="10">
        <f t="shared" si="27"/>
        <v>3</v>
      </c>
    </row>
    <row r="401" spans="1:309" ht="19.5">
      <c r="A401" s="171">
        <v>40</v>
      </c>
      <c r="B401" s="171" t="s">
        <v>1703</v>
      </c>
      <c r="C401" s="172" t="s">
        <v>1716</v>
      </c>
      <c r="D401" s="173">
        <v>8</v>
      </c>
      <c r="E401" s="193" t="s">
        <v>1717</v>
      </c>
      <c r="F401" s="164">
        <v>20</v>
      </c>
      <c r="G401" s="164" t="s">
        <v>852</v>
      </c>
      <c r="H401" s="164">
        <v>0</v>
      </c>
      <c r="I401" s="164">
        <v>0</v>
      </c>
      <c r="J401" s="164">
        <v>602</v>
      </c>
      <c r="K401" s="164">
        <v>157.69999999999999</v>
      </c>
      <c r="L401" s="165">
        <v>26.196013289036539</v>
      </c>
      <c r="M401" s="384" t="s">
        <v>2564</v>
      </c>
      <c r="N401" s="166" t="s">
        <v>853</v>
      </c>
      <c r="CB401" s="166"/>
      <c r="CG401" s="166"/>
      <c r="CS401" s="167"/>
      <c r="CT401" s="166"/>
      <c r="DO401" s="166"/>
      <c r="EV401" s="166"/>
      <c r="FN401" s="167"/>
      <c r="FU401" s="166"/>
      <c r="GA401" s="166"/>
      <c r="GE401" s="166"/>
      <c r="GM401" s="166"/>
      <c r="GQ401" s="167"/>
      <c r="GY401" s="192"/>
      <c r="GZ401" s="192"/>
      <c r="HC401" s="192"/>
      <c r="HD401" s="192"/>
      <c r="HE401" s="192"/>
      <c r="HH401" s="192"/>
      <c r="HI401" s="192"/>
      <c r="HJ401" s="192"/>
      <c r="HL401" s="192"/>
      <c r="HN401" s="192"/>
      <c r="HS401" s="192"/>
      <c r="HT401" s="192"/>
      <c r="HU401" s="192"/>
      <c r="HV401" s="192"/>
      <c r="HW401" s="192"/>
      <c r="HY401" s="192"/>
      <c r="HZ401" s="192"/>
      <c r="IE401" s="192"/>
      <c r="IF401" s="192"/>
      <c r="IG401" s="192"/>
      <c r="II401" s="192"/>
      <c r="IJ401" s="192"/>
      <c r="IK401" s="192"/>
      <c r="IL401" s="192"/>
      <c r="IP401" s="166"/>
      <c r="IR401" s="166"/>
      <c r="IX401" s="10"/>
      <c r="IY401" s="10"/>
      <c r="JA401" s="10"/>
      <c r="JM401" s="167"/>
      <c r="JY401" s="166"/>
      <c r="KC401" s="285"/>
      <c r="KH401" s="10"/>
      <c r="KI401" s="10"/>
      <c r="KJ401" s="10"/>
      <c r="KK401" s="10"/>
      <c r="KO401" t="s">
        <v>853</v>
      </c>
      <c r="KR401" s="255"/>
      <c r="KT401" s="10">
        <f t="shared" si="24"/>
        <v>1</v>
      </c>
      <c r="KU401" s="10">
        <f t="shared" si="25"/>
        <v>0</v>
      </c>
      <c r="KV401" s="10">
        <f t="shared" si="26"/>
        <v>1</v>
      </c>
      <c r="KW401" s="10">
        <f t="shared" si="27"/>
        <v>2</v>
      </c>
    </row>
    <row r="402" spans="1:309" ht="19.5">
      <c r="A402" s="171">
        <v>40</v>
      </c>
      <c r="B402" s="171" t="s">
        <v>1703</v>
      </c>
      <c r="C402" s="172" t="s">
        <v>1718</v>
      </c>
      <c r="D402" s="173">
        <v>9</v>
      </c>
      <c r="E402" s="171" t="s">
        <v>1719</v>
      </c>
      <c r="F402" s="164">
        <v>20</v>
      </c>
      <c r="G402" s="164" t="s">
        <v>852</v>
      </c>
      <c r="H402" s="164">
        <v>0</v>
      </c>
      <c r="I402" s="164">
        <v>0</v>
      </c>
      <c r="J402" s="164">
        <v>1037</v>
      </c>
      <c r="K402" s="164">
        <v>284.60000000000002</v>
      </c>
      <c r="L402" s="165">
        <v>27.444551591128256</v>
      </c>
      <c r="M402" s="384" t="s">
        <v>2565</v>
      </c>
      <c r="N402" s="166"/>
      <c r="CB402" s="166"/>
      <c r="CG402" s="166"/>
      <c r="CS402" s="167"/>
      <c r="CT402" s="166"/>
      <c r="DE402" s="9" t="s">
        <v>853</v>
      </c>
      <c r="DO402" s="166"/>
      <c r="EK402" s="9" t="s">
        <v>853</v>
      </c>
      <c r="EV402" s="166"/>
      <c r="FL402" s="9" t="s">
        <v>853</v>
      </c>
      <c r="FN402" s="167"/>
      <c r="FU402" s="166"/>
      <c r="GA402" s="166"/>
      <c r="GE402" s="166"/>
      <c r="GM402" s="166"/>
      <c r="GQ402" s="167"/>
      <c r="GS402" s="9"/>
      <c r="GU402" s="9"/>
      <c r="HF402" s="9"/>
      <c r="HG402" t="s">
        <v>853</v>
      </c>
      <c r="HQ402" t="s">
        <v>853</v>
      </c>
      <c r="IC402" t="s">
        <v>853</v>
      </c>
      <c r="IP402" s="166"/>
      <c r="IR402" s="166"/>
      <c r="IT402" s="9" t="s">
        <v>853</v>
      </c>
      <c r="IW402" s="9" t="s">
        <v>853</v>
      </c>
      <c r="IX402" s="10"/>
      <c r="IY402" s="10"/>
      <c r="IZ402" s="9" t="s">
        <v>853</v>
      </c>
      <c r="JA402" s="10"/>
      <c r="JC402" s="9" t="s">
        <v>853</v>
      </c>
      <c r="JE402" t="s">
        <v>853</v>
      </c>
      <c r="JG402" s="9" t="s">
        <v>853</v>
      </c>
      <c r="JI402" s="9" t="s">
        <v>853</v>
      </c>
      <c r="JM402" s="167"/>
      <c r="JN402" t="s">
        <v>853</v>
      </c>
      <c r="JQ402" t="s">
        <v>853</v>
      </c>
      <c r="JY402" s="166"/>
      <c r="KC402" s="285" t="s">
        <v>853</v>
      </c>
      <c r="KH402" s="10"/>
      <c r="KI402" s="10"/>
      <c r="KJ402" s="10"/>
      <c r="KK402" s="10"/>
      <c r="KO402" t="s">
        <v>853</v>
      </c>
      <c r="KR402" s="255"/>
      <c r="KT402" s="10">
        <f t="shared" si="24"/>
        <v>6</v>
      </c>
      <c r="KU402" s="10">
        <f t="shared" si="25"/>
        <v>7</v>
      </c>
      <c r="KV402" s="10">
        <f t="shared" si="26"/>
        <v>4</v>
      </c>
      <c r="KW402" s="10">
        <f t="shared" si="27"/>
        <v>17</v>
      </c>
    </row>
    <row r="403" spans="1:309" ht="19.5">
      <c r="A403" s="171">
        <v>40</v>
      </c>
      <c r="B403" s="171" t="s">
        <v>1703</v>
      </c>
      <c r="C403" s="172" t="s">
        <v>1720</v>
      </c>
      <c r="D403" s="173">
        <v>10</v>
      </c>
      <c r="E403" s="164" t="s">
        <v>1721</v>
      </c>
      <c r="F403" s="164">
        <v>21</v>
      </c>
      <c r="G403" s="164" t="s">
        <v>864</v>
      </c>
      <c r="H403" s="164" t="s">
        <v>864</v>
      </c>
      <c r="I403" s="164" t="s">
        <v>904</v>
      </c>
      <c r="J403" s="164">
        <v>965</v>
      </c>
      <c r="K403" s="164">
        <v>539.5</v>
      </c>
      <c r="L403" s="165">
        <v>55.906735751295336</v>
      </c>
      <c r="M403" s="384" t="s">
        <v>2566</v>
      </c>
      <c r="N403" s="166" t="s">
        <v>853</v>
      </c>
      <c r="CB403" s="166"/>
      <c r="CG403" s="166"/>
      <c r="CS403" s="167"/>
      <c r="CT403" s="166"/>
      <c r="DO403" s="166"/>
      <c r="EV403" s="166"/>
      <c r="FN403" s="167"/>
      <c r="FU403" s="166"/>
      <c r="GA403" s="166"/>
      <c r="GE403" s="166"/>
      <c r="GM403" s="166"/>
      <c r="GQ403" s="167"/>
      <c r="IP403" s="166"/>
      <c r="IR403" s="166"/>
      <c r="IX403" s="10"/>
      <c r="IY403" s="10"/>
      <c r="IZ403" s="9" t="s">
        <v>853</v>
      </c>
      <c r="JA403" s="10"/>
      <c r="JM403" s="167"/>
      <c r="JY403" s="166"/>
      <c r="KC403" s="285"/>
      <c r="KD403" t="s">
        <v>853</v>
      </c>
      <c r="KE403" t="s">
        <v>853</v>
      </c>
      <c r="KH403" s="10"/>
      <c r="KI403" s="10"/>
      <c r="KJ403" s="10"/>
      <c r="KK403" s="10"/>
      <c r="KR403" s="255"/>
      <c r="KT403" s="10">
        <f t="shared" si="24"/>
        <v>1</v>
      </c>
      <c r="KU403" s="10">
        <f t="shared" si="25"/>
        <v>1</v>
      </c>
      <c r="KV403" s="10">
        <f t="shared" si="26"/>
        <v>2</v>
      </c>
      <c r="KW403" s="10">
        <f t="shared" si="27"/>
        <v>4</v>
      </c>
    </row>
    <row r="404" spans="1:309" ht="19.5">
      <c r="A404" s="171">
        <v>40</v>
      </c>
      <c r="B404" s="171" t="s">
        <v>1703</v>
      </c>
      <c r="C404" s="172" t="s">
        <v>1722</v>
      </c>
      <c r="D404" s="173">
        <v>11</v>
      </c>
      <c r="E404" s="164" t="s">
        <v>1723</v>
      </c>
      <c r="F404" s="164">
        <v>21</v>
      </c>
      <c r="G404" s="164" t="s">
        <v>852</v>
      </c>
      <c r="H404" s="164" t="s">
        <v>979</v>
      </c>
      <c r="I404" s="164">
        <v>0</v>
      </c>
      <c r="J404" s="164">
        <v>240</v>
      </c>
      <c r="K404" s="164">
        <v>51.8</v>
      </c>
      <c r="L404" s="165">
        <v>21.583333333333332</v>
      </c>
      <c r="M404" s="384" t="s">
        <v>2567</v>
      </c>
      <c r="N404" s="166" t="s">
        <v>853</v>
      </c>
      <c r="BA404" s="9" t="s">
        <v>853</v>
      </c>
      <c r="BB404" s="9" t="s">
        <v>853</v>
      </c>
      <c r="BR404" s="9" t="s">
        <v>853</v>
      </c>
      <c r="CB404" s="166"/>
      <c r="CG404" s="166"/>
      <c r="CH404" s="9" t="s">
        <v>853</v>
      </c>
      <c r="CI404" s="9" t="s">
        <v>853</v>
      </c>
      <c r="CQ404" s="9" t="s">
        <v>853</v>
      </c>
      <c r="CS404" s="167"/>
      <c r="CT404" s="166"/>
      <c r="CV404" s="9" t="s">
        <v>853</v>
      </c>
      <c r="CW404" s="9" t="s">
        <v>853</v>
      </c>
      <c r="DO404" s="166" t="s">
        <v>853</v>
      </c>
      <c r="DT404" s="9" t="s">
        <v>853</v>
      </c>
      <c r="EV404" s="166" t="s">
        <v>853</v>
      </c>
      <c r="EW404" s="9" t="s">
        <v>853</v>
      </c>
      <c r="EX404" s="9" t="s">
        <v>853</v>
      </c>
      <c r="EY404" s="9" t="s">
        <v>853</v>
      </c>
      <c r="FN404" s="167"/>
      <c r="FO404" s="9" t="s">
        <v>853</v>
      </c>
      <c r="FU404" s="166"/>
      <c r="GA404" s="166"/>
      <c r="GE404" s="166"/>
      <c r="GM404" s="166"/>
      <c r="GQ404" s="167"/>
      <c r="GX404" t="s">
        <v>853</v>
      </c>
      <c r="IP404" s="166"/>
      <c r="IR404" s="166"/>
      <c r="IX404" s="10"/>
      <c r="IY404" s="10"/>
      <c r="JA404" s="10"/>
      <c r="JD404" s="9" t="s">
        <v>853</v>
      </c>
      <c r="JE404" t="s">
        <v>853</v>
      </c>
      <c r="JG404" s="9" t="s">
        <v>853</v>
      </c>
      <c r="JK404" s="9" t="s">
        <v>853</v>
      </c>
      <c r="JM404" s="167"/>
      <c r="JN404" t="s">
        <v>853</v>
      </c>
      <c r="JQ404" t="s">
        <v>853</v>
      </c>
      <c r="JY404" s="166"/>
      <c r="KC404" s="285"/>
      <c r="KH404" s="10"/>
      <c r="KI404" s="10"/>
      <c r="KJ404" s="10" t="s">
        <v>853</v>
      </c>
      <c r="KK404" s="10" t="s">
        <v>853</v>
      </c>
      <c r="KR404" s="255"/>
      <c r="KT404" s="10">
        <f t="shared" si="24"/>
        <v>17</v>
      </c>
      <c r="KU404" s="10">
        <f t="shared" si="25"/>
        <v>4</v>
      </c>
      <c r="KV404" s="10">
        <f t="shared" si="26"/>
        <v>4</v>
      </c>
      <c r="KW404" s="10">
        <f t="shared" si="27"/>
        <v>25</v>
      </c>
    </row>
    <row r="405" spans="1:309" ht="19.5">
      <c r="A405" s="171">
        <v>40</v>
      </c>
      <c r="B405" s="171" t="s">
        <v>1703</v>
      </c>
      <c r="C405" s="172" t="s">
        <v>1724</v>
      </c>
      <c r="D405" s="173">
        <v>12</v>
      </c>
      <c r="E405" s="164" t="s">
        <v>1725</v>
      </c>
      <c r="F405" s="164">
        <v>25</v>
      </c>
      <c r="G405" s="164" t="s">
        <v>852</v>
      </c>
      <c r="H405" s="164">
        <v>0</v>
      </c>
      <c r="I405" s="164">
        <v>0</v>
      </c>
      <c r="J405" s="164">
        <v>339</v>
      </c>
      <c r="K405" s="164">
        <v>29.2</v>
      </c>
      <c r="L405" s="165">
        <v>8.6135693215339231</v>
      </c>
      <c r="M405" s="384" t="s">
        <v>2568</v>
      </c>
      <c r="N405" s="166"/>
      <c r="CB405" s="166"/>
      <c r="CG405" s="166"/>
      <c r="CS405" s="167"/>
      <c r="CT405" s="166"/>
      <c r="DO405" s="166"/>
      <c r="EV405" s="166"/>
      <c r="FN405" s="167"/>
      <c r="FU405" s="166"/>
      <c r="GA405" s="166"/>
      <c r="GE405" s="166"/>
      <c r="GM405" s="166"/>
      <c r="GQ405" s="167"/>
      <c r="HA405" t="s">
        <v>853</v>
      </c>
      <c r="IL405" t="s">
        <v>853</v>
      </c>
      <c r="IP405" s="166"/>
      <c r="IR405" s="166"/>
      <c r="IX405" s="10"/>
      <c r="IY405" s="10"/>
      <c r="IZ405" s="9" t="s">
        <v>853</v>
      </c>
      <c r="JA405" s="10"/>
      <c r="JC405" s="9" t="s">
        <v>853</v>
      </c>
      <c r="JM405" s="167"/>
      <c r="JU405" t="s">
        <v>853</v>
      </c>
      <c r="JY405" s="166"/>
      <c r="KC405" s="285"/>
      <c r="KD405" t="s">
        <v>853</v>
      </c>
      <c r="KH405" s="10"/>
      <c r="KI405" s="10"/>
      <c r="KJ405" s="10"/>
      <c r="KK405" s="10"/>
      <c r="KO405" t="s">
        <v>853</v>
      </c>
      <c r="KR405" s="255"/>
      <c r="KT405" s="10">
        <f t="shared" si="24"/>
        <v>2</v>
      </c>
      <c r="KU405" s="10">
        <f t="shared" si="25"/>
        <v>2</v>
      </c>
      <c r="KV405" s="10">
        <f t="shared" si="26"/>
        <v>3</v>
      </c>
      <c r="KW405" s="10">
        <f t="shared" si="27"/>
        <v>7</v>
      </c>
    </row>
    <row r="406" spans="1:309" ht="19.5">
      <c r="A406" s="171">
        <v>40</v>
      </c>
      <c r="B406" s="171" t="s">
        <v>1703</v>
      </c>
      <c r="C406" s="172" t="s">
        <v>1726</v>
      </c>
      <c r="D406" s="173">
        <v>13</v>
      </c>
      <c r="E406" s="171" t="s">
        <v>1727</v>
      </c>
      <c r="F406" s="164">
        <v>24</v>
      </c>
      <c r="G406" s="164" t="s">
        <v>852</v>
      </c>
      <c r="H406" s="164">
        <v>0</v>
      </c>
      <c r="I406" s="164">
        <v>0</v>
      </c>
      <c r="J406" s="164">
        <v>978</v>
      </c>
      <c r="K406" s="164">
        <v>371</v>
      </c>
      <c r="L406" s="165">
        <v>37.934560327198362</v>
      </c>
      <c r="M406" s="384" t="s">
        <v>2569</v>
      </c>
      <c r="N406" s="166" t="s">
        <v>853</v>
      </c>
      <c r="BF406" s="556"/>
      <c r="CB406" s="166"/>
      <c r="CE406" s="9" t="s">
        <v>853</v>
      </c>
      <c r="CG406" s="166"/>
      <c r="CS406" s="167"/>
      <c r="CT406" s="166"/>
      <c r="DO406" s="166"/>
      <c r="EV406" s="166"/>
      <c r="FN406" s="167"/>
      <c r="FU406" s="166"/>
      <c r="GA406" s="166"/>
      <c r="GE406" s="166"/>
      <c r="GM406" s="166"/>
      <c r="GQ406" s="167"/>
      <c r="GT406" s="9"/>
      <c r="GX406" s="9" t="s">
        <v>853</v>
      </c>
      <c r="GY406" s="192"/>
      <c r="GZ406" s="192"/>
      <c r="HA406" s="9" t="s">
        <v>853</v>
      </c>
      <c r="HB406" s="9"/>
      <c r="HC406" s="192"/>
      <c r="HD406" s="192"/>
      <c r="HE406" s="192"/>
      <c r="HH406" s="192"/>
      <c r="HI406" s="192"/>
      <c r="HJ406" s="192"/>
      <c r="HL406" s="192"/>
      <c r="HN406" s="192"/>
      <c r="HS406" s="192"/>
      <c r="HT406" s="192"/>
      <c r="HU406" s="192"/>
      <c r="HV406" s="192"/>
      <c r="HW406" s="192"/>
      <c r="HX406" s="9"/>
      <c r="HY406" s="192"/>
      <c r="HZ406" s="192"/>
      <c r="IA406" s="9"/>
      <c r="IB406" s="9"/>
      <c r="IC406" s="9"/>
      <c r="IE406" s="192"/>
      <c r="IF406" s="192"/>
      <c r="IG406" s="192"/>
      <c r="II406" s="192"/>
      <c r="IJ406" s="192"/>
      <c r="IK406" s="192"/>
      <c r="IL406" s="192" t="s">
        <v>853</v>
      </c>
      <c r="IM406" s="9"/>
      <c r="IN406" s="9"/>
      <c r="IO406" s="9"/>
      <c r="IP406" s="166"/>
      <c r="IR406" s="166"/>
      <c r="IX406" s="10"/>
      <c r="IY406" s="10"/>
      <c r="JA406" s="10"/>
      <c r="JM406" s="167"/>
      <c r="JO406" t="s">
        <v>853</v>
      </c>
      <c r="JQ406" t="s">
        <v>853</v>
      </c>
      <c r="JY406" s="174" t="s">
        <v>853</v>
      </c>
      <c r="KB406" t="s">
        <v>853</v>
      </c>
      <c r="KC406" s="285"/>
      <c r="KD406" t="s">
        <v>853</v>
      </c>
      <c r="KE406" t="s">
        <v>853</v>
      </c>
      <c r="KH406" s="10"/>
      <c r="KI406" s="10"/>
      <c r="KJ406" s="10"/>
      <c r="KK406" s="10"/>
      <c r="KR406" s="255"/>
      <c r="KT406" s="10">
        <f t="shared" si="24"/>
        <v>5</v>
      </c>
      <c r="KU406" s="10">
        <f t="shared" si="25"/>
        <v>0</v>
      </c>
      <c r="KV406" s="10">
        <f t="shared" si="26"/>
        <v>6</v>
      </c>
      <c r="KW406" s="10">
        <f t="shared" si="27"/>
        <v>11</v>
      </c>
    </row>
    <row r="407" spans="1:309" ht="19.5">
      <c r="A407" s="171">
        <v>40</v>
      </c>
      <c r="B407" s="171" t="s">
        <v>1703</v>
      </c>
      <c r="C407" s="172" t="s">
        <v>1728</v>
      </c>
      <c r="D407" s="173">
        <v>14</v>
      </c>
      <c r="E407" s="164" t="s">
        <v>1729</v>
      </c>
      <c r="F407" s="164">
        <v>25</v>
      </c>
      <c r="G407" s="164" t="s">
        <v>852</v>
      </c>
      <c r="H407" s="164">
        <v>0</v>
      </c>
      <c r="I407" s="164">
        <v>0</v>
      </c>
      <c r="J407" s="164">
        <v>310</v>
      </c>
      <c r="K407" s="164">
        <v>55.3</v>
      </c>
      <c r="L407" s="165">
        <v>17.838709677419352</v>
      </c>
      <c r="M407" s="384" t="s">
        <v>2570</v>
      </c>
      <c r="N407" s="166" t="s">
        <v>853</v>
      </c>
      <c r="CB407" s="166"/>
      <c r="CG407" s="166"/>
      <c r="CS407" s="167"/>
      <c r="CT407" s="166"/>
      <c r="DO407" s="166"/>
      <c r="EV407" s="166"/>
      <c r="FN407" s="167"/>
      <c r="FU407" s="166"/>
      <c r="GA407" s="166"/>
      <c r="GE407" s="166"/>
      <c r="GM407" s="166"/>
      <c r="GQ407" s="167"/>
      <c r="IP407" s="166"/>
      <c r="IR407" s="166"/>
      <c r="IX407" s="10"/>
      <c r="IY407" s="10"/>
      <c r="IZ407" s="9" t="s">
        <v>853</v>
      </c>
      <c r="JA407" s="10"/>
      <c r="JK407" s="9" t="s">
        <v>853</v>
      </c>
      <c r="JM407" s="167"/>
      <c r="JU407" t="s">
        <v>853</v>
      </c>
      <c r="JY407" s="166"/>
      <c r="KC407" s="285"/>
      <c r="KD407" t="s">
        <v>853</v>
      </c>
      <c r="KH407" s="10"/>
      <c r="KI407" s="10"/>
      <c r="KJ407" s="10"/>
      <c r="KK407" s="10"/>
      <c r="KR407" s="255"/>
      <c r="KT407" s="10">
        <f t="shared" si="24"/>
        <v>1</v>
      </c>
      <c r="KU407" s="10">
        <f t="shared" si="25"/>
        <v>2</v>
      </c>
      <c r="KV407" s="10">
        <f t="shared" si="26"/>
        <v>2</v>
      </c>
      <c r="KW407" s="10">
        <f t="shared" si="27"/>
        <v>5</v>
      </c>
    </row>
    <row r="408" spans="1:309" ht="19.5">
      <c r="A408" s="171">
        <v>40</v>
      </c>
      <c r="B408" s="171" t="s">
        <v>1703</v>
      </c>
      <c r="C408" s="172" t="s">
        <v>1730</v>
      </c>
      <c r="D408" s="173">
        <v>15</v>
      </c>
      <c r="E408" s="171" t="s">
        <v>1731</v>
      </c>
      <c r="F408" s="164">
        <v>6</v>
      </c>
      <c r="G408" s="164" t="s">
        <v>876</v>
      </c>
      <c r="H408" s="164">
        <v>0</v>
      </c>
      <c r="I408" s="164">
        <v>0</v>
      </c>
      <c r="J408" s="164">
        <v>577</v>
      </c>
      <c r="K408" s="164">
        <v>180.6</v>
      </c>
      <c r="L408" s="165">
        <v>31.299826689774697</v>
      </c>
      <c r="M408" s="384" t="s">
        <v>2571</v>
      </c>
      <c r="N408" s="166" t="s">
        <v>853</v>
      </c>
      <c r="CB408" s="166"/>
      <c r="CG408" s="166"/>
      <c r="CS408" s="167"/>
      <c r="CT408" s="166"/>
      <c r="DO408" s="166"/>
      <c r="EV408" s="166"/>
      <c r="FN408" s="167"/>
      <c r="FU408" s="166"/>
      <c r="GA408" s="166"/>
      <c r="GE408" s="166"/>
      <c r="GM408" s="166"/>
      <c r="GQ408" s="167"/>
      <c r="GY408" s="192"/>
      <c r="GZ408" s="192"/>
      <c r="HC408" s="192"/>
      <c r="HD408" s="192"/>
      <c r="HE408" s="192"/>
      <c r="HH408" s="192"/>
      <c r="HI408" s="192"/>
      <c r="HJ408" s="192"/>
      <c r="HL408" s="192"/>
      <c r="HN408" s="192"/>
      <c r="HS408" s="192"/>
      <c r="HT408" s="192"/>
      <c r="HU408" s="192"/>
      <c r="HV408" s="192"/>
      <c r="HW408" s="192"/>
      <c r="HY408" s="192"/>
      <c r="HZ408" s="192"/>
      <c r="IE408" s="192"/>
      <c r="IF408" s="192"/>
      <c r="IG408" s="192"/>
      <c r="II408" s="192"/>
      <c r="IJ408" s="192"/>
      <c r="IK408" s="192"/>
      <c r="IL408" s="192" t="s">
        <v>853</v>
      </c>
      <c r="IP408" s="166"/>
      <c r="IR408" s="166"/>
      <c r="IX408" s="10"/>
      <c r="IY408" s="10"/>
      <c r="JA408" s="10"/>
      <c r="JM408" s="167"/>
      <c r="JY408" s="166"/>
      <c r="KC408" s="285"/>
      <c r="KH408" s="10"/>
      <c r="KI408" s="10"/>
      <c r="KJ408" s="10"/>
      <c r="KK408" s="10"/>
      <c r="KR408" s="255"/>
      <c r="KT408" s="10">
        <f t="shared" si="24"/>
        <v>2</v>
      </c>
      <c r="KU408" s="10">
        <f t="shared" si="25"/>
        <v>0</v>
      </c>
      <c r="KV408" s="10">
        <f t="shared" si="26"/>
        <v>0</v>
      </c>
      <c r="KW408" s="10">
        <f t="shared" si="27"/>
        <v>2</v>
      </c>
    </row>
    <row r="409" spans="1:309" ht="19.5">
      <c r="A409" s="171">
        <v>40</v>
      </c>
      <c r="B409" s="171" t="s">
        <v>1703</v>
      </c>
      <c r="C409" s="172" t="s">
        <v>1732</v>
      </c>
      <c r="D409" s="173">
        <v>16</v>
      </c>
      <c r="E409" s="164" t="s">
        <v>1733</v>
      </c>
      <c r="F409" s="164">
        <v>10</v>
      </c>
      <c r="G409" s="164" t="s">
        <v>857</v>
      </c>
      <c r="H409" s="164">
        <v>0</v>
      </c>
      <c r="I409" s="164">
        <v>0</v>
      </c>
      <c r="J409" s="164">
        <v>350</v>
      </c>
      <c r="K409" s="164">
        <v>87.1</v>
      </c>
      <c r="L409" s="165">
        <v>24.885714285714283</v>
      </c>
      <c r="M409" s="384" t="s">
        <v>2572</v>
      </c>
      <c r="N409" s="166" t="s">
        <v>853</v>
      </c>
      <c r="CB409" s="166"/>
      <c r="CG409" s="166"/>
      <c r="CS409" s="167"/>
      <c r="CT409" s="166"/>
      <c r="DO409" s="166"/>
      <c r="EV409" s="166"/>
      <c r="FN409" s="167"/>
      <c r="FU409" s="166"/>
      <c r="GA409" s="166"/>
      <c r="GE409" s="166"/>
      <c r="GM409" s="166"/>
      <c r="GQ409" s="167"/>
      <c r="IL409" t="s">
        <v>853</v>
      </c>
      <c r="IP409" s="166"/>
      <c r="IR409" s="166"/>
      <c r="IX409" s="10"/>
      <c r="IY409" s="10"/>
      <c r="JA409" s="10"/>
      <c r="JM409" s="167"/>
      <c r="JO409" t="s">
        <v>853</v>
      </c>
      <c r="JU409" t="s">
        <v>853</v>
      </c>
      <c r="JY409" s="166"/>
      <c r="KC409" s="285"/>
      <c r="KH409" s="10"/>
      <c r="KI409" s="10"/>
      <c r="KJ409" s="10"/>
      <c r="KK409" s="10"/>
      <c r="KR409" s="255"/>
      <c r="KT409" s="10">
        <f t="shared" si="24"/>
        <v>2</v>
      </c>
      <c r="KU409" s="10">
        <f t="shared" si="25"/>
        <v>0</v>
      </c>
      <c r="KV409" s="10">
        <f t="shared" si="26"/>
        <v>2</v>
      </c>
      <c r="KW409" s="10">
        <f t="shared" si="27"/>
        <v>4</v>
      </c>
    </row>
    <row r="410" spans="1:309" ht="19.5">
      <c r="A410" s="171">
        <v>40</v>
      </c>
      <c r="B410" s="171" t="s">
        <v>1703</v>
      </c>
      <c r="C410" s="172" t="s">
        <v>1734</v>
      </c>
      <c r="D410" s="173">
        <v>17</v>
      </c>
      <c r="E410" s="171" t="s">
        <v>1735</v>
      </c>
      <c r="F410" s="164">
        <v>21</v>
      </c>
      <c r="G410" s="164" t="s">
        <v>864</v>
      </c>
      <c r="H410" s="164" t="s">
        <v>864</v>
      </c>
      <c r="I410" s="164" t="s">
        <v>904</v>
      </c>
      <c r="J410" s="164">
        <v>638</v>
      </c>
      <c r="K410" s="164">
        <v>459.4</v>
      </c>
      <c r="L410" s="165">
        <v>72.006269592476485</v>
      </c>
      <c r="M410" s="384" t="s">
        <v>2573</v>
      </c>
      <c r="N410" s="166" t="s">
        <v>853</v>
      </c>
      <c r="CB410" s="166"/>
      <c r="CF410" s="9" t="s">
        <v>853</v>
      </c>
      <c r="CG410" s="166"/>
      <c r="CJ410" s="9" t="s">
        <v>853</v>
      </c>
      <c r="CQ410" s="9" t="s">
        <v>853</v>
      </c>
      <c r="CS410" s="167"/>
      <c r="CT410" s="166" t="s">
        <v>853</v>
      </c>
      <c r="DO410" s="166"/>
      <c r="EV410" s="166"/>
      <c r="FN410" s="167"/>
      <c r="FU410" s="166"/>
      <c r="GA410" s="166"/>
      <c r="GE410" s="166"/>
      <c r="GM410" s="166"/>
      <c r="GQ410" s="167"/>
      <c r="GT410" s="9"/>
      <c r="GX410" s="9" t="s">
        <v>853</v>
      </c>
      <c r="HA410" s="9" t="s">
        <v>853</v>
      </c>
      <c r="HB410" s="9"/>
      <c r="HX410" s="9" t="s">
        <v>853</v>
      </c>
      <c r="IA410" s="9" t="s">
        <v>853</v>
      </c>
      <c r="IB410" s="9" t="s">
        <v>853</v>
      </c>
      <c r="IC410" s="9" t="s">
        <v>853</v>
      </c>
      <c r="IM410" s="9"/>
      <c r="IN410" s="9"/>
      <c r="IO410" s="9"/>
      <c r="IP410" s="166"/>
      <c r="IR410" s="166"/>
      <c r="IX410" s="10"/>
      <c r="IY410" s="10"/>
      <c r="JA410" s="10"/>
      <c r="JM410" s="167"/>
      <c r="JN410" t="s">
        <v>853</v>
      </c>
      <c r="JY410" s="174" t="s">
        <v>853</v>
      </c>
      <c r="JZ410" t="s">
        <v>853</v>
      </c>
      <c r="KA410" t="s">
        <v>853</v>
      </c>
      <c r="KB410" t="s">
        <v>853</v>
      </c>
      <c r="KC410" s="285"/>
      <c r="KD410" t="s">
        <v>853</v>
      </c>
      <c r="KE410" t="s">
        <v>853</v>
      </c>
      <c r="KH410" s="10"/>
      <c r="KI410" s="10"/>
      <c r="KJ410" s="10"/>
      <c r="KK410" s="10"/>
      <c r="KM410" t="s">
        <v>853</v>
      </c>
      <c r="KR410" s="255"/>
      <c r="KT410" s="10">
        <f t="shared" si="24"/>
        <v>11</v>
      </c>
      <c r="KU410" s="10">
        <f t="shared" si="25"/>
        <v>0</v>
      </c>
      <c r="KV410" s="10">
        <f t="shared" si="26"/>
        <v>8</v>
      </c>
      <c r="KW410" s="10">
        <f t="shared" si="27"/>
        <v>19</v>
      </c>
    </row>
    <row r="411" spans="1:309" ht="19.5">
      <c r="A411" s="171">
        <v>40</v>
      </c>
      <c r="B411" s="171" t="s">
        <v>1703</v>
      </c>
      <c r="C411" s="172" t="s">
        <v>1736</v>
      </c>
      <c r="D411" s="173">
        <v>18</v>
      </c>
      <c r="E411" s="164" t="s">
        <v>1737</v>
      </c>
      <c r="F411" s="164">
        <v>21</v>
      </c>
      <c r="G411" s="164" t="s">
        <v>852</v>
      </c>
      <c r="H411" s="164" t="s">
        <v>979</v>
      </c>
      <c r="I411" s="164">
        <v>0</v>
      </c>
      <c r="J411" s="164">
        <v>150</v>
      </c>
      <c r="K411" s="164">
        <v>47.9</v>
      </c>
      <c r="L411" s="165">
        <v>31.93333333333333</v>
      </c>
      <c r="M411" s="384" t="s">
        <v>2574</v>
      </c>
      <c r="N411" s="166"/>
      <c r="CB411" s="166"/>
      <c r="CG411" s="166"/>
      <c r="CS411" s="167"/>
      <c r="CT411" s="166"/>
      <c r="DO411" s="166"/>
      <c r="EV411" s="166"/>
      <c r="FN411" s="167"/>
      <c r="FU411" s="166"/>
      <c r="GA411" s="166"/>
      <c r="GE411" s="166"/>
      <c r="GM411" s="166"/>
      <c r="GQ411" s="167"/>
      <c r="IP411" s="166"/>
      <c r="IR411" s="166"/>
      <c r="IX411" s="10"/>
      <c r="IY411" s="10"/>
      <c r="IZ411" s="9" t="s">
        <v>853</v>
      </c>
      <c r="JA411" s="10"/>
      <c r="JC411" s="9" t="s">
        <v>853</v>
      </c>
      <c r="JE411" t="s">
        <v>853</v>
      </c>
      <c r="JM411" s="167" t="s">
        <v>853</v>
      </c>
      <c r="JN411" t="s">
        <v>853</v>
      </c>
      <c r="JY411" s="174" t="s">
        <v>853</v>
      </c>
      <c r="JZ411" t="s">
        <v>853</v>
      </c>
      <c r="KA411" t="s">
        <v>853</v>
      </c>
      <c r="KB411" t="s">
        <v>853</v>
      </c>
      <c r="KC411" s="285"/>
      <c r="KD411" t="s">
        <v>853</v>
      </c>
      <c r="KE411" t="s">
        <v>853</v>
      </c>
      <c r="KH411" s="10"/>
      <c r="KI411" s="10"/>
      <c r="KJ411" s="10"/>
      <c r="KK411" s="10"/>
      <c r="KM411" t="s">
        <v>853</v>
      </c>
      <c r="KR411" s="255"/>
      <c r="KT411" s="10">
        <f t="shared" si="24"/>
        <v>0</v>
      </c>
      <c r="KU411" s="10">
        <f t="shared" si="25"/>
        <v>4</v>
      </c>
      <c r="KV411" s="10">
        <f t="shared" si="26"/>
        <v>8</v>
      </c>
      <c r="KW411" s="10">
        <f t="shared" si="27"/>
        <v>12</v>
      </c>
    </row>
    <row r="412" spans="1:309" ht="19.5">
      <c r="A412" s="171">
        <v>40</v>
      </c>
      <c r="B412" s="171" t="s">
        <v>1703</v>
      </c>
      <c r="C412" s="172" t="s">
        <v>1738</v>
      </c>
      <c r="D412" s="173">
        <v>19</v>
      </c>
      <c r="E412" s="171" t="s">
        <v>1739</v>
      </c>
      <c r="F412" s="164">
        <v>25</v>
      </c>
      <c r="G412" s="164" t="s">
        <v>852</v>
      </c>
      <c r="H412" s="164">
        <v>0</v>
      </c>
      <c r="I412" s="164">
        <v>0</v>
      </c>
      <c r="J412" s="164">
        <v>656</v>
      </c>
      <c r="K412" s="164">
        <v>180.9</v>
      </c>
      <c r="L412" s="165">
        <v>27.57621951219512</v>
      </c>
      <c r="M412" s="384" t="s">
        <v>2575</v>
      </c>
      <c r="N412" s="166" t="s">
        <v>853</v>
      </c>
      <c r="CB412" s="166"/>
      <c r="CG412" s="166"/>
      <c r="CS412" s="167" t="s">
        <v>853</v>
      </c>
      <c r="CT412" s="166"/>
      <c r="DO412" s="166"/>
      <c r="EV412" s="166"/>
      <c r="FN412" s="167"/>
      <c r="FU412" s="166"/>
      <c r="GA412" s="166"/>
      <c r="GE412" s="166"/>
      <c r="GM412" s="166"/>
      <c r="GQ412" s="167"/>
      <c r="HX412" s="9"/>
      <c r="IP412" s="166"/>
      <c r="IR412" s="166"/>
      <c r="IX412" s="10"/>
      <c r="IY412" s="10"/>
      <c r="IZ412" s="9" t="s">
        <v>853</v>
      </c>
      <c r="JA412" s="10"/>
      <c r="JG412" s="9" t="s">
        <v>853</v>
      </c>
      <c r="JI412" s="9" t="s">
        <v>853</v>
      </c>
      <c r="JM412" s="167"/>
      <c r="JP412" t="s">
        <v>853</v>
      </c>
      <c r="JY412" s="174" t="s">
        <v>853</v>
      </c>
      <c r="KB412" t="s">
        <v>853</v>
      </c>
      <c r="KC412" s="285"/>
      <c r="KD412" t="s">
        <v>853</v>
      </c>
      <c r="KH412" s="10"/>
      <c r="KI412" s="10"/>
      <c r="KJ412" s="10"/>
      <c r="KK412" s="10"/>
      <c r="KR412" s="255"/>
      <c r="KT412" s="10">
        <f t="shared" si="24"/>
        <v>2</v>
      </c>
      <c r="KU412" s="10">
        <f t="shared" si="25"/>
        <v>3</v>
      </c>
      <c r="KV412" s="10">
        <f t="shared" si="26"/>
        <v>4</v>
      </c>
      <c r="KW412" s="10">
        <f t="shared" si="27"/>
        <v>9</v>
      </c>
    </row>
    <row r="413" spans="1:309" ht="19.5">
      <c r="A413" s="171">
        <v>40</v>
      </c>
      <c r="B413" s="171" t="s">
        <v>1703</v>
      </c>
      <c r="C413" s="172" t="s">
        <v>1740</v>
      </c>
      <c r="D413" s="173">
        <v>20</v>
      </c>
      <c r="E413" s="171" t="s">
        <v>1741</v>
      </c>
      <c r="F413" s="164">
        <v>25</v>
      </c>
      <c r="G413" s="164" t="s">
        <v>852</v>
      </c>
      <c r="H413" s="164">
        <v>0</v>
      </c>
      <c r="I413" s="164">
        <v>0</v>
      </c>
      <c r="J413" s="164">
        <v>214</v>
      </c>
      <c r="K413" s="164">
        <v>48.3</v>
      </c>
      <c r="L413" s="165">
        <v>22.570093457943923</v>
      </c>
      <c r="M413" s="384" t="s">
        <v>2576</v>
      </c>
      <c r="N413" s="166" t="s">
        <v>853</v>
      </c>
      <c r="BA413" s="9" t="s">
        <v>853</v>
      </c>
      <c r="BB413" s="9" t="s">
        <v>853</v>
      </c>
      <c r="BF413" s="556"/>
      <c r="CB413" s="166"/>
      <c r="CG413" s="166"/>
      <c r="CJ413" s="9" t="s">
        <v>853</v>
      </c>
      <c r="CO413" s="9" t="s">
        <v>853</v>
      </c>
      <c r="CS413" s="167"/>
      <c r="CT413" s="166"/>
      <c r="DO413" s="166"/>
      <c r="EV413" s="166"/>
      <c r="EW413" s="9" t="s">
        <v>853</v>
      </c>
      <c r="EX413" s="9" t="s">
        <v>853</v>
      </c>
      <c r="EY413" s="9" t="s">
        <v>853</v>
      </c>
      <c r="FB413" s="9" t="s">
        <v>853</v>
      </c>
      <c r="FI413" s="9" t="s">
        <v>853</v>
      </c>
      <c r="FK413" s="9" t="s">
        <v>853</v>
      </c>
      <c r="FM413" s="9" t="s">
        <v>853</v>
      </c>
      <c r="FN413" s="167"/>
      <c r="FU413" s="166"/>
      <c r="GA413" s="166"/>
      <c r="GE413" s="166"/>
      <c r="GM413" s="166"/>
      <c r="GQ413" s="167"/>
      <c r="HA413" t="s">
        <v>853</v>
      </c>
      <c r="IP413" s="166"/>
      <c r="IR413" s="166"/>
      <c r="IX413" s="10"/>
      <c r="IY413" s="10"/>
      <c r="IZ413" s="9" t="s">
        <v>853</v>
      </c>
      <c r="JA413" s="10"/>
      <c r="JC413" s="9" t="s">
        <v>853</v>
      </c>
      <c r="JM413" s="167"/>
      <c r="JU413" t="s">
        <v>853</v>
      </c>
      <c r="JY413" s="174" t="s">
        <v>853</v>
      </c>
      <c r="KB413" t="s">
        <v>853</v>
      </c>
      <c r="KC413" s="285"/>
      <c r="KH413" s="10"/>
      <c r="KI413" s="10"/>
      <c r="KJ413" s="10"/>
      <c r="KK413" s="10"/>
      <c r="KO413" t="s">
        <v>853</v>
      </c>
      <c r="KR413" s="255"/>
      <c r="KT413" s="10">
        <f t="shared" si="24"/>
        <v>13</v>
      </c>
      <c r="KU413" s="10">
        <f t="shared" si="25"/>
        <v>2</v>
      </c>
      <c r="KV413" s="10">
        <f t="shared" si="26"/>
        <v>4</v>
      </c>
      <c r="KW413" s="10">
        <f t="shared" si="27"/>
        <v>19</v>
      </c>
    </row>
    <row r="414" spans="1:309" ht="19.5">
      <c r="A414" s="171">
        <v>40</v>
      </c>
      <c r="B414" s="171" t="s">
        <v>1703</v>
      </c>
      <c r="C414" s="172" t="s">
        <v>1742</v>
      </c>
      <c r="D414" s="173">
        <v>21</v>
      </c>
      <c r="E414" s="171" t="s">
        <v>1743</v>
      </c>
      <c r="F414" s="164">
        <v>2</v>
      </c>
      <c r="G414" s="164" t="s">
        <v>876</v>
      </c>
      <c r="H414" s="164">
        <v>0</v>
      </c>
      <c r="I414" s="164">
        <v>0</v>
      </c>
      <c r="J414" s="164">
        <v>350</v>
      </c>
      <c r="K414" s="164">
        <v>85.5</v>
      </c>
      <c r="L414" s="165">
        <v>24.428571428571427</v>
      </c>
      <c r="M414" s="384" t="s">
        <v>2577</v>
      </c>
      <c r="N414" s="166"/>
      <c r="CB414" s="166"/>
      <c r="CG414" s="166"/>
      <c r="CS414" s="167"/>
      <c r="CT414" s="166"/>
      <c r="DO414" s="166"/>
      <c r="EV414" s="166"/>
      <c r="FJ414" s="9" t="s">
        <v>853</v>
      </c>
      <c r="FN414" s="167"/>
      <c r="FP414" s="9" t="s">
        <v>853</v>
      </c>
      <c r="FU414" s="166"/>
      <c r="GA414" s="166"/>
      <c r="GE414" s="166"/>
      <c r="GM414" s="166"/>
      <c r="GQ414" s="167"/>
      <c r="IP414" s="166"/>
      <c r="IR414" s="166"/>
      <c r="IX414" s="10"/>
      <c r="IY414" s="10"/>
      <c r="JA414" s="10"/>
      <c r="JC414" s="9" t="s">
        <v>853</v>
      </c>
      <c r="JM414" s="167"/>
      <c r="JY414" s="166"/>
      <c r="KC414" s="285"/>
      <c r="KH414" s="10"/>
      <c r="KI414" s="10"/>
      <c r="KJ414" s="10"/>
      <c r="KK414" s="10"/>
      <c r="KO414" t="s">
        <v>853</v>
      </c>
      <c r="KR414" s="255"/>
      <c r="KT414" s="10">
        <f t="shared" si="24"/>
        <v>2</v>
      </c>
      <c r="KU414" s="10">
        <f t="shared" si="25"/>
        <v>1</v>
      </c>
      <c r="KV414" s="10">
        <f t="shared" si="26"/>
        <v>1</v>
      </c>
      <c r="KW414" s="10">
        <f t="shared" si="27"/>
        <v>4</v>
      </c>
    </row>
    <row r="415" spans="1:309" ht="19.5">
      <c r="A415" s="171">
        <v>40</v>
      </c>
      <c r="B415" s="171" t="s">
        <v>1703</v>
      </c>
      <c r="C415" s="172" t="s">
        <v>1744</v>
      </c>
      <c r="D415" s="173">
        <v>22</v>
      </c>
      <c r="E415" s="171" t="s">
        <v>1745</v>
      </c>
      <c r="F415" s="164">
        <v>19</v>
      </c>
      <c r="G415" s="164" t="s">
        <v>852</v>
      </c>
      <c r="H415" s="164">
        <v>0</v>
      </c>
      <c r="I415" s="164">
        <v>0</v>
      </c>
      <c r="J415" s="164">
        <v>449</v>
      </c>
      <c r="K415" s="164">
        <v>94.2</v>
      </c>
      <c r="L415" s="165">
        <v>20.979955456570156</v>
      </c>
      <c r="M415" s="384" t="s">
        <v>2578</v>
      </c>
      <c r="N415" s="166" t="s">
        <v>853</v>
      </c>
      <c r="CB415" s="166"/>
      <c r="CG415" s="166"/>
      <c r="CS415" s="167"/>
      <c r="CT415" s="166"/>
      <c r="DO415" s="166"/>
      <c r="EV415" s="166"/>
      <c r="FN415" s="167"/>
      <c r="FU415" s="166"/>
      <c r="GA415" s="166"/>
      <c r="GE415" s="166"/>
      <c r="GM415" s="166"/>
      <c r="GQ415" s="167"/>
      <c r="HA415" t="s">
        <v>853</v>
      </c>
      <c r="IP415" s="166"/>
      <c r="IR415" s="166"/>
      <c r="IT415" s="9" t="s">
        <v>853</v>
      </c>
      <c r="IX415" s="10"/>
      <c r="IY415" s="10"/>
      <c r="IZ415" s="9" t="s">
        <v>853</v>
      </c>
      <c r="JA415" s="10"/>
      <c r="JM415" s="167"/>
      <c r="JY415" s="166"/>
      <c r="KC415" s="285"/>
      <c r="KH415" s="10"/>
      <c r="KI415" s="10"/>
      <c r="KJ415" s="10"/>
      <c r="KK415" s="10"/>
      <c r="KR415" s="255"/>
      <c r="KT415" s="10">
        <f t="shared" si="24"/>
        <v>2</v>
      </c>
      <c r="KU415" s="10">
        <f t="shared" si="25"/>
        <v>2</v>
      </c>
      <c r="KV415" s="10">
        <f t="shared" si="26"/>
        <v>0</v>
      </c>
      <c r="KW415" s="10">
        <f t="shared" si="27"/>
        <v>4</v>
      </c>
    </row>
    <row r="416" spans="1:309" ht="19.5">
      <c r="A416" s="171">
        <v>40</v>
      </c>
      <c r="B416" s="171" t="s">
        <v>1703</v>
      </c>
      <c r="C416" s="172" t="s">
        <v>1746</v>
      </c>
      <c r="D416" s="173">
        <v>23</v>
      </c>
      <c r="E416" s="171" t="s">
        <v>1747</v>
      </c>
      <c r="F416" s="164">
        <v>20</v>
      </c>
      <c r="G416" s="164" t="s">
        <v>852</v>
      </c>
      <c r="H416" s="164">
        <v>0</v>
      </c>
      <c r="I416" s="164">
        <v>0</v>
      </c>
      <c r="J416" s="164">
        <v>227</v>
      </c>
      <c r="K416" s="164">
        <v>46</v>
      </c>
      <c r="L416" s="165">
        <v>20.264317180616739</v>
      </c>
      <c r="M416" s="384" t="s">
        <v>2579</v>
      </c>
      <c r="N416" s="166" t="s">
        <v>853</v>
      </c>
      <c r="CB416" s="166"/>
      <c r="CG416" s="166" t="s">
        <v>853</v>
      </c>
      <c r="CH416" s="9" t="s">
        <v>853</v>
      </c>
      <c r="CJ416" s="9" t="s">
        <v>853</v>
      </c>
      <c r="CQ416" s="9" t="s">
        <v>853</v>
      </c>
      <c r="CS416" s="167"/>
      <c r="CT416" s="166" t="s">
        <v>853</v>
      </c>
      <c r="CZ416" s="9" t="s">
        <v>853</v>
      </c>
      <c r="DO416" s="166"/>
      <c r="EV416" s="166"/>
      <c r="FG416" s="9" t="s">
        <v>853</v>
      </c>
      <c r="FI416" s="9" t="s">
        <v>853</v>
      </c>
      <c r="FJ416" s="9" t="s">
        <v>853</v>
      </c>
      <c r="FK416" s="9" t="s">
        <v>853</v>
      </c>
      <c r="FL416" s="9" t="s">
        <v>853</v>
      </c>
      <c r="FN416" s="167"/>
      <c r="FO416" s="9" t="s">
        <v>853</v>
      </c>
      <c r="FU416" s="166"/>
      <c r="GA416" s="166"/>
      <c r="GE416" s="166"/>
      <c r="GM416" s="166"/>
      <c r="GQ416" s="167"/>
      <c r="IP416" s="166"/>
      <c r="IR416" s="166"/>
      <c r="IX416" s="10"/>
      <c r="IY416" s="10"/>
      <c r="IZ416" s="9" t="s">
        <v>853</v>
      </c>
      <c r="JA416" s="10"/>
      <c r="JM416" s="167"/>
      <c r="JY416" s="174"/>
      <c r="KC416" s="285"/>
      <c r="KH416" s="10"/>
      <c r="KI416" s="10"/>
      <c r="KJ416" s="10"/>
      <c r="KK416" s="10"/>
      <c r="KR416" s="255"/>
      <c r="KT416" s="10">
        <f t="shared" si="24"/>
        <v>13</v>
      </c>
      <c r="KU416" s="10">
        <f t="shared" si="25"/>
        <v>1</v>
      </c>
      <c r="KV416" s="10">
        <f t="shared" si="26"/>
        <v>0</v>
      </c>
      <c r="KW416" s="10">
        <f t="shared" si="27"/>
        <v>14</v>
      </c>
    </row>
    <row r="417" spans="1:309" ht="19.5">
      <c r="A417" s="171">
        <v>40</v>
      </c>
      <c r="B417" s="171" t="s">
        <v>1703</v>
      </c>
      <c r="C417" s="172" t="s">
        <v>1748</v>
      </c>
      <c r="D417" s="173">
        <v>24</v>
      </c>
      <c r="E417" s="164" t="s">
        <v>1749</v>
      </c>
      <c r="F417" s="164">
        <v>4</v>
      </c>
      <c r="G417" s="164" t="s">
        <v>876</v>
      </c>
      <c r="H417" s="164">
        <v>0</v>
      </c>
      <c r="I417" s="164">
        <v>0</v>
      </c>
      <c r="J417" s="164">
        <v>450</v>
      </c>
      <c r="K417" s="164">
        <v>115.4</v>
      </c>
      <c r="L417" s="165">
        <v>25.644444444444446</v>
      </c>
      <c r="M417" s="384" t="s">
        <v>2580</v>
      </c>
      <c r="N417" s="166" t="s">
        <v>853</v>
      </c>
      <c r="CB417" s="166"/>
      <c r="CG417" s="166"/>
      <c r="CS417" s="167"/>
      <c r="CT417" s="166"/>
      <c r="DO417" s="166"/>
      <c r="EV417" s="166"/>
      <c r="FN417" s="167"/>
      <c r="FU417" s="166"/>
      <c r="GA417" s="166"/>
      <c r="GE417" s="166"/>
      <c r="GM417" s="166"/>
      <c r="GQ417" s="167"/>
      <c r="HA417" t="s">
        <v>853</v>
      </c>
      <c r="IP417" s="166"/>
      <c r="IR417" s="166"/>
      <c r="IX417" s="10"/>
      <c r="IY417" s="10"/>
      <c r="JA417" s="10"/>
      <c r="JM417" s="167" t="s">
        <v>853</v>
      </c>
      <c r="JY417" s="174" t="s">
        <v>853</v>
      </c>
      <c r="KB417" t="s">
        <v>853</v>
      </c>
      <c r="KC417" s="285"/>
      <c r="KH417" s="10"/>
      <c r="KI417" s="10"/>
      <c r="KJ417" s="10"/>
      <c r="KK417" s="10"/>
      <c r="KO417" t="s">
        <v>853</v>
      </c>
      <c r="KR417" s="255"/>
      <c r="KT417" s="10">
        <f t="shared" si="24"/>
        <v>2</v>
      </c>
      <c r="KU417" s="10">
        <f t="shared" si="25"/>
        <v>1</v>
      </c>
      <c r="KV417" s="10">
        <f t="shared" si="26"/>
        <v>3</v>
      </c>
      <c r="KW417" s="10">
        <f t="shared" si="27"/>
        <v>6</v>
      </c>
    </row>
    <row r="418" spans="1:309" ht="19.5">
      <c r="A418" s="171">
        <v>40</v>
      </c>
      <c r="B418" s="171" t="s">
        <v>1703</v>
      </c>
      <c r="C418" s="172" t="s">
        <v>1750</v>
      </c>
      <c r="D418" s="173">
        <v>25</v>
      </c>
      <c r="E418" s="164" t="s">
        <v>1751</v>
      </c>
      <c r="F418" s="164">
        <v>20</v>
      </c>
      <c r="G418" s="164" t="s">
        <v>852</v>
      </c>
      <c r="H418" s="164">
        <v>0</v>
      </c>
      <c r="I418" s="164">
        <v>0</v>
      </c>
      <c r="J418" s="164">
        <v>360</v>
      </c>
      <c r="K418" s="164">
        <v>106.3</v>
      </c>
      <c r="L418" s="165">
        <v>29.527777777777775</v>
      </c>
      <c r="M418" s="384" t="s">
        <v>2581</v>
      </c>
      <c r="N418" s="174" t="s">
        <v>853</v>
      </c>
      <c r="O418"/>
      <c r="P418"/>
      <c r="Q418"/>
      <c r="R418"/>
      <c r="S418"/>
      <c r="T418"/>
      <c r="U418"/>
      <c r="V418"/>
      <c r="W418"/>
      <c r="X418"/>
      <c r="Y418"/>
      <c r="Z418"/>
      <c r="AA418"/>
      <c r="AB418"/>
      <c r="AC418"/>
      <c r="AD418"/>
      <c r="AE418"/>
      <c r="AF418"/>
      <c r="AG418"/>
      <c r="AH418"/>
      <c r="AI418"/>
      <c r="AJ418"/>
      <c r="AK418"/>
      <c r="AL418"/>
      <c r="AM418"/>
      <c r="AN418"/>
      <c r="AO418"/>
      <c r="AP418"/>
      <c r="AQ418"/>
      <c r="AR418"/>
      <c r="AS418"/>
      <c r="AT418"/>
      <c r="AU418"/>
      <c r="AV418"/>
      <c r="AW418"/>
      <c r="AX418"/>
      <c r="AY418"/>
      <c r="AZ418"/>
      <c r="BA418"/>
      <c r="BB418"/>
      <c r="BC418"/>
      <c r="BQ418"/>
      <c r="BR418"/>
      <c r="BS418"/>
      <c r="BT418"/>
      <c r="BU418"/>
      <c r="BV418"/>
      <c r="BW418"/>
      <c r="BX418"/>
      <c r="BY418"/>
      <c r="CB418" s="166"/>
      <c r="CG418" s="166"/>
      <c r="CS418" s="167"/>
      <c r="CT418" s="166"/>
      <c r="DO418" s="166"/>
      <c r="EV418" s="166"/>
      <c r="FN418" s="167"/>
      <c r="FU418" s="166"/>
      <c r="GA418" s="166"/>
      <c r="GE418" s="166"/>
      <c r="GM418" s="166"/>
      <c r="GQ418" s="167"/>
      <c r="GX418" t="s">
        <v>853</v>
      </c>
      <c r="HA418" t="s">
        <v>853</v>
      </c>
      <c r="IP418" s="166"/>
      <c r="IR418" s="166"/>
      <c r="IS418" s="9" t="s">
        <v>853</v>
      </c>
      <c r="IX418" s="10"/>
      <c r="IY418" s="10"/>
      <c r="IZ418" s="9" t="s">
        <v>853</v>
      </c>
      <c r="JA418" s="10"/>
      <c r="JG418" s="9" t="s">
        <v>853</v>
      </c>
      <c r="JM418" s="167"/>
      <c r="JY418" s="166"/>
      <c r="KC418" s="285"/>
      <c r="KH418" s="10"/>
      <c r="KI418" s="10"/>
      <c r="KJ418" s="10"/>
      <c r="KK418" s="10"/>
      <c r="KR418" s="255"/>
      <c r="KT418" s="10">
        <f t="shared" si="24"/>
        <v>3</v>
      </c>
      <c r="KU418" s="10">
        <f t="shared" si="25"/>
        <v>3</v>
      </c>
      <c r="KV418" s="10">
        <f t="shared" si="26"/>
        <v>0</v>
      </c>
      <c r="KW418" s="10">
        <f t="shared" si="27"/>
        <v>6</v>
      </c>
    </row>
    <row r="419" spans="1:309" ht="19.5">
      <c r="A419" s="171">
        <v>40</v>
      </c>
      <c r="B419" s="171" t="s">
        <v>1703</v>
      </c>
      <c r="C419" s="172" t="s">
        <v>1752</v>
      </c>
      <c r="D419" s="173">
        <v>26</v>
      </c>
      <c r="E419" s="171" t="s">
        <v>1753</v>
      </c>
      <c r="F419" s="164">
        <v>20</v>
      </c>
      <c r="G419" s="164" t="s">
        <v>852</v>
      </c>
      <c r="H419" s="164">
        <v>0</v>
      </c>
      <c r="I419" s="164">
        <v>0</v>
      </c>
      <c r="J419" s="164">
        <v>246</v>
      </c>
      <c r="K419" s="164">
        <v>46</v>
      </c>
      <c r="L419" s="165">
        <v>18.699186991869919</v>
      </c>
      <c r="M419" s="384" t="s">
        <v>2582</v>
      </c>
      <c r="N419" s="166" t="s">
        <v>853</v>
      </c>
      <c r="CB419" s="166"/>
      <c r="CG419" s="166"/>
      <c r="CS419" s="167" t="s">
        <v>853</v>
      </c>
      <c r="CT419" s="166"/>
      <c r="DO419" s="166"/>
      <c r="EV419" s="166"/>
      <c r="FN419" s="167"/>
      <c r="FU419" s="166"/>
      <c r="GA419" s="166"/>
      <c r="GE419" s="166"/>
      <c r="GM419" s="166"/>
      <c r="GQ419" s="167"/>
      <c r="GX419" t="s">
        <v>853</v>
      </c>
      <c r="GY419" s="9"/>
      <c r="GZ419" s="9"/>
      <c r="HA419" s="9" t="s">
        <v>853</v>
      </c>
      <c r="HB419" s="9"/>
      <c r="HC419" s="9"/>
      <c r="HD419" s="9"/>
      <c r="HE419" s="9"/>
      <c r="HH419" s="9"/>
      <c r="HI419" s="9"/>
      <c r="HJ419" s="9"/>
      <c r="HL419" s="9"/>
      <c r="HN419" s="9"/>
      <c r="HS419" s="9"/>
      <c r="HT419" s="9"/>
      <c r="HU419" s="9"/>
      <c r="HV419" s="9"/>
      <c r="HW419" s="9"/>
      <c r="HY419" s="9"/>
      <c r="HZ419" s="9"/>
      <c r="IA419" s="9" t="s">
        <v>853</v>
      </c>
      <c r="IB419" s="9"/>
      <c r="IE419" s="9"/>
      <c r="IF419" s="9"/>
      <c r="IG419" s="9"/>
      <c r="II419" s="9"/>
      <c r="IJ419" s="9"/>
      <c r="IK419" s="9"/>
      <c r="IL419" s="9" t="s">
        <v>853</v>
      </c>
      <c r="IM419" s="9"/>
      <c r="IN419" s="9"/>
      <c r="IO419" s="9"/>
      <c r="IP419" s="166"/>
      <c r="IR419" s="166"/>
      <c r="IX419" s="10"/>
      <c r="IY419" s="10"/>
      <c r="JA419" s="10"/>
      <c r="JM419" s="167"/>
      <c r="JQ419" t="s">
        <v>853</v>
      </c>
      <c r="JY419" s="166"/>
      <c r="KC419" s="285"/>
      <c r="KH419" s="10"/>
      <c r="KI419" s="10"/>
      <c r="KJ419" s="10"/>
      <c r="KK419" s="10"/>
      <c r="KM419" t="s">
        <v>853</v>
      </c>
      <c r="KO419" t="s">
        <v>853</v>
      </c>
      <c r="KR419" s="255"/>
      <c r="KT419" s="10">
        <f t="shared" si="24"/>
        <v>6</v>
      </c>
      <c r="KU419" s="10">
        <f t="shared" si="25"/>
        <v>0</v>
      </c>
      <c r="KV419" s="10">
        <f t="shared" si="26"/>
        <v>3</v>
      </c>
      <c r="KW419" s="10">
        <f t="shared" si="27"/>
        <v>9</v>
      </c>
    </row>
    <row r="420" spans="1:309" ht="19.5">
      <c r="A420" s="171">
        <v>41</v>
      </c>
      <c r="B420" s="171" t="s">
        <v>1754</v>
      </c>
      <c r="C420" s="172" t="s">
        <v>1755</v>
      </c>
      <c r="D420" s="173">
        <v>1</v>
      </c>
      <c r="E420" s="171" t="s">
        <v>1756</v>
      </c>
      <c r="F420" s="164">
        <v>10</v>
      </c>
      <c r="G420" s="164" t="s">
        <v>857</v>
      </c>
      <c r="H420" s="164">
        <v>0</v>
      </c>
      <c r="I420" s="164">
        <v>0</v>
      </c>
      <c r="J420" s="164">
        <v>442</v>
      </c>
      <c r="K420" s="164">
        <v>194.6</v>
      </c>
      <c r="L420" s="165">
        <v>44.027149321266968</v>
      </c>
      <c r="M420" s="384" t="s">
        <v>2583</v>
      </c>
      <c r="N420" s="166"/>
      <c r="CB420" s="166"/>
      <c r="CG420" s="166"/>
      <c r="CS420" s="167"/>
      <c r="CT420" s="166"/>
      <c r="DO420" s="166"/>
      <c r="EV420" s="166"/>
      <c r="FN420" s="167"/>
      <c r="FU420" s="166"/>
      <c r="GA420" s="166"/>
      <c r="GE420" s="166"/>
      <c r="GM420" s="166"/>
      <c r="GQ420" s="167"/>
      <c r="IP420" s="166"/>
      <c r="IR420" s="166"/>
      <c r="IX420" s="10"/>
      <c r="IY420" s="10"/>
      <c r="IZ420" s="9" t="s">
        <v>853</v>
      </c>
      <c r="JA420" s="10"/>
      <c r="JM420" s="167"/>
      <c r="JY420" s="166" t="s">
        <v>853</v>
      </c>
      <c r="KC420" s="285"/>
      <c r="KH420" s="10"/>
      <c r="KI420" s="10"/>
      <c r="KJ420" s="10"/>
      <c r="KK420" s="10"/>
      <c r="KR420" s="255"/>
      <c r="KT420" s="10">
        <f t="shared" si="24"/>
        <v>0</v>
      </c>
      <c r="KU420" s="10">
        <f t="shared" si="25"/>
        <v>1</v>
      </c>
      <c r="KV420" s="10">
        <f t="shared" si="26"/>
        <v>1</v>
      </c>
      <c r="KW420" s="10">
        <f t="shared" si="27"/>
        <v>2</v>
      </c>
    </row>
    <row r="421" spans="1:309" ht="19.5">
      <c r="A421" s="171">
        <v>41</v>
      </c>
      <c r="B421" s="171" t="s">
        <v>1757</v>
      </c>
      <c r="C421" s="172" t="s">
        <v>1758</v>
      </c>
      <c r="D421" s="173">
        <v>2</v>
      </c>
      <c r="E421" s="171" t="s">
        <v>1759</v>
      </c>
      <c r="F421" s="164">
        <v>19</v>
      </c>
      <c r="G421" s="164" t="s">
        <v>852</v>
      </c>
      <c r="H421" s="164">
        <v>0</v>
      </c>
      <c r="I421" s="164">
        <v>0</v>
      </c>
      <c r="J421" s="164">
        <v>195</v>
      </c>
      <c r="K421" s="164">
        <v>38.6</v>
      </c>
      <c r="L421" s="165">
        <v>19.794871794871796</v>
      </c>
      <c r="M421" s="384" t="s">
        <v>2584</v>
      </c>
      <c r="N421" s="166"/>
      <c r="CB421" s="166"/>
      <c r="CG421" s="166"/>
      <c r="CS421" s="167"/>
      <c r="CT421" s="166"/>
      <c r="DO421" s="166"/>
      <c r="EV421" s="166"/>
      <c r="FN421" s="167"/>
      <c r="FU421" s="166"/>
      <c r="GA421" s="166"/>
      <c r="GE421" s="166"/>
      <c r="GM421" s="166"/>
      <c r="GQ421" s="167"/>
      <c r="IP421" s="166"/>
      <c r="IR421" s="166" t="s">
        <v>853</v>
      </c>
      <c r="IX421" s="10"/>
      <c r="IY421" s="10"/>
      <c r="JA421" s="10"/>
      <c r="JM421" s="167"/>
      <c r="JY421" s="166"/>
      <c r="KC421" s="285"/>
      <c r="KH421" s="10"/>
      <c r="KI421" s="10"/>
      <c r="KJ421" s="10"/>
      <c r="KK421" s="10"/>
      <c r="KR421" s="255"/>
      <c r="KT421" s="10">
        <f t="shared" si="24"/>
        <v>0</v>
      </c>
      <c r="KU421" s="10">
        <f t="shared" si="25"/>
        <v>1</v>
      </c>
      <c r="KV421" s="10">
        <f t="shared" si="26"/>
        <v>0</v>
      </c>
      <c r="KW421" s="10">
        <f t="shared" si="27"/>
        <v>1</v>
      </c>
    </row>
    <row r="422" spans="1:309" ht="19.5">
      <c r="A422" s="171">
        <v>41</v>
      </c>
      <c r="B422" s="171" t="s">
        <v>1757</v>
      </c>
      <c r="C422" s="172" t="s">
        <v>1760</v>
      </c>
      <c r="D422" s="173">
        <v>3</v>
      </c>
      <c r="E422" s="164" t="s">
        <v>1761</v>
      </c>
      <c r="F422" s="164">
        <v>3</v>
      </c>
      <c r="G422" s="164" t="s">
        <v>864</v>
      </c>
      <c r="H422" s="164" t="s">
        <v>864</v>
      </c>
      <c r="I422" s="164" t="s">
        <v>865</v>
      </c>
      <c r="J422" s="164">
        <v>580</v>
      </c>
      <c r="K422" s="164">
        <v>377.7</v>
      </c>
      <c r="L422" s="165">
        <v>65.120689655172413</v>
      </c>
      <c r="M422" s="384" t="s">
        <v>2585</v>
      </c>
      <c r="N422" s="166"/>
      <c r="CB422" s="166"/>
      <c r="CG422" s="166"/>
      <c r="CS422" s="167"/>
      <c r="CT422" s="166"/>
      <c r="DO422" s="166"/>
      <c r="EV422" s="166"/>
      <c r="FN422" s="167"/>
      <c r="FU422" s="166"/>
      <c r="GA422" s="166"/>
      <c r="GE422" s="166"/>
      <c r="GM422" s="166"/>
      <c r="GQ422" s="167"/>
      <c r="IP422" s="166"/>
      <c r="IR422" s="166"/>
      <c r="IX422" s="10"/>
      <c r="IY422" s="10"/>
      <c r="IZ422" s="9" t="s">
        <v>853</v>
      </c>
      <c r="JA422" s="10"/>
      <c r="JG422" s="9" t="s">
        <v>853</v>
      </c>
      <c r="JM422" s="167"/>
      <c r="JP422" t="s">
        <v>853</v>
      </c>
      <c r="JY422" s="166"/>
      <c r="KC422" s="285"/>
      <c r="KH422" s="10"/>
      <c r="KI422" s="10"/>
      <c r="KJ422" s="10"/>
      <c r="KK422" s="10"/>
      <c r="KO422" t="s">
        <v>853</v>
      </c>
      <c r="KR422" s="255"/>
      <c r="KT422" s="10">
        <f t="shared" si="24"/>
        <v>0</v>
      </c>
      <c r="KU422" s="10">
        <f t="shared" si="25"/>
        <v>2</v>
      </c>
      <c r="KV422" s="10">
        <f t="shared" si="26"/>
        <v>2</v>
      </c>
      <c r="KW422" s="10">
        <f t="shared" si="27"/>
        <v>4</v>
      </c>
    </row>
    <row r="423" spans="1:309" ht="19.5">
      <c r="A423" s="171">
        <v>42</v>
      </c>
      <c r="B423" s="171" t="s">
        <v>1762</v>
      </c>
      <c r="C423" s="172" t="s">
        <v>1763</v>
      </c>
      <c r="D423" s="173">
        <v>1</v>
      </c>
      <c r="E423" s="164" t="s">
        <v>1764</v>
      </c>
      <c r="F423" s="164">
        <v>10</v>
      </c>
      <c r="G423" s="164" t="s">
        <v>857</v>
      </c>
      <c r="H423" s="164">
        <v>0</v>
      </c>
      <c r="I423" s="164">
        <v>0</v>
      </c>
      <c r="J423" s="164">
        <v>494</v>
      </c>
      <c r="K423" s="164">
        <v>135</v>
      </c>
      <c r="L423" s="165">
        <v>27.327935222672068</v>
      </c>
      <c r="M423" s="384" t="s">
        <v>2586</v>
      </c>
      <c r="N423" s="166" t="s">
        <v>853</v>
      </c>
      <c r="CB423" s="166"/>
      <c r="CG423" s="166"/>
      <c r="CS423" s="167"/>
      <c r="CT423" s="166"/>
      <c r="DE423" s="9" t="s">
        <v>853</v>
      </c>
      <c r="DG423" s="9" t="s">
        <v>853</v>
      </c>
      <c r="DO423" s="166"/>
      <c r="EP423" s="9" t="s">
        <v>853</v>
      </c>
      <c r="EV423" s="166"/>
      <c r="FN423" s="167"/>
      <c r="FO423" s="9" t="s">
        <v>853</v>
      </c>
      <c r="FQ423" s="9" t="s">
        <v>853</v>
      </c>
      <c r="FR423" s="9" t="s">
        <v>853</v>
      </c>
      <c r="FU423" s="166"/>
      <c r="GA423" s="166"/>
      <c r="GE423" s="166"/>
      <c r="GM423" s="166"/>
      <c r="GQ423" s="167"/>
      <c r="HA423" t="s">
        <v>853</v>
      </c>
      <c r="IP423" s="166"/>
      <c r="IR423" s="166"/>
      <c r="IX423" s="10"/>
      <c r="IY423" s="10"/>
      <c r="IZ423" s="9" t="s">
        <v>853</v>
      </c>
      <c r="JA423" s="10"/>
      <c r="JE423" t="s">
        <v>853</v>
      </c>
      <c r="JG423" s="9" t="s">
        <v>853</v>
      </c>
      <c r="JI423" s="9" t="s">
        <v>853</v>
      </c>
      <c r="JM423" s="167"/>
      <c r="JY423" s="166"/>
      <c r="KC423" s="285"/>
      <c r="KD423" t="s">
        <v>853</v>
      </c>
      <c r="KH423" s="10"/>
      <c r="KI423" s="10"/>
      <c r="KJ423" s="10"/>
      <c r="KK423" s="10"/>
      <c r="KM423" t="s">
        <v>853</v>
      </c>
      <c r="KR423" s="255"/>
      <c r="KT423" s="10">
        <f t="shared" si="24"/>
        <v>8</v>
      </c>
      <c r="KU423" s="10">
        <f t="shared" si="25"/>
        <v>4</v>
      </c>
      <c r="KV423" s="10">
        <f t="shared" si="26"/>
        <v>2</v>
      </c>
      <c r="KW423" s="10">
        <f t="shared" si="27"/>
        <v>14</v>
      </c>
    </row>
    <row r="424" spans="1:309" ht="19.5">
      <c r="A424" s="171">
        <v>42</v>
      </c>
      <c r="B424" s="171" t="s">
        <v>1765</v>
      </c>
      <c r="C424" s="172" t="s">
        <v>1766</v>
      </c>
      <c r="D424" s="173">
        <v>2</v>
      </c>
      <c r="E424" s="164" t="s">
        <v>1767</v>
      </c>
      <c r="F424" s="164">
        <v>3</v>
      </c>
      <c r="G424" s="164" t="s">
        <v>864</v>
      </c>
      <c r="H424" s="164" t="s">
        <v>864</v>
      </c>
      <c r="I424" s="164" t="s">
        <v>865</v>
      </c>
      <c r="J424" s="164">
        <v>827</v>
      </c>
      <c r="K424" s="164">
        <v>616</v>
      </c>
      <c r="L424" s="165">
        <v>74.486094316807737</v>
      </c>
      <c r="M424" s="384" t="s">
        <v>2587</v>
      </c>
      <c r="N424" s="166"/>
      <c r="CB424" s="166"/>
      <c r="CG424" s="166"/>
      <c r="CS424" s="167"/>
      <c r="CT424" s="166"/>
      <c r="DO424" s="166"/>
      <c r="EV424" s="166"/>
      <c r="FN424" s="167"/>
      <c r="FU424" s="166"/>
      <c r="GA424" s="166"/>
      <c r="GE424" s="166"/>
      <c r="GM424" s="166"/>
      <c r="GQ424" s="167"/>
      <c r="IP424" s="166"/>
      <c r="IR424" s="166"/>
      <c r="IS424" s="9" t="s">
        <v>853</v>
      </c>
      <c r="IX424" s="10" t="s">
        <v>853</v>
      </c>
      <c r="IY424" s="10"/>
      <c r="IZ424" s="9" t="s">
        <v>853</v>
      </c>
      <c r="JA424" s="10"/>
      <c r="JD424" s="9" t="s">
        <v>853</v>
      </c>
      <c r="JG424" s="9" t="s">
        <v>853</v>
      </c>
      <c r="JK424" s="9" t="s">
        <v>853</v>
      </c>
      <c r="JM424" s="167"/>
      <c r="JY424" s="166"/>
      <c r="KC424" s="285"/>
      <c r="KH424" s="10"/>
      <c r="KI424" s="10"/>
      <c r="KJ424" s="10"/>
      <c r="KK424" s="10"/>
      <c r="KO424" t="s">
        <v>853</v>
      </c>
      <c r="KR424" s="255"/>
      <c r="KT424" s="10">
        <f t="shared" si="24"/>
        <v>0</v>
      </c>
      <c r="KU424" s="10">
        <f t="shared" si="25"/>
        <v>6</v>
      </c>
      <c r="KV424" s="10">
        <f t="shared" si="26"/>
        <v>1</v>
      </c>
      <c r="KW424" s="10">
        <f t="shared" si="27"/>
        <v>7</v>
      </c>
    </row>
    <row r="425" spans="1:309" ht="19.5">
      <c r="A425" s="171">
        <v>43</v>
      </c>
      <c r="B425" s="171" t="s">
        <v>1768</v>
      </c>
      <c r="C425" s="172" t="s">
        <v>1769</v>
      </c>
      <c r="D425" s="173">
        <v>1</v>
      </c>
      <c r="E425" s="164" t="s">
        <v>1770</v>
      </c>
      <c r="F425" s="164">
        <v>11</v>
      </c>
      <c r="G425" s="164" t="s">
        <v>876</v>
      </c>
      <c r="H425" s="164">
        <v>0</v>
      </c>
      <c r="I425" s="164">
        <v>0</v>
      </c>
      <c r="J425" s="164">
        <v>490</v>
      </c>
      <c r="K425" s="164">
        <v>219.8</v>
      </c>
      <c r="L425" s="165">
        <v>44.857142857142861</v>
      </c>
      <c r="M425" s="384" t="s">
        <v>2588</v>
      </c>
      <c r="N425" s="166" t="s">
        <v>853</v>
      </c>
      <c r="CB425" s="166"/>
      <c r="CC425" s="9" t="s">
        <v>853</v>
      </c>
      <c r="CG425" s="166"/>
      <c r="CM425" s="9" t="s">
        <v>853</v>
      </c>
      <c r="CQ425" s="9" t="s">
        <v>853</v>
      </c>
      <c r="CS425" s="167"/>
      <c r="CT425" s="166"/>
      <c r="DO425" s="166"/>
      <c r="EV425" s="166"/>
      <c r="FN425" s="167"/>
      <c r="FP425" s="9" t="s">
        <v>853</v>
      </c>
      <c r="FU425" s="166"/>
      <c r="GA425" s="166"/>
      <c r="GE425" s="166"/>
      <c r="GM425" s="166"/>
      <c r="GQ425" s="167"/>
      <c r="GS425" t="s">
        <v>853</v>
      </c>
      <c r="GX425" t="s">
        <v>853</v>
      </c>
      <c r="HA425" t="s">
        <v>853</v>
      </c>
      <c r="IP425" s="166"/>
      <c r="IR425" s="166"/>
      <c r="IX425" s="10" t="s">
        <v>853</v>
      </c>
      <c r="IY425" s="10"/>
      <c r="IZ425" s="9" t="s">
        <v>853</v>
      </c>
      <c r="JA425" s="10"/>
      <c r="JC425" s="9" t="s">
        <v>853</v>
      </c>
      <c r="JM425" s="167"/>
      <c r="JY425" s="166" t="s">
        <v>853</v>
      </c>
      <c r="JZ425" s="9" t="s">
        <v>853</v>
      </c>
      <c r="KB425" s="9" t="s">
        <v>853</v>
      </c>
      <c r="KC425" s="285"/>
      <c r="KD425" s="9" t="s">
        <v>853</v>
      </c>
      <c r="KE425" s="9" t="s">
        <v>853</v>
      </c>
      <c r="KH425" s="10"/>
      <c r="KI425" s="10"/>
      <c r="KJ425" s="10" t="s">
        <v>853</v>
      </c>
      <c r="KK425" s="10"/>
      <c r="KR425" s="255"/>
      <c r="KT425" s="10">
        <f t="shared" si="24"/>
        <v>8</v>
      </c>
      <c r="KU425" s="10">
        <f t="shared" si="25"/>
        <v>3</v>
      </c>
      <c r="KV425" s="10">
        <f t="shared" si="26"/>
        <v>6</v>
      </c>
      <c r="KW425" s="10">
        <f t="shared" si="27"/>
        <v>17</v>
      </c>
    </row>
    <row r="426" spans="1:309" ht="19.5">
      <c r="A426" s="171">
        <v>43</v>
      </c>
      <c r="B426" s="171" t="s">
        <v>1771</v>
      </c>
      <c r="C426" s="172" t="s">
        <v>1772</v>
      </c>
      <c r="D426" s="173">
        <v>2</v>
      </c>
      <c r="E426" s="164" t="s">
        <v>1773</v>
      </c>
      <c r="F426" s="164">
        <v>3</v>
      </c>
      <c r="G426" s="164" t="s">
        <v>864</v>
      </c>
      <c r="H426" s="164" t="s">
        <v>864</v>
      </c>
      <c r="I426" s="164" t="s">
        <v>865</v>
      </c>
      <c r="J426" s="164">
        <v>795</v>
      </c>
      <c r="K426" s="164">
        <v>544.70000000000005</v>
      </c>
      <c r="L426" s="165">
        <v>68.515723270440247</v>
      </c>
      <c r="M426" s="384" t="s">
        <v>2589</v>
      </c>
      <c r="N426" s="166" t="s">
        <v>853</v>
      </c>
      <c r="CB426" s="166"/>
      <c r="CG426" s="166"/>
      <c r="CS426" s="167"/>
      <c r="CT426" s="166"/>
      <c r="DO426" s="166"/>
      <c r="EV426" s="166"/>
      <c r="FN426" s="167"/>
      <c r="FU426" s="166"/>
      <c r="GA426" s="166"/>
      <c r="GE426" s="166"/>
      <c r="GM426" s="166"/>
      <c r="GQ426" s="167"/>
      <c r="IP426" s="166"/>
      <c r="IR426" s="166"/>
      <c r="IX426" s="10"/>
      <c r="IY426" s="10"/>
      <c r="JA426" s="10"/>
      <c r="JM426" s="167"/>
      <c r="JY426" s="166"/>
      <c r="KC426" s="285"/>
      <c r="KH426" s="10"/>
      <c r="KI426" s="10"/>
      <c r="KJ426" s="10"/>
      <c r="KK426" s="10"/>
      <c r="KR426" s="255"/>
      <c r="KT426" s="10">
        <f t="shared" si="24"/>
        <v>1</v>
      </c>
      <c r="KU426" s="10">
        <f t="shared" si="25"/>
        <v>0</v>
      </c>
      <c r="KV426" s="10">
        <f t="shared" si="26"/>
        <v>0</v>
      </c>
      <c r="KW426" s="10">
        <f t="shared" si="27"/>
        <v>1</v>
      </c>
    </row>
    <row r="427" spans="1:309" ht="19.5">
      <c r="A427" s="171">
        <v>44</v>
      </c>
      <c r="B427" s="171" t="s">
        <v>1774</v>
      </c>
      <c r="C427" s="172" t="s">
        <v>1775</v>
      </c>
      <c r="D427" s="173">
        <v>1</v>
      </c>
      <c r="E427" s="164" t="s">
        <v>1776</v>
      </c>
      <c r="F427" s="164">
        <v>3</v>
      </c>
      <c r="G427" s="164" t="s">
        <v>852</v>
      </c>
      <c r="H427" s="164" t="s">
        <v>979</v>
      </c>
      <c r="I427" s="164">
        <v>0</v>
      </c>
      <c r="J427" s="164">
        <v>134</v>
      </c>
      <c r="K427" s="164">
        <v>29</v>
      </c>
      <c r="L427" s="165">
        <v>21.641791044776117</v>
      </c>
      <c r="M427" s="384" t="s">
        <v>2590</v>
      </c>
      <c r="N427" s="166"/>
      <c r="CB427" s="166"/>
      <c r="CG427" s="166"/>
      <c r="CS427" s="167"/>
      <c r="CT427" s="166"/>
      <c r="DO427" s="166"/>
      <c r="EV427" s="166"/>
      <c r="FN427" s="167"/>
      <c r="FU427" s="166"/>
      <c r="GA427" s="166"/>
      <c r="GE427" s="166"/>
      <c r="GM427" s="166"/>
      <c r="GQ427" s="167"/>
      <c r="GT427" s="9"/>
      <c r="GX427" s="9"/>
      <c r="HQ427" s="9"/>
      <c r="IP427" s="166"/>
      <c r="IR427" s="166"/>
      <c r="IX427" s="10"/>
      <c r="IY427" s="10"/>
      <c r="JA427" s="10"/>
      <c r="JG427" s="9" t="s">
        <v>853</v>
      </c>
      <c r="JL427" s="9" t="s">
        <v>853</v>
      </c>
      <c r="JM427" s="167"/>
      <c r="JY427" s="166"/>
      <c r="KC427" s="285"/>
      <c r="KH427" s="10"/>
      <c r="KI427" s="10"/>
      <c r="KJ427" s="10"/>
      <c r="KK427" s="10"/>
      <c r="KR427" s="255"/>
      <c r="KT427" s="10">
        <f t="shared" si="24"/>
        <v>0</v>
      </c>
      <c r="KU427" s="10">
        <f t="shared" si="25"/>
        <v>2</v>
      </c>
      <c r="KV427" s="10">
        <f t="shared" si="26"/>
        <v>0</v>
      </c>
      <c r="KW427" s="10">
        <f t="shared" si="27"/>
        <v>2</v>
      </c>
    </row>
    <row r="428" spans="1:309" ht="19.5">
      <c r="A428" s="171">
        <v>44</v>
      </c>
      <c r="B428" s="171" t="s">
        <v>1777</v>
      </c>
      <c r="C428" s="172" t="s">
        <v>1778</v>
      </c>
      <c r="D428" s="173">
        <v>2</v>
      </c>
      <c r="E428" s="171" t="s">
        <v>1779</v>
      </c>
      <c r="F428" s="164">
        <v>3</v>
      </c>
      <c r="G428" s="164" t="s">
        <v>864</v>
      </c>
      <c r="H428" s="164" t="s">
        <v>864</v>
      </c>
      <c r="I428" s="164" t="s">
        <v>865</v>
      </c>
      <c r="J428" s="164">
        <v>588</v>
      </c>
      <c r="K428" s="164">
        <v>439.6</v>
      </c>
      <c r="L428" s="165">
        <v>74.761904761904759</v>
      </c>
      <c r="M428" s="384" t="s">
        <v>2591</v>
      </c>
      <c r="N428" s="166"/>
      <c r="CB428" s="166"/>
      <c r="CG428" s="166"/>
      <c r="CS428" s="167"/>
      <c r="CT428" s="166"/>
      <c r="DO428" s="166"/>
      <c r="EV428" s="166"/>
      <c r="FN428" s="167"/>
      <c r="FU428" s="166"/>
      <c r="GA428" s="166"/>
      <c r="GE428" s="166"/>
      <c r="GM428" s="166"/>
      <c r="GQ428" s="167"/>
      <c r="IP428" s="166"/>
      <c r="IR428" s="166"/>
      <c r="IX428" s="10"/>
      <c r="IY428" s="10"/>
      <c r="JA428" s="10"/>
      <c r="JM428" s="167"/>
      <c r="JP428" t="s">
        <v>853</v>
      </c>
      <c r="JY428" s="166"/>
      <c r="KC428" s="285"/>
      <c r="KH428" s="10"/>
      <c r="KI428" s="10"/>
      <c r="KJ428" s="10"/>
      <c r="KK428" s="10"/>
      <c r="KR428" s="255"/>
      <c r="KT428" s="10">
        <f t="shared" si="24"/>
        <v>0</v>
      </c>
      <c r="KU428" s="10">
        <f t="shared" si="25"/>
        <v>0</v>
      </c>
      <c r="KV428" s="10">
        <f t="shared" si="26"/>
        <v>1</v>
      </c>
      <c r="KW428" s="10">
        <f t="shared" si="27"/>
        <v>1</v>
      </c>
    </row>
    <row r="429" spans="1:309" ht="19.5">
      <c r="A429" s="171">
        <v>44</v>
      </c>
      <c r="B429" s="171" t="s">
        <v>1777</v>
      </c>
      <c r="C429" s="172" t="s">
        <v>1780</v>
      </c>
      <c r="D429" s="173">
        <v>3</v>
      </c>
      <c r="E429" s="164" t="s">
        <v>1781</v>
      </c>
      <c r="F429" s="164">
        <v>8</v>
      </c>
      <c r="G429" s="164" t="s">
        <v>857</v>
      </c>
      <c r="H429" s="164">
        <v>0</v>
      </c>
      <c r="I429" s="164">
        <v>0</v>
      </c>
      <c r="J429" s="164">
        <v>566</v>
      </c>
      <c r="K429" s="164">
        <v>187</v>
      </c>
      <c r="L429" s="165">
        <v>33.03886925795053</v>
      </c>
      <c r="M429" s="384" t="s">
        <v>2592</v>
      </c>
      <c r="N429" s="166" t="s">
        <v>853</v>
      </c>
      <c r="CB429" s="166"/>
      <c r="CG429" s="166"/>
      <c r="CP429" s="9" t="s">
        <v>853</v>
      </c>
      <c r="CS429" s="167"/>
      <c r="CT429" s="166"/>
      <c r="DJ429" s="9" t="s">
        <v>853</v>
      </c>
      <c r="DO429" s="166"/>
      <c r="EV429" s="166"/>
      <c r="FN429" s="167"/>
      <c r="FU429" s="166"/>
      <c r="GA429" s="166"/>
      <c r="GE429" s="166"/>
      <c r="GM429" s="166" t="s">
        <v>853</v>
      </c>
      <c r="GQ429" s="167" t="s">
        <v>853</v>
      </c>
      <c r="IP429" s="166"/>
      <c r="IR429" s="166"/>
      <c r="IX429" s="10"/>
      <c r="IY429" s="10"/>
      <c r="JA429" s="10"/>
      <c r="JM429" s="167"/>
      <c r="JN429" t="s">
        <v>853</v>
      </c>
      <c r="JQ429" t="s">
        <v>853</v>
      </c>
      <c r="JY429" s="174" t="s">
        <v>853</v>
      </c>
      <c r="KC429" s="285" t="s">
        <v>853</v>
      </c>
      <c r="KD429" t="s">
        <v>853</v>
      </c>
      <c r="KE429" t="s">
        <v>853</v>
      </c>
      <c r="KH429" s="10"/>
      <c r="KI429" s="10"/>
      <c r="KJ429" s="10"/>
      <c r="KK429" s="10"/>
      <c r="KR429" s="255"/>
      <c r="KT429" s="10">
        <f t="shared" si="24"/>
        <v>5</v>
      </c>
      <c r="KU429" s="10">
        <f t="shared" si="25"/>
        <v>0</v>
      </c>
      <c r="KV429" s="10">
        <f t="shared" si="26"/>
        <v>6</v>
      </c>
      <c r="KW429" s="10">
        <f t="shared" si="27"/>
        <v>11</v>
      </c>
    </row>
    <row r="430" spans="1:309" ht="19.5">
      <c r="A430" s="171">
        <v>45</v>
      </c>
      <c r="B430" s="171" t="s">
        <v>1782</v>
      </c>
      <c r="C430" s="172" t="s">
        <v>1783</v>
      </c>
      <c r="D430" s="173">
        <v>1</v>
      </c>
      <c r="E430" s="171" t="s">
        <v>1784</v>
      </c>
      <c r="F430" s="164">
        <v>3</v>
      </c>
      <c r="G430" s="164" t="s">
        <v>864</v>
      </c>
      <c r="H430" s="164" t="s">
        <v>864</v>
      </c>
      <c r="I430" s="164" t="s">
        <v>865</v>
      </c>
      <c r="J430" s="164">
        <v>596</v>
      </c>
      <c r="K430" s="164">
        <v>391.6</v>
      </c>
      <c r="L430" s="165">
        <v>65.704697986577187</v>
      </c>
      <c r="M430" s="384" t="s">
        <v>2593</v>
      </c>
      <c r="N430" s="166"/>
      <c r="BL430" s="9" t="s">
        <v>853</v>
      </c>
      <c r="CB430" s="166"/>
      <c r="CG430" s="166"/>
      <c r="CQ430" s="9" t="s">
        <v>853</v>
      </c>
      <c r="CS430" s="167"/>
      <c r="CT430" s="166"/>
      <c r="DK430"/>
      <c r="DM430"/>
      <c r="DO430" s="166"/>
      <c r="EV430" s="166"/>
      <c r="FN430" s="167"/>
      <c r="FU430" s="166"/>
      <c r="GA430" s="166"/>
      <c r="GE430" s="166"/>
      <c r="GM430" s="174"/>
      <c r="GQ430" s="167"/>
      <c r="GY430" s="192"/>
      <c r="GZ430" s="192"/>
      <c r="HC430" s="192"/>
      <c r="HD430" s="192"/>
      <c r="HE430" s="192"/>
      <c r="HH430" s="192"/>
      <c r="HI430" s="192"/>
      <c r="HJ430" s="192"/>
      <c r="HL430" s="192"/>
      <c r="HN430" s="192"/>
      <c r="HS430" s="192"/>
      <c r="HT430" s="192"/>
      <c r="HU430" s="192"/>
      <c r="HV430" s="192"/>
      <c r="HW430" s="192"/>
      <c r="HY430" s="192"/>
      <c r="HZ430" s="192"/>
      <c r="IE430" s="192"/>
      <c r="IF430" s="192"/>
      <c r="IG430" s="192"/>
      <c r="II430" s="192"/>
      <c r="IJ430" s="192"/>
      <c r="IK430" s="192"/>
      <c r="IL430" s="192"/>
      <c r="IP430" s="166"/>
      <c r="IR430" s="166"/>
      <c r="IS430" s="9" t="s">
        <v>853</v>
      </c>
      <c r="IX430" s="10"/>
      <c r="IY430" s="10"/>
      <c r="IZ430" s="9" t="s">
        <v>853</v>
      </c>
      <c r="JA430" s="10"/>
      <c r="JM430" s="167"/>
      <c r="JY430" s="174" t="s">
        <v>853</v>
      </c>
      <c r="KC430" s="285"/>
      <c r="KD430" t="s">
        <v>853</v>
      </c>
      <c r="KH430" s="10"/>
      <c r="KI430" s="10"/>
      <c r="KJ430" s="10"/>
      <c r="KK430" s="10"/>
      <c r="KR430" s="255"/>
      <c r="KT430" s="10">
        <f t="shared" si="24"/>
        <v>2</v>
      </c>
      <c r="KU430" s="10">
        <f t="shared" si="25"/>
        <v>2</v>
      </c>
      <c r="KV430" s="10">
        <f t="shared" si="26"/>
        <v>2</v>
      </c>
      <c r="KW430" s="10">
        <f t="shared" si="27"/>
        <v>6</v>
      </c>
    </row>
    <row r="431" spans="1:309" ht="19.5">
      <c r="A431" s="171">
        <v>45</v>
      </c>
      <c r="B431" s="171" t="s">
        <v>1785</v>
      </c>
      <c r="C431" s="172" t="s">
        <v>1786</v>
      </c>
      <c r="D431" s="173">
        <v>2</v>
      </c>
      <c r="E431" s="164" t="s">
        <v>1787</v>
      </c>
      <c r="F431" s="164">
        <v>8</v>
      </c>
      <c r="G431" s="164" t="s">
        <v>857</v>
      </c>
      <c r="H431" s="164">
        <v>0</v>
      </c>
      <c r="I431" s="164">
        <v>0</v>
      </c>
      <c r="J431" s="164">
        <v>465</v>
      </c>
      <c r="K431" s="164">
        <v>172.7</v>
      </c>
      <c r="L431" s="165">
        <v>37.13978494623656</v>
      </c>
      <c r="M431" s="384" t="s">
        <v>2594</v>
      </c>
      <c r="N431" s="166" t="s">
        <v>853</v>
      </c>
      <c r="AE431" s="9" t="s">
        <v>853</v>
      </c>
      <c r="BP431" s="9" t="s">
        <v>853</v>
      </c>
      <c r="BQ431" s="9" t="s">
        <v>853</v>
      </c>
      <c r="CB431" s="166" t="s">
        <v>853</v>
      </c>
      <c r="CC431" s="9" t="s">
        <v>853</v>
      </c>
      <c r="CG431" s="166" t="s">
        <v>853</v>
      </c>
      <c r="CH431" s="9" t="s">
        <v>853</v>
      </c>
      <c r="CI431" s="9" t="s">
        <v>853</v>
      </c>
      <c r="CJ431" s="9" t="s">
        <v>853</v>
      </c>
      <c r="CL431" s="9" t="s">
        <v>853</v>
      </c>
      <c r="CS431" s="167"/>
      <c r="CT431" s="166" t="s">
        <v>853</v>
      </c>
      <c r="DA431" s="9" t="s">
        <v>853</v>
      </c>
      <c r="DM431"/>
      <c r="DO431" s="166"/>
      <c r="DT431" s="9" t="s">
        <v>853</v>
      </c>
      <c r="DY431" s="9" t="s">
        <v>853</v>
      </c>
      <c r="EV431" s="166"/>
      <c r="EZ431" s="9" t="s">
        <v>853</v>
      </c>
      <c r="FG431" s="9" t="s">
        <v>853</v>
      </c>
      <c r="FH431" s="9" t="s">
        <v>853</v>
      </c>
      <c r="FN431" s="167"/>
      <c r="FO431" s="9" t="s">
        <v>853</v>
      </c>
      <c r="FU431" s="166"/>
      <c r="GA431" s="166"/>
      <c r="GE431" s="166"/>
      <c r="GM431" s="174"/>
      <c r="GQ431" s="167"/>
      <c r="GX431" t="s">
        <v>853</v>
      </c>
      <c r="HA431" t="s">
        <v>853</v>
      </c>
      <c r="IL431" t="s">
        <v>853</v>
      </c>
      <c r="IP431" s="166"/>
      <c r="IR431" s="166" t="s">
        <v>853</v>
      </c>
      <c r="IX431" s="10"/>
      <c r="IY431" s="10"/>
      <c r="JA431" s="10"/>
      <c r="JG431" s="9" t="s">
        <v>853</v>
      </c>
      <c r="JI431" s="9" t="s">
        <v>853</v>
      </c>
      <c r="JK431" s="9" t="s">
        <v>853</v>
      </c>
      <c r="JM431" s="167"/>
      <c r="JN431" t="s">
        <v>853</v>
      </c>
      <c r="JY431" s="174" t="s">
        <v>853</v>
      </c>
      <c r="JZ431" t="s">
        <v>853</v>
      </c>
      <c r="KB431" t="s">
        <v>853</v>
      </c>
      <c r="KC431" s="285"/>
      <c r="KD431" t="s">
        <v>853</v>
      </c>
      <c r="KH431" s="10"/>
      <c r="KI431" s="10"/>
      <c r="KJ431" s="10"/>
      <c r="KK431" s="10"/>
      <c r="KR431" s="255"/>
      <c r="KT431" s="10">
        <f t="shared" si="24"/>
        <v>22</v>
      </c>
      <c r="KU431" s="10">
        <f t="shared" si="25"/>
        <v>4</v>
      </c>
      <c r="KV431" s="10">
        <f t="shared" si="26"/>
        <v>5</v>
      </c>
      <c r="KW431" s="10">
        <f t="shared" si="27"/>
        <v>31</v>
      </c>
    </row>
    <row r="432" spans="1:309" ht="19.5">
      <c r="A432" s="171">
        <v>45</v>
      </c>
      <c r="B432" s="171" t="s">
        <v>1785</v>
      </c>
      <c r="C432" s="172" t="s">
        <v>1788</v>
      </c>
      <c r="D432" s="173">
        <v>3</v>
      </c>
      <c r="E432" s="164" t="s">
        <v>1789</v>
      </c>
      <c r="F432" s="164">
        <v>25</v>
      </c>
      <c r="G432" s="164" t="s">
        <v>852</v>
      </c>
      <c r="H432" s="164">
        <v>0</v>
      </c>
      <c r="I432" s="164">
        <v>0</v>
      </c>
      <c r="J432" s="164">
        <v>220</v>
      </c>
      <c r="K432" s="164">
        <v>32.299999999999997</v>
      </c>
      <c r="L432" s="165">
        <v>14.68181818181818</v>
      </c>
      <c r="M432" s="384" t="s">
        <v>2595</v>
      </c>
      <c r="N432" s="166" t="s">
        <v>853</v>
      </c>
      <c r="CB432" s="166"/>
      <c r="CG432" s="166"/>
      <c r="CS432" s="167"/>
      <c r="CT432" s="166"/>
      <c r="DM432"/>
      <c r="DO432" s="166" t="s">
        <v>853</v>
      </c>
      <c r="EV432" s="166"/>
      <c r="FL432"/>
      <c r="FN432" s="167"/>
      <c r="FU432" s="166"/>
      <c r="GA432" s="166"/>
      <c r="GE432" s="166"/>
      <c r="GM432" s="174"/>
      <c r="GQ432" s="167"/>
      <c r="GV432" t="s">
        <v>853</v>
      </c>
      <c r="HA432" t="s">
        <v>853</v>
      </c>
      <c r="HG432" t="s">
        <v>853</v>
      </c>
      <c r="HK432" t="s">
        <v>853</v>
      </c>
      <c r="IL432" t="s">
        <v>853</v>
      </c>
      <c r="IP432" s="166"/>
      <c r="IR432" s="166"/>
      <c r="IX432" s="10"/>
      <c r="IY432" s="10"/>
      <c r="JA432" s="10"/>
      <c r="JM432" s="167"/>
      <c r="JY432" s="166"/>
      <c r="KC432" s="285"/>
      <c r="KH432" s="10"/>
      <c r="KI432" s="10"/>
      <c r="KJ432" s="10"/>
      <c r="KK432" s="10"/>
      <c r="KR432" s="255"/>
      <c r="KT432" s="10">
        <f t="shared" si="24"/>
        <v>7</v>
      </c>
      <c r="KU432" s="10">
        <f t="shared" si="25"/>
        <v>0</v>
      </c>
      <c r="KV432" s="10">
        <f t="shared" si="26"/>
        <v>0</v>
      </c>
      <c r="KW432" s="10">
        <f t="shared" si="27"/>
        <v>7</v>
      </c>
    </row>
    <row r="433" spans="1:309" ht="19.5">
      <c r="A433" s="171">
        <v>46</v>
      </c>
      <c r="B433" s="171" t="s">
        <v>1790</v>
      </c>
      <c r="C433" s="172" t="s">
        <v>1791</v>
      </c>
      <c r="D433" s="173">
        <v>1</v>
      </c>
      <c r="E433" s="171" t="s">
        <v>1792</v>
      </c>
      <c r="F433" s="164">
        <v>3</v>
      </c>
      <c r="G433" s="164" t="s">
        <v>864</v>
      </c>
      <c r="H433" s="164" t="s">
        <v>864</v>
      </c>
      <c r="I433" s="164" t="s">
        <v>865</v>
      </c>
      <c r="J433" s="164">
        <v>612</v>
      </c>
      <c r="K433" s="164">
        <v>531.79999999999995</v>
      </c>
      <c r="L433" s="165">
        <v>86.895424836601293</v>
      </c>
      <c r="M433" s="384" t="s">
        <v>2596</v>
      </c>
      <c r="N433" s="166" t="s">
        <v>853</v>
      </c>
      <c r="CB433" s="166"/>
      <c r="CG433" s="166"/>
      <c r="CS433" s="167"/>
      <c r="CT433" s="166"/>
      <c r="DM433"/>
      <c r="DO433" s="166"/>
      <c r="DS433" s="9" t="s">
        <v>853</v>
      </c>
      <c r="DT433" s="9" t="s">
        <v>853</v>
      </c>
      <c r="DU433" s="9" t="s">
        <v>853</v>
      </c>
      <c r="DV433" s="9" t="s">
        <v>853</v>
      </c>
      <c r="EE433" s="9" t="s">
        <v>853</v>
      </c>
      <c r="EV433" s="166"/>
      <c r="FE433" s="9" t="s">
        <v>853</v>
      </c>
      <c r="FH433" s="9" t="s">
        <v>853</v>
      </c>
      <c r="FL433"/>
      <c r="FN433" s="167"/>
      <c r="FO433" s="9" t="s">
        <v>853</v>
      </c>
      <c r="FP433" s="9" t="s">
        <v>853</v>
      </c>
      <c r="FU433" s="166"/>
      <c r="GA433" s="166"/>
      <c r="GE433" s="166"/>
      <c r="GM433" s="166"/>
      <c r="GQ433" s="167"/>
      <c r="IP433" s="166"/>
      <c r="IR433" s="166"/>
      <c r="IX433" s="10"/>
      <c r="IY433" s="10"/>
      <c r="JA433" s="10"/>
      <c r="JM433" s="167"/>
      <c r="JY433" s="166"/>
      <c r="KC433" s="285"/>
      <c r="KH433" s="10"/>
      <c r="KI433" s="10"/>
      <c r="KJ433" s="10"/>
      <c r="KK433" s="10"/>
      <c r="KR433" s="255"/>
      <c r="KT433" s="10">
        <f t="shared" si="24"/>
        <v>10</v>
      </c>
      <c r="KU433" s="10">
        <f t="shared" si="25"/>
        <v>0</v>
      </c>
      <c r="KV433" s="10">
        <f t="shared" si="26"/>
        <v>0</v>
      </c>
      <c r="KW433" s="10">
        <f t="shared" si="27"/>
        <v>10</v>
      </c>
    </row>
    <row r="434" spans="1:309" ht="19.5">
      <c r="A434" s="171">
        <v>46</v>
      </c>
      <c r="B434" s="171" t="s">
        <v>1793</v>
      </c>
      <c r="C434" s="172" t="s">
        <v>1794</v>
      </c>
      <c r="D434" s="173">
        <v>2</v>
      </c>
      <c r="E434" s="171" t="s">
        <v>1795</v>
      </c>
      <c r="F434" s="164">
        <v>9</v>
      </c>
      <c r="G434" s="164" t="s">
        <v>857</v>
      </c>
      <c r="H434" s="164">
        <v>0</v>
      </c>
      <c r="I434" s="164">
        <v>0</v>
      </c>
      <c r="J434" s="164">
        <v>568</v>
      </c>
      <c r="K434" s="164">
        <v>235.2</v>
      </c>
      <c r="L434" s="165">
        <v>41.408450704225352</v>
      </c>
      <c r="M434" s="384" t="s">
        <v>2597</v>
      </c>
      <c r="N434" s="166" t="s">
        <v>853</v>
      </c>
      <c r="CB434" s="166"/>
      <c r="CG434" s="166"/>
      <c r="CS434" s="167"/>
      <c r="CT434" s="166"/>
      <c r="DO434" s="166"/>
      <c r="EV434" s="166"/>
      <c r="FL434"/>
      <c r="FN434" s="167"/>
      <c r="FU434" s="166"/>
      <c r="GA434" s="166"/>
      <c r="GE434" s="166"/>
      <c r="GM434" s="166"/>
      <c r="GQ434" s="167"/>
      <c r="HA434" t="s">
        <v>853</v>
      </c>
      <c r="IP434" s="166"/>
      <c r="IR434" s="166"/>
      <c r="IX434" s="10"/>
      <c r="IY434" s="10"/>
      <c r="JA434" s="10"/>
      <c r="JC434" s="9" t="s">
        <v>853</v>
      </c>
      <c r="JM434" s="167"/>
      <c r="JQ434" t="s">
        <v>853</v>
      </c>
      <c r="JY434" s="174"/>
      <c r="KC434" s="285"/>
      <c r="KH434" s="10"/>
      <c r="KI434" s="10"/>
      <c r="KJ434" s="10"/>
      <c r="KK434" s="10"/>
      <c r="KR434" s="255"/>
      <c r="KT434" s="10">
        <f t="shared" si="24"/>
        <v>2</v>
      </c>
      <c r="KU434" s="10">
        <f t="shared" si="25"/>
        <v>1</v>
      </c>
      <c r="KV434" s="10">
        <f t="shared" si="26"/>
        <v>1</v>
      </c>
      <c r="KW434" s="10">
        <f t="shared" si="27"/>
        <v>4</v>
      </c>
    </row>
    <row r="435" spans="1:309" ht="19.5">
      <c r="A435" s="171">
        <v>46</v>
      </c>
      <c r="B435" s="171" t="s">
        <v>1793</v>
      </c>
      <c r="C435" s="172" t="s">
        <v>1796</v>
      </c>
      <c r="D435" s="173">
        <v>3</v>
      </c>
      <c r="E435" s="171" t="s">
        <v>1797</v>
      </c>
      <c r="F435" s="164">
        <v>20</v>
      </c>
      <c r="G435" s="164" t="s">
        <v>852</v>
      </c>
      <c r="H435" s="164">
        <v>0</v>
      </c>
      <c r="I435" s="164">
        <v>0</v>
      </c>
      <c r="J435" s="164">
        <v>506</v>
      </c>
      <c r="K435" s="164">
        <v>93.3</v>
      </c>
      <c r="L435" s="165">
        <v>18.438735177865613</v>
      </c>
      <c r="M435" s="384" t="s">
        <v>2598</v>
      </c>
      <c r="N435" s="166" t="s">
        <v>853</v>
      </c>
      <c r="BF435" s="556"/>
      <c r="CB435" s="166"/>
      <c r="CG435" s="166"/>
      <c r="CS435" s="167"/>
      <c r="CT435" s="166"/>
      <c r="DO435" s="166"/>
      <c r="EV435" s="166"/>
      <c r="FL435"/>
      <c r="FN435" s="167"/>
      <c r="FU435" s="166"/>
      <c r="GA435" s="166"/>
      <c r="GE435" s="166"/>
      <c r="GM435" s="166"/>
      <c r="GQ435" s="167"/>
      <c r="IP435" s="166"/>
      <c r="IR435" s="166" t="s">
        <v>853</v>
      </c>
      <c r="IX435" s="10"/>
      <c r="IY435" s="10"/>
      <c r="JA435" s="10" t="s">
        <v>853</v>
      </c>
      <c r="JI435" s="9" t="s">
        <v>853</v>
      </c>
      <c r="JM435" s="167"/>
      <c r="JO435" t="s">
        <v>853</v>
      </c>
      <c r="JP435" t="s">
        <v>853</v>
      </c>
      <c r="JY435" s="166"/>
      <c r="KC435" s="285"/>
      <c r="KH435" s="10"/>
      <c r="KI435" s="10"/>
      <c r="KJ435" s="10"/>
      <c r="KK435" s="10"/>
      <c r="KR435" s="255"/>
      <c r="KT435" s="10">
        <f t="shared" si="24"/>
        <v>1</v>
      </c>
      <c r="KU435" s="10">
        <f t="shared" si="25"/>
        <v>3</v>
      </c>
      <c r="KV435" s="10">
        <f t="shared" si="26"/>
        <v>2</v>
      </c>
      <c r="KW435" s="10">
        <f t="shared" si="27"/>
        <v>6</v>
      </c>
    </row>
    <row r="436" spans="1:309" ht="19.5">
      <c r="A436" s="171">
        <v>46</v>
      </c>
      <c r="B436" s="171" t="s">
        <v>1793</v>
      </c>
      <c r="C436" s="172" t="s">
        <v>1798</v>
      </c>
      <c r="D436" s="173">
        <v>4</v>
      </c>
      <c r="E436" s="171" t="s">
        <v>1799</v>
      </c>
      <c r="F436" s="164">
        <v>19</v>
      </c>
      <c r="G436" s="164" t="s">
        <v>852</v>
      </c>
      <c r="H436" s="164">
        <v>0</v>
      </c>
      <c r="I436" s="164">
        <v>0</v>
      </c>
      <c r="J436" s="164">
        <v>380</v>
      </c>
      <c r="K436" s="164">
        <v>127.3</v>
      </c>
      <c r="L436" s="165">
        <v>33.5</v>
      </c>
      <c r="M436" s="384" t="s">
        <v>2599</v>
      </c>
      <c r="N436" s="166" t="s">
        <v>853</v>
      </c>
      <c r="CB436" s="166"/>
      <c r="CG436" s="166"/>
      <c r="CS436" s="167"/>
      <c r="CT436" s="166"/>
      <c r="DO436" s="166"/>
      <c r="EV436" s="166"/>
      <c r="FI436" s="9" t="s">
        <v>853</v>
      </c>
      <c r="FL436"/>
      <c r="FN436" s="167"/>
      <c r="FU436" s="166"/>
      <c r="GA436" s="166"/>
      <c r="GE436" s="166"/>
      <c r="GM436" s="166"/>
      <c r="GQ436" s="167"/>
      <c r="HA436" t="s">
        <v>853</v>
      </c>
      <c r="IP436" s="166"/>
      <c r="IR436" s="166"/>
      <c r="IX436" s="10"/>
      <c r="IY436" s="10"/>
      <c r="JA436" s="10"/>
      <c r="JM436" s="167"/>
      <c r="JY436" s="174"/>
      <c r="KC436" s="285"/>
      <c r="KH436" s="10"/>
      <c r="KI436" s="10"/>
      <c r="KJ436" s="10"/>
      <c r="KK436" s="10"/>
      <c r="KR436" s="255"/>
      <c r="KT436" s="10">
        <f t="shared" si="24"/>
        <v>3</v>
      </c>
      <c r="KU436" s="10">
        <f t="shared" si="25"/>
        <v>0</v>
      </c>
      <c r="KV436" s="10">
        <f t="shared" si="26"/>
        <v>0</v>
      </c>
      <c r="KW436" s="10">
        <f t="shared" si="27"/>
        <v>3</v>
      </c>
    </row>
    <row r="437" spans="1:309" ht="19.5">
      <c r="A437" s="171">
        <v>46</v>
      </c>
      <c r="B437" s="171" t="s">
        <v>1793</v>
      </c>
      <c r="C437" s="172" t="s">
        <v>1800</v>
      </c>
      <c r="D437" s="173">
        <v>5</v>
      </c>
      <c r="E437" s="171" t="s">
        <v>1801</v>
      </c>
      <c r="F437" s="164">
        <v>20</v>
      </c>
      <c r="G437" s="164" t="s">
        <v>852</v>
      </c>
      <c r="H437" s="164">
        <v>0</v>
      </c>
      <c r="I437" s="164">
        <v>0</v>
      </c>
      <c r="J437" s="164">
        <v>391</v>
      </c>
      <c r="K437" s="164">
        <v>0</v>
      </c>
      <c r="L437" s="165">
        <v>0</v>
      </c>
      <c r="M437" s="384" t="s">
        <v>2600</v>
      </c>
      <c r="N437" s="166" t="s">
        <v>853</v>
      </c>
      <c r="CB437" s="166"/>
      <c r="CG437" s="166"/>
      <c r="CI437" s="9" t="s">
        <v>853</v>
      </c>
      <c r="CS437" s="167"/>
      <c r="CT437" s="166"/>
      <c r="DO437" s="166"/>
      <c r="EV437" s="166"/>
      <c r="FC437" s="9" t="s">
        <v>853</v>
      </c>
      <c r="FD437" s="9" t="s">
        <v>853</v>
      </c>
      <c r="FE437" s="9" t="s">
        <v>853</v>
      </c>
      <c r="FL437"/>
      <c r="FN437" s="167"/>
      <c r="FU437" s="166"/>
      <c r="GA437" s="166"/>
      <c r="GE437" s="166"/>
      <c r="GM437" s="166"/>
      <c r="GQ437" s="167"/>
      <c r="HA437" t="s">
        <v>853</v>
      </c>
      <c r="IP437" s="166"/>
      <c r="IR437" s="166"/>
      <c r="IX437" s="10"/>
      <c r="IY437" s="10"/>
      <c r="IZ437" s="9" t="s">
        <v>853</v>
      </c>
      <c r="JA437" s="10"/>
      <c r="JG437" s="9" t="s">
        <v>853</v>
      </c>
      <c r="JM437" s="167"/>
      <c r="JO437" t="s">
        <v>853</v>
      </c>
      <c r="JU437" t="s">
        <v>853</v>
      </c>
      <c r="JY437" s="166"/>
      <c r="KC437" s="285"/>
      <c r="KH437" s="10"/>
      <c r="KI437" s="10"/>
      <c r="KJ437" s="10"/>
      <c r="KK437" s="10"/>
      <c r="KR437" s="255"/>
      <c r="KT437" s="10">
        <f t="shared" si="24"/>
        <v>6</v>
      </c>
      <c r="KU437" s="10">
        <f t="shared" si="25"/>
        <v>2</v>
      </c>
      <c r="KV437" s="10">
        <f t="shared" si="26"/>
        <v>2</v>
      </c>
      <c r="KW437" s="10">
        <f t="shared" si="27"/>
        <v>10</v>
      </c>
    </row>
    <row r="438" spans="1:309" ht="19.5">
      <c r="A438" s="171">
        <v>46</v>
      </c>
      <c r="B438" s="171" t="s">
        <v>1793</v>
      </c>
      <c r="C438" s="172" t="s">
        <v>1802</v>
      </c>
      <c r="D438" s="173">
        <v>6</v>
      </c>
      <c r="E438" s="164" t="s">
        <v>1803</v>
      </c>
      <c r="F438" s="164">
        <v>12</v>
      </c>
      <c r="G438" s="164" t="s">
        <v>876</v>
      </c>
      <c r="H438" s="164">
        <v>0</v>
      </c>
      <c r="I438" s="164">
        <v>0</v>
      </c>
      <c r="J438" s="164">
        <v>244</v>
      </c>
      <c r="K438" s="164">
        <v>44.6</v>
      </c>
      <c r="L438" s="165">
        <v>18.278688524590166</v>
      </c>
      <c r="M438" s="384" t="s">
        <v>2601</v>
      </c>
      <c r="N438" s="166" t="s">
        <v>853</v>
      </c>
      <c r="AC438" s="9" t="s">
        <v>853</v>
      </c>
      <c r="AE438" s="9" t="s">
        <v>853</v>
      </c>
      <c r="BF438" s="556"/>
      <c r="CB438" s="166"/>
      <c r="CG438" s="166"/>
      <c r="CS438" s="167"/>
      <c r="CT438" s="166"/>
      <c r="CV438" s="9" t="s">
        <v>853</v>
      </c>
      <c r="DO438" s="166"/>
      <c r="DZ438" s="9" t="s">
        <v>853</v>
      </c>
      <c r="ET438" s="9" t="s">
        <v>853</v>
      </c>
      <c r="EV438" s="166" t="s">
        <v>853</v>
      </c>
      <c r="FN438" s="167"/>
      <c r="FU438" s="166"/>
      <c r="FW438" s="9" t="s">
        <v>853</v>
      </c>
      <c r="GA438" s="166"/>
      <c r="GE438" s="166"/>
      <c r="GM438" s="166" t="s">
        <v>853</v>
      </c>
      <c r="GN438" s="9" t="s">
        <v>853</v>
      </c>
      <c r="GO438" s="9" t="s">
        <v>853</v>
      </c>
      <c r="GQ438" s="167"/>
      <c r="GR438" t="s">
        <v>853</v>
      </c>
      <c r="ID438" t="s">
        <v>853</v>
      </c>
      <c r="IP438" s="166"/>
      <c r="IR438" s="166"/>
      <c r="IX438" s="10" t="s">
        <v>853</v>
      </c>
      <c r="IY438" s="10"/>
      <c r="IZ438" s="9" t="s">
        <v>853</v>
      </c>
      <c r="JA438" s="10"/>
      <c r="JG438" s="9" t="s">
        <v>853</v>
      </c>
      <c r="JM438" s="167"/>
      <c r="JO438" t="s">
        <v>853</v>
      </c>
      <c r="JY438" s="174"/>
      <c r="JZ438"/>
      <c r="KC438" s="285"/>
      <c r="KH438" s="10"/>
      <c r="KI438" s="10"/>
      <c r="KJ438" s="10"/>
      <c r="KK438" s="10"/>
      <c r="KR438" s="255"/>
      <c r="KT438" s="10">
        <f t="shared" si="24"/>
        <v>13</v>
      </c>
      <c r="KU438" s="10">
        <f t="shared" si="25"/>
        <v>3</v>
      </c>
      <c r="KV438" s="10">
        <f t="shared" si="26"/>
        <v>1</v>
      </c>
      <c r="KW438" s="10">
        <f t="shared" si="27"/>
        <v>17</v>
      </c>
    </row>
    <row r="439" spans="1:309" ht="19.5">
      <c r="A439" s="171">
        <v>46</v>
      </c>
      <c r="B439" s="171" t="s">
        <v>1793</v>
      </c>
      <c r="C439" s="172" t="s">
        <v>1804</v>
      </c>
      <c r="D439" s="173">
        <v>7</v>
      </c>
      <c r="E439" s="164" t="s">
        <v>1805</v>
      </c>
      <c r="F439" s="164">
        <v>20</v>
      </c>
      <c r="G439" s="164" t="s">
        <v>852</v>
      </c>
      <c r="H439" s="164">
        <v>0</v>
      </c>
      <c r="I439" s="164">
        <v>0</v>
      </c>
      <c r="J439" s="164">
        <v>157</v>
      </c>
      <c r="K439" s="164">
        <v>27.9</v>
      </c>
      <c r="L439" s="165">
        <v>17.770700636942674</v>
      </c>
      <c r="M439" s="384" t="s">
        <v>2602</v>
      </c>
      <c r="N439" s="166"/>
      <c r="CB439" s="166"/>
      <c r="CG439" s="166"/>
      <c r="CS439" s="167"/>
      <c r="CT439" s="166"/>
      <c r="DO439" s="166"/>
      <c r="EV439" s="166"/>
      <c r="FN439" s="167"/>
      <c r="FU439" s="166"/>
      <c r="GA439" s="166"/>
      <c r="GE439" s="166"/>
      <c r="GM439" s="166"/>
      <c r="GQ439" s="167"/>
      <c r="HA439" t="s">
        <v>853</v>
      </c>
      <c r="IP439" s="166"/>
      <c r="IR439" s="166"/>
      <c r="IS439" s="9" t="s">
        <v>853</v>
      </c>
      <c r="IX439" s="10"/>
      <c r="IY439" s="10"/>
      <c r="JA439" s="10"/>
      <c r="JM439" s="167"/>
      <c r="JY439" s="166"/>
      <c r="KC439" s="285"/>
      <c r="KH439" s="10"/>
      <c r="KI439" s="10"/>
      <c r="KJ439" s="10"/>
      <c r="KK439" s="10"/>
      <c r="KO439" t="s">
        <v>853</v>
      </c>
      <c r="KR439" s="255"/>
      <c r="KT439" s="10">
        <f t="shared" si="24"/>
        <v>1</v>
      </c>
      <c r="KU439" s="10">
        <f t="shared" si="25"/>
        <v>1</v>
      </c>
      <c r="KV439" s="10">
        <f t="shared" si="26"/>
        <v>1</v>
      </c>
      <c r="KW439" s="10">
        <f t="shared" si="27"/>
        <v>3</v>
      </c>
    </row>
    <row r="440" spans="1:309" ht="19.5">
      <c r="A440" s="171">
        <v>47</v>
      </c>
      <c r="B440" s="171" t="s">
        <v>1806</v>
      </c>
      <c r="C440" s="172" t="s">
        <v>1807</v>
      </c>
      <c r="D440" s="173">
        <v>1</v>
      </c>
      <c r="E440" s="164" t="s">
        <v>1808</v>
      </c>
      <c r="F440" s="164">
        <v>8</v>
      </c>
      <c r="G440" s="164" t="s">
        <v>857</v>
      </c>
      <c r="H440" s="164">
        <v>0</v>
      </c>
      <c r="I440" s="164">
        <v>0</v>
      </c>
      <c r="J440" s="164">
        <v>327</v>
      </c>
      <c r="K440" s="164">
        <v>50</v>
      </c>
      <c r="L440" s="165">
        <v>15.290519877675839</v>
      </c>
      <c r="M440" s="384" t="s">
        <v>2603</v>
      </c>
      <c r="N440" s="166" t="s">
        <v>853</v>
      </c>
      <c r="CB440" s="166"/>
      <c r="CC440" s="9" t="s">
        <v>853</v>
      </c>
      <c r="CG440" s="166"/>
      <c r="CO440" s="9" t="s">
        <v>853</v>
      </c>
      <c r="CS440" s="167"/>
      <c r="CT440" s="166" t="s">
        <v>853</v>
      </c>
      <c r="CV440" s="9" t="s">
        <v>853</v>
      </c>
      <c r="CW440" s="9" t="s">
        <v>853</v>
      </c>
      <c r="DA440" s="9" t="s">
        <v>853</v>
      </c>
      <c r="DD440" s="9" t="s">
        <v>853</v>
      </c>
      <c r="DO440" s="166"/>
      <c r="EV440" s="166"/>
      <c r="FH440" s="9" t="s">
        <v>853</v>
      </c>
      <c r="FN440" s="167"/>
      <c r="FO440" s="9" t="s">
        <v>853</v>
      </c>
      <c r="FP440" s="9" t="s">
        <v>853</v>
      </c>
      <c r="FS440" s="9" t="s">
        <v>853</v>
      </c>
      <c r="FU440" s="166" t="s">
        <v>853</v>
      </c>
      <c r="GA440" s="166"/>
      <c r="GE440" s="166"/>
      <c r="GM440" s="166"/>
      <c r="GQ440" s="167"/>
      <c r="IP440" s="166"/>
      <c r="IR440" s="166"/>
      <c r="IX440" s="10"/>
      <c r="IY440" s="10"/>
      <c r="IZ440" s="9" t="s">
        <v>853</v>
      </c>
      <c r="JA440" s="10"/>
      <c r="JM440" s="167"/>
      <c r="JY440" s="166"/>
      <c r="KC440" s="285"/>
      <c r="KH440" s="10"/>
      <c r="KI440" s="10"/>
      <c r="KJ440" s="10"/>
      <c r="KK440" s="10"/>
      <c r="KR440" s="255"/>
      <c r="KT440" s="10">
        <f t="shared" si="24"/>
        <v>13</v>
      </c>
      <c r="KU440" s="10">
        <f t="shared" si="25"/>
        <v>1</v>
      </c>
      <c r="KV440" s="10">
        <f t="shared" si="26"/>
        <v>0</v>
      </c>
      <c r="KW440" s="10">
        <f t="shared" si="27"/>
        <v>14</v>
      </c>
    </row>
    <row r="441" spans="1:309" ht="19.5">
      <c r="A441" s="171">
        <v>47</v>
      </c>
      <c r="B441" s="171" t="s">
        <v>1809</v>
      </c>
      <c r="C441" s="172" t="s">
        <v>1810</v>
      </c>
      <c r="D441" s="173">
        <v>2</v>
      </c>
      <c r="E441" s="171" t="s">
        <v>1811</v>
      </c>
      <c r="F441" s="164">
        <v>20</v>
      </c>
      <c r="G441" s="164" t="s">
        <v>852</v>
      </c>
      <c r="H441" s="164">
        <v>0</v>
      </c>
      <c r="I441" s="164">
        <v>0</v>
      </c>
      <c r="J441" s="164">
        <v>372</v>
      </c>
      <c r="K441" s="164">
        <v>105.6</v>
      </c>
      <c r="L441" s="165">
        <v>28.387096774193548</v>
      </c>
      <c r="M441" s="384" t="s">
        <v>2604</v>
      </c>
      <c r="N441" s="166"/>
      <c r="BA441" s="9" t="s">
        <v>853</v>
      </c>
      <c r="BB441" s="9" t="s">
        <v>853</v>
      </c>
      <c r="BQ441" s="9" t="s">
        <v>853</v>
      </c>
      <c r="CB441" s="166"/>
      <c r="CG441" s="166" t="s">
        <v>853</v>
      </c>
      <c r="CH441" s="9" t="s">
        <v>853</v>
      </c>
      <c r="CI441" s="9" t="s">
        <v>853</v>
      </c>
      <c r="CJ441" s="9" t="s">
        <v>853</v>
      </c>
      <c r="CL441" s="9" t="s">
        <v>853</v>
      </c>
      <c r="CM441" s="9" t="s">
        <v>853</v>
      </c>
      <c r="CO441" s="9" t="s">
        <v>853</v>
      </c>
      <c r="CQ441" s="9" t="s">
        <v>853</v>
      </c>
      <c r="CS441" s="167" t="s">
        <v>853</v>
      </c>
      <c r="CT441" s="166"/>
      <c r="CZ441" s="9" t="s">
        <v>853</v>
      </c>
      <c r="DA441" s="9" t="s">
        <v>853</v>
      </c>
      <c r="DC441" s="9" t="s">
        <v>853</v>
      </c>
      <c r="DE441" s="9" t="s">
        <v>853</v>
      </c>
      <c r="DO441" s="166" t="s">
        <v>853</v>
      </c>
      <c r="DP441" s="9" t="s">
        <v>853</v>
      </c>
      <c r="DT441" s="9" t="s">
        <v>853</v>
      </c>
      <c r="DU441" s="9" t="s">
        <v>853</v>
      </c>
      <c r="DX441" s="9" t="s">
        <v>853</v>
      </c>
      <c r="DZ441" s="9" t="s">
        <v>853</v>
      </c>
      <c r="EB441" s="9" t="s">
        <v>853</v>
      </c>
      <c r="EV441" s="166" t="s">
        <v>853</v>
      </c>
      <c r="EW441" s="9" t="s">
        <v>853</v>
      </c>
      <c r="EZ441" s="9" t="s">
        <v>853</v>
      </c>
      <c r="FA441" s="9" t="s">
        <v>853</v>
      </c>
      <c r="FF441" s="9" t="s">
        <v>853</v>
      </c>
      <c r="FG441" s="9" t="s">
        <v>853</v>
      </c>
      <c r="FH441" s="9" t="s">
        <v>853</v>
      </c>
      <c r="FN441" s="167"/>
      <c r="FU441" s="166"/>
      <c r="GA441" s="166"/>
      <c r="GE441" s="166" t="s">
        <v>853</v>
      </c>
      <c r="GF441" s="9" t="s">
        <v>853</v>
      </c>
      <c r="GG441" s="9" t="s">
        <v>853</v>
      </c>
      <c r="GM441" s="166"/>
      <c r="GQ441" s="167"/>
      <c r="IP441" s="166"/>
      <c r="IR441" s="166"/>
      <c r="IX441" s="10"/>
      <c r="IY441" s="10"/>
      <c r="JA441" s="10"/>
      <c r="JM441" s="167"/>
      <c r="JU441" t="s">
        <v>853</v>
      </c>
      <c r="JY441" s="166"/>
      <c r="KA441" s="9" t="s">
        <v>853</v>
      </c>
      <c r="KC441" s="285"/>
      <c r="KH441" s="10"/>
      <c r="KI441" s="10"/>
      <c r="KJ441" s="10"/>
      <c r="KK441" s="10"/>
      <c r="KR441" s="255"/>
      <c r="KT441" s="10">
        <f t="shared" si="24"/>
        <v>33</v>
      </c>
      <c r="KU441" s="10">
        <f t="shared" si="25"/>
        <v>0</v>
      </c>
      <c r="KV441" s="10">
        <f t="shared" si="26"/>
        <v>2</v>
      </c>
      <c r="KW441" s="10">
        <f t="shared" si="27"/>
        <v>35</v>
      </c>
    </row>
    <row r="442" spans="1:309" ht="19.5">
      <c r="A442" s="171">
        <v>47</v>
      </c>
      <c r="B442" s="171" t="s">
        <v>1809</v>
      </c>
      <c r="C442" s="172" t="s">
        <v>1812</v>
      </c>
      <c r="D442" s="173">
        <v>3</v>
      </c>
      <c r="E442" s="171" t="s">
        <v>1813</v>
      </c>
      <c r="F442" s="164">
        <v>8</v>
      </c>
      <c r="G442" s="164" t="s">
        <v>857</v>
      </c>
      <c r="H442" s="164">
        <v>0</v>
      </c>
      <c r="I442" s="164">
        <v>0</v>
      </c>
      <c r="J442" s="164">
        <v>555</v>
      </c>
      <c r="K442" s="164">
        <v>209.4</v>
      </c>
      <c r="L442" s="165">
        <v>37.729729729729733</v>
      </c>
      <c r="M442" s="384" t="s">
        <v>2605</v>
      </c>
      <c r="N442" s="166" t="s">
        <v>853</v>
      </c>
      <c r="CB442" s="166" t="s">
        <v>853</v>
      </c>
      <c r="CC442" s="9" t="s">
        <v>853</v>
      </c>
      <c r="CG442" s="166"/>
      <c r="CS442" s="167"/>
      <c r="CT442" s="166"/>
      <c r="CZ442" s="9" t="s">
        <v>853</v>
      </c>
      <c r="DA442" s="9" t="s">
        <v>853</v>
      </c>
      <c r="DO442" s="166"/>
      <c r="DT442" s="9" t="s">
        <v>853</v>
      </c>
      <c r="EV442" s="166"/>
      <c r="FC442" s="9" t="s">
        <v>853</v>
      </c>
      <c r="FN442" s="167"/>
      <c r="FO442" s="9" t="s">
        <v>853</v>
      </c>
      <c r="FS442" s="9" t="s">
        <v>853</v>
      </c>
      <c r="FU442" s="166" t="s">
        <v>853</v>
      </c>
      <c r="GA442" s="166"/>
      <c r="GE442" s="166"/>
      <c r="GM442" s="166"/>
      <c r="GQ442" s="167"/>
      <c r="HA442" t="s">
        <v>853</v>
      </c>
      <c r="IP442" s="166"/>
      <c r="IR442" s="166"/>
      <c r="IX442" s="10"/>
      <c r="IY442" s="10"/>
      <c r="JA442" s="10"/>
      <c r="JG442" s="9" t="s">
        <v>853</v>
      </c>
      <c r="JM442" s="167"/>
      <c r="JY442" s="174"/>
      <c r="JZ442"/>
      <c r="KA442"/>
      <c r="KC442" s="285"/>
      <c r="KH442" s="10"/>
      <c r="KI442" s="10"/>
      <c r="KJ442" s="10"/>
      <c r="KK442" s="10"/>
      <c r="KO442" t="s">
        <v>853</v>
      </c>
      <c r="KR442" s="255"/>
      <c r="KT442" s="10">
        <f t="shared" si="24"/>
        <v>11</v>
      </c>
      <c r="KU442" s="10">
        <f t="shared" si="25"/>
        <v>1</v>
      </c>
      <c r="KV442" s="10">
        <f t="shared" si="26"/>
        <v>1</v>
      </c>
      <c r="KW442" s="10">
        <f t="shared" si="27"/>
        <v>13</v>
      </c>
    </row>
    <row r="443" spans="1:309" ht="19.5">
      <c r="A443" s="171">
        <v>47</v>
      </c>
      <c r="B443" s="171" t="s">
        <v>1809</v>
      </c>
      <c r="C443" s="172" t="s">
        <v>1814</v>
      </c>
      <c r="D443" s="173">
        <v>4</v>
      </c>
      <c r="E443" s="171" t="s">
        <v>1815</v>
      </c>
      <c r="F443" s="164">
        <v>20</v>
      </c>
      <c r="G443" s="164" t="s">
        <v>852</v>
      </c>
      <c r="H443" s="164">
        <v>0</v>
      </c>
      <c r="I443" s="164">
        <v>0</v>
      </c>
      <c r="J443" s="164">
        <v>355</v>
      </c>
      <c r="K443" s="164">
        <v>165.4</v>
      </c>
      <c r="L443" s="165">
        <v>46.591549295774648</v>
      </c>
      <c r="M443" s="384" t="s">
        <v>2606</v>
      </c>
      <c r="N443" s="166"/>
      <c r="CB443" s="166"/>
      <c r="CG443" s="166"/>
      <c r="CS443" s="167"/>
      <c r="CT443" s="166"/>
      <c r="DO443" s="166"/>
      <c r="EV443" s="166"/>
      <c r="FN443" s="167"/>
      <c r="FU443" s="166"/>
      <c r="GA443" s="166"/>
      <c r="GE443" s="166"/>
      <c r="GM443" s="166"/>
      <c r="GQ443" s="167"/>
      <c r="IP443" s="166"/>
      <c r="IR443" s="166"/>
      <c r="IX443" s="10"/>
      <c r="IY443" s="10"/>
      <c r="JA443" s="10"/>
      <c r="JM443" s="167"/>
      <c r="JY443" s="174"/>
      <c r="KC443" s="285"/>
      <c r="KH443" s="10"/>
      <c r="KI443" s="10"/>
      <c r="KJ443" s="10"/>
      <c r="KK443" s="10"/>
      <c r="KR443" s="255"/>
      <c r="KT443" s="10">
        <f t="shared" si="24"/>
        <v>0</v>
      </c>
      <c r="KU443" s="10">
        <f t="shared" si="25"/>
        <v>0</v>
      </c>
      <c r="KV443" s="10">
        <f t="shared" si="26"/>
        <v>0</v>
      </c>
      <c r="KW443" s="10">
        <f t="shared" si="27"/>
        <v>0</v>
      </c>
    </row>
    <row r="444" spans="1:309" ht="19.5">
      <c r="A444" s="171">
        <v>47</v>
      </c>
      <c r="B444" s="171" t="s">
        <v>1809</v>
      </c>
      <c r="C444" s="172" t="s">
        <v>1816</v>
      </c>
      <c r="D444" s="173">
        <v>5</v>
      </c>
      <c r="E444" s="164" t="s">
        <v>1817</v>
      </c>
      <c r="F444" s="164">
        <v>23</v>
      </c>
      <c r="G444" s="164" t="s">
        <v>852</v>
      </c>
      <c r="H444" s="164">
        <v>0</v>
      </c>
      <c r="I444" s="164">
        <v>0</v>
      </c>
      <c r="J444" s="164">
        <v>280</v>
      </c>
      <c r="K444" s="164">
        <v>90.1</v>
      </c>
      <c r="L444" s="165">
        <v>32.178571428571431</v>
      </c>
      <c r="M444" s="384" t="s">
        <v>2607</v>
      </c>
      <c r="N444" s="166"/>
      <c r="CB444" s="166"/>
      <c r="CC444" s="9" t="s">
        <v>853</v>
      </c>
      <c r="CG444" s="166"/>
      <c r="CI444" s="9" t="s">
        <v>853</v>
      </c>
      <c r="CS444" s="167"/>
      <c r="CT444" s="166"/>
      <c r="CZ444" s="9" t="s">
        <v>853</v>
      </c>
      <c r="DA444" s="9" t="s">
        <v>853</v>
      </c>
      <c r="DO444" s="166"/>
      <c r="DY444" s="9" t="s">
        <v>853</v>
      </c>
      <c r="EV444" s="166"/>
      <c r="EZ444" s="9" t="s">
        <v>853</v>
      </c>
      <c r="FH444" s="9" t="s">
        <v>853</v>
      </c>
      <c r="FN444" s="167"/>
      <c r="FO444" s="9" t="s">
        <v>853</v>
      </c>
      <c r="FS444" s="9" t="s">
        <v>853</v>
      </c>
      <c r="FU444" s="166" t="s">
        <v>853</v>
      </c>
      <c r="GA444" s="166"/>
      <c r="GE444" s="166"/>
      <c r="GM444" s="166"/>
      <c r="GQ444" s="167"/>
      <c r="IP444" s="166"/>
      <c r="IR444" s="166"/>
      <c r="IX444" s="10"/>
      <c r="IY444" s="10"/>
      <c r="IZ444" s="9" t="s">
        <v>853</v>
      </c>
      <c r="JA444" s="10"/>
      <c r="JM444" s="167"/>
      <c r="JY444" s="166"/>
      <c r="KC444" s="285"/>
      <c r="KH444" s="10"/>
      <c r="KI444" s="10"/>
      <c r="KJ444" s="10"/>
      <c r="KK444" s="10"/>
      <c r="KO444" t="s">
        <v>853</v>
      </c>
      <c r="KR444" s="255"/>
      <c r="KT444" s="10">
        <f t="shared" si="24"/>
        <v>10</v>
      </c>
      <c r="KU444" s="10">
        <f t="shared" si="25"/>
        <v>1</v>
      </c>
      <c r="KV444" s="10">
        <f t="shared" si="26"/>
        <v>1</v>
      </c>
      <c r="KW444" s="10">
        <f t="shared" si="27"/>
        <v>12</v>
      </c>
    </row>
    <row r="445" spans="1:309" ht="19.5">
      <c r="A445" s="171">
        <v>47</v>
      </c>
      <c r="B445" s="171" t="s">
        <v>1809</v>
      </c>
      <c r="C445" s="172" t="s">
        <v>1818</v>
      </c>
      <c r="D445" s="173">
        <v>6</v>
      </c>
      <c r="E445" s="171" t="s">
        <v>1819</v>
      </c>
      <c r="F445" s="164">
        <v>8</v>
      </c>
      <c r="G445" s="164" t="s">
        <v>857</v>
      </c>
      <c r="H445" s="164">
        <v>0</v>
      </c>
      <c r="I445" s="164">
        <v>0</v>
      </c>
      <c r="J445" s="164">
        <v>429</v>
      </c>
      <c r="K445" s="164">
        <v>215.7</v>
      </c>
      <c r="L445" s="165">
        <v>50.279720279720273</v>
      </c>
      <c r="M445" s="384" t="s">
        <v>2608</v>
      </c>
      <c r="N445" s="166" t="s">
        <v>853</v>
      </c>
      <c r="CB445" s="166"/>
      <c r="CC445" s="9" t="s">
        <v>853</v>
      </c>
      <c r="CG445" s="166"/>
      <c r="CO445" s="9" t="s">
        <v>853</v>
      </c>
      <c r="CS445" s="167"/>
      <c r="CT445" s="166"/>
      <c r="DO445" s="166"/>
      <c r="EV445" s="166"/>
      <c r="FN445" s="167"/>
      <c r="FU445" s="166"/>
      <c r="GA445" s="166"/>
      <c r="GE445" s="166"/>
      <c r="GM445" s="166"/>
      <c r="GQ445" s="167"/>
      <c r="IP445" s="166"/>
      <c r="IR445" s="166"/>
      <c r="IX445" s="10"/>
      <c r="IY445" s="10"/>
      <c r="IZ445" s="9" t="s">
        <v>853</v>
      </c>
      <c r="JA445" s="10"/>
      <c r="JM445" s="167"/>
      <c r="JY445" s="166"/>
      <c r="KA445" s="9" t="s">
        <v>853</v>
      </c>
      <c r="KC445" s="285"/>
      <c r="KH445" s="10"/>
      <c r="KI445" s="10"/>
      <c r="KJ445" s="10"/>
      <c r="KK445" s="10"/>
      <c r="KO445" t="s">
        <v>853</v>
      </c>
      <c r="KR445" s="255"/>
      <c r="KT445" s="10">
        <f t="shared" si="24"/>
        <v>3</v>
      </c>
      <c r="KU445" s="10">
        <f t="shared" si="25"/>
        <v>1</v>
      </c>
      <c r="KV445" s="10">
        <f t="shared" si="26"/>
        <v>2</v>
      </c>
      <c r="KW445" s="10">
        <f t="shared" si="27"/>
        <v>6</v>
      </c>
    </row>
    <row r="446" spans="1:309" ht="19.5">
      <c r="A446" s="171">
        <v>47</v>
      </c>
      <c r="B446" s="171" t="s">
        <v>1809</v>
      </c>
      <c r="C446" s="172" t="s">
        <v>1820</v>
      </c>
      <c r="D446" s="173">
        <v>7</v>
      </c>
      <c r="E446" s="171" t="s">
        <v>1821</v>
      </c>
      <c r="F446" s="164">
        <v>20</v>
      </c>
      <c r="G446" s="164" t="s">
        <v>852</v>
      </c>
      <c r="H446" s="164">
        <v>0</v>
      </c>
      <c r="I446" s="164">
        <v>0</v>
      </c>
      <c r="J446" s="164">
        <v>308</v>
      </c>
      <c r="K446" s="164">
        <v>91.5</v>
      </c>
      <c r="L446" s="165">
        <v>29.707792207792206</v>
      </c>
      <c r="M446" s="384" t="s">
        <v>2609</v>
      </c>
      <c r="N446" s="166" t="s">
        <v>853</v>
      </c>
      <c r="CB446" s="166"/>
      <c r="CC446" s="9" t="s">
        <v>853</v>
      </c>
      <c r="CG446" s="166"/>
      <c r="CI446" s="9" t="s">
        <v>853</v>
      </c>
      <c r="CL446" s="9" t="s">
        <v>853</v>
      </c>
      <c r="CM446" s="9" t="s">
        <v>853</v>
      </c>
      <c r="CO446" s="9" t="s">
        <v>853</v>
      </c>
      <c r="CS446" s="167"/>
      <c r="CT446" s="166" t="s">
        <v>853</v>
      </c>
      <c r="CX446" s="9" t="s">
        <v>853</v>
      </c>
      <c r="CZ446" s="9" t="s">
        <v>853</v>
      </c>
      <c r="DA446" s="9" t="s">
        <v>853</v>
      </c>
      <c r="DO446" s="166" t="s">
        <v>853</v>
      </c>
      <c r="DW446" s="9" t="s">
        <v>853</v>
      </c>
      <c r="DX446" s="9" t="s">
        <v>853</v>
      </c>
      <c r="EV446" s="166" t="s">
        <v>853</v>
      </c>
      <c r="EW446" s="9" t="s">
        <v>853</v>
      </c>
      <c r="FA446" s="9" t="s">
        <v>853</v>
      </c>
      <c r="FJ446" s="9" t="s">
        <v>853</v>
      </c>
      <c r="FN446" s="167"/>
      <c r="FO446" s="9" t="s">
        <v>853</v>
      </c>
      <c r="FP446" s="9" t="s">
        <v>853</v>
      </c>
      <c r="FS446" s="9" t="s">
        <v>853</v>
      </c>
      <c r="FU446" s="166" t="s">
        <v>853</v>
      </c>
      <c r="GA446" s="166"/>
      <c r="GE446" s="166"/>
      <c r="GM446" s="166"/>
      <c r="GQ446" s="167"/>
      <c r="HA446" t="s">
        <v>853</v>
      </c>
      <c r="IL446" t="s">
        <v>853</v>
      </c>
      <c r="IP446" s="166"/>
      <c r="IR446" s="166"/>
      <c r="IX446" s="10" t="s">
        <v>853</v>
      </c>
      <c r="IY446" s="10"/>
      <c r="IZ446" s="9" t="s">
        <v>853</v>
      </c>
      <c r="JA446" s="10"/>
      <c r="JG446" s="9" t="s">
        <v>853</v>
      </c>
      <c r="JI446" s="9" t="s">
        <v>853</v>
      </c>
      <c r="JK446" s="9" t="s">
        <v>853</v>
      </c>
      <c r="JM446" s="167"/>
      <c r="JN446" t="s">
        <v>853</v>
      </c>
      <c r="JU446" t="s">
        <v>853</v>
      </c>
      <c r="JY446" s="174"/>
      <c r="KA446" s="9" t="s">
        <v>853</v>
      </c>
      <c r="KC446" s="285"/>
      <c r="KH446" s="10"/>
      <c r="KI446" s="10"/>
      <c r="KJ446" s="10"/>
      <c r="KK446" s="10"/>
      <c r="KR446" s="255"/>
      <c r="KT446" s="10">
        <f t="shared" si="24"/>
        <v>23</v>
      </c>
      <c r="KU446" s="10">
        <f t="shared" si="25"/>
        <v>5</v>
      </c>
      <c r="KV446" s="10">
        <f t="shared" si="26"/>
        <v>3</v>
      </c>
      <c r="KW446" s="10">
        <f t="shared" si="27"/>
        <v>31</v>
      </c>
    </row>
    <row r="447" spans="1:309" ht="19.5">
      <c r="A447" s="171">
        <v>47</v>
      </c>
      <c r="B447" s="171" t="s">
        <v>1809</v>
      </c>
      <c r="C447" s="172" t="s">
        <v>1822</v>
      </c>
      <c r="D447" s="173">
        <v>8</v>
      </c>
      <c r="E447" s="171" t="s">
        <v>1823</v>
      </c>
      <c r="F447" s="164">
        <v>25</v>
      </c>
      <c r="G447" s="164" t="s">
        <v>852</v>
      </c>
      <c r="H447" s="164">
        <v>0</v>
      </c>
      <c r="I447" s="164">
        <v>0</v>
      </c>
      <c r="J447" s="164">
        <v>334</v>
      </c>
      <c r="K447" s="164">
        <v>131.5</v>
      </c>
      <c r="L447" s="165">
        <v>39.371257485029943</v>
      </c>
      <c r="M447" s="384" t="s">
        <v>2610</v>
      </c>
      <c r="N447" s="166" t="s">
        <v>853</v>
      </c>
      <c r="CB447" s="166"/>
      <c r="CG447" s="166"/>
      <c r="CS447" s="167"/>
      <c r="CT447" s="166"/>
      <c r="DO447" s="166"/>
      <c r="EV447" s="166"/>
      <c r="FN447" s="167"/>
      <c r="FU447" s="166"/>
      <c r="GA447" s="166"/>
      <c r="GE447" s="166"/>
      <c r="GM447" s="166"/>
      <c r="GQ447" s="167"/>
      <c r="HA447" t="s">
        <v>853</v>
      </c>
      <c r="IP447" s="166"/>
      <c r="IR447" s="166"/>
      <c r="IX447" s="10"/>
      <c r="IY447" s="10"/>
      <c r="JA447" s="10"/>
      <c r="JG447" s="9" t="s">
        <v>853</v>
      </c>
      <c r="JM447" s="167"/>
      <c r="JY447" s="174" t="s">
        <v>853</v>
      </c>
      <c r="JZ447" t="s">
        <v>853</v>
      </c>
      <c r="KA447"/>
      <c r="KB447" t="s">
        <v>853</v>
      </c>
      <c r="KC447" s="285"/>
      <c r="KD447" t="s">
        <v>853</v>
      </c>
      <c r="KH447" s="10"/>
      <c r="KI447" s="10"/>
      <c r="KJ447" s="10"/>
      <c r="KK447" s="10"/>
      <c r="KR447" s="255"/>
      <c r="KT447" s="10">
        <f t="shared" si="24"/>
        <v>2</v>
      </c>
      <c r="KU447" s="10">
        <f t="shared" si="25"/>
        <v>1</v>
      </c>
      <c r="KV447" s="10">
        <f t="shared" si="26"/>
        <v>4</v>
      </c>
      <c r="KW447" s="10">
        <f t="shared" si="27"/>
        <v>7</v>
      </c>
    </row>
    <row r="448" spans="1:309" ht="19.5">
      <c r="A448" s="171">
        <v>47</v>
      </c>
      <c r="B448" s="171" t="s">
        <v>1809</v>
      </c>
      <c r="C448" s="172" t="s">
        <v>1824</v>
      </c>
      <c r="D448" s="173">
        <v>9</v>
      </c>
      <c r="E448" s="171" t="s">
        <v>1825</v>
      </c>
      <c r="F448" s="164">
        <v>20</v>
      </c>
      <c r="G448" s="164" t="s">
        <v>852</v>
      </c>
      <c r="H448" s="164">
        <v>0</v>
      </c>
      <c r="I448" s="164">
        <v>0</v>
      </c>
      <c r="J448" s="164">
        <v>378</v>
      </c>
      <c r="K448" s="164">
        <v>156.4</v>
      </c>
      <c r="L448" s="165">
        <v>41.37566137566138</v>
      </c>
      <c r="M448" s="384" t="s">
        <v>2611</v>
      </c>
      <c r="N448" s="166"/>
      <c r="CB448" s="166"/>
      <c r="CG448" s="166"/>
      <c r="CS448" s="167"/>
      <c r="CT448" s="166"/>
      <c r="DO448" s="166"/>
      <c r="EV448" s="166"/>
      <c r="FN448" s="167"/>
      <c r="FU448" s="166"/>
      <c r="GA448" s="166"/>
      <c r="GE448" s="166"/>
      <c r="GM448" s="166"/>
      <c r="GQ448" s="167"/>
      <c r="IP448" s="166"/>
      <c r="IR448" s="166"/>
      <c r="IX448" s="10"/>
      <c r="IY448" s="10"/>
      <c r="JA448" s="10"/>
      <c r="JM448" s="167"/>
      <c r="JY448" s="166"/>
      <c r="KA448" s="9" t="s">
        <v>853</v>
      </c>
      <c r="KC448" s="285"/>
      <c r="KH448" s="10"/>
      <c r="KI448" s="10"/>
      <c r="KJ448" s="10"/>
      <c r="KK448" s="10"/>
      <c r="KR448" s="255"/>
      <c r="KT448" s="10">
        <f t="shared" si="24"/>
        <v>0</v>
      </c>
      <c r="KU448" s="10">
        <f t="shared" si="25"/>
        <v>0</v>
      </c>
      <c r="KV448" s="10">
        <f t="shared" si="26"/>
        <v>1</v>
      </c>
      <c r="KW448" s="10">
        <f t="shared" si="27"/>
        <v>1</v>
      </c>
    </row>
    <row r="449" spans="1:309" ht="19.5">
      <c r="A449" s="171">
        <v>47</v>
      </c>
      <c r="B449" s="171" t="s">
        <v>1809</v>
      </c>
      <c r="C449" s="172" t="s">
        <v>1826</v>
      </c>
      <c r="D449" s="173">
        <v>10</v>
      </c>
      <c r="E449" s="171" t="s">
        <v>1827</v>
      </c>
      <c r="F449" s="164">
        <v>10</v>
      </c>
      <c r="G449" s="164" t="s">
        <v>857</v>
      </c>
      <c r="H449" s="164">
        <v>0</v>
      </c>
      <c r="I449" s="164">
        <v>0</v>
      </c>
      <c r="J449" s="164">
        <v>470</v>
      </c>
      <c r="K449" s="164">
        <v>135.6</v>
      </c>
      <c r="L449" s="165">
        <v>28.851063829787233</v>
      </c>
      <c r="M449" s="384" t="s">
        <v>2612</v>
      </c>
      <c r="N449" s="166"/>
      <c r="CB449" s="166"/>
      <c r="CG449" s="166"/>
      <c r="CS449" s="167"/>
      <c r="CT449" s="166"/>
      <c r="DO449" s="166"/>
      <c r="EV449" s="166"/>
      <c r="FN449" s="167"/>
      <c r="FU449" s="166"/>
      <c r="GA449" s="166"/>
      <c r="GE449" s="166"/>
      <c r="GM449" s="166"/>
      <c r="GQ449" s="167"/>
      <c r="IP449" s="166"/>
      <c r="IR449" s="166"/>
      <c r="IX449" s="10"/>
      <c r="IY449" s="10"/>
      <c r="JA449" s="10"/>
      <c r="JM449" s="167"/>
      <c r="JY449" s="166"/>
      <c r="KC449" s="285"/>
      <c r="KH449" s="10"/>
      <c r="KI449" s="10"/>
      <c r="KJ449" s="10"/>
      <c r="KK449" s="10"/>
      <c r="KR449" s="255"/>
      <c r="KT449" s="10">
        <f t="shared" si="24"/>
        <v>0</v>
      </c>
      <c r="KU449" s="10">
        <f t="shared" si="25"/>
        <v>0</v>
      </c>
      <c r="KV449" s="10">
        <f t="shared" si="26"/>
        <v>0</v>
      </c>
      <c r="KW449" s="10">
        <f t="shared" si="27"/>
        <v>0</v>
      </c>
    </row>
    <row r="450" spans="1:309" ht="19.5">
      <c r="A450" s="171">
        <v>47</v>
      </c>
      <c r="B450" s="171" t="s">
        <v>1809</v>
      </c>
      <c r="C450" s="172" t="s">
        <v>1828</v>
      </c>
      <c r="D450" s="173">
        <v>11</v>
      </c>
      <c r="E450" s="171" t="s">
        <v>1829</v>
      </c>
      <c r="F450" s="164">
        <v>3</v>
      </c>
      <c r="G450" s="164" t="s">
        <v>864</v>
      </c>
      <c r="H450" s="164" t="s">
        <v>864</v>
      </c>
      <c r="I450" s="164" t="s">
        <v>865</v>
      </c>
      <c r="J450" s="164">
        <v>550</v>
      </c>
      <c r="K450" s="164">
        <v>395.3</v>
      </c>
      <c r="L450" s="165">
        <v>71.872727272727275</v>
      </c>
      <c r="M450" s="384" t="s">
        <v>2613</v>
      </c>
      <c r="N450" s="166" t="s">
        <v>853</v>
      </c>
      <c r="CB450" s="166"/>
      <c r="CG450" s="166"/>
      <c r="CI450" s="9" t="s">
        <v>853</v>
      </c>
      <c r="CS450" s="167"/>
      <c r="CT450" s="166"/>
      <c r="CV450" s="9" t="s">
        <v>853</v>
      </c>
      <c r="DG450" s="9" t="s">
        <v>853</v>
      </c>
      <c r="DO450" s="166"/>
      <c r="EV450" s="166"/>
      <c r="FN450" s="167"/>
      <c r="FU450" s="166"/>
      <c r="GA450" s="166"/>
      <c r="GE450" s="166"/>
      <c r="GM450" s="166"/>
      <c r="GQ450" s="167"/>
      <c r="IL450" t="s">
        <v>853</v>
      </c>
      <c r="IP450" s="166"/>
      <c r="IR450" s="166"/>
      <c r="IX450" s="10"/>
      <c r="IY450" s="10"/>
      <c r="IZ450" s="9" t="s">
        <v>853</v>
      </c>
      <c r="JA450" s="10"/>
      <c r="JK450" s="9" t="s">
        <v>853</v>
      </c>
      <c r="JM450" s="167"/>
      <c r="JY450" s="166"/>
      <c r="KA450" s="9" t="s">
        <v>853</v>
      </c>
      <c r="KC450" s="285"/>
      <c r="KH450" s="10"/>
      <c r="KI450" s="10"/>
      <c r="KJ450" s="10"/>
      <c r="KK450" s="10"/>
      <c r="KR450" s="255" t="s">
        <v>853</v>
      </c>
      <c r="KT450" s="10">
        <f t="shared" si="24"/>
        <v>5</v>
      </c>
      <c r="KU450" s="10">
        <f t="shared" si="25"/>
        <v>2</v>
      </c>
      <c r="KV450" s="10">
        <f t="shared" si="26"/>
        <v>2</v>
      </c>
      <c r="KW450" s="10">
        <f t="shared" si="27"/>
        <v>9</v>
      </c>
    </row>
    <row r="451" spans="1:309" ht="19.5">
      <c r="A451" s="171">
        <v>47</v>
      </c>
      <c r="B451" s="171" t="s">
        <v>1809</v>
      </c>
      <c r="C451" s="172" t="s">
        <v>1830</v>
      </c>
      <c r="D451" s="173">
        <v>12</v>
      </c>
      <c r="E451" s="164" t="s">
        <v>1831</v>
      </c>
      <c r="F451" s="164">
        <v>8</v>
      </c>
      <c r="G451" s="164" t="s">
        <v>857</v>
      </c>
      <c r="H451" s="164">
        <v>0</v>
      </c>
      <c r="I451" s="164">
        <v>0</v>
      </c>
      <c r="J451" s="164">
        <v>226</v>
      </c>
      <c r="K451" s="164">
        <v>52.2</v>
      </c>
      <c r="L451" s="165">
        <v>23.097345132743364</v>
      </c>
      <c r="M451" s="384" t="s">
        <v>2614</v>
      </c>
      <c r="N451" s="166" t="s">
        <v>853</v>
      </c>
      <c r="CB451" s="166"/>
      <c r="CG451" s="166"/>
      <c r="CO451" s="9" t="s">
        <v>853</v>
      </c>
      <c r="CS451" s="167"/>
      <c r="CT451" s="166"/>
      <c r="DO451" s="166"/>
      <c r="DT451" s="9" t="s">
        <v>853</v>
      </c>
      <c r="EV451" s="166" t="s">
        <v>853</v>
      </c>
      <c r="FF451" s="9" t="s">
        <v>853</v>
      </c>
      <c r="FN451" s="167"/>
      <c r="FP451" s="9" t="s">
        <v>853</v>
      </c>
      <c r="FU451" s="166"/>
      <c r="GA451" s="166"/>
      <c r="GE451" s="166"/>
      <c r="GM451" s="166"/>
      <c r="GN451" s="9" t="s">
        <v>853</v>
      </c>
      <c r="GQ451" s="167"/>
      <c r="IP451" s="166"/>
      <c r="IR451" s="166"/>
      <c r="IX451" s="10"/>
      <c r="IY451" s="10"/>
      <c r="IZ451" s="9" t="s">
        <v>853</v>
      </c>
      <c r="JA451" s="10"/>
      <c r="JK451" s="9" t="s">
        <v>853</v>
      </c>
      <c r="JL451" s="9" t="s">
        <v>853</v>
      </c>
      <c r="JM451" s="167"/>
      <c r="JY451" s="166"/>
      <c r="KA451" s="9" t="s">
        <v>853</v>
      </c>
      <c r="KC451" s="285"/>
      <c r="KH451" s="10"/>
      <c r="KI451" s="10"/>
      <c r="KJ451" s="10"/>
      <c r="KK451" s="10"/>
      <c r="KO451" t="s">
        <v>853</v>
      </c>
      <c r="KR451" s="255"/>
      <c r="KT451" s="10">
        <f t="shared" si="24"/>
        <v>7</v>
      </c>
      <c r="KU451" s="10">
        <f t="shared" si="25"/>
        <v>3</v>
      </c>
      <c r="KV451" s="10">
        <f t="shared" si="26"/>
        <v>2</v>
      </c>
      <c r="KW451" s="10">
        <f t="shared" si="27"/>
        <v>12</v>
      </c>
    </row>
    <row r="452" spans="1:309" ht="20.25" thickBot="1">
      <c r="A452" s="220">
        <v>47</v>
      </c>
      <c r="B452" s="220" t="s">
        <v>1809</v>
      </c>
      <c r="C452" s="221" t="s">
        <v>1832</v>
      </c>
      <c r="D452" s="194">
        <v>13</v>
      </c>
      <c r="E452" s="195" t="s">
        <v>1833</v>
      </c>
      <c r="F452" s="195">
        <v>8</v>
      </c>
      <c r="G452" s="195" t="s">
        <v>857</v>
      </c>
      <c r="H452" s="195">
        <v>0</v>
      </c>
      <c r="I452" s="195">
        <v>0</v>
      </c>
      <c r="J452" s="195">
        <v>264</v>
      </c>
      <c r="K452" s="195">
        <v>52.4</v>
      </c>
      <c r="L452" s="222">
        <v>19.848484848484848</v>
      </c>
      <c r="M452" s="384" t="s">
        <v>2615</v>
      </c>
      <c r="N452" s="166" t="s">
        <v>853</v>
      </c>
      <c r="BA452" s="9" t="s">
        <v>853</v>
      </c>
      <c r="BB452" s="9" t="s">
        <v>853</v>
      </c>
      <c r="BC452" s="9" t="s">
        <v>853</v>
      </c>
      <c r="BD452" s="9" t="s">
        <v>853</v>
      </c>
      <c r="BP452" s="9" t="s">
        <v>853</v>
      </c>
      <c r="CB452" s="166" t="s">
        <v>853</v>
      </c>
      <c r="CC452" s="9" t="s">
        <v>853</v>
      </c>
      <c r="CG452" s="166" t="s">
        <v>853</v>
      </c>
      <c r="CH452" s="9" t="s">
        <v>853</v>
      </c>
      <c r="CI452" s="9" t="s">
        <v>853</v>
      </c>
      <c r="CJ452" s="9" t="s">
        <v>853</v>
      </c>
      <c r="CL452" s="9" t="s">
        <v>853</v>
      </c>
      <c r="CS452" s="167"/>
      <c r="CT452" s="166" t="s">
        <v>853</v>
      </c>
      <c r="CW452" s="9" t="s">
        <v>853</v>
      </c>
      <c r="CZ452" s="9" t="s">
        <v>853</v>
      </c>
      <c r="DA452" s="9" t="s">
        <v>853</v>
      </c>
      <c r="DO452" s="166" t="s">
        <v>853</v>
      </c>
      <c r="DT452" s="9" t="s">
        <v>853</v>
      </c>
      <c r="DV452" s="9" t="s">
        <v>853</v>
      </c>
      <c r="EV452" s="166"/>
      <c r="EZ452" s="9" t="s">
        <v>853</v>
      </c>
      <c r="FC452" s="9" t="s">
        <v>853</v>
      </c>
      <c r="FG452" s="9" t="s">
        <v>853</v>
      </c>
      <c r="FH452" s="9" t="s">
        <v>853</v>
      </c>
      <c r="FN452" s="167"/>
      <c r="FO452" s="9" t="s">
        <v>853</v>
      </c>
      <c r="FS452" s="9" t="s">
        <v>853</v>
      </c>
      <c r="FU452" s="166" t="s">
        <v>853</v>
      </c>
      <c r="GA452" s="166"/>
      <c r="GE452" s="166"/>
      <c r="GM452" s="166"/>
      <c r="GQ452" s="167"/>
      <c r="HA452" t="s">
        <v>853</v>
      </c>
      <c r="HO452" t="s">
        <v>853</v>
      </c>
      <c r="IC452" t="s">
        <v>853</v>
      </c>
      <c r="ID452" t="s">
        <v>853</v>
      </c>
      <c r="IP452" s="166"/>
      <c r="IR452" s="166"/>
      <c r="IX452" s="10"/>
      <c r="IY452" s="10"/>
      <c r="IZ452" s="9" t="s">
        <v>853</v>
      </c>
      <c r="JA452" s="10"/>
      <c r="JC452" s="9" t="s">
        <v>853</v>
      </c>
      <c r="JG452" s="9" t="s">
        <v>853</v>
      </c>
      <c r="JI452" s="9" t="s">
        <v>853</v>
      </c>
      <c r="JJ452" s="9" t="s">
        <v>853</v>
      </c>
      <c r="JM452" s="167"/>
      <c r="JY452" s="166" t="s">
        <v>853</v>
      </c>
      <c r="JZ452" s="9" t="s">
        <v>853</v>
      </c>
      <c r="KA452" s="9" t="s">
        <v>853</v>
      </c>
      <c r="KB452" s="9" t="s">
        <v>853</v>
      </c>
      <c r="KC452" s="285"/>
      <c r="KD452" s="9" t="s">
        <v>853</v>
      </c>
      <c r="KE452" s="9" t="s">
        <v>853</v>
      </c>
      <c r="KH452" s="10"/>
      <c r="KI452" s="10"/>
      <c r="KJ452" s="10"/>
      <c r="KK452" s="10" t="s">
        <v>853</v>
      </c>
      <c r="KL452" t="s">
        <v>853</v>
      </c>
      <c r="KR452" s="255"/>
      <c r="KT452" s="10">
        <f t="shared" si="24"/>
        <v>31</v>
      </c>
      <c r="KU452" s="10">
        <f t="shared" si="25"/>
        <v>5</v>
      </c>
      <c r="KV452" s="10">
        <f t="shared" si="26"/>
        <v>8</v>
      </c>
      <c r="KW452" s="10">
        <f t="shared" si="27"/>
        <v>44</v>
      </c>
    </row>
    <row r="453" spans="1:309" ht="20.25" thickTop="1">
      <c r="A453" s="239"/>
      <c r="B453" s="239"/>
      <c r="C453" s="238"/>
      <c r="D453" s="196"/>
      <c r="E453" s="196">
        <v>442</v>
      </c>
      <c r="F453" s="196"/>
      <c r="G453" s="196"/>
      <c r="H453" s="196"/>
      <c r="I453" s="196"/>
      <c r="J453" s="196"/>
      <c r="K453" s="196"/>
      <c r="L453" s="196"/>
      <c r="M453" s="238" t="s">
        <v>48</v>
      </c>
      <c r="N453" s="242">
        <v>0</v>
      </c>
      <c r="O453" s="241">
        <v>0</v>
      </c>
      <c r="P453" s="241">
        <v>0</v>
      </c>
      <c r="Q453" s="241">
        <v>0</v>
      </c>
      <c r="R453" s="241">
        <v>0</v>
      </c>
      <c r="S453" s="241">
        <v>0</v>
      </c>
      <c r="T453" s="241">
        <v>0</v>
      </c>
      <c r="U453" s="241">
        <v>0</v>
      </c>
      <c r="V453" s="241">
        <v>0</v>
      </c>
      <c r="W453" s="241">
        <v>0</v>
      </c>
      <c r="X453" s="241">
        <v>0</v>
      </c>
      <c r="Y453" s="241">
        <v>0</v>
      </c>
      <c r="Z453" s="241">
        <v>0</v>
      </c>
      <c r="AA453" s="241">
        <v>0</v>
      </c>
      <c r="AB453" s="241">
        <v>0</v>
      </c>
      <c r="AC453" s="241">
        <v>0</v>
      </c>
      <c r="AD453" s="241">
        <v>0</v>
      </c>
      <c r="AE453" s="241">
        <v>0</v>
      </c>
      <c r="AF453" s="241">
        <v>0</v>
      </c>
      <c r="AG453" s="241">
        <v>0</v>
      </c>
      <c r="AH453" s="241">
        <v>0</v>
      </c>
      <c r="AI453" s="241">
        <v>0</v>
      </c>
      <c r="AJ453" s="241">
        <v>0</v>
      </c>
      <c r="AK453" s="241">
        <v>0</v>
      </c>
      <c r="AL453" s="241">
        <v>0</v>
      </c>
      <c r="AM453" s="241">
        <v>0</v>
      </c>
      <c r="AN453" s="241">
        <v>0</v>
      </c>
      <c r="AO453" s="241">
        <v>0</v>
      </c>
      <c r="AP453" s="241">
        <v>0</v>
      </c>
      <c r="AQ453" s="241">
        <v>0</v>
      </c>
      <c r="AR453" s="241">
        <v>0</v>
      </c>
      <c r="AS453" s="241">
        <v>0</v>
      </c>
      <c r="AT453" s="241">
        <v>0</v>
      </c>
      <c r="AU453" s="241">
        <v>0</v>
      </c>
      <c r="AV453" s="241">
        <v>0</v>
      </c>
      <c r="AW453" s="241">
        <v>0</v>
      </c>
      <c r="AX453" s="241">
        <v>0</v>
      </c>
      <c r="AY453" s="241">
        <v>0</v>
      </c>
      <c r="AZ453" s="241">
        <v>0</v>
      </c>
      <c r="BA453" s="241">
        <v>0</v>
      </c>
      <c r="BB453" s="241">
        <v>0</v>
      </c>
      <c r="BC453" s="241">
        <v>0</v>
      </c>
      <c r="BD453" s="241">
        <v>0</v>
      </c>
      <c r="BE453" s="241">
        <v>0</v>
      </c>
      <c r="BF453" s="241">
        <v>0</v>
      </c>
      <c r="BG453" s="241">
        <v>0</v>
      </c>
      <c r="BH453" s="241">
        <v>0</v>
      </c>
      <c r="BI453" s="241">
        <v>0</v>
      </c>
      <c r="BJ453" s="241">
        <v>0</v>
      </c>
      <c r="BK453" s="241">
        <v>0</v>
      </c>
      <c r="BL453" s="241">
        <v>0</v>
      </c>
      <c r="BM453" s="241">
        <v>0</v>
      </c>
      <c r="BN453" s="241">
        <v>0</v>
      </c>
      <c r="BO453" s="241">
        <v>0</v>
      </c>
      <c r="BP453" s="241">
        <v>0</v>
      </c>
      <c r="BQ453" s="241">
        <v>0</v>
      </c>
      <c r="BR453" s="241">
        <v>0</v>
      </c>
      <c r="BS453" s="241">
        <v>0</v>
      </c>
      <c r="BT453" s="241">
        <v>0</v>
      </c>
      <c r="BU453" s="241">
        <v>0</v>
      </c>
      <c r="BV453" s="241">
        <v>0</v>
      </c>
      <c r="BW453" s="241">
        <v>0</v>
      </c>
      <c r="BX453" s="241">
        <v>0</v>
      </c>
      <c r="BY453" s="241">
        <v>0</v>
      </c>
      <c r="BZ453" s="241">
        <v>0</v>
      </c>
      <c r="CA453" s="241">
        <v>0</v>
      </c>
      <c r="CB453" s="241">
        <v>0</v>
      </c>
      <c r="CC453" s="241">
        <v>0</v>
      </c>
      <c r="CD453" s="241">
        <v>0</v>
      </c>
      <c r="CE453" s="241">
        <v>0</v>
      </c>
      <c r="CF453" s="241">
        <v>0</v>
      </c>
      <c r="CG453" s="241">
        <v>0</v>
      </c>
      <c r="CH453" s="241">
        <v>0</v>
      </c>
      <c r="CI453" s="241">
        <v>0</v>
      </c>
      <c r="CJ453" s="241">
        <v>0</v>
      </c>
      <c r="CK453" s="241">
        <v>0</v>
      </c>
      <c r="CL453" s="241"/>
      <c r="CM453" s="241">
        <v>0</v>
      </c>
      <c r="CN453" s="241">
        <v>0</v>
      </c>
      <c r="CO453" s="241">
        <v>0</v>
      </c>
      <c r="CP453" s="241">
        <v>0</v>
      </c>
      <c r="CQ453" s="241">
        <v>0</v>
      </c>
      <c r="CR453" s="241">
        <v>0</v>
      </c>
      <c r="CS453" s="241">
        <v>0</v>
      </c>
      <c r="CT453" s="241">
        <v>0</v>
      </c>
      <c r="CU453" s="241">
        <v>0</v>
      </c>
      <c r="CV453" s="241">
        <v>0</v>
      </c>
      <c r="CW453" s="241">
        <v>0</v>
      </c>
      <c r="CX453" s="241"/>
      <c r="CY453" s="241">
        <v>0</v>
      </c>
      <c r="CZ453" s="241">
        <v>0</v>
      </c>
      <c r="DA453" s="241">
        <v>0</v>
      </c>
      <c r="DB453" s="241">
        <v>0</v>
      </c>
      <c r="DC453" s="241">
        <v>0</v>
      </c>
      <c r="DD453" s="241">
        <v>0</v>
      </c>
      <c r="DE453" s="241">
        <v>0</v>
      </c>
      <c r="DF453" s="241">
        <v>0</v>
      </c>
      <c r="DG453" s="241">
        <v>0</v>
      </c>
      <c r="DH453" s="241">
        <v>0</v>
      </c>
      <c r="DI453" s="241">
        <v>0</v>
      </c>
      <c r="DJ453" s="241">
        <v>0</v>
      </c>
      <c r="DK453" s="241">
        <v>0</v>
      </c>
      <c r="DL453" s="241">
        <v>0</v>
      </c>
      <c r="DM453" s="241">
        <v>0</v>
      </c>
      <c r="DN453" s="241">
        <v>0</v>
      </c>
      <c r="DO453" s="241">
        <v>0</v>
      </c>
      <c r="DP453" s="241">
        <v>0</v>
      </c>
      <c r="DQ453" s="241">
        <v>0</v>
      </c>
      <c r="DR453" s="241">
        <v>0</v>
      </c>
      <c r="DS453" s="241">
        <v>0</v>
      </c>
      <c r="DT453" s="241">
        <v>0</v>
      </c>
      <c r="DU453" s="241">
        <v>0</v>
      </c>
      <c r="DV453" s="241">
        <v>0</v>
      </c>
      <c r="DW453" s="241">
        <v>0</v>
      </c>
      <c r="DX453" s="241">
        <v>0</v>
      </c>
      <c r="DY453" s="241">
        <v>0</v>
      </c>
      <c r="DZ453" s="241">
        <v>0</v>
      </c>
      <c r="EA453" s="241">
        <v>0</v>
      </c>
      <c r="EB453" s="241">
        <v>0</v>
      </c>
      <c r="EC453" s="241">
        <v>0</v>
      </c>
      <c r="ED453" s="241">
        <v>0</v>
      </c>
      <c r="EE453" s="241">
        <v>0</v>
      </c>
      <c r="EF453" s="241">
        <v>0</v>
      </c>
      <c r="EG453" s="241">
        <v>0</v>
      </c>
      <c r="EH453" s="241">
        <v>0</v>
      </c>
      <c r="EI453" s="241">
        <v>0</v>
      </c>
      <c r="EJ453" s="241">
        <v>0</v>
      </c>
      <c r="EK453" s="241">
        <v>0</v>
      </c>
      <c r="EL453" s="241">
        <v>0</v>
      </c>
      <c r="EM453" s="241">
        <v>0</v>
      </c>
      <c r="EN453" s="241">
        <v>0</v>
      </c>
      <c r="EO453" s="241">
        <v>0</v>
      </c>
      <c r="EP453" s="241">
        <v>0</v>
      </c>
      <c r="EQ453" s="241">
        <v>0</v>
      </c>
      <c r="ER453" s="241">
        <v>0</v>
      </c>
      <c r="ES453" s="241">
        <v>0</v>
      </c>
      <c r="ET453" s="241">
        <v>0</v>
      </c>
      <c r="EU453" s="241">
        <v>0</v>
      </c>
      <c r="EV453" s="241">
        <v>0</v>
      </c>
      <c r="EW453" s="241">
        <v>0</v>
      </c>
      <c r="EX453" s="241">
        <v>0</v>
      </c>
      <c r="EY453" s="241">
        <v>0</v>
      </c>
      <c r="EZ453" s="241">
        <v>0</v>
      </c>
      <c r="FA453" s="241">
        <v>0</v>
      </c>
      <c r="FB453" s="241">
        <v>0</v>
      </c>
      <c r="FC453" s="241">
        <v>0</v>
      </c>
      <c r="FD453" s="241">
        <v>0</v>
      </c>
      <c r="FE453" s="241">
        <v>0</v>
      </c>
      <c r="FF453" s="241">
        <v>0</v>
      </c>
      <c r="FG453" s="241">
        <v>0</v>
      </c>
      <c r="FH453" s="241">
        <v>0</v>
      </c>
      <c r="FI453" s="241">
        <v>0</v>
      </c>
      <c r="FJ453" s="241">
        <v>0</v>
      </c>
      <c r="FK453" s="241">
        <v>0</v>
      </c>
      <c r="FL453" s="241">
        <v>0</v>
      </c>
      <c r="FM453" s="241">
        <v>0</v>
      </c>
      <c r="FN453" s="241">
        <v>0</v>
      </c>
      <c r="FO453" s="241">
        <v>0</v>
      </c>
      <c r="FP453" s="241">
        <v>0</v>
      </c>
      <c r="FQ453" s="241">
        <v>0</v>
      </c>
      <c r="FR453" s="241">
        <v>0</v>
      </c>
      <c r="FS453" s="241">
        <v>0</v>
      </c>
      <c r="FT453" s="241">
        <v>0</v>
      </c>
      <c r="FU453" s="241">
        <v>0</v>
      </c>
      <c r="FV453" s="241">
        <v>0</v>
      </c>
      <c r="FW453" s="241">
        <v>0</v>
      </c>
      <c r="FX453" s="241">
        <v>0</v>
      </c>
      <c r="FY453" s="241">
        <v>0</v>
      </c>
      <c r="FZ453" s="241">
        <v>0</v>
      </c>
      <c r="GA453" s="241">
        <v>0</v>
      </c>
      <c r="GB453" s="241">
        <v>0</v>
      </c>
      <c r="GC453" s="241">
        <v>0</v>
      </c>
      <c r="GD453" s="241">
        <v>0</v>
      </c>
      <c r="GE453" s="241">
        <v>0</v>
      </c>
      <c r="GF453" s="241">
        <v>0</v>
      </c>
      <c r="GG453" s="241">
        <v>0</v>
      </c>
      <c r="GH453" s="241">
        <v>0</v>
      </c>
      <c r="GI453" s="241">
        <v>0</v>
      </c>
      <c r="GJ453" s="241">
        <v>0</v>
      </c>
      <c r="GK453" s="241">
        <v>0</v>
      </c>
      <c r="GL453" s="241">
        <v>0</v>
      </c>
      <c r="GM453" s="241">
        <v>0</v>
      </c>
      <c r="GN453" s="241">
        <v>0</v>
      </c>
      <c r="GO453" s="241">
        <v>0</v>
      </c>
      <c r="GP453" s="241">
        <v>0</v>
      </c>
      <c r="GQ453" s="241">
        <v>0</v>
      </c>
      <c r="GR453" s="241">
        <v>0</v>
      </c>
      <c r="GS453" s="241">
        <v>0</v>
      </c>
      <c r="GT453" s="241">
        <v>0</v>
      </c>
      <c r="GU453" s="241">
        <v>0</v>
      </c>
      <c r="GV453" s="241">
        <v>0</v>
      </c>
      <c r="GW453" s="241">
        <v>0</v>
      </c>
      <c r="GX453" s="241">
        <v>0</v>
      </c>
      <c r="GY453" s="241">
        <v>0</v>
      </c>
      <c r="GZ453" s="241">
        <v>0</v>
      </c>
      <c r="HA453" s="241">
        <v>0</v>
      </c>
      <c r="HB453" s="241">
        <v>0</v>
      </c>
      <c r="HC453" s="241">
        <v>0</v>
      </c>
      <c r="HD453" s="241">
        <v>0</v>
      </c>
      <c r="HE453" s="241">
        <v>0</v>
      </c>
      <c r="HF453" s="241">
        <v>0</v>
      </c>
      <c r="HG453" s="241">
        <v>0</v>
      </c>
      <c r="HH453" s="241">
        <v>0</v>
      </c>
      <c r="HI453" s="241">
        <v>0</v>
      </c>
      <c r="HJ453" s="241">
        <v>0</v>
      </c>
      <c r="HK453" s="241">
        <v>0</v>
      </c>
      <c r="HL453" s="241">
        <v>0</v>
      </c>
      <c r="HM453" s="241">
        <v>0</v>
      </c>
      <c r="HN453" s="241">
        <v>0</v>
      </c>
      <c r="HO453" s="241">
        <v>0</v>
      </c>
      <c r="HP453" s="241">
        <v>0</v>
      </c>
      <c r="HQ453" s="241">
        <v>0</v>
      </c>
      <c r="HR453" s="241">
        <v>0</v>
      </c>
      <c r="HS453" s="241">
        <v>0</v>
      </c>
      <c r="HT453" s="241">
        <v>0</v>
      </c>
      <c r="HU453" s="241">
        <v>0</v>
      </c>
      <c r="HV453" s="241">
        <v>0</v>
      </c>
      <c r="HW453" s="241">
        <v>0</v>
      </c>
      <c r="HX453" s="241">
        <v>0</v>
      </c>
      <c r="HY453" s="241">
        <v>0</v>
      </c>
      <c r="HZ453" s="241">
        <v>0</v>
      </c>
      <c r="IA453" s="241">
        <v>0</v>
      </c>
      <c r="IB453" s="241">
        <v>0</v>
      </c>
      <c r="IC453" s="241">
        <v>0</v>
      </c>
      <c r="ID453" s="241">
        <v>0</v>
      </c>
      <c r="IE453" s="241">
        <v>0</v>
      </c>
      <c r="IF453" s="241">
        <v>0</v>
      </c>
      <c r="IG453" s="241">
        <v>0</v>
      </c>
      <c r="IH453" s="241">
        <v>0</v>
      </c>
      <c r="II453" s="241">
        <v>0</v>
      </c>
      <c r="IJ453" s="241">
        <v>0</v>
      </c>
      <c r="IK453" s="241">
        <v>0</v>
      </c>
      <c r="IL453" s="241">
        <v>0</v>
      </c>
      <c r="IM453" s="241">
        <v>0</v>
      </c>
      <c r="IN453" s="241">
        <v>0</v>
      </c>
      <c r="IO453" s="241">
        <v>0</v>
      </c>
      <c r="IP453" s="241">
        <v>0</v>
      </c>
      <c r="IQ453" s="241">
        <v>0</v>
      </c>
      <c r="IR453" s="241">
        <v>0</v>
      </c>
      <c r="IS453" s="241">
        <v>0</v>
      </c>
      <c r="IT453" s="241">
        <v>0</v>
      </c>
      <c r="IU453" s="241">
        <v>0</v>
      </c>
      <c r="IV453" s="241">
        <v>0</v>
      </c>
      <c r="IW453" s="241">
        <v>0</v>
      </c>
      <c r="IX453" s="241">
        <v>0</v>
      </c>
      <c r="IY453" s="241">
        <v>0</v>
      </c>
      <c r="IZ453" s="241">
        <v>0</v>
      </c>
      <c r="JA453" s="241">
        <v>0</v>
      </c>
      <c r="JB453" s="241">
        <v>0</v>
      </c>
      <c r="JC453" s="241">
        <v>0</v>
      </c>
      <c r="JD453" s="241">
        <v>0</v>
      </c>
      <c r="JE453" s="241">
        <v>0</v>
      </c>
      <c r="JF453" s="241"/>
      <c r="JG453" s="241">
        <v>0</v>
      </c>
      <c r="JH453" s="241">
        <v>0</v>
      </c>
      <c r="JI453" s="241">
        <v>0</v>
      </c>
      <c r="JJ453" s="241">
        <v>0</v>
      </c>
      <c r="JK453" s="241">
        <v>0</v>
      </c>
      <c r="JL453" s="241">
        <v>0</v>
      </c>
      <c r="JM453" s="241">
        <v>0</v>
      </c>
      <c r="JN453" s="241">
        <v>0</v>
      </c>
      <c r="JO453" s="241">
        <v>0</v>
      </c>
      <c r="JP453" s="241">
        <v>0</v>
      </c>
      <c r="JQ453" s="241">
        <v>0</v>
      </c>
      <c r="JR453" s="241">
        <v>0</v>
      </c>
      <c r="JS453" s="241">
        <v>0</v>
      </c>
      <c r="JT453" s="241">
        <v>0</v>
      </c>
      <c r="JU453" s="241">
        <v>0</v>
      </c>
      <c r="JV453" s="241">
        <v>0</v>
      </c>
      <c r="JW453" s="241">
        <v>0</v>
      </c>
      <c r="JX453" s="241">
        <v>0</v>
      </c>
      <c r="JY453" s="241">
        <v>0</v>
      </c>
      <c r="JZ453" s="241">
        <v>0</v>
      </c>
      <c r="KA453" s="241">
        <v>0</v>
      </c>
      <c r="KB453" s="241">
        <v>0</v>
      </c>
      <c r="KC453" s="241">
        <v>0</v>
      </c>
      <c r="KD453" s="241">
        <v>0</v>
      </c>
      <c r="KE453" s="241">
        <v>0</v>
      </c>
      <c r="KF453" s="241">
        <v>0</v>
      </c>
      <c r="KG453" s="241">
        <v>0</v>
      </c>
      <c r="KH453" s="241">
        <v>0</v>
      </c>
      <c r="KI453" s="241">
        <v>0</v>
      </c>
      <c r="KJ453" s="241">
        <v>0</v>
      </c>
      <c r="KK453" s="241">
        <v>0</v>
      </c>
      <c r="KL453" s="241">
        <v>0</v>
      </c>
      <c r="KM453" s="241">
        <v>0</v>
      </c>
      <c r="KN453" s="241">
        <v>0</v>
      </c>
      <c r="KO453" s="241">
        <v>0</v>
      </c>
      <c r="KP453" s="241">
        <v>0</v>
      </c>
      <c r="KQ453" s="241"/>
      <c r="KR453" s="243">
        <v>0</v>
      </c>
    </row>
    <row r="454" spans="1:309">
      <c r="M454" s="172" t="s">
        <v>2078</v>
      </c>
      <c r="N454" s="204">
        <v>0</v>
      </c>
      <c r="O454" s="561">
        <v>0</v>
      </c>
      <c r="P454" s="561">
        <v>0</v>
      </c>
      <c r="Q454" s="561">
        <v>0</v>
      </c>
      <c r="R454" s="561">
        <v>0</v>
      </c>
      <c r="S454" s="561">
        <v>0</v>
      </c>
      <c r="T454" s="561">
        <v>0</v>
      </c>
      <c r="U454" s="561">
        <v>0</v>
      </c>
      <c r="V454" s="561">
        <v>0</v>
      </c>
      <c r="W454" s="561">
        <v>0</v>
      </c>
      <c r="X454" s="561">
        <v>0</v>
      </c>
      <c r="Y454" s="561">
        <v>0</v>
      </c>
      <c r="Z454" s="561">
        <v>0</v>
      </c>
      <c r="AA454" s="561">
        <v>0</v>
      </c>
      <c r="AB454" s="561">
        <v>0</v>
      </c>
      <c r="AC454" s="561">
        <v>0</v>
      </c>
      <c r="AD454" s="561">
        <v>0</v>
      </c>
      <c r="AE454" s="561">
        <v>0</v>
      </c>
      <c r="AF454" s="561">
        <v>0</v>
      </c>
      <c r="AG454" s="561">
        <v>0</v>
      </c>
      <c r="AH454" s="561">
        <v>0</v>
      </c>
      <c r="AI454" s="561">
        <v>0</v>
      </c>
      <c r="AJ454" s="561">
        <v>0</v>
      </c>
      <c r="AK454" s="561">
        <v>0</v>
      </c>
      <c r="AL454" s="561">
        <v>0</v>
      </c>
      <c r="AM454" s="561">
        <v>0</v>
      </c>
      <c r="AN454" s="561">
        <v>0</v>
      </c>
      <c r="AO454" s="561">
        <v>0</v>
      </c>
      <c r="AP454" s="561">
        <v>0</v>
      </c>
      <c r="AQ454" s="561">
        <v>0</v>
      </c>
      <c r="AR454" s="561">
        <v>0</v>
      </c>
      <c r="AS454" s="561">
        <v>0</v>
      </c>
      <c r="AT454" s="561">
        <v>0</v>
      </c>
      <c r="AU454" s="561">
        <v>0</v>
      </c>
      <c r="AV454" s="561">
        <v>0</v>
      </c>
      <c r="AW454" s="561">
        <v>0</v>
      </c>
      <c r="AX454" s="561">
        <v>0</v>
      </c>
      <c r="AY454" s="561">
        <v>0</v>
      </c>
      <c r="AZ454" s="561">
        <v>0</v>
      </c>
      <c r="BA454" s="561">
        <v>0</v>
      </c>
      <c r="BB454" s="561">
        <v>0</v>
      </c>
      <c r="BC454" s="561">
        <v>0</v>
      </c>
      <c r="BD454" s="561">
        <v>0</v>
      </c>
      <c r="BE454" s="561">
        <v>0</v>
      </c>
      <c r="BF454" s="561">
        <v>0</v>
      </c>
      <c r="BG454" s="561">
        <v>0</v>
      </c>
      <c r="BH454" s="561">
        <v>0</v>
      </c>
      <c r="BI454" s="561">
        <v>0</v>
      </c>
      <c r="BJ454" s="561">
        <v>0</v>
      </c>
      <c r="BK454" s="561">
        <v>0</v>
      </c>
      <c r="BL454" s="561">
        <v>0</v>
      </c>
      <c r="BM454" s="561">
        <v>0</v>
      </c>
      <c r="BN454" s="561">
        <v>0</v>
      </c>
      <c r="BO454" s="561">
        <v>0</v>
      </c>
      <c r="BP454" s="561">
        <v>0</v>
      </c>
      <c r="BQ454" s="561">
        <v>0</v>
      </c>
      <c r="BR454" s="561">
        <v>0</v>
      </c>
      <c r="BS454" s="561">
        <v>0</v>
      </c>
      <c r="BT454" s="561">
        <v>0</v>
      </c>
      <c r="BU454" s="561">
        <v>0</v>
      </c>
      <c r="BV454" s="561">
        <v>0</v>
      </c>
      <c r="BW454" s="561">
        <v>0</v>
      </c>
      <c r="BX454" s="561">
        <v>0</v>
      </c>
      <c r="BY454" s="561">
        <v>0</v>
      </c>
      <c r="BZ454" s="561">
        <v>0</v>
      </c>
      <c r="CA454" s="561">
        <v>0</v>
      </c>
      <c r="CB454" s="561">
        <v>0</v>
      </c>
      <c r="CC454" s="561">
        <v>0</v>
      </c>
      <c r="CD454" s="561">
        <v>0</v>
      </c>
      <c r="CE454" s="561">
        <v>0</v>
      </c>
      <c r="CF454" s="561">
        <v>0</v>
      </c>
      <c r="CG454" s="561">
        <v>0</v>
      </c>
      <c r="CH454" s="561">
        <v>0</v>
      </c>
      <c r="CI454" s="561">
        <v>0</v>
      </c>
      <c r="CJ454" s="561">
        <v>0</v>
      </c>
      <c r="CK454" s="561">
        <v>0</v>
      </c>
      <c r="CL454" s="561"/>
      <c r="CM454" s="561">
        <v>0</v>
      </c>
      <c r="CN454" s="561">
        <v>0</v>
      </c>
      <c r="CO454" s="561">
        <v>0</v>
      </c>
      <c r="CP454" s="561">
        <v>0</v>
      </c>
      <c r="CQ454" s="561">
        <v>0</v>
      </c>
      <c r="CR454" s="561">
        <v>0</v>
      </c>
      <c r="CS454" s="561">
        <v>0</v>
      </c>
      <c r="CT454" s="561">
        <v>0</v>
      </c>
      <c r="CU454" s="561">
        <v>0</v>
      </c>
      <c r="CV454" s="561">
        <v>0</v>
      </c>
      <c r="CW454" s="561">
        <v>0</v>
      </c>
      <c r="CX454" s="561"/>
      <c r="CY454" s="561">
        <v>0</v>
      </c>
      <c r="CZ454" s="561">
        <v>0</v>
      </c>
      <c r="DA454" s="561">
        <v>0</v>
      </c>
      <c r="DB454" s="561">
        <v>0</v>
      </c>
      <c r="DC454" s="561">
        <v>0</v>
      </c>
      <c r="DD454" s="561">
        <v>0</v>
      </c>
      <c r="DE454" s="561">
        <v>0</v>
      </c>
      <c r="DF454" s="561">
        <v>0</v>
      </c>
      <c r="DG454" s="561">
        <v>0</v>
      </c>
      <c r="DH454" s="561">
        <v>0</v>
      </c>
      <c r="DI454" s="561">
        <v>0</v>
      </c>
      <c r="DJ454" s="561">
        <v>0</v>
      </c>
      <c r="DK454" s="561">
        <v>0</v>
      </c>
      <c r="DL454" s="561">
        <v>0</v>
      </c>
      <c r="DM454" s="561">
        <v>0</v>
      </c>
      <c r="DN454" s="561">
        <v>0</v>
      </c>
      <c r="DO454" s="561">
        <v>0</v>
      </c>
      <c r="DP454" s="561">
        <v>0</v>
      </c>
      <c r="DQ454" s="561">
        <v>0</v>
      </c>
      <c r="DR454" s="561">
        <v>0</v>
      </c>
      <c r="DS454" s="561">
        <v>0</v>
      </c>
      <c r="DT454" s="561">
        <v>0</v>
      </c>
      <c r="DU454" s="561">
        <v>0</v>
      </c>
      <c r="DV454" s="561">
        <v>0</v>
      </c>
      <c r="DW454" s="561">
        <v>0</v>
      </c>
      <c r="DX454" s="561">
        <v>0</v>
      </c>
      <c r="DY454" s="561">
        <v>0</v>
      </c>
      <c r="DZ454" s="561">
        <v>0</v>
      </c>
      <c r="EA454" s="561">
        <v>0</v>
      </c>
      <c r="EB454" s="561">
        <v>0</v>
      </c>
      <c r="EC454" s="561">
        <v>0</v>
      </c>
      <c r="ED454" s="561">
        <v>0</v>
      </c>
      <c r="EE454" s="561">
        <v>0</v>
      </c>
      <c r="EF454" s="561">
        <v>0</v>
      </c>
      <c r="EG454" s="561">
        <v>0</v>
      </c>
      <c r="EH454" s="561">
        <v>0</v>
      </c>
      <c r="EI454" s="561">
        <v>0</v>
      </c>
      <c r="EJ454" s="561">
        <v>0</v>
      </c>
      <c r="EK454" s="561">
        <v>0</v>
      </c>
      <c r="EL454" s="561">
        <v>0</v>
      </c>
      <c r="EM454" s="561">
        <v>0</v>
      </c>
      <c r="EN454" s="561">
        <v>0</v>
      </c>
      <c r="EO454" s="561">
        <v>0</v>
      </c>
      <c r="EP454" s="561">
        <v>0</v>
      </c>
      <c r="EQ454" s="561">
        <v>0</v>
      </c>
      <c r="ER454" s="561">
        <v>0</v>
      </c>
      <c r="ES454" s="561">
        <v>0</v>
      </c>
      <c r="ET454" s="561">
        <v>0</v>
      </c>
      <c r="EU454" s="561">
        <v>0</v>
      </c>
      <c r="EV454" s="561">
        <v>0</v>
      </c>
      <c r="EW454" s="561">
        <v>0</v>
      </c>
      <c r="EX454" s="561">
        <v>0</v>
      </c>
      <c r="EY454" s="561">
        <v>0</v>
      </c>
      <c r="EZ454" s="561">
        <v>0</v>
      </c>
      <c r="FA454" s="561">
        <v>0</v>
      </c>
      <c r="FB454" s="561">
        <v>0</v>
      </c>
      <c r="FC454" s="561">
        <v>0</v>
      </c>
      <c r="FD454" s="561">
        <v>0</v>
      </c>
      <c r="FE454" s="561">
        <v>0</v>
      </c>
      <c r="FF454" s="561">
        <v>0</v>
      </c>
      <c r="FG454" s="561">
        <v>0</v>
      </c>
      <c r="FH454" s="561">
        <v>0</v>
      </c>
      <c r="FI454" s="561">
        <v>0</v>
      </c>
      <c r="FJ454" s="561">
        <v>0</v>
      </c>
      <c r="FK454" s="561">
        <v>0</v>
      </c>
      <c r="FL454" s="561">
        <v>0</v>
      </c>
      <c r="FM454" s="561">
        <v>0</v>
      </c>
      <c r="FN454" s="561">
        <v>0</v>
      </c>
      <c r="FO454" s="561">
        <v>0</v>
      </c>
      <c r="FP454" s="561">
        <v>0</v>
      </c>
      <c r="FQ454" s="561">
        <v>0</v>
      </c>
      <c r="FR454" s="561">
        <v>0</v>
      </c>
      <c r="FS454" s="561">
        <v>0</v>
      </c>
      <c r="FT454" s="561">
        <v>0</v>
      </c>
      <c r="FU454" s="561">
        <v>0</v>
      </c>
      <c r="FV454" s="561">
        <v>0</v>
      </c>
      <c r="FW454" s="561">
        <v>0</v>
      </c>
      <c r="FX454" s="561">
        <v>0</v>
      </c>
      <c r="FY454" s="561">
        <v>0</v>
      </c>
      <c r="FZ454" s="561">
        <v>0</v>
      </c>
      <c r="GA454" s="561">
        <v>0</v>
      </c>
      <c r="GB454" s="561">
        <v>0</v>
      </c>
      <c r="GC454" s="561">
        <v>0</v>
      </c>
      <c r="GD454" s="561">
        <v>0</v>
      </c>
      <c r="GE454" s="561">
        <v>0</v>
      </c>
      <c r="GF454" s="561">
        <v>0</v>
      </c>
      <c r="GG454" s="561">
        <v>0</v>
      </c>
      <c r="GH454" s="561">
        <v>0</v>
      </c>
      <c r="GI454" s="561">
        <v>0</v>
      </c>
      <c r="GJ454" s="561">
        <v>0</v>
      </c>
      <c r="GK454" s="561">
        <v>0</v>
      </c>
      <c r="GL454" s="561">
        <v>0</v>
      </c>
      <c r="GM454" s="561">
        <v>0</v>
      </c>
      <c r="GN454" s="561">
        <v>0</v>
      </c>
      <c r="GO454" s="561">
        <v>0</v>
      </c>
      <c r="GP454" s="561">
        <v>0</v>
      </c>
      <c r="GQ454" s="561">
        <v>0</v>
      </c>
      <c r="GR454" s="561">
        <v>0</v>
      </c>
      <c r="GS454" s="561">
        <v>0</v>
      </c>
      <c r="GT454" s="561">
        <v>0</v>
      </c>
      <c r="GU454" s="561">
        <v>0</v>
      </c>
      <c r="GV454" s="561">
        <v>0</v>
      </c>
      <c r="GW454" s="561">
        <v>0</v>
      </c>
      <c r="GX454" s="561">
        <v>0</v>
      </c>
      <c r="GY454" s="561">
        <v>0</v>
      </c>
      <c r="GZ454" s="561">
        <v>0</v>
      </c>
      <c r="HA454" s="561">
        <v>0</v>
      </c>
      <c r="HB454" s="561">
        <v>0</v>
      </c>
      <c r="HC454" s="561">
        <v>0</v>
      </c>
      <c r="HD454" s="561">
        <v>0</v>
      </c>
      <c r="HE454" s="561">
        <v>0</v>
      </c>
      <c r="HF454" s="561">
        <v>0</v>
      </c>
      <c r="HG454" s="561">
        <v>0</v>
      </c>
      <c r="HH454" s="561">
        <v>0</v>
      </c>
      <c r="HI454" s="561">
        <v>0</v>
      </c>
      <c r="HJ454" s="561">
        <v>0</v>
      </c>
      <c r="HK454" s="561">
        <v>0</v>
      </c>
      <c r="HL454" s="561">
        <v>0</v>
      </c>
      <c r="HM454" s="561">
        <v>0</v>
      </c>
      <c r="HN454" s="561">
        <v>0</v>
      </c>
      <c r="HO454" s="561">
        <v>0</v>
      </c>
      <c r="HP454" s="561">
        <v>0</v>
      </c>
      <c r="HQ454" s="561">
        <v>0</v>
      </c>
      <c r="HR454" s="561">
        <v>0</v>
      </c>
      <c r="HS454" s="561">
        <v>0</v>
      </c>
      <c r="HT454" s="561">
        <v>0</v>
      </c>
      <c r="HU454" s="561">
        <v>0</v>
      </c>
      <c r="HV454" s="561">
        <v>0</v>
      </c>
      <c r="HW454" s="561">
        <v>0</v>
      </c>
      <c r="HX454" s="561">
        <v>0</v>
      </c>
      <c r="HY454" s="561">
        <v>0</v>
      </c>
      <c r="HZ454" s="561">
        <v>0</v>
      </c>
      <c r="IA454" s="561">
        <v>0</v>
      </c>
      <c r="IB454" s="561">
        <v>0</v>
      </c>
      <c r="IC454" s="561">
        <v>0</v>
      </c>
      <c r="ID454" s="561">
        <v>0</v>
      </c>
      <c r="IE454" s="561">
        <v>0</v>
      </c>
      <c r="IF454" s="561">
        <v>0</v>
      </c>
      <c r="IG454" s="561">
        <v>0</v>
      </c>
      <c r="IH454" s="561">
        <v>0</v>
      </c>
      <c r="II454" s="561">
        <v>0</v>
      </c>
      <c r="IJ454" s="561">
        <v>0</v>
      </c>
      <c r="IK454" s="561">
        <v>0</v>
      </c>
      <c r="IL454" s="561">
        <v>0</v>
      </c>
      <c r="IM454" s="561">
        <v>0</v>
      </c>
      <c r="IN454" s="561">
        <v>0</v>
      </c>
      <c r="IO454" s="561">
        <v>0</v>
      </c>
      <c r="IP454" s="561">
        <v>0</v>
      </c>
      <c r="IQ454" s="561">
        <v>0</v>
      </c>
      <c r="IR454" s="561">
        <v>0</v>
      </c>
      <c r="IS454" s="561">
        <v>0</v>
      </c>
      <c r="IT454" s="561">
        <v>0</v>
      </c>
      <c r="IU454" s="561">
        <v>0</v>
      </c>
      <c r="IV454" s="561">
        <v>0</v>
      </c>
      <c r="IW454" s="561">
        <v>0</v>
      </c>
      <c r="IX454" s="561">
        <v>0</v>
      </c>
      <c r="IY454" s="561">
        <v>0</v>
      </c>
      <c r="IZ454" s="561">
        <v>0</v>
      </c>
      <c r="JA454" s="561">
        <v>0</v>
      </c>
      <c r="JB454" s="561">
        <v>0</v>
      </c>
      <c r="JC454" s="561">
        <v>0</v>
      </c>
      <c r="JD454" s="561">
        <v>0</v>
      </c>
      <c r="JE454" s="561">
        <v>0</v>
      </c>
      <c r="JF454" s="561"/>
      <c r="JG454" s="561">
        <v>0</v>
      </c>
      <c r="JH454" s="561">
        <v>0</v>
      </c>
      <c r="JI454" s="561">
        <v>0</v>
      </c>
      <c r="JJ454" s="561">
        <v>0</v>
      </c>
      <c r="JK454" s="561">
        <v>0</v>
      </c>
      <c r="JL454" s="561">
        <v>0</v>
      </c>
      <c r="JM454" s="561">
        <v>0</v>
      </c>
      <c r="JN454" s="561">
        <v>0</v>
      </c>
      <c r="JO454" s="561">
        <v>0</v>
      </c>
      <c r="JP454" s="561">
        <v>0</v>
      </c>
      <c r="JQ454" s="561">
        <v>0</v>
      </c>
      <c r="JR454" s="561">
        <v>0</v>
      </c>
      <c r="JS454" s="561">
        <v>0</v>
      </c>
      <c r="JT454" s="561">
        <v>0</v>
      </c>
      <c r="JU454" s="561">
        <v>0</v>
      </c>
      <c r="JV454" s="561">
        <v>0</v>
      </c>
      <c r="JW454" s="561">
        <v>0</v>
      </c>
      <c r="JX454" s="561">
        <v>0</v>
      </c>
      <c r="JY454" s="561">
        <v>0</v>
      </c>
      <c r="JZ454" s="561">
        <v>0</v>
      </c>
      <c r="KA454" s="561">
        <v>0</v>
      </c>
      <c r="KB454" s="561">
        <v>0</v>
      </c>
      <c r="KC454" s="561">
        <v>0</v>
      </c>
      <c r="KD454" s="561">
        <v>0</v>
      </c>
      <c r="KE454" s="561">
        <v>0</v>
      </c>
      <c r="KF454" s="561">
        <v>0</v>
      </c>
      <c r="KG454" s="561">
        <v>0</v>
      </c>
      <c r="KH454" s="561">
        <v>0</v>
      </c>
      <c r="KI454" s="561">
        <v>0</v>
      </c>
      <c r="KJ454" s="561">
        <v>0</v>
      </c>
      <c r="KK454" s="561">
        <v>0</v>
      </c>
      <c r="KL454" s="561">
        <v>0</v>
      </c>
      <c r="KM454" s="561">
        <v>0</v>
      </c>
      <c r="KN454" s="561">
        <v>0</v>
      </c>
      <c r="KO454" s="561">
        <v>0</v>
      </c>
      <c r="KP454" s="561">
        <v>0</v>
      </c>
      <c r="KQ454" s="561"/>
      <c r="KR454" s="205">
        <v>0</v>
      </c>
    </row>
    <row r="455" spans="1:309">
      <c r="M455" s="172" t="s">
        <v>1834</v>
      </c>
      <c r="N455" s="204">
        <v>0</v>
      </c>
      <c r="O455" s="561">
        <v>0</v>
      </c>
      <c r="P455" s="561">
        <v>0</v>
      </c>
      <c r="Q455" s="561">
        <v>0</v>
      </c>
      <c r="R455" s="561">
        <v>0</v>
      </c>
      <c r="S455" s="561">
        <v>0</v>
      </c>
      <c r="T455" s="561">
        <v>0</v>
      </c>
      <c r="U455" s="561">
        <v>0</v>
      </c>
      <c r="V455" s="561">
        <v>0</v>
      </c>
      <c r="W455" s="561">
        <v>0</v>
      </c>
      <c r="X455" s="561">
        <v>0</v>
      </c>
      <c r="Y455" s="561">
        <v>0</v>
      </c>
      <c r="Z455" s="561">
        <v>0</v>
      </c>
      <c r="AA455" s="561">
        <v>0</v>
      </c>
      <c r="AB455" s="561">
        <v>0</v>
      </c>
      <c r="AC455" s="561">
        <v>0</v>
      </c>
      <c r="AD455" s="561">
        <v>0</v>
      </c>
      <c r="AE455" s="561">
        <v>0</v>
      </c>
      <c r="AF455" s="561">
        <v>0</v>
      </c>
      <c r="AG455" s="561">
        <v>0</v>
      </c>
      <c r="AH455" s="561">
        <v>0</v>
      </c>
      <c r="AI455" s="561">
        <v>0</v>
      </c>
      <c r="AJ455" s="561">
        <v>0</v>
      </c>
      <c r="AK455" s="561">
        <v>0</v>
      </c>
      <c r="AL455" s="561">
        <v>0</v>
      </c>
      <c r="AM455" s="561">
        <v>0</v>
      </c>
      <c r="AN455" s="561">
        <v>0</v>
      </c>
      <c r="AO455" s="561">
        <v>0</v>
      </c>
      <c r="AP455" s="561">
        <v>0</v>
      </c>
      <c r="AQ455" s="561">
        <v>0</v>
      </c>
      <c r="AR455" s="561">
        <v>0</v>
      </c>
      <c r="AS455" s="561">
        <v>0</v>
      </c>
      <c r="AT455" s="561">
        <v>0</v>
      </c>
      <c r="AU455" s="561">
        <v>0</v>
      </c>
      <c r="AV455" s="561">
        <v>0</v>
      </c>
      <c r="AW455" s="561">
        <v>0</v>
      </c>
      <c r="AX455" s="561">
        <v>0</v>
      </c>
      <c r="AY455" s="561">
        <v>0</v>
      </c>
      <c r="AZ455" s="561">
        <v>0</v>
      </c>
      <c r="BA455" s="561">
        <v>0</v>
      </c>
      <c r="BB455" s="561">
        <v>0</v>
      </c>
      <c r="BC455" s="561">
        <v>0</v>
      </c>
      <c r="BD455" s="561">
        <v>0</v>
      </c>
      <c r="BE455" s="561">
        <v>0</v>
      </c>
      <c r="BF455" s="561">
        <v>0</v>
      </c>
      <c r="BG455" s="561">
        <v>0</v>
      </c>
      <c r="BH455" s="561">
        <v>0</v>
      </c>
      <c r="BI455" s="561">
        <v>0</v>
      </c>
      <c r="BJ455" s="561">
        <v>0</v>
      </c>
      <c r="BK455" s="561">
        <v>0</v>
      </c>
      <c r="BL455" s="561">
        <v>0</v>
      </c>
      <c r="BM455" s="561">
        <v>0</v>
      </c>
      <c r="BN455" s="561">
        <v>0</v>
      </c>
      <c r="BO455" s="561">
        <v>0</v>
      </c>
      <c r="BP455" s="561">
        <v>0</v>
      </c>
      <c r="BQ455" s="561">
        <v>0</v>
      </c>
      <c r="BR455" s="561">
        <v>0</v>
      </c>
      <c r="BS455" s="561">
        <v>0</v>
      </c>
      <c r="BT455" s="561">
        <v>0</v>
      </c>
      <c r="BU455" s="561">
        <v>0</v>
      </c>
      <c r="BV455" s="561">
        <v>0</v>
      </c>
      <c r="BW455" s="561">
        <v>0</v>
      </c>
      <c r="BX455" s="561">
        <v>0</v>
      </c>
      <c r="BY455" s="561">
        <v>0</v>
      </c>
      <c r="BZ455" s="561">
        <v>0</v>
      </c>
      <c r="CA455" s="561">
        <v>0</v>
      </c>
      <c r="CB455" s="561">
        <v>0</v>
      </c>
      <c r="CC455" s="561">
        <v>0</v>
      </c>
      <c r="CD455" s="561">
        <v>0</v>
      </c>
      <c r="CE455" s="561">
        <v>0</v>
      </c>
      <c r="CF455" s="561">
        <v>0</v>
      </c>
      <c r="CG455" s="561">
        <v>0</v>
      </c>
      <c r="CH455" s="561">
        <v>0</v>
      </c>
      <c r="CI455" s="561">
        <v>0</v>
      </c>
      <c r="CJ455" s="561">
        <v>0</v>
      </c>
      <c r="CK455" s="561">
        <v>0</v>
      </c>
      <c r="CL455" s="561"/>
      <c r="CM455" s="561">
        <v>0</v>
      </c>
      <c r="CN455" s="561">
        <v>0</v>
      </c>
      <c r="CO455" s="561">
        <v>0</v>
      </c>
      <c r="CP455" s="561">
        <v>0</v>
      </c>
      <c r="CQ455" s="561">
        <v>0</v>
      </c>
      <c r="CR455" s="561">
        <v>0</v>
      </c>
      <c r="CS455" s="561">
        <v>0</v>
      </c>
      <c r="CT455" s="561">
        <v>0</v>
      </c>
      <c r="CU455" s="561">
        <v>0</v>
      </c>
      <c r="CV455" s="561">
        <v>0</v>
      </c>
      <c r="CW455" s="561">
        <v>0</v>
      </c>
      <c r="CX455" s="561"/>
      <c r="CY455" s="561">
        <v>0</v>
      </c>
      <c r="CZ455" s="561">
        <v>0</v>
      </c>
      <c r="DA455" s="561">
        <v>0</v>
      </c>
      <c r="DB455" s="561">
        <v>0</v>
      </c>
      <c r="DC455" s="561">
        <v>0</v>
      </c>
      <c r="DD455" s="561">
        <v>0</v>
      </c>
      <c r="DE455" s="561">
        <v>0</v>
      </c>
      <c r="DF455" s="561">
        <v>0</v>
      </c>
      <c r="DG455" s="561">
        <v>0</v>
      </c>
      <c r="DH455" s="561">
        <v>0</v>
      </c>
      <c r="DI455" s="561">
        <v>0</v>
      </c>
      <c r="DJ455" s="561">
        <v>0</v>
      </c>
      <c r="DK455" s="561">
        <v>0</v>
      </c>
      <c r="DL455" s="561">
        <v>0</v>
      </c>
      <c r="DM455" s="561">
        <v>0</v>
      </c>
      <c r="DN455" s="561">
        <v>0</v>
      </c>
      <c r="DO455" s="561">
        <v>0</v>
      </c>
      <c r="DP455" s="561">
        <v>0</v>
      </c>
      <c r="DQ455" s="561">
        <v>0</v>
      </c>
      <c r="DR455" s="561">
        <v>0</v>
      </c>
      <c r="DS455" s="561">
        <v>0</v>
      </c>
      <c r="DT455" s="561">
        <v>0</v>
      </c>
      <c r="DU455" s="561">
        <v>0</v>
      </c>
      <c r="DV455" s="561">
        <v>0</v>
      </c>
      <c r="DW455" s="561">
        <v>0</v>
      </c>
      <c r="DX455" s="561">
        <v>0</v>
      </c>
      <c r="DY455" s="561">
        <v>0</v>
      </c>
      <c r="DZ455" s="561">
        <v>0</v>
      </c>
      <c r="EA455" s="561">
        <v>0</v>
      </c>
      <c r="EB455" s="561">
        <v>0</v>
      </c>
      <c r="EC455" s="561">
        <v>0</v>
      </c>
      <c r="ED455" s="561">
        <v>0</v>
      </c>
      <c r="EE455" s="561">
        <v>0</v>
      </c>
      <c r="EF455" s="561">
        <v>0</v>
      </c>
      <c r="EG455" s="561">
        <v>0</v>
      </c>
      <c r="EH455" s="561">
        <v>0</v>
      </c>
      <c r="EI455" s="561">
        <v>0</v>
      </c>
      <c r="EJ455" s="561">
        <v>0</v>
      </c>
      <c r="EK455" s="561">
        <v>0</v>
      </c>
      <c r="EL455" s="561">
        <v>0</v>
      </c>
      <c r="EM455" s="561">
        <v>0</v>
      </c>
      <c r="EN455" s="561">
        <v>0</v>
      </c>
      <c r="EO455" s="561">
        <v>0</v>
      </c>
      <c r="EP455" s="561">
        <v>0</v>
      </c>
      <c r="EQ455" s="561">
        <v>0</v>
      </c>
      <c r="ER455" s="561">
        <v>0</v>
      </c>
      <c r="ES455" s="561">
        <v>0</v>
      </c>
      <c r="ET455" s="561">
        <v>0</v>
      </c>
      <c r="EU455" s="561">
        <v>0</v>
      </c>
      <c r="EV455" s="561">
        <v>0</v>
      </c>
      <c r="EW455" s="561">
        <v>0</v>
      </c>
      <c r="EX455" s="561">
        <v>0</v>
      </c>
      <c r="EY455" s="561">
        <v>0</v>
      </c>
      <c r="EZ455" s="561">
        <v>0</v>
      </c>
      <c r="FA455" s="561">
        <v>0</v>
      </c>
      <c r="FB455" s="561">
        <v>0</v>
      </c>
      <c r="FC455" s="561">
        <v>0</v>
      </c>
      <c r="FD455" s="561">
        <v>0</v>
      </c>
      <c r="FE455" s="561">
        <v>0</v>
      </c>
      <c r="FF455" s="561">
        <v>0</v>
      </c>
      <c r="FG455" s="561">
        <v>0</v>
      </c>
      <c r="FH455" s="561">
        <v>0</v>
      </c>
      <c r="FI455" s="561">
        <v>0</v>
      </c>
      <c r="FJ455" s="561">
        <v>0</v>
      </c>
      <c r="FK455" s="561">
        <v>0</v>
      </c>
      <c r="FL455" s="561">
        <v>0</v>
      </c>
      <c r="FM455" s="561">
        <v>0</v>
      </c>
      <c r="FN455" s="561">
        <v>0</v>
      </c>
      <c r="FO455" s="561">
        <v>0</v>
      </c>
      <c r="FP455" s="561">
        <v>0</v>
      </c>
      <c r="FQ455" s="561">
        <v>0</v>
      </c>
      <c r="FR455" s="561">
        <v>0</v>
      </c>
      <c r="FS455" s="561">
        <v>0</v>
      </c>
      <c r="FT455" s="561">
        <v>0</v>
      </c>
      <c r="FU455" s="561">
        <v>0</v>
      </c>
      <c r="FV455" s="561">
        <v>0</v>
      </c>
      <c r="FW455" s="561">
        <v>0</v>
      </c>
      <c r="FX455" s="561">
        <v>0</v>
      </c>
      <c r="FY455" s="561">
        <v>0</v>
      </c>
      <c r="FZ455" s="561">
        <v>0</v>
      </c>
      <c r="GA455" s="561">
        <v>0</v>
      </c>
      <c r="GB455" s="561">
        <v>0</v>
      </c>
      <c r="GC455" s="561">
        <v>0</v>
      </c>
      <c r="GD455" s="561">
        <v>0</v>
      </c>
      <c r="GE455" s="561">
        <v>0</v>
      </c>
      <c r="GF455" s="561">
        <v>0</v>
      </c>
      <c r="GG455" s="561">
        <v>0</v>
      </c>
      <c r="GH455" s="561">
        <v>0</v>
      </c>
      <c r="GI455" s="561">
        <v>0</v>
      </c>
      <c r="GJ455" s="561">
        <v>0</v>
      </c>
      <c r="GK455" s="561">
        <v>0</v>
      </c>
      <c r="GL455" s="561">
        <v>0</v>
      </c>
      <c r="GM455" s="561">
        <v>0</v>
      </c>
      <c r="GN455" s="561">
        <v>0</v>
      </c>
      <c r="GO455" s="561">
        <v>0</v>
      </c>
      <c r="GP455" s="561">
        <v>0</v>
      </c>
      <c r="GQ455" s="561">
        <v>0</v>
      </c>
      <c r="GR455" s="561">
        <v>0</v>
      </c>
      <c r="GS455" s="561">
        <v>0</v>
      </c>
      <c r="GT455" s="561">
        <v>0</v>
      </c>
      <c r="GU455" s="561">
        <v>0</v>
      </c>
      <c r="GV455" s="561">
        <v>0</v>
      </c>
      <c r="GW455" s="561">
        <v>0</v>
      </c>
      <c r="GX455" s="561">
        <v>0</v>
      </c>
      <c r="GY455" s="561">
        <v>0</v>
      </c>
      <c r="GZ455" s="561">
        <v>0</v>
      </c>
      <c r="HA455" s="561">
        <v>0</v>
      </c>
      <c r="HB455" s="561">
        <v>0</v>
      </c>
      <c r="HC455" s="561">
        <v>0</v>
      </c>
      <c r="HD455" s="561">
        <v>0</v>
      </c>
      <c r="HE455" s="561">
        <v>0</v>
      </c>
      <c r="HF455" s="561">
        <v>0</v>
      </c>
      <c r="HG455" s="561">
        <v>0</v>
      </c>
      <c r="HH455" s="561">
        <v>0</v>
      </c>
      <c r="HI455" s="561">
        <v>0</v>
      </c>
      <c r="HJ455" s="561">
        <v>0</v>
      </c>
      <c r="HK455" s="561">
        <v>0</v>
      </c>
      <c r="HL455" s="561">
        <v>0</v>
      </c>
      <c r="HM455" s="561">
        <v>0</v>
      </c>
      <c r="HN455" s="561">
        <v>0</v>
      </c>
      <c r="HO455" s="561">
        <v>0</v>
      </c>
      <c r="HP455" s="561">
        <v>0</v>
      </c>
      <c r="HQ455" s="561">
        <v>0</v>
      </c>
      <c r="HR455" s="561">
        <v>0</v>
      </c>
      <c r="HS455" s="561">
        <v>0</v>
      </c>
      <c r="HT455" s="561">
        <v>0</v>
      </c>
      <c r="HU455" s="561">
        <v>0</v>
      </c>
      <c r="HV455" s="561">
        <v>0</v>
      </c>
      <c r="HW455" s="561">
        <v>0</v>
      </c>
      <c r="HX455" s="561">
        <v>0</v>
      </c>
      <c r="HY455" s="561">
        <v>0</v>
      </c>
      <c r="HZ455" s="561">
        <v>0</v>
      </c>
      <c r="IA455" s="561">
        <v>0</v>
      </c>
      <c r="IB455" s="561">
        <v>0</v>
      </c>
      <c r="IC455" s="561">
        <v>0</v>
      </c>
      <c r="ID455" s="561">
        <v>0</v>
      </c>
      <c r="IE455" s="561">
        <v>0</v>
      </c>
      <c r="IF455" s="561">
        <v>0</v>
      </c>
      <c r="IG455" s="561">
        <v>0</v>
      </c>
      <c r="IH455" s="561">
        <v>0</v>
      </c>
      <c r="II455" s="561">
        <v>0</v>
      </c>
      <c r="IJ455" s="561">
        <v>0</v>
      </c>
      <c r="IK455" s="561">
        <v>0</v>
      </c>
      <c r="IL455" s="561">
        <v>0</v>
      </c>
      <c r="IM455" s="561">
        <v>0</v>
      </c>
      <c r="IN455" s="561">
        <v>0</v>
      </c>
      <c r="IO455" s="561">
        <v>0</v>
      </c>
      <c r="IP455" s="561">
        <v>0</v>
      </c>
      <c r="IQ455" s="561">
        <v>0</v>
      </c>
      <c r="IR455" s="561">
        <v>0</v>
      </c>
      <c r="IS455" s="561">
        <v>0</v>
      </c>
      <c r="IT455" s="561">
        <v>0</v>
      </c>
      <c r="IU455" s="561">
        <v>0</v>
      </c>
      <c r="IV455" s="561">
        <v>0</v>
      </c>
      <c r="IW455" s="561">
        <v>0</v>
      </c>
      <c r="IX455" s="561">
        <v>0</v>
      </c>
      <c r="IY455" s="561">
        <v>0</v>
      </c>
      <c r="IZ455" s="561">
        <v>0</v>
      </c>
      <c r="JA455" s="561">
        <v>0</v>
      </c>
      <c r="JB455" s="561">
        <v>0</v>
      </c>
      <c r="JC455" s="561">
        <v>0</v>
      </c>
      <c r="JD455" s="561">
        <v>0</v>
      </c>
      <c r="JE455" s="561">
        <v>0</v>
      </c>
      <c r="JF455" s="561"/>
      <c r="JG455" s="561">
        <v>0</v>
      </c>
      <c r="JH455" s="561">
        <v>0</v>
      </c>
      <c r="JI455" s="561">
        <v>0</v>
      </c>
      <c r="JJ455" s="561">
        <v>0</v>
      </c>
      <c r="JK455" s="561">
        <v>0</v>
      </c>
      <c r="JL455" s="561">
        <v>0</v>
      </c>
      <c r="JM455" s="561">
        <v>0</v>
      </c>
      <c r="JN455" s="561">
        <v>0</v>
      </c>
      <c r="JO455" s="561">
        <v>0</v>
      </c>
      <c r="JP455" s="561">
        <v>0</v>
      </c>
      <c r="JQ455" s="561">
        <v>0</v>
      </c>
      <c r="JR455" s="561">
        <v>0</v>
      </c>
      <c r="JS455" s="561">
        <v>0</v>
      </c>
      <c r="JT455" s="561">
        <v>0</v>
      </c>
      <c r="JU455" s="561">
        <v>0</v>
      </c>
      <c r="JV455" s="561">
        <v>0</v>
      </c>
      <c r="JW455" s="561">
        <v>0</v>
      </c>
      <c r="JX455" s="561">
        <v>0</v>
      </c>
      <c r="JY455" s="561">
        <v>0</v>
      </c>
      <c r="JZ455" s="561">
        <v>0</v>
      </c>
      <c r="KA455" s="561">
        <v>0</v>
      </c>
      <c r="KB455" s="561">
        <v>0</v>
      </c>
      <c r="KC455" s="561">
        <v>0</v>
      </c>
      <c r="KD455" s="561">
        <v>0</v>
      </c>
      <c r="KE455" s="561">
        <v>0</v>
      </c>
      <c r="KF455" s="561">
        <v>0</v>
      </c>
      <c r="KG455" s="561">
        <v>0</v>
      </c>
      <c r="KH455" s="561">
        <v>0</v>
      </c>
      <c r="KI455" s="561">
        <v>0</v>
      </c>
      <c r="KJ455" s="561">
        <v>0</v>
      </c>
      <c r="KK455" s="561">
        <v>0</v>
      </c>
      <c r="KL455" s="561">
        <v>0</v>
      </c>
      <c r="KM455" s="561">
        <v>0</v>
      </c>
      <c r="KN455" s="561">
        <v>0</v>
      </c>
      <c r="KO455" s="561">
        <v>0</v>
      </c>
      <c r="KP455" s="561">
        <v>0</v>
      </c>
      <c r="KQ455" s="561"/>
      <c r="KR455" s="205">
        <v>0</v>
      </c>
    </row>
    <row r="456" spans="1:309">
      <c r="M456" s="172" t="s">
        <v>1835</v>
      </c>
      <c r="N456" s="204">
        <v>0</v>
      </c>
      <c r="O456" s="561">
        <v>0</v>
      </c>
      <c r="P456" s="561">
        <v>0</v>
      </c>
      <c r="Q456" s="561">
        <v>0</v>
      </c>
      <c r="R456" s="561">
        <v>0</v>
      </c>
      <c r="S456" s="561">
        <v>0</v>
      </c>
      <c r="T456" s="561">
        <v>0</v>
      </c>
      <c r="U456" s="561">
        <v>0</v>
      </c>
      <c r="V456" s="561">
        <v>0</v>
      </c>
      <c r="W456" s="561">
        <v>0</v>
      </c>
      <c r="X456" s="561">
        <v>0</v>
      </c>
      <c r="Y456" s="561">
        <v>0</v>
      </c>
      <c r="Z456" s="561">
        <v>0</v>
      </c>
      <c r="AA456" s="561">
        <v>0</v>
      </c>
      <c r="AB456" s="561">
        <v>0</v>
      </c>
      <c r="AC456" s="561">
        <v>0</v>
      </c>
      <c r="AD456" s="561">
        <v>0</v>
      </c>
      <c r="AE456" s="561">
        <v>0</v>
      </c>
      <c r="AF456" s="561">
        <v>0</v>
      </c>
      <c r="AG456" s="561">
        <v>0</v>
      </c>
      <c r="AH456" s="561">
        <v>0</v>
      </c>
      <c r="AI456" s="561">
        <v>0</v>
      </c>
      <c r="AJ456" s="561">
        <v>0</v>
      </c>
      <c r="AK456" s="561">
        <v>0</v>
      </c>
      <c r="AL456" s="561">
        <v>0</v>
      </c>
      <c r="AM456" s="561">
        <v>0</v>
      </c>
      <c r="AN456" s="561">
        <v>0</v>
      </c>
      <c r="AO456" s="561">
        <v>0</v>
      </c>
      <c r="AP456" s="561">
        <v>0</v>
      </c>
      <c r="AQ456" s="561">
        <v>0</v>
      </c>
      <c r="AR456" s="561">
        <v>0</v>
      </c>
      <c r="AS456" s="561">
        <v>0</v>
      </c>
      <c r="AT456" s="561">
        <v>0</v>
      </c>
      <c r="AU456" s="561">
        <v>0</v>
      </c>
      <c r="AV456" s="561">
        <v>0</v>
      </c>
      <c r="AW456" s="561">
        <v>0</v>
      </c>
      <c r="AX456" s="561">
        <v>0</v>
      </c>
      <c r="AY456" s="561">
        <v>0</v>
      </c>
      <c r="AZ456" s="561">
        <v>0</v>
      </c>
      <c r="BA456" s="561">
        <v>0</v>
      </c>
      <c r="BB456" s="561">
        <v>0</v>
      </c>
      <c r="BC456" s="561">
        <v>0</v>
      </c>
      <c r="BD456" s="561">
        <v>0</v>
      </c>
      <c r="BE456" s="561">
        <v>0</v>
      </c>
      <c r="BF456" s="561">
        <v>0</v>
      </c>
      <c r="BG456" s="561">
        <v>0</v>
      </c>
      <c r="BH456" s="561">
        <v>0</v>
      </c>
      <c r="BI456" s="561">
        <v>0</v>
      </c>
      <c r="BJ456" s="561">
        <v>0</v>
      </c>
      <c r="BK456" s="561">
        <v>0</v>
      </c>
      <c r="BL456" s="561">
        <v>0</v>
      </c>
      <c r="BM456" s="561">
        <v>0</v>
      </c>
      <c r="BN456" s="561">
        <v>0</v>
      </c>
      <c r="BO456" s="561">
        <v>0</v>
      </c>
      <c r="BP456" s="561">
        <v>0</v>
      </c>
      <c r="BQ456" s="561">
        <v>0</v>
      </c>
      <c r="BR456" s="561">
        <v>0</v>
      </c>
      <c r="BS456" s="561">
        <v>0</v>
      </c>
      <c r="BT456" s="561">
        <v>0</v>
      </c>
      <c r="BU456" s="561">
        <v>0</v>
      </c>
      <c r="BV456" s="561">
        <v>0</v>
      </c>
      <c r="BW456" s="561">
        <v>0</v>
      </c>
      <c r="BX456" s="561">
        <v>0</v>
      </c>
      <c r="BY456" s="561">
        <v>0</v>
      </c>
      <c r="BZ456" s="561">
        <v>0</v>
      </c>
      <c r="CA456" s="561">
        <v>0</v>
      </c>
      <c r="CB456" s="561">
        <v>0</v>
      </c>
      <c r="CC456" s="561">
        <v>0</v>
      </c>
      <c r="CD456" s="561">
        <v>0</v>
      </c>
      <c r="CE456" s="561">
        <v>0</v>
      </c>
      <c r="CF456" s="561">
        <v>0</v>
      </c>
      <c r="CG456" s="561">
        <v>0</v>
      </c>
      <c r="CH456" s="561">
        <v>0</v>
      </c>
      <c r="CI456" s="561">
        <v>0</v>
      </c>
      <c r="CJ456" s="561">
        <v>0</v>
      </c>
      <c r="CK456" s="561">
        <v>0</v>
      </c>
      <c r="CL456" s="561"/>
      <c r="CM456" s="561">
        <v>0</v>
      </c>
      <c r="CN456" s="561">
        <v>0</v>
      </c>
      <c r="CO456" s="561">
        <v>0</v>
      </c>
      <c r="CP456" s="561">
        <v>0</v>
      </c>
      <c r="CQ456" s="561">
        <v>0</v>
      </c>
      <c r="CR456" s="561">
        <v>0</v>
      </c>
      <c r="CS456" s="561">
        <v>0</v>
      </c>
      <c r="CT456" s="561">
        <v>0</v>
      </c>
      <c r="CU456" s="561">
        <v>0</v>
      </c>
      <c r="CV456" s="561">
        <v>0</v>
      </c>
      <c r="CW456" s="561">
        <v>0</v>
      </c>
      <c r="CX456" s="561"/>
      <c r="CY456" s="561">
        <v>0</v>
      </c>
      <c r="CZ456" s="561">
        <v>0</v>
      </c>
      <c r="DA456" s="561">
        <v>0</v>
      </c>
      <c r="DB456" s="561">
        <v>0</v>
      </c>
      <c r="DC456" s="561">
        <v>0</v>
      </c>
      <c r="DD456" s="561">
        <v>0</v>
      </c>
      <c r="DE456" s="561">
        <v>0</v>
      </c>
      <c r="DF456" s="561">
        <v>0</v>
      </c>
      <c r="DG456" s="561">
        <v>0</v>
      </c>
      <c r="DH456" s="561">
        <v>0</v>
      </c>
      <c r="DI456" s="561">
        <v>0</v>
      </c>
      <c r="DJ456" s="561">
        <v>0</v>
      </c>
      <c r="DK456" s="561">
        <v>0</v>
      </c>
      <c r="DL456" s="561">
        <v>0</v>
      </c>
      <c r="DM456" s="561">
        <v>0</v>
      </c>
      <c r="DN456" s="561">
        <v>0</v>
      </c>
      <c r="DO456" s="561">
        <v>0</v>
      </c>
      <c r="DP456" s="561">
        <v>0</v>
      </c>
      <c r="DQ456" s="561">
        <v>0</v>
      </c>
      <c r="DR456" s="561">
        <v>0</v>
      </c>
      <c r="DS456" s="561">
        <v>0</v>
      </c>
      <c r="DT456" s="561">
        <v>0</v>
      </c>
      <c r="DU456" s="561">
        <v>0</v>
      </c>
      <c r="DV456" s="561">
        <v>0</v>
      </c>
      <c r="DW456" s="561">
        <v>0</v>
      </c>
      <c r="DX456" s="561">
        <v>0</v>
      </c>
      <c r="DY456" s="561">
        <v>0</v>
      </c>
      <c r="DZ456" s="561">
        <v>0</v>
      </c>
      <c r="EA456" s="561">
        <v>0</v>
      </c>
      <c r="EB456" s="561">
        <v>0</v>
      </c>
      <c r="EC456" s="561">
        <v>0</v>
      </c>
      <c r="ED456" s="561">
        <v>0</v>
      </c>
      <c r="EE456" s="561">
        <v>0</v>
      </c>
      <c r="EF456" s="561">
        <v>0</v>
      </c>
      <c r="EG456" s="561">
        <v>0</v>
      </c>
      <c r="EH456" s="561">
        <v>0</v>
      </c>
      <c r="EI456" s="561">
        <v>0</v>
      </c>
      <c r="EJ456" s="561">
        <v>0</v>
      </c>
      <c r="EK456" s="561">
        <v>0</v>
      </c>
      <c r="EL456" s="561">
        <v>0</v>
      </c>
      <c r="EM456" s="561">
        <v>0</v>
      </c>
      <c r="EN456" s="561">
        <v>0</v>
      </c>
      <c r="EO456" s="561">
        <v>0</v>
      </c>
      <c r="EP456" s="561">
        <v>0</v>
      </c>
      <c r="EQ456" s="561">
        <v>0</v>
      </c>
      <c r="ER456" s="561">
        <v>0</v>
      </c>
      <c r="ES456" s="561">
        <v>0</v>
      </c>
      <c r="ET456" s="561">
        <v>0</v>
      </c>
      <c r="EU456" s="561">
        <v>0</v>
      </c>
      <c r="EV456" s="561">
        <v>0</v>
      </c>
      <c r="EW456" s="561">
        <v>0</v>
      </c>
      <c r="EX456" s="561">
        <v>0</v>
      </c>
      <c r="EY456" s="561">
        <v>0</v>
      </c>
      <c r="EZ456" s="561">
        <v>0</v>
      </c>
      <c r="FA456" s="561">
        <v>0</v>
      </c>
      <c r="FB456" s="561">
        <v>0</v>
      </c>
      <c r="FC456" s="561">
        <v>0</v>
      </c>
      <c r="FD456" s="561">
        <v>0</v>
      </c>
      <c r="FE456" s="561">
        <v>0</v>
      </c>
      <c r="FF456" s="561">
        <v>0</v>
      </c>
      <c r="FG456" s="561">
        <v>0</v>
      </c>
      <c r="FH456" s="561">
        <v>0</v>
      </c>
      <c r="FI456" s="561">
        <v>0</v>
      </c>
      <c r="FJ456" s="561">
        <v>0</v>
      </c>
      <c r="FK456" s="561">
        <v>0</v>
      </c>
      <c r="FL456" s="561">
        <v>0</v>
      </c>
      <c r="FM456" s="561">
        <v>0</v>
      </c>
      <c r="FN456" s="561">
        <v>0</v>
      </c>
      <c r="FO456" s="561">
        <v>0</v>
      </c>
      <c r="FP456" s="561">
        <v>0</v>
      </c>
      <c r="FQ456" s="561">
        <v>0</v>
      </c>
      <c r="FR456" s="561">
        <v>0</v>
      </c>
      <c r="FS456" s="561">
        <v>0</v>
      </c>
      <c r="FT456" s="561">
        <v>0</v>
      </c>
      <c r="FU456" s="561">
        <v>0</v>
      </c>
      <c r="FV456" s="561">
        <v>0</v>
      </c>
      <c r="FW456" s="561">
        <v>0</v>
      </c>
      <c r="FX456" s="561">
        <v>0</v>
      </c>
      <c r="FY456" s="561">
        <v>0</v>
      </c>
      <c r="FZ456" s="561">
        <v>0</v>
      </c>
      <c r="GA456" s="561">
        <v>0</v>
      </c>
      <c r="GB456" s="561">
        <v>0</v>
      </c>
      <c r="GC456" s="561">
        <v>0</v>
      </c>
      <c r="GD456" s="561">
        <v>0</v>
      </c>
      <c r="GE456" s="561">
        <v>0</v>
      </c>
      <c r="GF456" s="561">
        <v>0</v>
      </c>
      <c r="GG456" s="561">
        <v>0</v>
      </c>
      <c r="GH456" s="561">
        <v>0</v>
      </c>
      <c r="GI456" s="561">
        <v>0</v>
      </c>
      <c r="GJ456" s="561">
        <v>0</v>
      </c>
      <c r="GK456" s="561">
        <v>0</v>
      </c>
      <c r="GL456" s="561">
        <v>0</v>
      </c>
      <c r="GM456" s="561">
        <v>0</v>
      </c>
      <c r="GN456" s="561">
        <v>0</v>
      </c>
      <c r="GO456" s="561">
        <v>0</v>
      </c>
      <c r="GP456" s="561">
        <v>0</v>
      </c>
      <c r="GQ456" s="561">
        <v>0</v>
      </c>
      <c r="GR456" s="561">
        <v>0</v>
      </c>
      <c r="GS456" s="561">
        <v>0</v>
      </c>
      <c r="GT456" s="561">
        <v>0</v>
      </c>
      <c r="GU456" s="561">
        <v>0</v>
      </c>
      <c r="GV456" s="561">
        <v>0</v>
      </c>
      <c r="GW456" s="561">
        <v>0</v>
      </c>
      <c r="GX456" s="561">
        <v>0</v>
      </c>
      <c r="GY456" s="561">
        <v>0</v>
      </c>
      <c r="GZ456" s="561">
        <v>0</v>
      </c>
      <c r="HA456" s="561">
        <v>0</v>
      </c>
      <c r="HB456" s="561">
        <v>0</v>
      </c>
      <c r="HC456" s="561">
        <v>0</v>
      </c>
      <c r="HD456" s="561">
        <v>0</v>
      </c>
      <c r="HE456" s="561">
        <v>0</v>
      </c>
      <c r="HF456" s="561">
        <v>0</v>
      </c>
      <c r="HG456" s="561">
        <v>0</v>
      </c>
      <c r="HH456" s="561">
        <v>0</v>
      </c>
      <c r="HI456" s="561">
        <v>0</v>
      </c>
      <c r="HJ456" s="561">
        <v>0</v>
      </c>
      <c r="HK456" s="561">
        <v>0</v>
      </c>
      <c r="HL456" s="561">
        <v>0</v>
      </c>
      <c r="HM456" s="561">
        <v>0</v>
      </c>
      <c r="HN456" s="561">
        <v>0</v>
      </c>
      <c r="HO456" s="561">
        <v>0</v>
      </c>
      <c r="HP456" s="561">
        <v>0</v>
      </c>
      <c r="HQ456" s="561">
        <v>0</v>
      </c>
      <c r="HR456" s="561">
        <v>0</v>
      </c>
      <c r="HS456" s="561">
        <v>0</v>
      </c>
      <c r="HT456" s="561">
        <v>0</v>
      </c>
      <c r="HU456" s="561">
        <v>0</v>
      </c>
      <c r="HV456" s="561">
        <v>0</v>
      </c>
      <c r="HW456" s="561">
        <v>0</v>
      </c>
      <c r="HX456" s="561">
        <v>0</v>
      </c>
      <c r="HY456" s="561">
        <v>0</v>
      </c>
      <c r="HZ456" s="561">
        <v>0</v>
      </c>
      <c r="IA456" s="561">
        <v>0</v>
      </c>
      <c r="IB456" s="561">
        <v>0</v>
      </c>
      <c r="IC456" s="561">
        <v>0</v>
      </c>
      <c r="ID456" s="561">
        <v>0</v>
      </c>
      <c r="IE456" s="561">
        <v>0</v>
      </c>
      <c r="IF456" s="561">
        <v>0</v>
      </c>
      <c r="IG456" s="561">
        <v>0</v>
      </c>
      <c r="IH456" s="561">
        <v>0</v>
      </c>
      <c r="II456" s="561">
        <v>0</v>
      </c>
      <c r="IJ456" s="561">
        <v>0</v>
      </c>
      <c r="IK456" s="561">
        <v>0</v>
      </c>
      <c r="IL456" s="561">
        <v>0</v>
      </c>
      <c r="IM456" s="561">
        <v>0</v>
      </c>
      <c r="IN456" s="561">
        <v>0</v>
      </c>
      <c r="IO456" s="561">
        <v>0</v>
      </c>
      <c r="IP456" s="561">
        <v>0</v>
      </c>
      <c r="IQ456" s="561">
        <v>0</v>
      </c>
      <c r="IR456" s="561">
        <v>0</v>
      </c>
      <c r="IS456" s="561">
        <v>0</v>
      </c>
      <c r="IT456" s="561">
        <v>0</v>
      </c>
      <c r="IU456" s="561">
        <v>0</v>
      </c>
      <c r="IV456" s="561">
        <v>0</v>
      </c>
      <c r="IW456" s="561">
        <v>0</v>
      </c>
      <c r="IX456" s="561">
        <v>0</v>
      </c>
      <c r="IY456" s="561">
        <v>0</v>
      </c>
      <c r="IZ456" s="561">
        <v>0</v>
      </c>
      <c r="JA456" s="561">
        <v>0</v>
      </c>
      <c r="JB456" s="561">
        <v>0</v>
      </c>
      <c r="JC456" s="561">
        <v>0</v>
      </c>
      <c r="JD456" s="561">
        <v>0</v>
      </c>
      <c r="JE456" s="561">
        <v>0</v>
      </c>
      <c r="JF456" s="561"/>
      <c r="JG456" s="561">
        <v>0</v>
      </c>
      <c r="JH456" s="561">
        <v>0</v>
      </c>
      <c r="JI456" s="561">
        <v>0</v>
      </c>
      <c r="JJ456" s="561">
        <v>0</v>
      </c>
      <c r="JK456" s="561">
        <v>0</v>
      </c>
      <c r="JL456" s="561">
        <v>0</v>
      </c>
      <c r="JM456" s="561">
        <v>0</v>
      </c>
      <c r="JN456" s="561">
        <v>0</v>
      </c>
      <c r="JO456" s="561">
        <v>0</v>
      </c>
      <c r="JP456" s="561">
        <v>0</v>
      </c>
      <c r="JQ456" s="561">
        <v>0</v>
      </c>
      <c r="JR456" s="561">
        <v>0</v>
      </c>
      <c r="JS456" s="561">
        <v>0</v>
      </c>
      <c r="JT456" s="561">
        <v>0</v>
      </c>
      <c r="JU456" s="561">
        <v>0</v>
      </c>
      <c r="JV456" s="561">
        <v>0</v>
      </c>
      <c r="JW456" s="561">
        <v>0</v>
      </c>
      <c r="JX456" s="561">
        <v>0</v>
      </c>
      <c r="JY456" s="561">
        <v>0</v>
      </c>
      <c r="JZ456" s="561">
        <v>0</v>
      </c>
      <c r="KA456" s="561">
        <v>0</v>
      </c>
      <c r="KB456" s="561">
        <v>0</v>
      </c>
      <c r="KC456" s="561">
        <v>0</v>
      </c>
      <c r="KD456" s="561">
        <v>0</v>
      </c>
      <c r="KE456" s="561">
        <v>0</v>
      </c>
      <c r="KF456" s="561">
        <v>0</v>
      </c>
      <c r="KG456" s="561">
        <v>0</v>
      </c>
      <c r="KH456" s="561">
        <v>0</v>
      </c>
      <c r="KI456" s="561">
        <v>0</v>
      </c>
      <c r="KJ456" s="561">
        <v>0</v>
      </c>
      <c r="KK456" s="561">
        <v>0</v>
      </c>
      <c r="KL456" s="561">
        <v>0</v>
      </c>
      <c r="KM456" s="561">
        <v>0</v>
      </c>
      <c r="KN456" s="561">
        <v>0</v>
      </c>
      <c r="KO456" s="561">
        <v>0</v>
      </c>
      <c r="KP456" s="561">
        <v>0</v>
      </c>
      <c r="KQ456" s="561"/>
      <c r="KR456" s="205">
        <v>0</v>
      </c>
    </row>
    <row r="457" spans="1:309">
      <c r="M457" s="172" t="s">
        <v>243</v>
      </c>
      <c r="N457" s="204">
        <v>0</v>
      </c>
      <c r="O457" s="561">
        <v>0</v>
      </c>
      <c r="P457" s="561">
        <v>0</v>
      </c>
      <c r="Q457" s="561">
        <v>0</v>
      </c>
      <c r="R457" s="561">
        <v>0</v>
      </c>
      <c r="S457" s="561">
        <v>0</v>
      </c>
      <c r="T457" s="561">
        <v>0</v>
      </c>
      <c r="U457" s="561">
        <v>0</v>
      </c>
      <c r="V457" s="561">
        <v>0</v>
      </c>
      <c r="W457" s="561">
        <v>0</v>
      </c>
      <c r="X457" s="561">
        <v>0</v>
      </c>
      <c r="Y457" s="561">
        <v>0</v>
      </c>
      <c r="Z457" s="561">
        <v>0</v>
      </c>
      <c r="AA457" s="561">
        <v>0</v>
      </c>
      <c r="AB457" s="561">
        <v>0</v>
      </c>
      <c r="AC457" s="561">
        <v>0</v>
      </c>
      <c r="AD457" s="561">
        <v>0</v>
      </c>
      <c r="AE457" s="561">
        <v>0</v>
      </c>
      <c r="AF457" s="561">
        <v>0</v>
      </c>
      <c r="AG457" s="561">
        <v>0</v>
      </c>
      <c r="AH457" s="561">
        <v>0</v>
      </c>
      <c r="AI457" s="561">
        <v>0</v>
      </c>
      <c r="AJ457" s="561">
        <v>0</v>
      </c>
      <c r="AK457" s="561">
        <v>0</v>
      </c>
      <c r="AL457" s="561">
        <v>0</v>
      </c>
      <c r="AM457" s="561">
        <v>0</v>
      </c>
      <c r="AN457" s="561">
        <v>0</v>
      </c>
      <c r="AO457" s="561">
        <v>0</v>
      </c>
      <c r="AP457" s="561">
        <v>0</v>
      </c>
      <c r="AQ457" s="561">
        <v>0</v>
      </c>
      <c r="AR457" s="561">
        <v>0</v>
      </c>
      <c r="AS457" s="561">
        <v>0</v>
      </c>
      <c r="AT457" s="561">
        <v>0</v>
      </c>
      <c r="AU457" s="561">
        <v>0</v>
      </c>
      <c r="AV457" s="561">
        <v>0</v>
      </c>
      <c r="AW457" s="561">
        <v>0</v>
      </c>
      <c r="AX457" s="561">
        <v>0</v>
      </c>
      <c r="AY457" s="561">
        <v>0</v>
      </c>
      <c r="AZ457" s="561">
        <v>0</v>
      </c>
      <c r="BA457" s="561">
        <v>0</v>
      </c>
      <c r="BB457" s="561">
        <v>0</v>
      </c>
      <c r="BC457" s="561">
        <v>0</v>
      </c>
      <c r="BD457" s="561">
        <v>0</v>
      </c>
      <c r="BE457" s="561">
        <v>0</v>
      </c>
      <c r="BF457" s="561">
        <v>0</v>
      </c>
      <c r="BG457" s="561">
        <v>0</v>
      </c>
      <c r="BH457" s="561">
        <v>0</v>
      </c>
      <c r="BI457" s="561">
        <v>0</v>
      </c>
      <c r="BJ457" s="561">
        <v>0</v>
      </c>
      <c r="BK457" s="561">
        <v>0</v>
      </c>
      <c r="BL457" s="561">
        <v>0</v>
      </c>
      <c r="BM457" s="561">
        <v>0</v>
      </c>
      <c r="BN457" s="561">
        <v>0</v>
      </c>
      <c r="BO457" s="561">
        <v>0</v>
      </c>
      <c r="BP457" s="561">
        <v>0</v>
      </c>
      <c r="BQ457" s="561">
        <v>0</v>
      </c>
      <c r="BR457" s="561">
        <v>0</v>
      </c>
      <c r="BS457" s="561">
        <v>0</v>
      </c>
      <c r="BT457" s="561">
        <v>0</v>
      </c>
      <c r="BU457" s="561">
        <v>0</v>
      </c>
      <c r="BV457" s="561">
        <v>0</v>
      </c>
      <c r="BW457" s="561">
        <v>0</v>
      </c>
      <c r="BX457" s="561">
        <v>0</v>
      </c>
      <c r="BY457" s="561">
        <v>0</v>
      </c>
      <c r="BZ457" s="561">
        <v>0</v>
      </c>
      <c r="CA457" s="561">
        <v>0</v>
      </c>
      <c r="CB457" s="561">
        <v>0</v>
      </c>
      <c r="CC457" s="561">
        <v>0</v>
      </c>
      <c r="CD457" s="561">
        <v>0</v>
      </c>
      <c r="CE457" s="561">
        <v>0</v>
      </c>
      <c r="CF457" s="561">
        <v>0</v>
      </c>
      <c r="CG457" s="561">
        <v>0</v>
      </c>
      <c r="CH457" s="561">
        <v>0</v>
      </c>
      <c r="CI457" s="561">
        <v>0</v>
      </c>
      <c r="CJ457" s="561">
        <v>0</v>
      </c>
      <c r="CK457" s="561">
        <v>0</v>
      </c>
      <c r="CL457" s="561"/>
      <c r="CM457" s="561">
        <v>0</v>
      </c>
      <c r="CN457" s="561">
        <v>0</v>
      </c>
      <c r="CO457" s="561">
        <v>0</v>
      </c>
      <c r="CP457" s="561">
        <v>0</v>
      </c>
      <c r="CQ457" s="561">
        <v>0</v>
      </c>
      <c r="CR457" s="561">
        <v>0</v>
      </c>
      <c r="CS457" s="561">
        <v>0</v>
      </c>
      <c r="CT457" s="561">
        <v>0</v>
      </c>
      <c r="CU457" s="561">
        <v>0</v>
      </c>
      <c r="CV457" s="561">
        <v>0</v>
      </c>
      <c r="CW457" s="561">
        <v>0</v>
      </c>
      <c r="CX457" s="561"/>
      <c r="CY457" s="561">
        <v>0</v>
      </c>
      <c r="CZ457" s="561">
        <v>0</v>
      </c>
      <c r="DA457" s="561">
        <v>0</v>
      </c>
      <c r="DB457" s="561">
        <v>0</v>
      </c>
      <c r="DC457" s="561">
        <v>0</v>
      </c>
      <c r="DD457" s="561">
        <v>0</v>
      </c>
      <c r="DE457" s="561">
        <v>0</v>
      </c>
      <c r="DF457" s="561">
        <v>0</v>
      </c>
      <c r="DG457" s="561">
        <v>0</v>
      </c>
      <c r="DH457" s="561">
        <v>0</v>
      </c>
      <c r="DI457" s="561">
        <v>0</v>
      </c>
      <c r="DJ457" s="561">
        <v>0</v>
      </c>
      <c r="DK457" s="561">
        <v>0</v>
      </c>
      <c r="DL457" s="561">
        <v>0</v>
      </c>
      <c r="DM457" s="561">
        <v>0</v>
      </c>
      <c r="DN457" s="561">
        <v>0</v>
      </c>
      <c r="DO457" s="561">
        <v>0</v>
      </c>
      <c r="DP457" s="561">
        <v>0</v>
      </c>
      <c r="DQ457" s="561">
        <v>0</v>
      </c>
      <c r="DR457" s="561">
        <v>0</v>
      </c>
      <c r="DS457" s="561">
        <v>0</v>
      </c>
      <c r="DT457" s="561">
        <v>0</v>
      </c>
      <c r="DU457" s="561">
        <v>0</v>
      </c>
      <c r="DV457" s="561">
        <v>0</v>
      </c>
      <c r="DW457" s="561">
        <v>0</v>
      </c>
      <c r="DX457" s="561">
        <v>0</v>
      </c>
      <c r="DY457" s="561">
        <v>0</v>
      </c>
      <c r="DZ457" s="561">
        <v>0</v>
      </c>
      <c r="EA457" s="561">
        <v>0</v>
      </c>
      <c r="EB457" s="561">
        <v>0</v>
      </c>
      <c r="EC457" s="561">
        <v>0</v>
      </c>
      <c r="ED457" s="561">
        <v>0</v>
      </c>
      <c r="EE457" s="561">
        <v>0</v>
      </c>
      <c r="EF457" s="561">
        <v>0</v>
      </c>
      <c r="EG457" s="561">
        <v>0</v>
      </c>
      <c r="EH457" s="561">
        <v>0</v>
      </c>
      <c r="EI457" s="561">
        <v>0</v>
      </c>
      <c r="EJ457" s="561">
        <v>0</v>
      </c>
      <c r="EK457" s="561">
        <v>0</v>
      </c>
      <c r="EL457" s="561">
        <v>0</v>
      </c>
      <c r="EM457" s="561">
        <v>0</v>
      </c>
      <c r="EN457" s="561">
        <v>0</v>
      </c>
      <c r="EO457" s="561">
        <v>0</v>
      </c>
      <c r="EP457" s="561">
        <v>0</v>
      </c>
      <c r="EQ457" s="561">
        <v>0</v>
      </c>
      <c r="ER457" s="561">
        <v>0</v>
      </c>
      <c r="ES457" s="561">
        <v>0</v>
      </c>
      <c r="ET457" s="561">
        <v>0</v>
      </c>
      <c r="EU457" s="561">
        <v>0</v>
      </c>
      <c r="EV457" s="561">
        <v>0</v>
      </c>
      <c r="EW457" s="561">
        <v>0</v>
      </c>
      <c r="EX457" s="561">
        <v>0</v>
      </c>
      <c r="EY457" s="561">
        <v>0</v>
      </c>
      <c r="EZ457" s="561">
        <v>0</v>
      </c>
      <c r="FA457" s="561">
        <v>0</v>
      </c>
      <c r="FB457" s="561">
        <v>0</v>
      </c>
      <c r="FC457" s="561">
        <v>0</v>
      </c>
      <c r="FD457" s="561">
        <v>0</v>
      </c>
      <c r="FE457" s="561">
        <v>0</v>
      </c>
      <c r="FF457" s="561">
        <v>0</v>
      </c>
      <c r="FG457" s="561">
        <v>0</v>
      </c>
      <c r="FH457" s="561">
        <v>0</v>
      </c>
      <c r="FI457" s="561">
        <v>0</v>
      </c>
      <c r="FJ457" s="561">
        <v>0</v>
      </c>
      <c r="FK457" s="561">
        <v>0</v>
      </c>
      <c r="FL457" s="561">
        <v>0</v>
      </c>
      <c r="FM457" s="561">
        <v>0</v>
      </c>
      <c r="FN457" s="561">
        <v>0</v>
      </c>
      <c r="FO457" s="561">
        <v>0</v>
      </c>
      <c r="FP457" s="561">
        <v>0</v>
      </c>
      <c r="FQ457" s="561">
        <v>0</v>
      </c>
      <c r="FR457" s="561">
        <v>0</v>
      </c>
      <c r="FS457" s="561">
        <v>0</v>
      </c>
      <c r="FT457" s="561">
        <v>0</v>
      </c>
      <c r="FU457" s="561">
        <v>0</v>
      </c>
      <c r="FV457" s="561">
        <v>0</v>
      </c>
      <c r="FW457" s="561">
        <v>0</v>
      </c>
      <c r="FX457" s="561">
        <v>0</v>
      </c>
      <c r="FY457" s="561">
        <v>0</v>
      </c>
      <c r="FZ457" s="561">
        <v>0</v>
      </c>
      <c r="GA457" s="561">
        <v>0</v>
      </c>
      <c r="GB457" s="561">
        <v>0</v>
      </c>
      <c r="GC457" s="561">
        <v>0</v>
      </c>
      <c r="GD457" s="561">
        <v>0</v>
      </c>
      <c r="GE457" s="561">
        <v>0</v>
      </c>
      <c r="GF457" s="561">
        <v>0</v>
      </c>
      <c r="GG457" s="561">
        <v>0</v>
      </c>
      <c r="GH457" s="561">
        <v>0</v>
      </c>
      <c r="GI457" s="561">
        <v>0</v>
      </c>
      <c r="GJ457" s="561">
        <v>0</v>
      </c>
      <c r="GK457" s="561">
        <v>0</v>
      </c>
      <c r="GL457" s="561">
        <v>0</v>
      </c>
      <c r="GM457" s="561">
        <v>0</v>
      </c>
      <c r="GN457" s="561">
        <v>0</v>
      </c>
      <c r="GO457" s="561">
        <v>0</v>
      </c>
      <c r="GP457" s="561">
        <v>0</v>
      </c>
      <c r="GQ457" s="561">
        <v>0</v>
      </c>
      <c r="GR457" s="561">
        <v>0</v>
      </c>
      <c r="GS457" s="561">
        <v>0</v>
      </c>
      <c r="GT457" s="561">
        <v>0</v>
      </c>
      <c r="GU457" s="561">
        <v>0</v>
      </c>
      <c r="GV457" s="561">
        <v>0</v>
      </c>
      <c r="GW457" s="561">
        <v>0</v>
      </c>
      <c r="GX457" s="561">
        <v>0</v>
      </c>
      <c r="GY457" s="561">
        <v>0</v>
      </c>
      <c r="GZ457" s="561">
        <v>0</v>
      </c>
      <c r="HA457" s="561">
        <v>0</v>
      </c>
      <c r="HB457" s="561">
        <v>0</v>
      </c>
      <c r="HC457" s="561">
        <v>0</v>
      </c>
      <c r="HD457" s="561">
        <v>0</v>
      </c>
      <c r="HE457" s="561">
        <v>0</v>
      </c>
      <c r="HF457" s="561">
        <v>0</v>
      </c>
      <c r="HG457" s="561">
        <v>0</v>
      </c>
      <c r="HH457" s="561">
        <v>0</v>
      </c>
      <c r="HI457" s="561">
        <v>0</v>
      </c>
      <c r="HJ457" s="561">
        <v>0</v>
      </c>
      <c r="HK457" s="561">
        <v>0</v>
      </c>
      <c r="HL457" s="561">
        <v>0</v>
      </c>
      <c r="HM457" s="561">
        <v>0</v>
      </c>
      <c r="HN457" s="561">
        <v>0</v>
      </c>
      <c r="HO457" s="561">
        <v>0</v>
      </c>
      <c r="HP457" s="561">
        <v>0</v>
      </c>
      <c r="HQ457" s="561">
        <v>0</v>
      </c>
      <c r="HR457" s="561">
        <v>0</v>
      </c>
      <c r="HS457" s="561">
        <v>0</v>
      </c>
      <c r="HT457" s="561">
        <v>0</v>
      </c>
      <c r="HU457" s="561">
        <v>0</v>
      </c>
      <c r="HV457" s="561">
        <v>0</v>
      </c>
      <c r="HW457" s="561">
        <v>0</v>
      </c>
      <c r="HX457" s="561">
        <v>0</v>
      </c>
      <c r="HY457" s="561">
        <v>0</v>
      </c>
      <c r="HZ457" s="561">
        <v>0</v>
      </c>
      <c r="IA457" s="561">
        <v>0</v>
      </c>
      <c r="IB457" s="561">
        <v>0</v>
      </c>
      <c r="IC457" s="561">
        <v>0</v>
      </c>
      <c r="ID457" s="561">
        <v>0</v>
      </c>
      <c r="IE457" s="561">
        <v>0</v>
      </c>
      <c r="IF457" s="561">
        <v>0</v>
      </c>
      <c r="IG457" s="561">
        <v>0</v>
      </c>
      <c r="IH457" s="561">
        <v>0</v>
      </c>
      <c r="II457" s="561">
        <v>0</v>
      </c>
      <c r="IJ457" s="561">
        <v>0</v>
      </c>
      <c r="IK457" s="561">
        <v>0</v>
      </c>
      <c r="IL457" s="561">
        <v>0</v>
      </c>
      <c r="IM457" s="561">
        <v>0</v>
      </c>
      <c r="IN457" s="561">
        <v>0</v>
      </c>
      <c r="IO457" s="561">
        <v>0</v>
      </c>
      <c r="IP457" s="561">
        <v>0</v>
      </c>
      <c r="IQ457" s="561">
        <v>0</v>
      </c>
      <c r="IR457" s="561">
        <v>0</v>
      </c>
      <c r="IS457" s="561">
        <v>0</v>
      </c>
      <c r="IT457" s="561">
        <v>0</v>
      </c>
      <c r="IU457" s="561">
        <v>0</v>
      </c>
      <c r="IV457" s="561">
        <v>0</v>
      </c>
      <c r="IW457" s="561">
        <v>0</v>
      </c>
      <c r="IX457" s="561">
        <v>0</v>
      </c>
      <c r="IY457" s="561">
        <v>0</v>
      </c>
      <c r="IZ457" s="561">
        <v>0</v>
      </c>
      <c r="JA457" s="561">
        <v>0</v>
      </c>
      <c r="JB457" s="561">
        <v>0</v>
      </c>
      <c r="JC457" s="561">
        <v>0</v>
      </c>
      <c r="JD457" s="561">
        <v>0</v>
      </c>
      <c r="JE457" s="561">
        <v>0</v>
      </c>
      <c r="JF457" s="561"/>
      <c r="JG457" s="561">
        <v>0</v>
      </c>
      <c r="JH457" s="561">
        <v>0</v>
      </c>
      <c r="JI457" s="561">
        <v>0</v>
      </c>
      <c r="JJ457" s="561">
        <v>0</v>
      </c>
      <c r="JK457" s="561">
        <v>0</v>
      </c>
      <c r="JL457" s="561">
        <v>0</v>
      </c>
      <c r="JM457" s="561">
        <v>0</v>
      </c>
      <c r="JN457" s="561">
        <v>0</v>
      </c>
      <c r="JO457" s="561">
        <v>0</v>
      </c>
      <c r="JP457" s="561">
        <v>0</v>
      </c>
      <c r="JQ457" s="561">
        <v>0</v>
      </c>
      <c r="JR457" s="561">
        <v>0</v>
      </c>
      <c r="JS457" s="561">
        <v>0</v>
      </c>
      <c r="JT457" s="561">
        <v>0</v>
      </c>
      <c r="JU457" s="561">
        <v>0</v>
      </c>
      <c r="JV457" s="561">
        <v>0</v>
      </c>
      <c r="JW457" s="561">
        <v>0</v>
      </c>
      <c r="JX457" s="561">
        <v>0</v>
      </c>
      <c r="JY457" s="561">
        <v>0</v>
      </c>
      <c r="JZ457" s="561">
        <v>0</v>
      </c>
      <c r="KA457" s="561">
        <v>0</v>
      </c>
      <c r="KB457" s="561">
        <v>0</v>
      </c>
      <c r="KC457" s="561">
        <v>0</v>
      </c>
      <c r="KD457" s="561">
        <v>0</v>
      </c>
      <c r="KE457" s="561">
        <v>0</v>
      </c>
      <c r="KF457" s="561">
        <v>0</v>
      </c>
      <c r="KG457" s="561">
        <v>0</v>
      </c>
      <c r="KH457" s="561">
        <v>0</v>
      </c>
      <c r="KI457" s="561">
        <v>0</v>
      </c>
      <c r="KJ457" s="561">
        <v>0</v>
      </c>
      <c r="KK457" s="561">
        <v>0</v>
      </c>
      <c r="KL457" s="561">
        <v>0</v>
      </c>
      <c r="KM457" s="561">
        <v>0</v>
      </c>
      <c r="KN457" s="561">
        <v>0</v>
      </c>
      <c r="KO457" s="561">
        <v>0</v>
      </c>
      <c r="KP457" s="561">
        <v>0</v>
      </c>
      <c r="KQ457" s="561"/>
      <c r="KR457" s="205">
        <v>0</v>
      </c>
    </row>
  </sheetData>
  <mergeCells count="6">
    <mergeCell ref="KM2:KP2"/>
    <mergeCell ref="O3:AY3"/>
    <mergeCell ref="JN2:JX2"/>
    <mergeCell ref="JY2:KC2"/>
    <mergeCell ref="KD2:KG2"/>
    <mergeCell ref="KH2:KL2"/>
  </mergeCells>
  <phoneticPr fontId="1"/>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6C66AA0AD97244CB35CEF720CF4C479" ma:contentTypeVersion="14" ma:contentTypeDescription="新しいドキュメントを作成します。" ma:contentTypeScope="" ma:versionID="9a0507784883c95c452e71579e04b768">
  <xsd:schema xmlns:xsd="http://www.w3.org/2001/XMLSchema" xmlns:xs="http://www.w3.org/2001/XMLSchema" xmlns:p="http://schemas.microsoft.com/office/2006/metadata/properties" xmlns:ns2="5c10cb44-4e1e-4a2e-b6c3-aed7d5435e6e" xmlns:ns3="e0724ec9-de6c-46f0-af13-1fdc48301e5d" targetNamespace="http://schemas.microsoft.com/office/2006/metadata/properties" ma:root="true" ma:fieldsID="4c4764042d30ba411b516bbc34b14773" ns2:_="" ns3:_="">
    <xsd:import namespace="5c10cb44-4e1e-4a2e-b6c3-aed7d5435e6e"/>
    <xsd:import namespace="e0724ec9-de6c-46f0-af13-1fdc48301e5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10cb44-4e1e-4a2e-b6c3-aed7d5435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724ec9-de6c-46f0-af13-1fdc48301e5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47058d7-473c-40f3-b7cb-d360361be88f}" ma:internalName="TaxCatchAll" ma:showField="CatchAllData" ma:web="e0724ec9-de6c-46f0-af13-1fdc48301e5d">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9166A7-81B4-4E47-B575-E0CEBAC699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10cb44-4e1e-4a2e-b6c3-aed7d5435e6e"/>
    <ds:schemaRef ds:uri="e0724ec9-de6c-46f0-af13-1fdc48301e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02CD5C-B4F3-44D4-8AED-203D796495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別添1作成票等</vt:lpstr>
      <vt:lpstr>別添1</vt:lpstr>
      <vt:lpstr>rist</vt:lpstr>
      <vt:lpstr>別添1の参考</vt:lpstr>
      <vt:lpstr>別添２-1</vt:lpstr>
      <vt:lpstr>別添２-2</vt:lpstr>
      <vt:lpstr>取組一覧</vt:lpstr>
      <vt:lpstr>目標一覧</vt:lpstr>
      <vt:lpstr>別添1!Print_Area</vt:lpstr>
      <vt:lpstr>別添1の参考!Print_Area</vt:lpstr>
      <vt:lpstr>別添1作成票等!Print_Area</vt:lpstr>
      <vt:lpstr>'別添２-1'!Print_Area</vt:lpstr>
      <vt:lpstr>'別添２-2'!Print_Area</vt:lpstr>
      <vt:lpstr>別添1!Print_Titles</vt:lpstr>
      <vt:lpstr>別添1の参考!Print_Titles</vt:lpstr>
      <vt:lpstr>'別添２-1'!Print_Titles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黒川 典誉(kurokawa-norishige)</dc:creator>
  <cp:keywords/>
  <dc:description/>
  <cp:lastModifiedBy>黒川 典誉(kurokawa-norishige)</cp:lastModifiedBy>
  <cp:revision/>
  <cp:lastPrinted>2024-11-23T14:45:26Z</cp:lastPrinted>
  <dcterms:created xsi:type="dcterms:W3CDTF">2024-09-22T09:49:58Z</dcterms:created>
  <dcterms:modified xsi:type="dcterms:W3CDTF">2024-11-26T22:32:01Z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0x010100B6C66AA0AD97244CB35CEF720CF4C479</vt:lpwstr>
  </property>
</Properties>
</file>